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D:\backup laptop fujitsu 27.02.22\AML CFT UNIT\CRO\1.Publications\Yr 2025\digest\Digest 2025\"/>
    </mc:Choice>
  </mc:AlternateContent>
  <xr:revisionPtr revIDLastSave="0" documentId="13_ncr:1_{F7076CA9-3236-420D-9E22-D1870EB42B97}" xr6:coauthVersionLast="47" xr6:coauthVersionMax="47" xr10:uidLastSave="{00000000-0000-0000-0000-000000000000}"/>
  <bookViews>
    <workbookView xWindow="-120" yWindow="-120" windowWidth="20730" windowHeight="11040" firstSheet="36" activeTab="42" xr2:uid="{967A67FE-452E-4C27-A3C6-68DA76A1C11C}"/>
  </bookViews>
  <sheets>
    <sheet name="Introduction" sheetId="30" r:id="rId1"/>
    <sheet name="Correspondences with previous" sheetId="31" r:id="rId2"/>
    <sheet name="contents" sheetId="32" r:id="rId3"/>
    <sheet name="Tables 1-3" sheetId="44" r:id="rId4"/>
    <sheet name="Tables 4-6" sheetId="45" r:id="rId5"/>
    <sheet name="Tables 7-8" sheetId="46" r:id="rId6"/>
    <sheet name="Tables 9-10" sheetId="47" r:id="rId7"/>
    <sheet name="Table 11" sheetId="67" r:id="rId8"/>
    <sheet name="Table 12" sheetId="2" r:id="rId9"/>
    <sheet name="Tables 13-14" sheetId="3" r:id="rId10"/>
    <sheet name="Table 15" sheetId="33" r:id="rId11"/>
    <sheet name="Table 16" sheetId="34" r:id="rId12"/>
    <sheet name=" Table 17" sheetId="72" r:id="rId13"/>
    <sheet name="Table 18 " sheetId="73" r:id="rId14"/>
    <sheet name="Table 19" sheetId="122" r:id="rId15"/>
    <sheet name="Table 20" sheetId="124" r:id="rId16"/>
    <sheet name="Table 21" sheetId="10" r:id="rId17"/>
    <sheet name="Table 22" sheetId="11" r:id="rId18"/>
    <sheet name="Table 23" sheetId="35" r:id="rId19"/>
    <sheet name=" Table 24" sheetId="36" r:id="rId20"/>
    <sheet name="Table 25" sheetId="37" r:id="rId21"/>
    <sheet name=" Tables 26-27" sheetId="38" r:id="rId22"/>
    <sheet name="Table 28" sheetId="39" r:id="rId23"/>
    <sheet name="Table 29" sheetId="40" r:id="rId24"/>
    <sheet name=" Table 30" sheetId="70" r:id="rId25"/>
    <sheet name="Tables 31-32" sheetId="74" r:id="rId26"/>
    <sheet name="Table 33 " sheetId="42" r:id="rId27"/>
    <sheet name="Table 34" sheetId="43" r:id="rId28"/>
    <sheet name="Table 35 to 36" sheetId="118" r:id="rId29"/>
    <sheet name="Table 37" sheetId="125" r:id="rId30"/>
    <sheet name="Table 38 " sheetId="126" r:id="rId31"/>
    <sheet name="Table 39" sheetId="127" r:id="rId32"/>
    <sheet name="Table 40" sheetId="128" r:id="rId33"/>
    <sheet name="Table 41 " sheetId="129" r:id="rId34"/>
    <sheet name="Table 42 43" sheetId="142" r:id="rId35"/>
    <sheet name="Table 44 " sheetId="143" r:id="rId36"/>
    <sheet name="Table 45" sheetId="154" r:id="rId37"/>
    <sheet name="Table 46" sheetId="146" r:id="rId38"/>
    <sheet name="Table 47 48" sheetId="147" r:id="rId39"/>
    <sheet name="Table 49" sheetId="148" r:id="rId40"/>
    <sheet name="Table 50" sheetId="149" r:id="rId41"/>
    <sheet name="Table 5152" sheetId="150" r:id="rId42"/>
    <sheet name="Table 53 54 55" sheetId="151" r:id="rId43"/>
    <sheet name="Table 56 57" sheetId="152" r:id="rId44"/>
    <sheet name="Table 58" sheetId="153" r:id="rId45"/>
  </sheets>
  <definedNames>
    <definedName name="_xlnm._FilterDatabase" localSheetId="10" hidden="1">'Table 15'!#REF!</definedName>
    <definedName name="_xlnm.Print_Area" localSheetId="12">' Table 17'!$A$1:$M$64</definedName>
    <definedName name="_xlnm.Print_Area" localSheetId="19">' Table 24'!$A$1:$O$21</definedName>
    <definedName name="_xlnm.Print_Area" localSheetId="24">' Table 30'!$A$1:$G$30</definedName>
    <definedName name="_xlnm.Print_Area" localSheetId="21">' Tables 26-27'!$A$1:$O$29</definedName>
    <definedName name="_xlnm.Print_Area" localSheetId="2">contents!$A$1:$E$60</definedName>
    <definedName name="_xlnm.Print_Area" localSheetId="0">Introduction!$A$1:$A$9</definedName>
    <definedName name="_xlnm.Print_Area" localSheetId="7">'Table 11'!$A$1:$M$24</definedName>
    <definedName name="_xlnm.Print_Area" localSheetId="8">'Table 12'!$A$1:$L$24</definedName>
    <definedName name="_xlnm.Print_Area" localSheetId="10">'Table 15'!$A$1:$D$327</definedName>
    <definedName name="_xlnm.Print_Area" localSheetId="14">'Table 19'!$A$1:$E$60</definedName>
    <definedName name="_xlnm.Print_Area" localSheetId="17">'Table 22'!$A$1:$K$17</definedName>
    <definedName name="_xlnm.Print_Area" localSheetId="20">'Table 25'!$A$1:$O$16</definedName>
    <definedName name="_xlnm.Print_Area" localSheetId="22">'Table 28'!$A$1:$M$28</definedName>
    <definedName name="_xlnm.Print_Area" localSheetId="26">'Table 33 '!$A$1:$P$49</definedName>
    <definedName name="_xlnm.Print_Area" localSheetId="27">'Table 34'!$A$1:$P$49</definedName>
    <definedName name="_xlnm.Print_Area" localSheetId="31">'Table 39'!$A$1:$R$70</definedName>
    <definedName name="_xlnm.Print_Area" localSheetId="9">'Tables 13-14'!$A$1:$M$24</definedName>
    <definedName name="_xlnm.Print_Area" localSheetId="5">'Tables 7-8'!$A$1:$O$23</definedName>
    <definedName name="_xlnm.Print_Titles" localSheetId="12">' Table 17'!$5:$5</definedName>
    <definedName name="_xlnm.Print_Titles" localSheetId="1">'Correspondences with previous'!$1:$3</definedName>
    <definedName name="_xlnm.Print_Titles" localSheetId="7">'Table 11'!$4:$5</definedName>
    <definedName name="_xlnm.Print_Titles" localSheetId="10">'Table 15'!$4:$4</definedName>
    <definedName name="_xlnm.Print_Titles" localSheetId="11">'Table 16'!$5:$5</definedName>
    <definedName name="_xlnm.Print_Titles" localSheetId="17">'Table 22'!$A:$A</definedName>
    <definedName name="_xlnm.Print_Titles" localSheetId="26">'Table 33 '!$3:$5</definedName>
    <definedName name="_xlnm.Print_Titles" localSheetId="27">'Table 34'!$3:$5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8" i="128" l="1"/>
  <c r="AC63" i="127"/>
  <c r="AF62" i="127"/>
  <c r="AE62" i="127"/>
  <c r="AD62" i="127"/>
  <c r="AC62" i="127"/>
  <c r="AB62" i="127"/>
  <c r="AA62" i="127"/>
  <c r="Z62" i="127"/>
  <c r="Y62" i="127"/>
  <c r="X62" i="127"/>
  <c r="W62" i="127"/>
  <c r="V62" i="127"/>
  <c r="U62" i="127"/>
  <c r="AG62" i="127" s="1"/>
  <c r="T62" i="127"/>
  <c r="AH62" i="127" s="1"/>
  <c r="S62" i="127"/>
  <c r="AF61" i="127"/>
  <c r="AE61" i="127"/>
  <c r="AD61" i="127"/>
  <c r="AC61" i="127"/>
  <c r="AB61" i="127"/>
  <c r="AA61" i="127"/>
  <c r="Z61" i="127"/>
  <c r="Y61" i="127"/>
  <c r="X61" i="127"/>
  <c r="W61" i="127"/>
  <c r="V61" i="127"/>
  <c r="U61" i="127"/>
  <c r="AG61" i="127" s="1"/>
  <c r="T61" i="127"/>
  <c r="AH61" i="127" s="1"/>
  <c r="S61" i="127"/>
  <c r="AF53" i="127"/>
  <c r="AE53" i="127"/>
  <c r="AD53" i="127"/>
  <c r="AC53" i="127"/>
  <c r="AB53" i="127"/>
  <c r="AA53" i="127"/>
  <c r="Z53" i="127"/>
  <c r="Y53" i="127"/>
  <c r="X53" i="127"/>
  <c r="W53" i="127"/>
  <c r="V53" i="127"/>
  <c r="U53" i="127"/>
  <c r="AG53" i="127" s="1"/>
  <c r="T53" i="127"/>
  <c r="AH53" i="127" s="1"/>
  <c r="S53" i="127"/>
  <c r="AF45" i="127"/>
  <c r="AE45" i="127"/>
  <c r="AD45" i="127"/>
  <c r="AC45" i="127"/>
  <c r="AB45" i="127"/>
  <c r="AA45" i="127"/>
  <c r="Z45" i="127"/>
  <c r="Y45" i="127"/>
  <c r="X45" i="127"/>
  <c r="W45" i="127"/>
  <c r="V45" i="127"/>
  <c r="U45" i="127"/>
  <c r="AG45" i="127" s="1"/>
  <c r="T45" i="127"/>
  <c r="AH45" i="127" s="1"/>
  <c r="S45" i="127"/>
  <c r="AF37" i="127"/>
  <c r="AE37" i="127"/>
  <c r="AD37" i="127"/>
  <c r="AC37" i="127"/>
  <c r="AB37" i="127"/>
  <c r="AA37" i="127"/>
  <c r="Z37" i="127"/>
  <c r="Y37" i="127"/>
  <c r="X37" i="127"/>
  <c r="W37" i="127"/>
  <c r="V37" i="127"/>
  <c r="U37" i="127"/>
  <c r="AG37" i="127" s="1"/>
  <c r="T37" i="127"/>
  <c r="AH37" i="127" s="1"/>
  <c r="S37" i="127"/>
  <c r="AF36" i="127"/>
  <c r="AE36" i="127"/>
  <c r="AD36" i="127"/>
  <c r="AC36" i="127"/>
  <c r="AB36" i="127"/>
  <c r="AA36" i="127"/>
  <c r="Z36" i="127"/>
  <c r="Y36" i="127"/>
  <c r="X36" i="127"/>
  <c r="W36" i="127"/>
  <c r="V36" i="127"/>
  <c r="U36" i="127"/>
  <c r="AG36" i="127" s="1"/>
  <c r="T36" i="127"/>
  <c r="AH36" i="127" s="1"/>
  <c r="S36" i="127"/>
  <c r="AF31" i="127"/>
  <c r="AE31" i="127"/>
  <c r="AD31" i="127"/>
  <c r="AC31" i="127"/>
  <c r="AB31" i="127"/>
  <c r="AA31" i="127"/>
  <c r="Z31" i="127"/>
  <c r="Y31" i="127"/>
  <c r="X31" i="127"/>
  <c r="W31" i="127"/>
  <c r="V31" i="127"/>
  <c r="U31" i="127"/>
  <c r="AG31" i="127" s="1"/>
  <c r="T31" i="127"/>
  <c r="AH31" i="127" s="1"/>
  <c r="S31" i="127"/>
  <c r="AF30" i="127"/>
  <c r="AE30" i="127"/>
  <c r="AD30" i="127"/>
  <c r="AC30" i="127"/>
  <c r="AB30" i="127"/>
  <c r="AA30" i="127"/>
  <c r="Z30" i="127"/>
  <c r="Y30" i="127"/>
  <c r="X30" i="127"/>
  <c r="W30" i="127"/>
  <c r="V30" i="127"/>
  <c r="U30" i="127"/>
  <c r="AG30" i="127" s="1"/>
  <c r="T30" i="127"/>
  <c r="AH30" i="127" s="1"/>
  <c r="S30" i="127"/>
  <c r="AF24" i="127"/>
  <c r="AE24" i="127"/>
  <c r="AD24" i="127"/>
  <c r="AC24" i="127"/>
  <c r="AB24" i="127"/>
  <c r="AA24" i="127"/>
  <c r="Z24" i="127"/>
  <c r="Y24" i="127"/>
  <c r="X24" i="127"/>
  <c r="W24" i="127"/>
  <c r="V24" i="127"/>
  <c r="U24" i="127"/>
  <c r="AG24" i="127" s="1"/>
  <c r="T24" i="127"/>
  <c r="AH24" i="127" s="1"/>
  <c r="S24" i="127"/>
  <c r="AF12" i="127"/>
  <c r="AE12" i="127"/>
  <c r="AD12" i="127"/>
  <c r="AC12" i="127"/>
  <c r="AB12" i="127"/>
  <c r="AA12" i="127"/>
  <c r="Z12" i="127"/>
  <c r="Y12" i="127"/>
  <c r="X12" i="127"/>
  <c r="W12" i="127"/>
  <c r="V12" i="127"/>
  <c r="U12" i="127"/>
  <c r="AG12" i="127" s="1"/>
  <c r="T12" i="127"/>
  <c r="AH12" i="127" s="1"/>
  <c r="S12" i="127"/>
  <c r="AF11" i="127"/>
  <c r="AE11" i="127"/>
  <c r="AD11" i="127"/>
  <c r="AC11" i="127"/>
  <c r="AB11" i="127"/>
  <c r="AA11" i="127"/>
  <c r="Z11" i="127"/>
  <c r="Y11" i="127"/>
  <c r="X11" i="127"/>
  <c r="W11" i="127"/>
  <c r="V11" i="127"/>
  <c r="U11" i="127"/>
  <c r="AG11" i="127" s="1"/>
  <c r="T11" i="127"/>
  <c r="AH11" i="127" s="1"/>
  <c r="S11" i="127"/>
  <c r="AH5" i="127"/>
  <c r="AG5" i="127"/>
  <c r="AF5" i="127"/>
  <c r="AF63" i="127" s="1"/>
  <c r="AE5" i="127"/>
  <c r="AE63" i="127" s="1"/>
  <c r="AD5" i="127"/>
  <c r="AD63" i="127" s="1"/>
  <c r="AC5" i="127"/>
  <c r="AB5" i="127"/>
  <c r="AB63" i="127" s="1"/>
  <c r="AA5" i="127"/>
  <c r="AA63" i="127" s="1"/>
  <c r="Z5" i="127"/>
  <c r="Z63" i="127" s="1"/>
  <c r="Y5" i="127"/>
  <c r="Y63" i="127" s="1"/>
  <c r="X5" i="127"/>
  <c r="X63" i="127" s="1"/>
  <c r="W5" i="127"/>
  <c r="W63" i="127" s="1"/>
  <c r="V5" i="127"/>
  <c r="V63" i="127" s="1"/>
  <c r="U5" i="127"/>
  <c r="U63" i="127" s="1"/>
  <c r="T5" i="127"/>
  <c r="T63" i="127" s="1"/>
  <c r="S5" i="127"/>
  <c r="S63" i="127" s="1"/>
  <c r="I141" i="126"/>
  <c r="H141" i="126"/>
  <c r="I136" i="126"/>
  <c r="H136" i="126"/>
  <c r="I132" i="126"/>
  <c r="H132" i="126"/>
  <c r="I118" i="126"/>
  <c r="H118" i="126"/>
  <c r="I114" i="126"/>
  <c r="H114" i="126"/>
  <c r="I109" i="126"/>
  <c r="H109" i="126"/>
  <c r="I105" i="126"/>
  <c r="H105" i="126"/>
  <c r="I104" i="126"/>
  <c r="H104" i="126"/>
  <c r="I100" i="126"/>
  <c r="H100" i="126"/>
  <c r="I97" i="126"/>
  <c r="H97" i="126"/>
  <c r="I91" i="126"/>
  <c r="H91" i="126"/>
  <c r="I82" i="126"/>
  <c r="H82" i="126"/>
  <c r="I78" i="126"/>
  <c r="H78" i="126"/>
  <c r="I77" i="126"/>
  <c r="H77" i="126"/>
  <c r="I76" i="126"/>
  <c r="H76" i="126"/>
  <c r="I70" i="126"/>
  <c r="H70" i="126"/>
  <c r="I64" i="126"/>
  <c r="H64" i="126"/>
  <c r="I60" i="126"/>
  <c r="H60" i="126"/>
  <c r="I59" i="126"/>
  <c r="H59" i="126"/>
  <c r="I53" i="126"/>
  <c r="H53" i="126"/>
  <c r="I50" i="126"/>
  <c r="H50" i="126"/>
  <c r="I41" i="126"/>
  <c r="H41" i="126"/>
  <c r="I40" i="126"/>
  <c r="H40" i="126"/>
  <c r="I36" i="126"/>
  <c r="H36" i="126"/>
  <c r="I30" i="126"/>
  <c r="H30" i="126"/>
  <c r="I25" i="126"/>
  <c r="H25" i="126"/>
  <c r="I17" i="126"/>
  <c r="H17" i="126"/>
  <c r="I16" i="126"/>
  <c r="H16" i="126"/>
  <c r="I15" i="126"/>
  <c r="H15" i="126"/>
  <c r="I10" i="126"/>
  <c r="H10" i="126"/>
  <c r="I6" i="126"/>
  <c r="H6" i="126"/>
  <c r="I5" i="126"/>
  <c r="I145" i="126" s="1"/>
  <c r="H5" i="126"/>
  <c r="H145" i="126" s="1"/>
  <c r="AH63" i="127" l="1"/>
  <c r="AG63" i="127"/>
  <c r="G26" i="70" l="1"/>
  <c r="G25" i="70"/>
  <c r="G24" i="70"/>
  <c r="G23" i="70"/>
  <c r="G22" i="70"/>
  <c r="G21" i="70"/>
  <c r="G20" i="70"/>
  <c r="G19" i="70"/>
  <c r="G18" i="70"/>
  <c r="G17" i="70"/>
  <c r="G16" i="70"/>
  <c r="G15" i="70"/>
  <c r="G14" i="70"/>
  <c r="G13" i="70"/>
  <c r="G12" i="70"/>
  <c r="G11" i="70"/>
  <c r="G10" i="70"/>
  <c r="G9" i="70"/>
  <c r="G8" i="70"/>
  <c r="G7" i="70"/>
  <c r="G6" i="70"/>
  <c r="G5" i="70"/>
</calcChain>
</file>

<file path=xl/sharedStrings.xml><?xml version="1.0" encoding="utf-8"?>
<sst xmlns="http://schemas.openxmlformats.org/spreadsheetml/2006/main" count="3077" uniqueCount="1495">
  <si>
    <t>Number</t>
  </si>
  <si>
    <t>Cases</t>
  </si>
  <si>
    <t>Island of Mauritius</t>
  </si>
  <si>
    <t>Island of Rodrigues</t>
  </si>
  <si>
    <t>Republic of Mauritius</t>
  </si>
  <si>
    <r>
      <t>Crimes</t>
    </r>
    <r>
      <rPr>
        <vertAlign val="superscript"/>
        <sz val="9"/>
        <rFont val="Times New Roman"/>
        <family val="1"/>
      </rPr>
      <t>1</t>
    </r>
  </si>
  <si>
    <t>of which drug offences</t>
  </si>
  <si>
    <r>
      <t>Misdemeanours</t>
    </r>
    <r>
      <rPr>
        <vertAlign val="superscript"/>
        <sz val="9"/>
        <rFont val="Times New Roman"/>
        <family val="1"/>
      </rPr>
      <t>1</t>
    </r>
  </si>
  <si>
    <t>Contraventions</t>
  </si>
  <si>
    <t xml:space="preserve">Total offences                    </t>
  </si>
  <si>
    <t>Total offences                                     (excl. contraventions)</t>
  </si>
  <si>
    <t>Other occurrences</t>
  </si>
  <si>
    <t>of which suicide</t>
  </si>
  <si>
    <t>attempted suicide</t>
  </si>
  <si>
    <t>Total cases</t>
  </si>
  <si>
    <r>
      <rPr>
        <vertAlign val="superscript"/>
        <sz val="9"/>
        <rFont val="Times New Roman"/>
        <family val="1"/>
      </rPr>
      <t xml:space="preserve">1 </t>
    </r>
    <r>
      <rPr>
        <sz val="9"/>
        <rFont val="Times New Roman"/>
        <family val="1"/>
      </rPr>
      <t>Crimes and misdemeanours include the corresponding drug offences</t>
    </r>
  </si>
  <si>
    <r>
      <rPr>
        <vertAlign val="superscript"/>
        <sz val="9"/>
        <rFont val="Times New Roman"/>
        <family val="1"/>
      </rPr>
      <t xml:space="preserve">2 </t>
    </r>
    <r>
      <rPr>
        <sz val="9"/>
        <rFont val="Times New Roman"/>
        <family val="1"/>
      </rPr>
      <t>Figure for Island of Mauritius includes road traffic contraventions established by Photographic Enforcement Device (fixed camera)</t>
    </r>
  </si>
  <si>
    <t>0  for Nil</t>
  </si>
  <si>
    <t>Back to  Table of Contents</t>
  </si>
  <si>
    <t>Police Divisions/units</t>
  </si>
  <si>
    <t>Crime</t>
  </si>
  <si>
    <t>Misde-meanour</t>
  </si>
  <si>
    <t>Drug</t>
  </si>
  <si>
    <t>Contra-vention</t>
  </si>
  <si>
    <t xml:space="preserve"> Total</t>
  </si>
  <si>
    <t>Western (Lower P/Wilhems and B/River)</t>
  </si>
  <si>
    <t>Metro North (P/Louis North)</t>
  </si>
  <si>
    <t>Metro South (P/Louis South)</t>
  </si>
  <si>
    <t>Northern (Pamplemouses and R/Rempart)</t>
  </si>
  <si>
    <t>Central (Upper P/Wilhems)</t>
  </si>
  <si>
    <t>Southern (G/Port and Savanne)</t>
  </si>
  <si>
    <t>Eastern:</t>
  </si>
  <si>
    <t>Flacq</t>
  </si>
  <si>
    <t>Moka</t>
  </si>
  <si>
    <t>Anti-Drugs Smuggling Unit</t>
  </si>
  <si>
    <r>
      <t xml:space="preserve">Photographic Enforcement Unit </t>
    </r>
    <r>
      <rPr>
        <i/>
        <sz val="9"/>
        <rFont val="Times New Roman"/>
        <family val="1"/>
      </rPr>
      <t>(camera)</t>
    </r>
  </si>
  <si>
    <t>Napp</t>
  </si>
  <si>
    <t>Other units</t>
  </si>
  <si>
    <t>Note: Crime and misdemeanour exclude drug offences</t>
  </si>
  <si>
    <t>Napp for not applicable</t>
  </si>
  <si>
    <t>Offences</t>
  </si>
  <si>
    <t>Offence rate  (excl. contraventions)</t>
  </si>
  <si>
    <r>
      <rPr>
        <vertAlign val="superscript"/>
        <sz val="9"/>
        <rFont val="Times New Roman"/>
        <family val="1"/>
      </rPr>
      <t>1</t>
    </r>
    <r>
      <rPr>
        <sz val="9"/>
        <rFont val="Times New Roman"/>
        <family val="1"/>
      </rPr>
      <t xml:space="preserve"> Crimes and misdemeanours include drug offences</t>
    </r>
  </si>
  <si>
    <t>Crimes</t>
  </si>
  <si>
    <t>Crime against persons</t>
  </si>
  <si>
    <t>Crime against property</t>
  </si>
  <si>
    <t>Crime against morality</t>
  </si>
  <si>
    <t>Crime against Lawful Authorities</t>
  </si>
  <si>
    <t>Fraud and dishonesty</t>
  </si>
  <si>
    <t>Drug offences</t>
  </si>
  <si>
    <t>Crime not otherwise classified</t>
  </si>
  <si>
    <t>Total</t>
  </si>
  <si>
    <t>Acts leading to death or intending to cause death</t>
  </si>
  <si>
    <t>Intentional homicide</t>
  </si>
  <si>
    <t xml:space="preserve">Murder </t>
  </si>
  <si>
    <t>Manslaughter</t>
  </si>
  <si>
    <t>Attempted intentional homicide</t>
  </si>
  <si>
    <t>Attempted murder</t>
  </si>
  <si>
    <t>Non-intentional homicide</t>
  </si>
  <si>
    <t>Wounds &amp; blows causing death without intention to kill</t>
  </si>
  <si>
    <t>Involuntary homicide</t>
  </si>
  <si>
    <t>Acts causing harm or intending to cause harm to the person</t>
  </si>
  <si>
    <t>Assault</t>
  </si>
  <si>
    <t>Serious assault</t>
  </si>
  <si>
    <t>Assaults causing loss of eye and limbs</t>
  </si>
  <si>
    <t xml:space="preserve">Assault causing effusion of blood (Public functionary) </t>
  </si>
  <si>
    <t>Assault causing sickness or incapacity for personal labour for &gt; 20 days</t>
  </si>
  <si>
    <t>Assault against an agent of Civil Authority</t>
  </si>
  <si>
    <t>Assault with corrosive substance</t>
  </si>
  <si>
    <t>Assault with premeditation</t>
  </si>
  <si>
    <t>Minor assault</t>
  </si>
  <si>
    <t>Simple Assaults</t>
  </si>
  <si>
    <t>Acts against liberty</t>
  </si>
  <si>
    <t>Sequestration</t>
  </si>
  <si>
    <t xml:space="preserve">Abducting Child  </t>
  </si>
  <si>
    <t>Trafficking in persons</t>
  </si>
  <si>
    <t>Child trafficking</t>
  </si>
  <si>
    <t>Coercion</t>
  </si>
  <si>
    <t>Criminal intimidation</t>
  </si>
  <si>
    <t>Negligence</t>
  </si>
  <si>
    <t>Involuntary wounds &amp; blows</t>
  </si>
  <si>
    <t xml:space="preserve">Child ill-treatment </t>
  </si>
  <si>
    <t>Abandonment of Child</t>
  </si>
  <si>
    <t>Dangerous acts</t>
  </si>
  <si>
    <t>Administering Noxious Subst.</t>
  </si>
  <si>
    <t>Injurious acts of a sexual nature</t>
  </si>
  <si>
    <t>Sexual violence</t>
  </si>
  <si>
    <t>Rape</t>
  </si>
  <si>
    <t>Sodomy</t>
  </si>
  <si>
    <t>Attempt upon chastity</t>
  </si>
  <si>
    <t>Sexual intercourse with minor under the age of 16</t>
  </si>
  <si>
    <t>Sexual intercourse with a mentally handicapped person</t>
  </si>
  <si>
    <t>Sexual intercourse with specified person</t>
  </si>
  <si>
    <t>Sexual harrassment</t>
  </si>
  <si>
    <t>Sexual exploitation</t>
  </si>
  <si>
    <t>Causing child to be sexually abused; accessing to a brothel;and engaging in prostitution</t>
  </si>
  <si>
    <t>Acts involving fraud, deception or corruption</t>
  </si>
  <si>
    <t>Demanding money or property by threat of false accusation</t>
  </si>
  <si>
    <t>Acts against public order, authority and provisions of the State</t>
  </si>
  <si>
    <t>Acts against public order sexual standards</t>
  </si>
  <si>
    <t>Sollicits/importunes another person for immoral purpose</t>
  </si>
  <si>
    <t>Other criminal acts not elsewhere classified</t>
  </si>
  <si>
    <t>Debauching youth</t>
  </si>
  <si>
    <t>Exposing a child to harm</t>
  </si>
  <si>
    <t>Other offences</t>
  </si>
  <si>
    <t>Port Louis</t>
  </si>
  <si>
    <t>Pamplemouses</t>
  </si>
  <si>
    <t>Riviere du Rempart</t>
  </si>
  <si>
    <t>Grand Port</t>
  </si>
  <si>
    <t>Savanne</t>
  </si>
  <si>
    <t>Plaines Wilhems</t>
  </si>
  <si>
    <t>Black River</t>
  </si>
  <si>
    <t>Rodrigues</t>
  </si>
  <si>
    <r>
      <t>Rate</t>
    </r>
    <r>
      <rPr>
        <b/>
        <vertAlign val="superscript"/>
        <sz val="9"/>
        <rFont val="Times New Roman"/>
        <family val="1"/>
      </rPr>
      <t>3</t>
    </r>
  </si>
  <si>
    <t xml:space="preserve">Assault against a member of assembly or Judicial </t>
  </si>
  <si>
    <r>
      <rPr>
        <vertAlign val="superscript"/>
        <sz val="9"/>
        <rFont val="Times New Roman"/>
        <family val="1"/>
      </rPr>
      <t>1</t>
    </r>
    <r>
      <rPr>
        <sz val="9"/>
        <rFont val="Times New Roman"/>
        <family val="1"/>
      </rPr>
      <t>A person may be victim of one or more offence and/or an offence may involve one or more victim.</t>
    </r>
  </si>
  <si>
    <r>
      <rPr>
        <vertAlign val="superscript"/>
        <sz val="9"/>
        <rFont val="Times New Roman"/>
        <family val="1"/>
      </rPr>
      <t>2</t>
    </r>
    <r>
      <rPr>
        <sz val="9"/>
        <rFont val="Times New Roman"/>
        <family val="1"/>
      </rPr>
      <t>Includes selected offences against persons and morality only</t>
    </r>
  </si>
  <si>
    <r>
      <rPr>
        <vertAlign val="superscript"/>
        <sz val="9"/>
        <rFont val="Times New Roman"/>
        <family val="1"/>
      </rPr>
      <t>3</t>
    </r>
    <r>
      <rPr>
        <sz val="9"/>
        <rFont val="Times New Roman"/>
        <family val="1"/>
      </rPr>
      <t xml:space="preserve"> Rate of victimisation per 100,000 population</t>
    </r>
  </si>
  <si>
    <t>Characteristics of victim</t>
  </si>
  <si>
    <t>Homicide</t>
  </si>
  <si>
    <r>
      <t>Non-int.</t>
    </r>
    <r>
      <rPr>
        <b/>
        <vertAlign val="superscript"/>
        <sz val="9"/>
        <rFont val="Times New Roman"/>
        <family val="1"/>
      </rPr>
      <t>2</t>
    </r>
  </si>
  <si>
    <t>Assaults</t>
  </si>
  <si>
    <t>Sexual violence and sexual exploitation</t>
  </si>
  <si>
    <t>Intentional</t>
  </si>
  <si>
    <t>Attempted</t>
  </si>
  <si>
    <t>All Ages</t>
  </si>
  <si>
    <t xml:space="preserve"> Age group</t>
  </si>
  <si>
    <t xml:space="preserve">         Male</t>
  </si>
  <si>
    <t>0-15</t>
  </si>
  <si>
    <t>16-24</t>
  </si>
  <si>
    <t>25-34</t>
  </si>
  <si>
    <t>35-44</t>
  </si>
  <si>
    <t>45-54</t>
  </si>
  <si>
    <t>55 &amp; over</t>
  </si>
  <si>
    <t xml:space="preserve"> Female </t>
  </si>
  <si>
    <t>Activity Status</t>
  </si>
  <si>
    <t>Employed</t>
  </si>
  <si>
    <t>Student</t>
  </si>
  <si>
    <t>Housewife</t>
  </si>
  <si>
    <t>Retired</t>
  </si>
  <si>
    <t>Disabled</t>
  </si>
  <si>
    <t>Other</t>
  </si>
  <si>
    <t>Relationship to offender</t>
  </si>
  <si>
    <t>Spouse</t>
  </si>
  <si>
    <t>Father/mother</t>
  </si>
  <si>
    <t>Child</t>
  </si>
  <si>
    <t>Other relative</t>
  </si>
  <si>
    <t>Not related</t>
  </si>
  <si>
    <t>Type</t>
  </si>
  <si>
    <t>Tourist</t>
  </si>
  <si>
    <t>Non Tourist</t>
  </si>
  <si>
    <t>Foreign resident</t>
  </si>
  <si>
    <t>Mauritian</t>
  </si>
  <si>
    <t>Location of incident</t>
  </si>
  <si>
    <t>Private-household</t>
  </si>
  <si>
    <t>Educational-institution</t>
  </si>
  <si>
    <t>Commercial-area</t>
  </si>
  <si>
    <t>Hotel/Bungalow</t>
  </si>
  <si>
    <t>Public road</t>
  </si>
  <si>
    <t>Public beach</t>
  </si>
  <si>
    <t>Other Places</t>
  </si>
  <si>
    <t>Area type</t>
  </si>
  <si>
    <t>Urban</t>
  </si>
  <si>
    <t>Rural</t>
  </si>
  <si>
    <r>
      <rPr>
        <vertAlign val="superscript"/>
        <sz val="9"/>
        <rFont val="Times New Roman"/>
        <family val="1"/>
      </rPr>
      <t xml:space="preserve">2 </t>
    </r>
    <r>
      <rPr>
        <sz val="9"/>
        <rFont val="Times New Roman"/>
        <family val="1"/>
      </rPr>
      <t>Non intentional homicides</t>
    </r>
  </si>
  <si>
    <t>Heroin</t>
  </si>
  <si>
    <t>Importation</t>
  </si>
  <si>
    <t>Dealing</t>
  </si>
  <si>
    <t xml:space="preserve">Possession </t>
  </si>
  <si>
    <t>Consumption</t>
  </si>
  <si>
    <t>Cannabis</t>
  </si>
  <si>
    <t xml:space="preserve">Importation </t>
  </si>
  <si>
    <t>Cultivation</t>
  </si>
  <si>
    <t>Cannabinoids (Synthetic)</t>
  </si>
  <si>
    <t>Sedatives/Tranquilizers</t>
  </si>
  <si>
    <t>Possession</t>
  </si>
  <si>
    <t>Buprenorphine</t>
  </si>
  <si>
    <t>Other drugs</t>
  </si>
  <si>
    <t>Drugs</t>
  </si>
  <si>
    <t>Unit</t>
  </si>
  <si>
    <t>Kgs</t>
  </si>
  <si>
    <t>Synthetic Cannabinoids</t>
  </si>
  <si>
    <t xml:space="preserve">Buprenorphine </t>
  </si>
  <si>
    <t>Pills/ Tablets</t>
  </si>
  <si>
    <t>Ecstasy</t>
  </si>
  <si>
    <t>LSD</t>
  </si>
  <si>
    <t>Persons arrested</t>
  </si>
  <si>
    <t>Adult</t>
  </si>
  <si>
    <t>Juvenile</t>
  </si>
  <si>
    <t>Male</t>
  </si>
  <si>
    <t>Female</t>
  </si>
  <si>
    <t>Both sexes</t>
  </si>
  <si>
    <t>Sedatives/ Tranquilizers</t>
  </si>
  <si>
    <t>Other drug offences</t>
  </si>
  <si>
    <r>
      <rPr>
        <b/>
        <vertAlign val="superscript"/>
        <sz val="9"/>
        <rFont val="Times New Roman"/>
        <family val="1"/>
      </rPr>
      <t xml:space="preserve">1 </t>
    </r>
    <r>
      <rPr>
        <sz val="9"/>
        <rFont val="Times New Roman"/>
        <family val="1"/>
      </rPr>
      <t xml:space="preserve">The above figures relate to cases reported at </t>
    </r>
    <r>
      <rPr>
        <b/>
        <sz val="9"/>
        <rFont val="Times New Roman"/>
        <family val="1"/>
      </rPr>
      <t>Anti Drugs and Smuggling Unit (ADSU)</t>
    </r>
    <r>
      <rPr>
        <sz val="9"/>
        <rFont val="Times New Roman"/>
        <family val="1"/>
      </rPr>
      <t xml:space="preserve"> only</t>
    </r>
  </si>
  <si>
    <t>District</t>
  </si>
  <si>
    <t>Pamplemousses</t>
  </si>
  <si>
    <t>Plaine Wilhems</t>
  </si>
  <si>
    <r>
      <rPr>
        <b/>
        <vertAlign val="superscript"/>
        <sz val="9"/>
        <rFont val="Times New Roman"/>
        <family val="1"/>
      </rPr>
      <t xml:space="preserve">1 </t>
    </r>
    <r>
      <rPr>
        <sz val="9"/>
        <rFont val="Times New Roman"/>
        <family val="1"/>
      </rPr>
      <t xml:space="preserve">The above figures relate to cases detected by </t>
    </r>
    <r>
      <rPr>
        <b/>
        <sz val="9"/>
        <rFont val="Times New Roman"/>
        <family val="1"/>
      </rPr>
      <t>Anti Drugs and Smuggling Unit (ADSU)</t>
    </r>
    <r>
      <rPr>
        <sz val="9"/>
        <rFont val="Times New Roman"/>
        <family val="1"/>
      </rPr>
      <t xml:space="preserve"> only</t>
    </r>
  </si>
  <si>
    <r>
      <rPr>
        <vertAlign val="superscript"/>
        <sz val="9"/>
        <rFont val="Times New Roman"/>
        <family val="1"/>
      </rPr>
      <t>2</t>
    </r>
    <r>
      <rPr>
        <sz val="9"/>
        <rFont val="Times New Roman"/>
        <family val="1"/>
      </rPr>
      <t xml:space="preserve"> Rate per 1,000 mid-year population</t>
    </r>
  </si>
  <si>
    <t>%</t>
  </si>
  <si>
    <t>of which simple assaults</t>
  </si>
  <si>
    <t xml:space="preserve">   Attempted Intentional Homicide</t>
  </si>
  <si>
    <t>Sexual intercourse with a mentally handicapped person; with specified person</t>
  </si>
  <si>
    <r>
      <rPr>
        <vertAlign val="superscript"/>
        <sz val="9"/>
        <rFont val="Times New Roman"/>
        <family val="1"/>
      </rPr>
      <t xml:space="preserve">1 </t>
    </r>
    <r>
      <rPr>
        <sz val="9"/>
        <rFont val="Times New Roman"/>
        <family val="1"/>
      </rPr>
      <t>A person may be victim of one or more offence and/or an offence may involve one or more victim</t>
    </r>
  </si>
  <si>
    <r>
      <rPr>
        <vertAlign val="superscript"/>
        <sz val="9"/>
        <rFont val="Times New Roman"/>
        <family val="1"/>
      </rPr>
      <t xml:space="preserve">2 </t>
    </r>
    <r>
      <rPr>
        <sz val="9"/>
        <rFont val="Times New Roman"/>
        <family val="1"/>
      </rPr>
      <t xml:space="preserve">Include selected offences against persons and morality only </t>
    </r>
  </si>
  <si>
    <t>Year</t>
  </si>
  <si>
    <t>Brought forward from previous year</t>
  </si>
  <si>
    <t>Reported during the year</t>
  </si>
  <si>
    <t>After investigation</t>
  </si>
  <si>
    <t>Pending investigation</t>
  </si>
  <si>
    <t>Not taken to Court</t>
  </si>
  <si>
    <t>Taken to Court</t>
  </si>
  <si>
    <t>Reasons for cases not taken to court after investigation</t>
  </si>
  <si>
    <t>Civil cases (Police not involved)</t>
  </si>
  <si>
    <t>Accused unknown</t>
  </si>
  <si>
    <r>
      <rPr>
        <vertAlign val="superscript"/>
        <sz val="9"/>
        <rFont val="Times New Roman"/>
        <family val="1"/>
      </rPr>
      <t xml:space="preserve">1 </t>
    </r>
    <r>
      <rPr>
        <sz val="9"/>
        <rFont val="Times New Roman"/>
        <family val="1"/>
      </rPr>
      <t>Formerly 'Accused absconded/ Accused deceased'</t>
    </r>
  </si>
  <si>
    <r>
      <rPr>
        <vertAlign val="superscript"/>
        <sz val="9"/>
        <rFont val="Times New Roman"/>
        <family val="1"/>
      </rPr>
      <t xml:space="preserve">2 </t>
    </r>
    <r>
      <rPr>
        <sz val="9"/>
        <rFont val="Times New Roman"/>
        <family val="1"/>
      </rPr>
      <t>Formerly 'Insufficient evidence/ No further action'</t>
    </r>
  </si>
  <si>
    <r>
      <rPr>
        <vertAlign val="superscript"/>
        <sz val="9"/>
        <rFont val="Times New Roman"/>
        <family val="1"/>
      </rPr>
      <t xml:space="preserve">3 </t>
    </r>
    <r>
      <rPr>
        <sz val="9"/>
        <rFont val="Times New Roman"/>
        <family val="1"/>
      </rPr>
      <t>Formerly 'Other (trifling, false, no offence committed)'</t>
    </r>
  </si>
  <si>
    <t>Rate per 1,000 mid-year  population</t>
  </si>
  <si>
    <t xml:space="preserve">            Number</t>
  </si>
  <si>
    <t>Introduction</t>
  </si>
  <si>
    <t xml:space="preserve">All data in this issue relate to the Republic of Mauritius, unless otherwise stated.  </t>
  </si>
  <si>
    <r>
      <t xml:space="preserve">Statistics Mauritius (SM) is presently reviewing the presentation of its publications in view of making the data more accessible and user-friendly. Henceforth, hard copy of the traditional digest will  </t>
    </r>
    <r>
      <rPr>
        <u/>
        <sz val="12"/>
        <rFont val="Times New Roman"/>
        <family val="1"/>
      </rPr>
      <t>not</t>
    </r>
    <r>
      <rPr>
        <sz val="12"/>
        <rFont val="Times New Roman"/>
        <family val="1"/>
      </rPr>
      <t xml:space="preserve"> be published by Statistics Mauritius and only soft copies will be available. </t>
    </r>
  </si>
  <si>
    <t>Correspondence between previous and new tables</t>
  </si>
  <si>
    <t>The concepts and definitions used are in the methodology document at ;</t>
  </si>
  <si>
    <t>https://statsmauritius.govmu.org/Documents/Statistics/By_Subject/CJS/Methodology_Crime.doc</t>
  </si>
  <si>
    <t>LOCATION OF PREVIOUS TABLES</t>
  </si>
  <si>
    <t>Table</t>
  </si>
  <si>
    <t>Old series tables</t>
  </si>
  <si>
    <t>Tables in New Series</t>
  </si>
  <si>
    <t>Location of face to face contact(s) with police officers on duty by level of satisfaction with their attitude, Republic of Mauritius, 2013, 2016 and 2019 CMPHS</t>
  </si>
  <si>
    <t>Table 1</t>
  </si>
  <si>
    <t>Request for police assistance in specific situation by level of satisfaction with respect to time taken by the police to take action, Republic of Mauritius, 2013, 2016 and 2019 CMPHS</t>
  </si>
  <si>
    <t>Table 2</t>
  </si>
  <si>
    <t>Rating of time taken by the police to answer Emergency lines, Republic of Mauritius, 2013, 2016 and 2019 CMPHS</t>
  </si>
  <si>
    <t>Table 3</t>
  </si>
  <si>
    <t>Awareness of the Community Policing Forums/talks organised by the police, Republic of Mauritius 2013, 2016 and 2019 CMPHS</t>
  </si>
  <si>
    <t>Table 4</t>
  </si>
  <si>
    <t>Public satisfaction with the Community Policing Forums, Republic of Mauritius 2016 and 2019 CMPHS</t>
  </si>
  <si>
    <t>Table 5</t>
  </si>
  <si>
    <t>Public perception on the performance of the Police Force, Republic of Mauritius, 2013, 2016 and 2019 CMPHS</t>
  </si>
  <si>
    <t>Table 6</t>
  </si>
  <si>
    <t>Perception on level of crime in neighbourhood as compared to the country in general, Republic of Mauritius, 2013, 2016 and 2019 CMPHS</t>
  </si>
  <si>
    <t>Table 7</t>
  </si>
  <si>
    <t>Level of satisfaction of the performance of the police with respect to the following, Republic of Mauritius, 2016 and 2019 CMPHS</t>
  </si>
  <si>
    <t>Table 8</t>
  </si>
  <si>
    <t>Reasons for not reporting to the police, Republic of Mauritius, 2013, 2016 and 2019 CMPHS</t>
  </si>
  <si>
    <t>Table 9</t>
  </si>
  <si>
    <t>Profile of victims of personal theft or attempted theft, Republic of Mauritius, 2013, 2016 and 2019 CMPHS</t>
  </si>
  <si>
    <t>Table 10</t>
  </si>
  <si>
    <t xml:space="preserve">Cases reported by type, Island of Mauritius, Island of Rodrigues &amp; Republic of Mauritius </t>
  </si>
  <si>
    <t>Table 11</t>
  </si>
  <si>
    <t xml:space="preserve">Offences reported by police divisions and units, Republic of Mauritius </t>
  </si>
  <si>
    <t>Table 12</t>
  </si>
  <si>
    <t>Offence rate by type, Island of Mauritius, Island of Rodrigues &amp; Republic of Mauritius</t>
  </si>
  <si>
    <t>Table 13</t>
  </si>
  <si>
    <t>Crimes reported by category, Republic of Mauritius</t>
  </si>
  <si>
    <t>Table 14</t>
  </si>
  <si>
    <t>Reported offences according to International classification of offences, Republic of Mauritius</t>
  </si>
  <si>
    <t>Table 15</t>
  </si>
  <si>
    <t>Offence rate for reported offences according to  International classification of offences,   Republic of Mauritius</t>
  </si>
  <si>
    <t>Table 16</t>
  </si>
  <si>
    <t>Reported number of victims by type of selected offences and district, Republic of Mauritius</t>
  </si>
  <si>
    <t>Table 17</t>
  </si>
  <si>
    <t>Victims of selected offences by socio-demographic and other characteristics, Republic of Mauritius</t>
  </si>
  <si>
    <t>Table 18</t>
  </si>
  <si>
    <t>Drug offences reported by type of drugs, Republic of Mauritius</t>
  </si>
  <si>
    <t>Table 19</t>
  </si>
  <si>
    <t>Quantity of drugs seized by type of drugs, Republic of Mauritius</t>
  </si>
  <si>
    <t>Table 20</t>
  </si>
  <si>
    <t>Persons arrested by the Anti-Drug and Smuggling Unit by adult/juvenile and sex, Island of Mauritius</t>
  </si>
  <si>
    <t>Table 21</t>
  </si>
  <si>
    <t>Drug reported offences at the Anti-Drug and Smuggling Unit by district, Island of Mauritius</t>
  </si>
  <si>
    <t>Table 22</t>
  </si>
  <si>
    <t>Road traffic contraventions, Republic of Mauritius</t>
  </si>
  <si>
    <t>Table 23</t>
  </si>
  <si>
    <t>Number of payments effected under the Cumulative Road Traffic Offences (CRTO) System by offence and Court</t>
  </si>
  <si>
    <t>Table 24</t>
  </si>
  <si>
    <t xml:space="preserve">Number of payments effected under the Cumulative Road Traffic Offences (CRTO) System by offence and month,  Republic of Mauritius </t>
  </si>
  <si>
    <t>Table 25</t>
  </si>
  <si>
    <t>Number of payments effected under the  Cumulative Road Traffic Offences (CRTO) System by month and Court, Republic of Mauritius</t>
  </si>
  <si>
    <t>Table 26</t>
  </si>
  <si>
    <t>Number of persons convicted by number of Road traffic offences for the Cumulative Road Traffic Offences (CRTO), Republic of Mauritius</t>
  </si>
  <si>
    <t>Table 27</t>
  </si>
  <si>
    <t>Offences involving juveniles reported by type, Republic of Mauritius</t>
  </si>
  <si>
    <t>Table 28</t>
  </si>
  <si>
    <t>Juvenile offenders according to  International classification of offences, Republic of Mauritius</t>
  </si>
  <si>
    <t>Table 29</t>
  </si>
  <si>
    <t>Reported number of juvenile victims by type of offences, Republic of Mauritius</t>
  </si>
  <si>
    <t>Table 30</t>
  </si>
  <si>
    <t>Reported offences (excluding contraventions) by status, Republic of Mauritius</t>
  </si>
  <si>
    <t>Table 31</t>
  </si>
  <si>
    <t>Cases (excluding contraventions) not taken to court after investigation by reason, Republic of Mauritius</t>
  </si>
  <si>
    <t>Table 32</t>
  </si>
  <si>
    <t>Persons suspected, arrested and/or cautioned according to  International classification of offences,  Republic of Mauritius</t>
  </si>
  <si>
    <t>Table 33</t>
  </si>
  <si>
    <t>Persons prosecuted according to International classification of offences, Republic of Mauritius</t>
  </si>
  <si>
    <t>Table 34</t>
  </si>
  <si>
    <t>Police stations and police force, Republic of Mauritius</t>
  </si>
  <si>
    <t>To move to Historical Series (HS) as NEW</t>
  </si>
  <si>
    <t>Staff of the Mauritius Police Force, Republic of Mauritius</t>
  </si>
  <si>
    <t>To move to HS as NEW</t>
  </si>
  <si>
    <t>Total expenditure of the Mauritius Police Force, Republic of Mauritius</t>
  </si>
  <si>
    <r>
      <rPr>
        <sz val="12"/>
        <rFont val="Times New Roman"/>
        <family val="1"/>
      </rPr>
      <t xml:space="preserve">Refer to HS at: </t>
    </r>
    <r>
      <rPr>
        <u/>
        <sz val="12"/>
        <rFont val="Times New Roman"/>
        <family val="1"/>
      </rPr>
      <t>http://statsmauritius.govmu.org/English/StatsbySubj/Pages/CRIME,-JUSTICE-AND-SECURITY.aspx</t>
    </r>
  </si>
  <si>
    <t>Type of cases referred by Police to Office of Director of Public Prosecutions by divisions, Republic of Mauritius</t>
  </si>
  <si>
    <t>Table 35</t>
  </si>
  <si>
    <t>Number of cases referred to Courts by Office of Director of Public Prosecutions, Republic of Mauritius</t>
  </si>
  <si>
    <t>Table 36</t>
  </si>
  <si>
    <t>Staff of the Office of Director of Public Prosecutions, Republic of Mauritius</t>
  </si>
  <si>
    <t>Total expenditure of the Office of Director of Public Prosecutions, Republic of Mauritius</t>
  </si>
  <si>
    <t>Civil and criminal cases in Court, Republic of Mauritius</t>
  </si>
  <si>
    <t>Table 37</t>
  </si>
  <si>
    <t>Convicted offences according to  International classification of offences, Republic of Mauritius</t>
  </si>
  <si>
    <t>Table 38</t>
  </si>
  <si>
    <t>Drug offences convicted by type, Republic of Mauritius</t>
  </si>
  <si>
    <t>Convicted offences by outcome of judgement according to International Classification of offences (broad categories), Republic of Mauritius</t>
  </si>
  <si>
    <t>Table 39</t>
  </si>
  <si>
    <t>Convicted juvenile offences according to International Classification of offences (broad categories), Republic of Mauritius</t>
  </si>
  <si>
    <t>Table 40</t>
  </si>
  <si>
    <t>Convicted offences involving adults and juveniles by outcome of judgement, Republic of Mauritius</t>
  </si>
  <si>
    <t>Table 41</t>
  </si>
  <si>
    <t>Court rooms by type of court, Republic of Mauritius</t>
  </si>
  <si>
    <t>Staff of the Judiciary, Republic of Mauritius</t>
  </si>
  <si>
    <t>Total expenditure of the Judiciary, Republic of Mauritius</t>
  </si>
  <si>
    <t>Daily average number of detainees, Republic of Mauritius</t>
  </si>
  <si>
    <t>Table 42</t>
  </si>
  <si>
    <t>Prison occupancy level, Republic of Mauritius</t>
  </si>
  <si>
    <t>Table 43</t>
  </si>
  <si>
    <t>Convicts admission rate by age group and sex, Republic of Mauritius</t>
  </si>
  <si>
    <t>Table 44</t>
  </si>
  <si>
    <t>Convicts admitted to prisons according to  International classification of offences,  Republic of Mauritius</t>
  </si>
  <si>
    <t>Table 45</t>
  </si>
  <si>
    <t>Convicts admitted for drug offences by type, Republic of Mauritius</t>
  </si>
  <si>
    <t>Table 46</t>
  </si>
  <si>
    <t>Adults convicts admitted by number of previous imprisonment, Republic of Mauritius</t>
  </si>
  <si>
    <t>Table 47</t>
  </si>
  <si>
    <t>Convicts admitted to prisons by length of sentence, Republic of Mauritius</t>
  </si>
  <si>
    <t>Table 48</t>
  </si>
  <si>
    <t>Fine defaulters admitted to prisons by amount of fine due, Republic of Mauritius</t>
  </si>
  <si>
    <t>Table 49</t>
  </si>
  <si>
    <t>Fine defaulters admitted to prisons according to International classification of offences,  Republic of Mauritius</t>
  </si>
  <si>
    <t>Table 50</t>
  </si>
  <si>
    <t>Juveniles in Correctional Youth Centre, Republic of Mauritius</t>
  </si>
  <si>
    <t>Table 51</t>
  </si>
  <si>
    <t>Juveniles admitted to Correctional Youth Centre by type of offences, Republic of Mauritius</t>
  </si>
  <si>
    <t>Table 52</t>
  </si>
  <si>
    <t>Juveniles admitted to Rehabilitation Youth Centre by sex, Republic of Mauritius</t>
  </si>
  <si>
    <t>Table 53</t>
  </si>
  <si>
    <t>Juveniles admitted to Rehabilitation Youth Centre by type of offences and sex, Republic of Mauritius</t>
  </si>
  <si>
    <t>Table 54</t>
  </si>
  <si>
    <t>Staff of the Mauritius Prison Service, Republic of Mauritius</t>
  </si>
  <si>
    <t>Staff of  the Rehabilitation Youth Centre, Republic of Mauritius</t>
  </si>
  <si>
    <t>Total expenditure of the prisons, Republic of Mauritius</t>
  </si>
  <si>
    <t>Offenders sentenced with probation orders, Republic of Mauritius</t>
  </si>
  <si>
    <t>Table 55</t>
  </si>
  <si>
    <t>Offences for probation orders according to  International classification of offences, Republic of Mauritius</t>
  </si>
  <si>
    <t>Table 56</t>
  </si>
  <si>
    <t>Offenders subjected to community service work, Republic of Mauritius</t>
  </si>
  <si>
    <t>Table 57</t>
  </si>
  <si>
    <t>Offences for Community Service Orders according to  International classification of offences, Republic of Mauritius</t>
  </si>
  <si>
    <t>Table 58</t>
  </si>
  <si>
    <t>Staff of the Probation and Aftercare Service, Republic of Mauritius</t>
  </si>
  <si>
    <t>Total expenditure of the Probation and Aftercare Service, Republic of Mauritius</t>
  </si>
  <si>
    <t>Previous table numbers found in  column "Table" are based on the  Digest Crime, Justice and Security 2016</t>
  </si>
  <si>
    <t>Tables 1 to10 found in column "Tables in New Series" are based on the Continuous  Multipurpose Housing Survey  2019  which are carried out every 3 years.</t>
  </si>
  <si>
    <t>TABLE OF CONTENTS</t>
  </si>
  <si>
    <t>Location of face to face contact(s) with police officers on duty by level of satisfaction with their attitude, Rebublic of Mauritius, 2013, 2016 &amp; 2019 CMPHS</t>
  </si>
  <si>
    <t>Request for police assistance in specific situation by level of satisfaction with respect to time taken by the police to take action, Republic of Mauritius, 2013, 2016 &amp; 2019 CMPHS</t>
  </si>
  <si>
    <t>Rating of time taken by the police to answer Emergency lines, Republic of Mauritius, 2013, 2016 &amp; 2019 CMPHS</t>
  </si>
  <si>
    <t>Awareness of the Community Policing Forums/talks organised by the police, Republic of Mauritius, 2013, 2016 &amp; 2019 CMPHS</t>
  </si>
  <si>
    <t>Public satisfaction with the Community Policing Forums, Republic of Mauritius, 2016 &amp; 2019 CMPHS</t>
  </si>
  <si>
    <t>Public perception on the performance of the Police Force, Republic of Mauritius, 2013, 2016 &amp; 2019 CMPHS</t>
  </si>
  <si>
    <t>Perception on level of crime in neighbourhood as compared to the country in general, Republic of Mauritius, 2013, 2016 &amp; 2019 CMPHS</t>
  </si>
  <si>
    <t>Level of satisfaction of the performance of the police with respect to the following, Republic of Mauritius, 2016 &amp; 2019 CMPHS</t>
  </si>
  <si>
    <t>Reasons for not reporting to the police, Republic of Mauritius, 2013, 2016 &amp; 2019 CMPHS</t>
  </si>
  <si>
    <t>Profile of victims of personal theft or attempted theft, Republic of Mauritius, 2013, 2016 &amp; 2019 CMPHS</t>
  </si>
  <si>
    <t>Murder of newly born child</t>
  </si>
  <si>
    <t>Infanticide</t>
  </si>
  <si>
    <t>Illegal feticide</t>
  </si>
  <si>
    <t>Abortion</t>
  </si>
  <si>
    <t>Other acts leading to death or intending to cause death</t>
  </si>
  <si>
    <t>Arson causing death</t>
  </si>
  <si>
    <t>Assaults and threats</t>
  </si>
  <si>
    <t>Other assaults or threats</t>
  </si>
  <si>
    <t>Threatening in writing</t>
  </si>
  <si>
    <t>Threatening in verbally</t>
  </si>
  <si>
    <t>Hijacking</t>
  </si>
  <si>
    <t>Child Protection Act (CPA)</t>
  </si>
  <si>
    <t>Extortion</t>
  </si>
  <si>
    <t>Family abandonment</t>
  </si>
  <si>
    <t>Traffic offences under Road Traffic Act</t>
  </si>
  <si>
    <t>Dangerous driving</t>
  </si>
  <si>
    <t>Driving without due care and attention</t>
  </si>
  <si>
    <t>Making use of cellular phone whilst driving</t>
  </si>
  <si>
    <t>Driver failing to render reasonable assistance to any person injured in the accident</t>
  </si>
  <si>
    <t>Offences under The Food Act</t>
  </si>
  <si>
    <t>Driving motor vehicle with alcohol concentration above prescribed limit</t>
  </si>
  <si>
    <t>Cycling under the influence of intoxicating drink/drugs</t>
  </si>
  <si>
    <t>In charge of a motor vehicle under influence of intoxicating drink/drugs</t>
  </si>
  <si>
    <t>Discrimination</t>
  </si>
  <si>
    <t>Other offences under Sex Discrimination Act</t>
  </si>
  <si>
    <t>Sodomy (handicapped)</t>
  </si>
  <si>
    <t>Sodomy (Minor)</t>
  </si>
  <si>
    <t xml:space="preserve">Attempt upon chastity under the age of 12 </t>
  </si>
  <si>
    <t>Attempt upon chastity upon specified person</t>
  </si>
  <si>
    <t>Offences under Sex Discrimination Act</t>
  </si>
  <si>
    <t>Procuring, enticing and exploiting prostitutes</t>
  </si>
  <si>
    <t>Brothel keeping</t>
  </si>
  <si>
    <t>Acts against property involving violence or threat against a person</t>
  </si>
  <si>
    <t>Robbery</t>
  </si>
  <si>
    <t>Larceny on public road</t>
  </si>
  <si>
    <t>Larceny in dwelling house with menace &amp; bodily fear</t>
  </si>
  <si>
    <t xml:space="preserve">Larceny with violence by night breaking </t>
  </si>
  <si>
    <t>Larceny armed with offensive weapon</t>
  </si>
  <si>
    <t>Larceny with wounding</t>
  </si>
  <si>
    <t>Larceny aggravating circumstances (violence)</t>
  </si>
  <si>
    <t>Larceny with aggravating circumstances upon minors/handicapped persons</t>
  </si>
  <si>
    <t>Larceny using mask</t>
  </si>
  <si>
    <t>Larceny having in possession a firearm or mock firearm</t>
  </si>
  <si>
    <t>Larceny by two or more individuals</t>
  </si>
  <si>
    <t>Other acts against property involving violence or threat against a person</t>
  </si>
  <si>
    <t xml:space="preserve">Attempt at larceny with aggravating circumstances </t>
  </si>
  <si>
    <t>Acts against property only</t>
  </si>
  <si>
    <t>Burglary</t>
  </si>
  <si>
    <t>Larceny by night breaking</t>
  </si>
  <si>
    <t>Larceny (day) breaking</t>
  </si>
  <si>
    <t>Larceny false key</t>
  </si>
  <si>
    <t>Larceny scaling</t>
  </si>
  <si>
    <t>Theft</t>
  </si>
  <si>
    <t>Attempt at larceny</t>
  </si>
  <si>
    <t xml:space="preserve">Larceny of Auto/Motorcycles </t>
  </si>
  <si>
    <t xml:space="preserve">Larceny of Car/Van </t>
  </si>
  <si>
    <t>Larceny of heavy motor vehicles</t>
  </si>
  <si>
    <t xml:space="preserve">Larceny of cellular phones </t>
  </si>
  <si>
    <t>Larceny by servant or any person in receipt of wages</t>
  </si>
  <si>
    <t>Praedial larceny</t>
  </si>
  <si>
    <t>Bicycle larceny</t>
  </si>
  <si>
    <t>Other simple larcenies</t>
  </si>
  <si>
    <t>Larceny from motor vehicles</t>
  </si>
  <si>
    <t>Intellectual property offences</t>
  </si>
  <si>
    <t>Breach of Copyright Act</t>
  </si>
  <si>
    <t>Property damage</t>
  </si>
  <si>
    <t>Damaging public property, private enterprise or vehicle</t>
  </si>
  <si>
    <t>Damaging property by band</t>
  </si>
  <si>
    <t>Damaging goods and chattel</t>
  </si>
  <si>
    <t>Damaging motor vehicles</t>
  </si>
  <si>
    <t>Arson</t>
  </si>
  <si>
    <t>Other acts against property only</t>
  </si>
  <si>
    <t>Illegal Squatting</t>
  </si>
  <si>
    <t xml:space="preserve">Acts involving controlled drugs or other psychoactive substances </t>
  </si>
  <si>
    <t>Fraud</t>
  </si>
  <si>
    <t>Swindling</t>
  </si>
  <si>
    <t>Impersonation</t>
  </si>
  <si>
    <t>Forgery/counterfeiting</t>
  </si>
  <si>
    <t>Forgery of passport/making use of forged passport</t>
  </si>
  <si>
    <t>Making use of forged document</t>
  </si>
  <si>
    <t>Counterfeiting bank notes</t>
  </si>
  <si>
    <t>Possession of counterfeit bank notes</t>
  </si>
  <si>
    <t>Uttering of counterfeit bank notes</t>
  </si>
  <si>
    <t>Forgery</t>
  </si>
  <si>
    <t>Corruption</t>
  </si>
  <si>
    <t>Embezzlement by person in receipt of wages</t>
  </si>
  <si>
    <t>Embezzlement (simple)</t>
  </si>
  <si>
    <t>Bribery by Public Official</t>
  </si>
  <si>
    <t>Bribery of Public Official</t>
  </si>
  <si>
    <t>Acts involving the proceeds of crime</t>
  </si>
  <si>
    <t>Receiving and Possession of stolen property</t>
  </si>
  <si>
    <t>Other acts involving fraud, deception or corruption</t>
  </si>
  <si>
    <t>Usurping public function</t>
  </si>
  <si>
    <t>Acts against public order behavioural standards</t>
  </si>
  <si>
    <t>Taking part in a Riot</t>
  </si>
  <si>
    <t>Effecting  Public  Mischief</t>
  </si>
  <si>
    <t>Idle and disorderly person</t>
  </si>
  <si>
    <t>Rebellion by 3 or more persons(Rebellion by 3 or more armed persons)</t>
  </si>
  <si>
    <t>Taking part in an unlawful assembly</t>
  </si>
  <si>
    <t>Rogue and vagabond</t>
  </si>
  <si>
    <t>Mendicity</t>
  </si>
  <si>
    <t>Playing music causing nuisance</t>
  </si>
  <si>
    <t>Illegal littering</t>
  </si>
  <si>
    <t>Discarding/placing/throwing any litter or other article in any canal, drain or public place</t>
  </si>
  <si>
    <t>Drunkenness</t>
  </si>
  <si>
    <t>Drinking in a public place</t>
  </si>
  <si>
    <t>Unnecessary horning in any place</t>
  </si>
  <si>
    <t>Dealing in obscene matters</t>
  </si>
  <si>
    <t>Bestiality</t>
  </si>
  <si>
    <t>Indecent act in public</t>
  </si>
  <si>
    <t>Bigamy</t>
  </si>
  <si>
    <t>Indecency</t>
  </si>
  <si>
    <t>Acts contrary to public revenue or regulatory provisions</t>
  </si>
  <si>
    <t>Smuggling</t>
  </si>
  <si>
    <t>Offences under Excise Act</t>
  </si>
  <si>
    <t xml:space="preserve">Selling liquor, rum or compounded spirit during prohibited hours </t>
  </si>
  <si>
    <t xml:space="preserve">Obtain, consume, take away any liquor, rum or compounded spirit during prohibited hours </t>
  </si>
  <si>
    <t xml:space="preserve">Allowing licensed premises to remain open during prohibited hours  </t>
  </si>
  <si>
    <t>Remaining in licensed premises outside opening time</t>
  </si>
  <si>
    <t>Trading without sign board</t>
  </si>
  <si>
    <t xml:space="preserve">Selling liquor, rum and compounded spirits on eve of, day of election and counting of votes (Representation of People's Act) </t>
  </si>
  <si>
    <t>Offences under Gambling Regulatory Authority Act</t>
  </si>
  <si>
    <t>Operating casino/Gaming house without licence</t>
  </si>
  <si>
    <t>Carrying out business of a Bookmaker without Licence</t>
  </si>
  <si>
    <t>Other offences under Gambling Regulatory Authority Act</t>
  </si>
  <si>
    <t>Revenue offences</t>
  </si>
  <si>
    <t>Offences under Companies Act</t>
  </si>
  <si>
    <t>Possession/Importation of prohibited/restricted goods</t>
  </si>
  <si>
    <t>Other offences under Customs Act</t>
  </si>
  <si>
    <t>Acts against the justice system</t>
  </si>
  <si>
    <t>Swearing false affidavit</t>
  </si>
  <si>
    <t>Giving false evidence</t>
  </si>
  <si>
    <t>Perjury</t>
  </si>
  <si>
    <t>Failing to pay alimony</t>
  </si>
  <si>
    <t>Escape from lawful custody</t>
  </si>
  <si>
    <t>Conspiracy</t>
  </si>
  <si>
    <t>Breach of HCs regulations</t>
  </si>
  <si>
    <t>Harbouring criminal</t>
  </si>
  <si>
    <t>Offences under Bail Act</t>
  </si>
  <si>
    <t>Fail to surrender to Custody/Court</t>
  </si>
  <si>
    <t>Interferes with witnesses</t>
  </si>
  <si>
    <t xml:space="preserve">Breach of other conditions </t>
  </si>
  <si>
    <t>Acts related to democratic elections</t>
  </si>
  <si>
    <t>Offences under Representation of People Act</t>
  </si>
  <si>
    <t>Acts contrary to labour law</t>
  </si>
  <si>
    <t>Child labour</t>
  </si>
  <si>
    <t>Other acts against public order, authority and provisions of the State</t>
  </si>
  <si>
    <t>Offences under Civil Status Act</t>
  </si>
  <si>
    <t>Concealment of birth</t>
  </si>
  <si>
    <t xml:space="preserve">Other offences under Civil Status Act </t>
  </si>
  <si>
    <t>Acts against public safety and state security</t>
  </si>
  <si>
    <t>Acts involving weapons, explosives and other destructive materials</t>
  </si>
  <si>
    <t>Bearing Offensive Weapon</t>
  </si>
  <si>
    <t>Offences under Firearm Act</t>
  </si>
  <si>
    <t>Possession of firearm without licence</t>
  </si>
  <si>
    <t>Possession of ammunition without licence</t>
  </si>
  <si>
    <t>Possession of firearm with intent to endanger life</t>
  </si>
  <si>
    <t>Offences under Explosive Act</t>
  </si>
  <si>
    <t>Acts against computer systems</t>
  </si>
  <si>
    <t>Computer misuse and Cybercrime Act</t>
  </si>
  <si>
    <t>Breach of computer misuse and Cybercrime Act</t>
  </si>
  <si>
    <t>Indecent photographs of children</t>
  </si>
  <si>
    <t>Acts against state security</t>
  </si>
  <si>
    <t>Sedition</t>
  </si>
  <si>
    <t>Non-injurious traffic violations</t>
  </si>
  <si>
    <t>Failing to wear seat belt whilst driving</t>
  </si>
  <si>
    <t>Protective helmet improperly secured</t>
  </si>
  <si>
    <t>Rider/Pillion rider failing to wear protective helmet</t>
  </si>
  <si>
    <t>Failing to provide specimen for Breath Test</t>
  </si>
  <si>
    <t>Speeding</t>
  </si>
  <si>
    <t>Exceeding speed limit</t>
  </si>
  <si>
    <t>Contraventions established by Photographic Enforcement Unit (fixed camera)</t>
  </si>
  <si>
    <t>Using vehicle without motor vehicle licence</t>
  </si>
  <si>
    <t>Motor vehicle licence not affixed</t>
  </si>
  <si>
    <t>Failing to produce driving licence on demand</t>
  </si>
  <si>
    <t>Worn out tyre</t>
  </si>
  <si>
    <t>Allowing oil to drop</t>
  </si>
  <si>
    <t>Failing to comply with traffic sign</t>
  </si>
  <si>
    <t>Breach of conditions attached to provisional licence</t>
  </si>
  <si>
    <t>Overtaking on uninterrupted white line</t>
  </si>
  <si>
    <t>Parking on prohibited area</t>
  </si>
  <si>
    <t>Parking on double yellow line</t>
  </si>
  <si>
    <t>Driving without licence</t>
  </si>
  <si>
    <t>Driving under disqualification</t>
  </si>
  <si>
    <t>Inoperative insurance policy</t>
  </si>
  <si>
    <t>Breach of condition attached to carriers licence</t>
  </si>
  <si>
    <t>Load not properly secured</t>
  </si>
  <si>
    <t>No tail light</t>
  </si>
  <si>
    <t>Driving a vehicle in a dangerous condition</t>
  </si>
  <si>
    <t>Using motor vehicle for another purpose</t>
  </si>
  <si>
    <t>Expired certificate of fitness</t>
  </si>
  <si>
    <t>Failing to effect transfer</t>
  </si>
  <si>
    <t>Parking on footpath/pavement</t>
  </si>
  <si>
    <t>Wearing Full Face protective helmet when not riding motorcycle/autocycle</t>
  </si>
  <si>
    <t>Failing to give name and address</t>
  </si>
  <si>
    <t>Failing to report accident within delay</t>
  </si>
  <si>
    <t>Fittings out of order</t>
  </si>
  <si>
    <t>Admitting/carrying more passengers</t>
  </si>
  <si>
    <t>Failing to produce driving licence/Certificate of insurance within delay</t>
  </si>
  <si>
    <t>Failing to stop when signaled by a police officer in uniform</t>
  </si>
  <si>
    <t>Failing to pick up passengers at bus stop</t>
  </si>
  <si>
    <t>Inefficient silencer</t>
  </si>
  <si>
    <t>Leaving engine 'On' while vehicle is stationary</t>
  </si>
  <si>
    <t>Bicycle contravention</t>
  </si>
  <si>
    <t>Other traffic offences</t>
  </si>
  <si>
    <t>Acts against the natural environment</t>
  </si>
  <si>
    <t>Offences against Environment</t>
  </si>
  <si>
    <t>Carrying an activity without an EIA licence or PER</t>
  </si>
  <si>
    <t xml:space="preserve">Illegal dumping </t>
  </si>
  <si>
    <t xml:space="preserve">Deposit/dispose any waste into the marine environment </t>
  </si>
  <si>
    <t>Offences under The Wild Life and National Parks Act</t>
  </si>
  <si>
    <t>Offences under Forest and Reserve Act</t>
  </si>
  <si>
    <t>Obstructing an authorised officer</t>
  </si>
  <si>
    <t>Torture by public official</t>
  </si>
  <si>
    <t>Selling tobacco products, including cigarette to a child</t>
  </si>
  <si>
    <t>Outrage against public functionary</t>
  </si>
  <si>
    <t>Molesting Public Officers</t>
  </si>
  <si>
    <t>Found in a place of amusement during prohibited hours</t>
  </si>
  <si>
    <t>False and Malicious denunciation in writing</t>
  </si>
  <si>
    <t>Allowing a place of amusement to remain open during prohibited hours</t>
  </si>
  <si>
    <t>Insult (by means of writing only)</t>
  </si>
  <si>
    <t xml:space="preserve">Defacing road and building </t>
  </si>
  <si>
    <t>Bomb Hoaxes</t>
  </si>
  <si>
    <t>Refusing to sell</t>
  </si>
  <si>
    <t>Publishing matter without description of author</t>
  </si>
  <si>
    <t xml:space="preserve">Selling at a higher than maximum/mark-up/retail price </t>
  </si>
  <si>
    <t xml:space="preserve">Failing to affix price label </t>
  </si>
  <si>
    <t>Unruly &amp; disruptive passenger</t>
  </si>
  <si>
    <t>Inciting to disobedience or resistance to law</t>
  </si>
  <si>
    <t>Breach of Information and Communication Technology Act</t>
  </si>
  <si>
    <t>Illegal slaughtering and other offences under The Meat Act</t>
  </si>
  <si>
    <t>Keeping animal which makes noise in any premises</t>
  </si>
  <si>
    <t>Insult verbally</t>
  </si>
  <si>
    <t>Affixing poster at a public place other than at a designated one</t>
  </si>
  <si>
    <t>Carrying waste without a waste carrier licence</t>
  </si>
  <si>
    <t>Smoking in prohibited area</t>
  </si>
  <si>
    <t>Failing to register dog</t>
  </si>
  <si>
    <t>Allowing dog to stray</t>
  </si>
  <si>
    <t>Using for the purpose of trade any unassized instrument, weight and measures</t>
  </si>
  <si>
    <t>Disturbance</t>
  </si>
  <si>
    <t>Trading without licence</t>
  </si>
  <si>
    <t>Obstructing pavement/Exposing articles on pavement</t>
  </si>
  <si>
    <t>Lights a fire in any street or public place</t>
  </si>
  <si>
    <t>Selling liquor, rum or compounded spirits to a child</t>
  </si>
  <si>
    <t>Allowing a child to have access to licensed premises for liquor , etc.</t>
  </si>
  <si>
    <t xml:space="preserve">Other </t>
  </si>
  <si>
    <t>Commits an offence punishable by fine &gt; Rs 1000</t>
  </si>
  <si>
    <t>Contraventions not otherwise classified</t>
  </si>
  <si>
    <t>Crime not otherwise classified(OTHER CRIMES)</t>
  </si>
  <si>
    <t>All other offences (under Misdemeanour)-Misdemeanour not otherwise classified</t>
  </si>
  <si>
    <t>of which intentional homicide</t>
  </si>
  <si>
    <t xml:space="preserve">of which murder </t>
  </si>
  <si>
    <t>attempted intentional homicide</t>
  </si>
  <si>
    <t>non-intentional homicide</t>
  </si>
  <si>
    <t>of which assault</t>
  </si>
  <si>
    <t>of which serious assault</t>
  </si>
  <si>
    <t>minor assault (simple assaults)</t>
  </si>
  <si>
    <t>of which sexual violence</t>
  </si>
  <si>
    <t>of which rape</t>
  </si>
  <si>
    <t>sodomy</t>
  </si>
  <si>
    <t>sexual exploitation</t>
  </si>
  <si>
    <t>of which causing child to be sexually abused; accessing to a brothel;and engaging in prostitution</t>
  </si>
  <si>
    <t>of which robbery</t>
  </si>
  <si>
    <t>of which burglary</t>
  </si>
  <si>
    <t>theft</t>
  </si>
  <si>
    <t>property damage</t>
  </si>
  <si>
    <t>Acts involving the proceeds of crime (receiving and possession of stolen property)</t>
  </si>
  <si>
    <t>Overall offence rate</t>
  </si>
  <si>
    <t>Overall offence rate (excluding contraventions)</t>
  </si>
  <si>
    <t xml:space="preserve">Exceeding speed limit </t>
  </si>
  <si>
    <r>
      <t>Driving motor vehicle with alcohol concentration above prescribed limit</t>
    </r>
    <r>
      <rPr>
        <vertAlign val="superscript"/>
        <sz val="9"/>
        <rFont val="Times New Roman"/>
        <family val="1"/>
      </rPr>
      <t>1</t>
    </r>
  </si>
  <si>
    <t>Bicycle contraventions</t>
  </si>
  <si>
    <t>Failing to stop when signaled by a police officer</t>
  </si>
  <si>
    <r>
      <rPr>
        <vertAlign val="superscript"/>
        <sz val="9"/>
        <rFont val="Times New Roman"/>
        <family val="1"/>
      </rPr>
      <t>1</t>
    </r>
    <r>
      <rPr>
        <sz val="9"/>
        <rFont val="Times New Roman"/>
        <family val="1"/>
      </rPr>
      <t xml:space="preserve"> Formerly 'Driving under the influence of liquor'</t>
    </r>
  </si>
  <si>
    <t>Courts</t>
  </si>
  <si>
    <r>
      <t>Upper P/
Wilhems</t>
    </r>
    <r>
      <rPr>
        <b/>
        <vertAlign val="superscript"/>
        <sz val="10"/>
        <rFont val="Times New Roman"/>
        <family val="1"/>
      </rPr>
      <t>1</t>
    </r>
  </si>
  <si>
    <t>Pample-mousses</t>
  </si>
  <si>
    <t>P/Louis Div 2</t>
  </si>
  <si>
    <t>P/Louis Div 3</t>
  </si>
  <si>
    <r>
      <t>Lower P/
Wilhems</t>
    </r>
    <r>
      <rPr>
        <b/>
        <vertAlign val="superscript"/>
        <sz val="10"/>
        <rFont val="Times New Roman"/>
        <family val="1"/>
      </rPr>
      <t>2</t>
    </r>
  </si>
  <si>
    <t xml:space="preserve">Exceeding speed limit by more than 15 but not more than 25 kilometres per hour </t>
  </si>
  <si>
    <t xml:space="preserve">Exceeding speed limit  by more than 25 kilometres per hour   </t>
  </si>
  <si>
    <t xml:space="preserve">Using a hand held microphone or telephone handset whilst driving </t>
  </si>
  <si>
    <t>Failing to wear a seat belt whilst driving a motor vehicle</t>
  </si>
  <si>
    <t xml:space="preserve">Failing  to comply with traffic sign whilst driving by crossing a continuous white line on a road </t>
  </si>
  <si>
    <t>Failing to wear securely  a prescribed protective helmet while riding a motorcycle or an auto cycle</t>
  </si>
  <si>
    <t>Failing to comply with traffic sign by not conforming to the requirements of a traffic light</t>
  </si>
  <si>
    <t>Failing to allow free and uninterupted passage to a pedestrian using a crossing</t>
  </si>
  <si>
    <t>Carrying a load insecurely fastened &amp; falling, or liable to fall, from a vehicle, or projecting from a vehicle</t>
  </si>
  <si>
    <t>Overtaking or passing a vehicle which has stopped at a pedestrian crossing</t>
  </si>
  <si>
    <t>Using a motor vehicle as a bus,contract bus,taxi or contract car without a public service vehicle licence</t>
  </si>
  <si>
    <r>
      <rPr>
        <vertAlign val="superscript"/>
        <sz val="9"/>
        <rFont val="Times New Roman"/>
        <family val="1"/>
      </rPr>
      <t xml:space="preserve">  1</t>
    </r>
    <r>
      <rPr>
        <sz val="9"/>
        <rFont val="Times New Roman"/>
        <family val="1"/>
      </rPr>
      <t xml:space="preserve"> Curepipe      </t>
    </r>
    <r>
      <rPr>
        <vertAlign val="superscript"/>
        <sz val="9"/>
        <rFont val="Times New Roman"/>
        <family val="1"/>
      </rPr>
      <t xml:space="preserve">  2</t>
    </r>
    <r>
      <rPr>
        <sz val="9"/>
        <rFont val="Times New Roman"/>
        <family val="1"/>
      </rPr>
      <t xml:space="preserve"> Rose Hill</t>
    </r>
  </si>
  <si>
    <t>Back to Table of Contents</t>
  </si>
  <si>
    <t>January</t>
  </si>
  <si>
    <t>February</t>
  </si>
  <si>
    <t>March</t>
  </si>
  <si>
    <t>April</t>
  </si>
  <si>
    <t>May</t>
  </si>
  <si>
    <t>June</t>
  </si>
  <si>
    <t>July</t>
  </si>
  <si>
    <t>August</t>
  </si>
  <si>
    <t>September</t>
  </si>
  <si>
    <t>October</t>
  </si>
  <si>
    <t>November</t>
  </si>
  <si>
    <t>December</t>
  </si>
  <si>
    <t>Using a motor vehicle as a bus, contract bus, taxi or contract car without a public service vehicle licence</t>
  </si>
  <si>
    <t xml:space="preserve">Total </t>
  </si>
  <si>
    <t>Month</t>
  </si>
  <si>
    <r>
      <t>Upper P/Wilhems</t>
    </r>
    <r>
      <rPr>
        <b/>
        <vertAlign val="superscript"/>
        <sz val="9"/>
        <rFont val="Times New Roman"/>
        <family val="1"/>
      </rPr>
      <t>1</t>
    </r>
  </si>
  <si>
    <t>P/Louis   Div 2</t>
  </si>
  <si>
    <r>
      <t>Lower P/Wilhems</t>
    </r>
    <r>
      <rPr>
        <b/>
        <vertAlign val="superscript"/>
        <sz val="9"/>
        <rFont val="Times New Roman"/>
        <family val="1"/>
      </rPr>
      <t>2</t>
    </r>
  </si>
  <si>
    <r>
      <t xml:space="preserve">   </t>
    </r>
    <r>
      <rPr>
        <vertAlign val="superscript"/>
        <sz val="9"/>
        <rFont val="Times New Roman"/>
        <family val="1"/>
      </rPr>
      <t>1</t>
    </r>
    <r>
      <rPr>
        <sz val="9"/>
        <rFont val="Times New Roman"/>
        <family val="1"/>
      </rPr>
      <t xml:space="preserve"> Curepipe</t>
    </r>
  </si>
  <si>
    <r>
      <rPr>
        <vertAlign val="superscript"/>
        <sz val="9"/>
        <rFont val="Times New Roman"/>
        <family val="1"/>
      </rPr>
      <t>2</t>
    </r>
    <r>
      <rPr>
        <sz val="9"/>
        <rFont val="Times New Roman"/>
        <family val="1"/>
      </rPr>
      <t xml:space="preserve"> Rose Hill</t>
    </r>
  </si>
  <si>
    <t xml:space="preserve">Number of offences </t>
  </si>
  <si>
    <t>Number of persons convicted</t>
  </si>
  <si>
    <t>6 and above</t>
  </si>
  <si>
    <t>Administering Noxious Substance</t>
  </si>
  <si>
    <t>Total juvenile offences</t>
  </si>
  <si>
    <t>Crimes &amp; misdemeanours</t>
  </si>
  <si>
    <t>Misdemeanours</t>
  </si>
  <si>
    <r>
      <t>Contraventions</t>
    </r>
    <r>
      <rPr>
        <b/>
        <vertAlign val="superscript"/>
        <sz val="9"/>
        <rFont val="Times New Roman"/>
        <family val="1"/>
      </rPr>
      <t>1</t>
    </r>
    <r>
      <rPr>
        <b/>
        <sz val="9"/>
        <rFont val="Times New Roman"/>
        <family val="1"/>
      </rPr>
      <t xml:space="preserve"> </t>
    </r>
  </si>
  <si>
    <t>of which road traffic</t>
  </si>
  <si>
    <t>Total juvenile offenders</t>
  </si>
  <si>
    <r>
      <t>Contraventions</t>
    </r>
    <r>
      <rPr>
        <b/>
        <vertAlign val="superscript"/>
        <sz val="9"/>
        <rFont val="Times New Roman"/>
        <family val="1"/>
      </rPr>
      <t xml:space="preserve">1 </t>
    </r>
  </si>
  <si>
    <r>
      <t xml:space="preserve">Juvenile delinquency rate </t>
    </r>
    <r>
      <rPr>
        <b/>
        <vertAlign val="superscript"/>
        <sz val="9"/>
        <rFont val="Times New Roman"/>
        <family val="1"/>
      </rPr>
      <t>2</t>
    </r>
  </si>
  <si>
    <r>
      <t>Acts involving controlled drugs or other psychoactive substances</t>
    </r>
    <r>
      <rPr>
        <b/>
        <i/>
        <sz val="9"/>
        <rFont val="Times New Roman"/>
        <family val="1"/>
      </rPr>
      <t xml:space="preserve"> (Drug offences)</t>
    </r>
  </si>
  <si>
    <t>of which Traffic offences under Road Traffic Act</t>
  </si>
  <si>
    <t xml:space="preserve">  Other contraventions</t>
  </si>
  <si>
    <r>
      <t xml:space="preserve">Offences </t>
    </r>
    <r>
      <rPr>
        <b/>
        <vertAlign val="superscript"/>
        <sz val="9"/>
        <rFont val="Times New Roman"/>
        <family val="1"/>
      </rPr>
      <t>1</t>
    </r>
  </si>
  <si>
    <t>of which</t>
  </si>
  <si>
    <r>
      <t xml:space="preserve">Injurious acts of a sexual nature </t>
    </r>
    <r>
      <rPr>
        <i/>
        <sz val="9"/>
        <rFont val="Times New Roman"/>
        <family val="1"/>
      </rPr>
      <t>(sexual violence and sexual exploitation)</t>
    </r>
  </si>
  <si>
    <r>
      <t xml:space="preserve">Acts against the natural environment </t>
    </r>
    <r>
      <rPr>
        <i/>
        <sz val="9"/>
        <rFont val="Times New Roman"/>
        <family val="1"/>
      </rPr>
      <t>(Offences against Environment)</t>
    </r>
  </si>
  <si>
    <r>
      <rPr>
        <vertAlign val="superscript"/>
        <sz val="9"/>
        <rFont val="Times New Roman"/>
        <family val="1"/>
      </rPr>
      <t>1</t>
    </r>
    <r>
      <rPr>
        <sz val="9"/>
        <rFont val="Times New Roman"/>
        <family val="1"/>
      </rPr>
      <t xml:space="preserve"> Exclude contraventions</t>
    </r>
  </si>
  <si>
    <t>Table 1 - Location of face to face contact(s) with police officers on duty by level of satisfaction with their attitude, 2013, 2016 &amp; 2019</t>
  </si>
  <si>
    <t>Location of contact(s)</t>
  </si>
  <si>
    <t>Satisfied (%)</t>
  </si>
  <si>
    <t>Not satisfied (%)</t>
  </si>
  <si>
    <t>Neither satisfied nor dissatisfied (%)</t>
  </si>
  <si>
    <t>Police station/post</t>
  </si>
  <si>
    <t>Community Policing forums</t>
  </si>
  <si>
    <t>Scene of incident/accident</t>
  </si>
  <si>
    <t>Road side/traffic centres</t>
  </si>
  <si>
    <t>Average</t>
  </si>
  <si>
    <t>Table 2 - Request for police assistance in specific situation by level of satisfaction with respect to                                                          time taken by the police to take action, 2013, 2016 &amp; 2019</t>
  </si>
  <si>
    <t>Situation</t>
  </si>
  <si>
    <t>Report emergency/life threatening incidents</t>
  </si>
  <si>
    <t>Report non emergency incidents</t>
  </si>
  <si>
    <t>Seek information only</t>
  </si>
  <si>
    <t>Formalities for application</t>
  </si>
  <si>
    <t>Table 3 - Rating of time taken by the police to answer Emergency lines, 2013, 2016 &amp; 2019</t>
  </si>
  <si>
    <t xml:space="preserve">Rate </t>
  </si>
  <si>
    <t>Male (%)</t>
  </si>
  <si>
    <t>Female (%)</t>
  </si>
  <si>
    <t>Total (%)</t>
  </si>
  <si>
    <t>Very rapid (less than 15 seconds)</t>
  </si>
  <si>
    <t>Reasonably rapid (15 to less than 30 seconds)</t>
  </si>
  <si>
    <t>A bit long (30 seconds to 1 minute)</t>
  </si>
  <si>
    <t>Too long (more than 1 minute)</t>
  </si>
  <si>
    <t>Table 4 - Awareness of the Community Policing Forums/talks organised by the police, Republic of Mauritius, 2013, 2016 &amp; 2019</t>
  </si>
  <si>
    <t>Percentage</t>
  </si>
  <si>
    <t>Aware &amp; attended</t>
  </si>
  <si>
    <t>Aware but never attended</t>
  </si>
  <si>
    <t>Not aware</t>
  </si>
  <si>
    <t>Table 5- Public satisfaction with the Community Policing Forums, Republic of Mauritius, 2016 &amp; 2019</t>
  </si>
  <si>
    <t>Frequency at which forums are carried out</t>
  </si>
  <si>
    <t>The way Police are conducting the Forums</t>
  </si>
  <si>
    <t>The promptness in addressing policing issues</t>
  </si>
  <si>
    <t>Table 6 - Public perception on the performance of the Police Force, Republic of Mauritius,  2013, 2016 &amp; 2019</t>
  </si>
  <si>
    <t>Improved (%)</t>
  </si>
  <si>
    <t>Remained the same (%)</t>
  </si>
  <si>
    <t>Worsened (%)</t>
  </si>
  <si>
    <t>Outcome oriented service</t>
  </si>
  <si>
    <t>Speed of service delivery</t>
  </si>
  <si>
    <t>Visibility/accessibility</t>
  </si>
  <si>
    <t>Attitude towards the public</t>
  </si>
  <si>
    <t>Table 7 - Perception on level of crime in neighbourhood as compared to the country in general, Republic of Mauritius, 2013, 2016 &amp; 2019</t>
  </si>
  <si>
    <t>Perception of crime level (%)</t>
  </si>
  <si>
    <t>Neighbourhood</t>
  </si>
  <si>
    <t>Country</t>
  </si>
  <si>
    <t>Gone up</t>
  </si>
  <si>
    <t>Gone down</t>
  </si>
  <si>
    <t>Remained the same</t>
  </si>
  <si>
    <t>Table 8 -  Level of satisfaction of the performance of the police with respect to the following, Republic of Mauritius, 2016 &amp; 2019</t>
  </si>
  <si>
    <t>Vehicle related theft</t>
  </si>
  <si>
    <t>Household burglary</t>
  </si>
  <si>
    <t>Attempted household burglary</t>
  </si>
  <si>
    <t>Personal theft</t>
  </si>
  <si>
    <t>Time taken to react</t>
  </si>
  <si>
    <t>Atittude towards you and/or the situation</t>
  </si>
  <si>
    <t>Support given</t>
  </si>
  <si>
    <t>Outcome of police intervention</t>
  </si>
  <si>
    <t>Table 9 - Reasons for not reporting to the police, Republic of Mauritius, 2013, 2016 &amp; 2019</t>
  </si>
  <si>
    <t>Reasons</t>
  </si>
  <si>
    <t>Too trivial</t>
  </si>
  <si>
    <t>Stolen goods will not be recovered</t>
  </si>
  <si>
    <t>No trust in the police</t>
  </si>
  <si>
    <t>Fear of reprisal</t>
  </si>
  <si>
    <t>Other reason</t>
  </si>
  <si>
    <t>Multiple response: thus total percentage &gt;100%</t>
  </si>
  <si>
    <t>Napp: Not applicable</t>
  </si>
  <si>
    <t>Table 10 - Profile of victims of personal theft or attempted theft, Republic of Mauritius, 2013, 2016 &amp; 2019</t>
  </si>
  <si>
    <t>Profile of victim</t>
  </si>
  <si>
    <t>Sex</t>
  </si>
  <si>
    <t>Age group (years)</t>
  </si>
  <si>
    <t>18 &amp; less</t>
  </si>
  <si>
    <t>19 - 30</t>
  </si>
  <si>
    <t>31 - 40</t>
  </si>
  <si>
    <t>41 - 50</t>
  </si>
  <si>
    <t>51 - 60</t>
  </si>
  <si>
    <t>61 &amp; over</t>
  </si>
  <si>
    <t>Educational background</t>
  </si>
  <si>
    <t>No education</t>
  </si>
  <si>
    <t>Up to primary level</t>
  </si>
  <si>
    <t>Up to secondary level</t>
  </si>
  <si>
    <t>Up to tertiary level</t>
  </si>
  <si>
    <r>
      <t>Rate</t>
    </r>
    <r>
      <rPr>
        <b/>
        <vertAlign val="superscript"/>
        <sz val="9"/>
        <rFont val="Times New Roman"/>
        <family val="1"/>
      </rPr>
      <t>2</t>
    </r>
  </si>
  <si>
    <r>
      <t xml:space="preserve">Accused absconded; Accused dead or insane </t>
    </r>
    <r>
      <rPr>
        <vertAlign val="superscript"/>
        <sz val="9"/>
        <rFont val="Times New Roman"/>
        <family val="1"/>
      </rPr>
      <t>1</t>
    </r>
  </si>
  <si>
    <r>
      <t xml:space="preserve">Evidence insufficient; Caution administered; No further action as advised by the DPP </t>
    </r>
    <r>
      <rPr>
        <vertAlign val="superscript"/>
        <sz val="9"/>
        <rFont val="Times New Roman"/>
        <family val="1"/>
      </rPr>
      <t>2</t>
    </r>
  </si>
  <si>
    <r>
      <t xml:space="preserve">False or doubtful complaint; No offence committed; Trifling cases </t>
    </r>
    <r>
      <rPr>
        <vertAlign val="superscript"/>
        <sz val="9"/>
        <rFont val="Times New Roman"/>
        <family val="1"/>
      </rPr>
      <t>3</t>
    </r>
  </si>
  <si>
    <r>
      <rPr>
        <b/>
        <vertAlign val="superscript"/>
        <sz val="9"/>
        <rFont val="Times New Roman"/>
        <family val="1"/>
      </rPr>
      <t xml:space="preserve">1 </t>
    </r>
    <r>
      <rPr>
        <sz val="9"/>
        <rFont val="Times New Roman"/>
        <family val="1"/>
      </rPr>
      <t xml:space="preserve">Excludes contraventions established by camera                          </t>
    </r>
  </si>
  <si>
    <r>
      <rPr>
        <vertAlign val="superscript"/>
        <sz val="9"/>
        <rFont val="Times New Roman"/>
        <family val="1"/>
      </rPr>
      <t>2</t>
    </r>
    <r>
      <rPr>
        <sz val="9"/>
        <rFont val="Times New Roman"/>
        <family val="1"/>
      </rPr>
      <t xml:space="preserve"> Rate per 1,000  juvenile population and exclude contraventions</t>
    </r>
  </si>
  <si>
    <t>Issuing cheque without provision</t>
  </si>
  <si>
    <t>L</t>
  </si>
  <si>
    <t>A4</t>
  </si>
  <si>
    <t>Paper strips</t>
  </si>
  <si>
    <t>napp</t>
  </si>
  <si>
    <t>Trafficking in persons (Adult)</t>
  </si>
  <si>
    <t>Other acts against public order sexual standards</t>
  </si>
  <si>
    <t>Breach of violence or other restraining order</t>
  </si>
  <si>
    <t>Napp - Not Applicable</t>
  </si>
  <si>
    <t>Table 31 - Reported offences (excluding contraventions) by status, Republic of 
Mauritius, 2020 - 2022</t>
  </si>
  <si>
    <t>Table 32 - Cases (excluding contraventions) not taken to court after investigation by reason, Republic of Mauritius, 2020 - 2022</t>
  </si>
  <si>
    <t>Possession of heroin for the purpose of :</t>
  </si>
  <si>
    <t>Possession of cannabis for the purpose of :</t>
  </si>
  <si>
    <t>Possession of buprenorphine for the purpose of :</t>
  </si>
  <si>
    <t>Possession of other drugs for the purpose of :</t>
  </si>
  <si>
    <r>
      <t>Synthetic Cannabinoids (Papers imbedded in Drug Solution)</t>
    </r>
    <r>
      <rPr>
        <vertAlign val="superscript"/>
        <sz val="9"/>
        <rFont val="Times New Roman"/>
        <family val="1"/>
      </rPr>
      <t>1</t>
    </r>
  </si>
  <si>
    <r>
      <rPr>
        <vertAlign val="superscript"/>
        <sz val="9"/>
        <rFont val="Times New Roman"/>
        <family val="1"/>
      </rPr>
      <t>1</t>
    </r>
    <r>
      <rPr>
        <sz val="9"/>
        <rFont val="Times New Roman"/>
        <family val="1"/>
      </rPr>
      <t>Data obtained as from 2023</t>
    </r>
  </si>
  <si>
    <t>Insult</t>
  </si>
  <si>
    <t>Detainees</t>
  </si>
  <si>
    <t>Daily average</t>
  </si>
  <si>
    <t>Convicts</t>
  </si>
  <si>
    <t>Remand and trials</t>
  </si>
  <si>
    <r>
      <t>Imprisonment rate</t>
    </r>
    <r>
      <rPr>
        <b/>
        <vertAlign val="superscript"/>
        <sz val="11"/>
        <rFont val="Times New Roman"/>
        <family val="1"/>
      </rPr>
      <t>2</t>
    </r>
  </si>
  <si>
    <r>
      <rPr>
        <vertAlign val="superscript"/>
        <sz val="9"/>
        <rFont val="Times New Roman"/>
        <family val="1"/>
      </rPr>
      <t>1</t>
    </r>
    <r>
      <rPr>
        <sz val="9"/>
        <rFont val="Times New Roman"/>
        <family val="1"/>
      </rPr>
      <t xml:space="preserve"> include detainees in Correctional Youth Centre (CYC) (male and female) &amp; exclude those in Rehabilitation Youth Centre (RYC)</t>
    </r>
  </si>
  <si>
    <r>
      <rPr>
        <vertAlign val="superscript"/>
        <sz val="9"/>
        <rFont val="Times New Roman"/>
        <family val="1"/>
      </rPr>
      <t>2</t>
    </r>
    <r>
      <rPr>
        <sz val="9"/>
        <rFont val="Times New Roman"/>
        <family val="1"/>
      </rPr>
      <t xml:space="preserve"> Rate per 100,000 population</t>
    </r>
  </si>
  <si>
    <t xml:space="preserve">   </t>
  </si>
  <si>
    <t>Prisons</t>
  </si>
  <si>
    <t>Capacity (Number of beds)</t>
  </si>
  <si>
    <t xml:space="preserve">Average number of detainees </t>
  </si>
  <si>
    <t>Average occupancy level (%)</t>
  </si>
  <si>
    <t xml:space="preserve">Beau Bassin </t>
  </si>
  <si>
    <t>Phoenix</t>
  </si>
  <si>
    <t>Eastern High Security Prison (EHSP)</t>
  </si>
  <si>
    <t>New Wing</t>
  </si>
  <si>
    <t>Riche-Lieu open prison</t>
  </si>
  <si>
    <t>Grand River North West</t>
  </si>
  <si>
    <t>Petit Verger</t>
  </si>
  <si>
    <t>Woman Prison, Beau Bassin</t>
  </si>
  <si>
    <t>Special Prison - Woman Prison, Barkly</t>
  </si>
  <si>
    <t>Correctional Youth Centre (Boys)</t>
  </si>
  <si>
    <t>Correctional Youth Centre (Girls)</t>
  </si>
  <si>
    <t>Rodrigues prison (male)</t>
  </si>
  <si>
    <t>Rodrigues prison (female)</t>
  </si>
  <si>
    <t xml:space="preserve">             Total</t>
  </si>
  <si>
    <t xml:space="preserve">             Male</t>
  </si>
  <si>
    <t xml:space="preserve">             Female</t>
  </si>
  <si>
    <t>No.</t>
  </si>
  <si>
    <t>Rate</t>
  </si>
  <si>
    <t>14 - 17</t>
  </si>
  <si>
    <t>18 - 21</t>
  </si>
  <si>
    <t>22 - 25</t>
  </si>
  <si>
    <t>26 - 30</t>
  </si>
  <si>
    <t>31 - 35</t>
  </si>
  <si>
    <t>36 - 50</t>
  </si>
  <si>
    <t>Over 50</t>
  </si>
  <si>
    <r>
      <rPr>
        <vertAlign val="superscript"/>
        <sz val="9"/>
        <rFont val="Times New Roman"/>
        <family val="1"/>
      </rPr>
      <t>1</t>
    </r>
    <r>
      <rPr>
        <sz val="9"/>
        <rFont val="Times New Roman"/>
        <family val="1"/>
      </rPr>
      <t xml:space="preserve">Rate per 100,000 population </t>
    </r>
  </si>
  <si>
    <t xml:space="preserve">      Murder</t>
  </si>
  <si>
    <t xml:space="preserve">      Manslaughter</t>
  </si>
  <si>
    <t>Involuntary Homicide</t>
  </si>
  <si>
    <t>Assault a public functionary</t>
  </si>
  <si>
    <t>Assault with aggravating circumstances</t>
  </si>
  <si>
    <t>Assault causing sickness</t>
  </si>
  <si>
    <t xml:space="preserve">Assaulting an agent of civil authority </t>
  </si>
  <si>
    <t>Assault with a corrosive substance</t>
  </si>
  <si>
    <t>Assault  an agent of civil authority causing effusion of blood</t>
  </si>
  <si>
    <t>Assault causing sickness and incapacity for personal labour for &gt; than 20 days</t>
  </si>
  <si>
    <t>Wounds and blows</t>
  </si>
  <si>
    <t>Domestic violence</t>
  </si>
  <si>
    <t>Threat</t>
  </si>
  <si>
    <t>Threatening verbally</t>
  </si>
  <si>
    <t>Abducting child</t>
  </si>
  <si>
    <t>Trafficking in person</t>
  </si>
  <si>
    <t xml:space="preserve">   Culpable omission</t>
  </si>
  <si>
    <t>Involuntary wound &amp; blows</t>
  </si>
  <si>
    <t>Child illtreatment</t>
  </si>
  <si>
    <t>Abandoning child</t>
  </si>
  <si>
    <t>Illtreatment of elderly persons</t>
  </si>
  <si>
    <t>Using cellular phones while driving</t>
  </si>
  <si>
    <t>In charge of a motor vehicle with alcohol concentration above prescribe limit</t>
  </si>
  <si>
    <t>Driving under influence of alcohol</t>
  </si>
  <si>
    <t>Riding bicycle under influence of alcohol</t>
  </si>
  <si>
    <t>Attempt upon chastity upon a child under the age of 12 yrs</t>
  </si>
  <si>
    <t>Attempt upon chastity upon aspecified person</t>
  </si>
  <si>
    <t>Sexual intercourse with minor under 16</t>
  </si>
  <si>
    <t>Attempt at rape</t>
  </si>
  <si>
    <t>Causing/allowing child to be sexually abused; accessing to a brothel;and engaging in prostitution</t>
  </si>
  <si>
    <t>Larceny with violence</t>
  </si>
  <si>
    <t>Larceny more than two while being masked and armed with offensive weapon</t>
  </si>
  <si>
    <t>Larceny aggravating circumstances</t>
  </si>
  <si>
    <t>Larceny with mask</t>
  </si>
  <si>
    <t>Larceny  by 2 or more individuals  whilst being masked</t>
  </si>
  <si>
    <t>Larceny made by more than 2 while being armed and masked</t>
  </si>
  <si>
    <t>Larceny scaling being two in number</t>
  </si>
  <si>
    <t>Larceny armed with offensive weapon &amp; being masked</t>
  </si>
  <si>
    <t>Larceny armed with a mock firearm</t>
  </si>
  <si>
    <t>Plundering</t>
  </si>
  <si>
    <t xml:space="preserve"> Attempt at larceny armed with offensive weapon</t>
  </si>
  <si>
    <t>Attempt at larceny made by more than 2 while being masked and armed with offensive weapon</t>
  </si>
  <si>
    <t>Atttempt at larceny 2 or more in number</t>
  </si>
  <si>
    <t>Attempt at larceny on public road</t>
  </si>
  <si>
    <t>Attempt larceny armed offensive weapon &amp; masked</t>
  </si>
  <si>
    <t>Larceny night breaking</t>
  </si>
  <si>
    <t>Larceny with false key</t>
  </si>
  <si>
    <t>attempt at larceny night breaking</t>
  </si>
  <si>
    <t>attempt at larceny breaking</t>
  </si>
  <si>
    <t>Attempt at larceny scaling</t>
  </si>
  <si>
    <t>Larceny by persons on wages</t>
  </si>
  <si>
    <t>Attempt at larceny by persons on wages</t>
  </si>
  <si>
    <t>Larceny with averment of persistent offender</t>
  </si>
  <si>
    <t>Larceny &amp; possession of stolen property</t>
  </si>
  <si>
    <t>Larceny produce of soil</t>
  </si>
  <si>
    <t xml:space="preserve">   Distributing film not bearing classified symbols</t>
  </si>
  <si>
    <t>Damaging good and chattels</t>
  </si>
  <si>
    <t>Damaging Motor vehicles</t>
  </si>
  <si>
    <t>Damaging building</t>
  </si>
  <si>
    <t>Damaging enclosure</t>
  </si>
  <si>
    <r>
      <t>Drug offences</t>
    </r>
    <r>
      <rPr>
        <b/>
        <vertAlign val="superscript"/>
        <sz val="9"/>
        <rFont val="Times New Roman"/>
        <family val="1"/>
      </rPr>
      <t xml:space="preserve"> </t>
    </r>
  </si>
  <si>
    <t>Heroin related</t>
  </si>
  <si>
    <t>Gandia related</t>
  </si>
  <si>
    <t>Other type of drugs</t>
  </si>
  <si>
    <t xml:space="preserve">   Swindling</t>
  </si>
  <si>
    <t>Issuing cheques without provision</t>
  </si>
  <si>
    <t>Making statement to be false</t>
  </si>
  <si>
    <t>Electronic fraud</t>
  </si>
  <si>
    <t>Uttering counterfeit bank notes</t>
  </si>
  <si>
    <t>Making use of a forged private writing</t>
  </si>
  <si>
    <t xml:space="preserve">  Bribing a public officer</t>
  </si>
  <si>
    <t>Embezzlement and related offences</t>
  </si>
  <si>
    <t>Officer of public body accepting bribe</t>
  </si>
  <si>
    <t>Possession/receiving of stolen property</t>
  </si>
  <si>
    <t>Money laundering</t>
  </si>
  <si>
    <t>Illegal trafficking of stolen goods</t>
  </si>
  <si>
    <t>Demanding money by threat</t>
  </si>
  <si>
    <t>Demanding by threat false accusation</t>
  </si>
  <si>
    <t>Ursurping public function</t>
  </si>
  <si>
    <t>Fraudulant use of property</t>
  </si>
  <si>
    <t>Impersonating a living individual</t>
  </si>
  <si>
    <t>Possession of articles received by means of crime/misdemeanor</t>
  </si>
  <si>
    <t>Taking part in a riot</t>
  </si>
  <si>
    <t>Effecting public mischief</t>
  </si>
  <si>
    <t xml:space="preserve">Begging </t>
  </si>
  <si>
    <t>Consumption of alcohol in a public place</t>
  </si>
  <si>
    <t>Inciting rebellion</t>
  </si>
  <si>
    <t>rebellion</t>
  </si>
  <si>
    <t>Making public collection without permit</t>
  </si>
  <si>
    <t>1llegal littering</t>
  </si>
  <si>
    <t>Gross indecent act</t>
  </si>
  <si>
    <t>Soliciting another person for immoral purpose</t>
  </si>
  <si>
    <t>Carrying out an activity without paying the prescribed fee</t>
  </si>
  <si>
    <t>Displaying alcoholic drink for sale</t>
  </si>
  <si>
    <t xml:space="preserve"> Aiding and abetting in the commission of a crime</t>
  </si>
  <si>
    <t>Knowingly make a false statement</t>
  </si>
  <si>
    <t>Escaping from legal custody</t>
  </si>
  <si>
    <t>Failing to surrender whilst being released on parole</t>
  </si>
  <si>
    <t>Failing to make monthly call</t>
  </si>
  <si>
    <t>Bail estreated</t>
  </si>
  <si>
    <t>Breach of condition of release</t>
  </si>
  <si>
    <t>Breach of protection order</t>
  </si>
  <si>
    <t>Breach of conditional discharge</t>
  </si>
  <si>
    <t>Breach of HC regulation</t>
  </si>
  <si>
    <t>Breach of probation offender</t>
  </si>
  <si>
    <t>Breach of revocation order</t>
  </si>
  <si>
    <t>Introducing prohibited articles in prison</t>
  </si>
  <si>
    <t>Breach of C.S.O</t>
  </si>
  <si>
    <t>Contempt of court</t>
  </si>
  <si>
    <t>Failing to make monthly report</t>
  </si>
  <si>
    <t>Breach of quarantine act</t>
  </si>
  <si>
    <t>NA</t>
  </si>
  <si>
    <t>Breach of curfew order</t>
  </si>
  <si>
    <t>Possession of offensive weapon</t>
  </si>
  <si>
    <t>selling offensive weapon in the open</t>
  </si>
  <si>
    <t>Possession of  weapon for discharge of noxious substance</t>
  </si>
  <si>
    <t>Causing explosives</t>
  </si>
  <si>
    <t>Acts against health and safety</t>
  </si>
  <si>
    <t>Failing to comply with sanitary notice</t>
  </si>
  <si>
    <t>Unauthorised access to computer data</t>
  </si>
  <si>
    <t>Unlawful possession of devices and data</t>
  </si>
  <si>
    <t>Access with internet to commit offence</t>
  </si>
  <si>
    <t>Other Criminal acts not elsewhere classified</t>
  </si>
  <si>
    <t>False and malicious denunciation</t>
  </si>
  <si>
    <t>Exposing child to harm</t>
  </si>
  <si>
    <t>Distubance</t>
  </si>
  <si>
    <t>Smoking tobacco in public place</t>
  </si>
  <si>
    <t>Outrage against a public functionnary</t>
  </si>
  <si>
    <t xml:space="preserve">Outrage against an agent of civil authority </t>
  </si>
  <si>
    <t>Importuning</t>
  </si>
  <si>
    <t>Unlawful public collection</t>
  </si>
  <si>
    <t>Working as convasser without holder of a permit</t>
  </si>
  <si>
    <t>Possession of property with no registration plate</t>
  </si>
  <si>
    <t>Attempt at piracy attack</t>
  </si>
  <si>
    <t>Giving instruction to commit crime</t>
  </si>
  <si>
    <t>Giving instruction to commit a misdemeanour</t>
  </si>
  <si>
    <t>Concealing of corpse</t>
  </si>
  <si>
    <t>Deficient in ship stores</t>
  </si>
  <si>
    <t>Enter premises without access pass</t>
  </si>
  <si>
    <t>Failing to furnish surety</t>
  </si>
  <si>
    <t>Failing to produce agreed statement</t>
  </si>
  <si>
    <t>Illegal fishing</t>
  </si>
  <si>
    <t>Molesting public officer</t>
  </si>
  <si>
    <t>Refusing to pay bus fares</t>
  </si>
  <si>
    <t>Trading in prohibited area</t>
  </si>
  <si>
    <t>Using telecomunications for annoyance</t>
  </si>
  <si>
    <t>Violating tombs</t>
  </si>
  <si>
    <t>Bringing into an institution a prohibited article</t>
  </si>
  <si>
    <t>carrying under water fishing without authorization</t>
  </si>
  <si>
    <t>Falsely obtaining credit</t>
  </si>
  <si>
    <t>Obstructing a public officer</t>
  </si>
  <si>
    <t>Performing duties of security guard without certificate</t>
  </si>
  <si>
    <t>urging dog to attack</t>
  </si>
  <si>
    <t>recruiting workers w/o licence</t>
  </si>
  <si>
    <t>possession of goods on which duties excise  &amp; taxes…</t>
  </si>
  <si>
    <t>Making false declaration</t>
  </si>
  <si>
    <t>Killing animal</t>
  </si>
  <si>
    <t>Abstracting water without lawful authority</t>
  </si>
  <si>
    <t>Illegal stay in Mauritius</t>
  </si>
  <si>
    <t>Carrying a trade without authorisation</t>
  </si>
  <si>
    <t>Procuring instrument in the commission of a crime</t>
  </si>
  <si>
    <t>possession of octopus during closed season</t>
  </si>
  <si>
    <t>fail to abide curfew order</t>
  </si>
  <si>
    <t>Trading in restricted area</t>
  </si>
  <si>
    <t>Breach of noise ordinance</t>
  </si>
  <si>
    <t>Allowing animal to stray</t>
  </si>
  <si>
    <t>Failing to wear protective mask</t>
  </si>
  <si>
    <t>NA  for not available separately as these offences were classified under other offences</t>
  </si>
  <si>
    <t>Source: Prison Department</t>
  </si>
  <si>
    <t xml:space="preserve">   Total</t>
  </si>
  <si>
    <t>No previous</t>
  </si>
  <si>
    <t>One</t>
  </si>
  <si>
    <t>Two or more</t>
  </si>
  <si>
    <t>Length of sentence</t>
  </si>
  <si>
    <t>&lt; 1 month</t>
  </si>
  <si>
    <t>1 - 3 months</t>
  </si>
  <si>
    <t>4 - 6 months</t>
  </si>
  <si>
    <t>7 - 18 months</t>
  </si>
  <si>
    <t>of which 7 - 12 months</t>
  </si>
  <si>
    <t xml:space="preserve">              13 - 18 months</t>
  </si>
  <si>
    <t>19 months to less than 2 years</t>
  </si>
  <si>
    <t>Two years and over</t>
  </si>
  <si>
    <t xml:space="preserve"> Life sentence</t>
  </si>
  <si>
    <r>
      <t>Undefined (fine defaulters</t>
    </r>
    <r>
      <rPr>
        <vertAlign val="superscript"/>
        <sz val="9"/>
        <rFont val="Times New Roman"/>
        <family val="1"/>
      </rPr>
      <t>1</t>
    </r>
    <r>
      <rPr>
        <sz val="9"/>
        <rFont val="Times New Roman"/>
        <family val="1"/>
      </rPr>
      <t>)</t>
    </r>
  </si>
  <si>
    <r>
      <rPr>
        <vertAlign val="superscript"/>
        <sz val="9"/>
        <rFont val="Times New Roman"/>
        <family val="1"/>
      </rPr>
      <t>1</t>
    </r>
    <r>
      <rPr>
        <sz val="9"/>
        <rFont val="Times New Roman"/>
        <family val="1"/>
      </rPr>
      <t xml:space="preserve"> Fine defaulters are convicts sentenced to imprisonment for non-payment of fines; they either stay in prison according to the amount owed or are released as soon as they pay the fines</t>
    </r>
  </si>
  <si>
    <t>Amount of fine (Rs)</t>
  </si>
  <si>
    <t>&lt; 1,001</t>
  </si>
  <si>
    <t>1,001 - 5,000</t>
  </si>
  <si>
    <t>5,001 -10,000</t>
  </si>
  <si>
    <t>10,001 - 20,000</t>
  </si>
  <si>
    <t>20,001 - 25,000</t>
  </si>
  <si>
    <t>25,001 - 60,000</t>
  </si>
  <si>
    <t>25,001 - 30,000</t>
  </si>
  <si>
    <t>30,001 - 60,000</t>
  </si>
  <si>
    <t>60,001 &amp; over</t>
  </si>
  <si>
    <t>Assault and threat</t>
  </si>
  <si>
    <t>Other assault or threat</t>
  </si>
  <si>
    <t>driving without due care and attention</t>
  </si>
  <si>
    <t>Using telephone hand set whilst driving a vehicle</t>
  </si>
  <si>
    <t>Dangerous act</t>
  </si>
  <si>
    <t>Driving/In charge of a motor vehicle with alcohol concentration above prescribed limit</t>
  </si>
  <si>
    <t>Causing a child to be sexually abused</t>
  </si>
  <si>
    <r>
      <rPr>
        <i/>
        <sz val="9"/>
        <rFont val="Times New Roman"/>
        <family val="1"/>
      </rPr>
      <t xml:space="preserve"> Of Which</t>
    </r>
    <r>
      <rPr>
        <sz val="9"/>
        <rFont val="Times New Roman"/>
        <family val="1"/>
      </rPr>
      <t xml:space="preserve">  :Other theft</t>
    </r>
  </si>
  <si>
    <t>Distributing film not bearing classified symbols</t>
  </si>
  <si>
    <t>Other property offences</t>
  </si>
  <si>
    <t>Drug dealing</t>
  </si>
  <si>
    <t>Possession of drugs</t>
  </si>
  <si>
    <t>Consumption of drugs</t>
  </si>
  <si>
    <t>Cultivation of drugs</t>
  </si>
  <si>
    <t>Other fraud</t>
  </si>
  <si>
    <t>Forgery and making use of forged document/passport</t>
  </si>
  <si>
    <t>Possession of counterfeith bank notes</t>
  </si>
  <si>
    <t>Embezzlement</t>
  </si>
  <si>
    <t>Begging</t>
  </si>
  <si>
    <t>Dealing with obsene matter</t>
  </si>
  <si>
    <t>Of which: Breach of condition of release</t>
  </si>
  <si>
    <t xml:space="preserve">                  Bail estreated</t>
  </si>
  <si>
    <t>Of which: Possession of offensive weapons</t>
  </si>
  <si>
    <t xml:space="preserve">               Unauthorised access to computer data</t>
  </si>
  <si>
    <t>Non- injurious Road traffic contraventions</t>
  </si>
  <si>
    <t>of which non payment of fine for drunkenness &amp; disorder</t>
  </si>
  <si>
    <t>Daily  average</t>
  </si>
  <si>
    <t xml:space="preserve">Remand </t>
  </si>
  <si>
    <t>Admission</t>
  </si>
  <si>
    <r>
      <rPr>
        <vertAlign val="superscript"/>
        <sz val="9"/>
        <rFont val="Times New Roman"/>
        <family val="1"/>
      </rPr>
      <t>1</t>
    </r>
    <r>
      <rPr>
        <sz val="9"/>
        <rFont val="Times New Roman"/>
        <family val="1"/>
      </rPr>
      <t xml:space="preserve"> Opening of a female juvenile prison as from May 2016</t>
    </r>
  </si>
  <si>
    <t>Sexual offences</t>
  </si>
  <si>
    <t>Theft/Burglary/Robbery</t>
  </si>
  <si>
    <t>Remand</t>
  </si>
  <si>
    <t>Children /juveniles beyond control</t>
  </si>
  <si>
    <t>Offenders</t>
  </si>
  <si>
    <t xml:space="preserve">     Attempt at Unlawful termination of pregnancy </t>
  </si>
  <si>
    <t>Assault upon minor</t>
  </si>
  <si>
    <t>Assault causing or incapacity for personal labour for &gt; 20 days</t>
  </si>
  <si>
    <t>Simple assaults</t>
  </si>
  <si>
    <t>Other assaultts or threats</t>
  </si>
  <si>
    <t xml:space="preserve">Threatening </t>
  </si>
  <si>
    <t>Threatening Verbally</t>
  </si>
  <si>
    <t>Abandonment of child</t>
  </si>
  <si>
    <t xml:space="preserve">               Child illtreament</t>
  </si>
  <si>
    <t xml:space="preserve">               Family abandonment</t>
  </si>
  <si>
    <t xml:space="preserve">               Illtreament of elderly person</t>
  </si>
  <si>
    <t>Attempt at larceny with aggravating circumtances</t>
  </si>
  <si>
    <t>Attempt at larceny with external breaking</t>
  </si>
  <si>
    <t>Fowls theft</t>
  </si>
  <si>
    <t>Larceny by journeyman</t>
  </si>
  <si>
    <t>Larceny and possession of stolen property</t>
  </si>
  <si>
    <t>Larceny produce of the soil</t>
  </si>
  <si>
    <t>Larceny by finding</t>
  </si>
  <si>
    <t>Damaging tree</t>
  </si>
  <si>
    <t>Damaging enclosures</t>
  </si>
  <si>
    <t>Damaging monuments</t>
  </si>
  <si>
    <r>
      <t>Drug offences</t>
    </r>
    <r>
      <rPr>
        <b/>
        <vertAlign val="superscript"/>
        <sz val="9"/>
        <rFont val="Times New Roman"/>
        <family val="1"/>
      </rPr>
      <t xml:space="preserve">1 </t>
    </r>
  </si>
  <si>
    <t>Knowingly agrees to receive cheque without provision</t>
  </si>
  <si>
    <t xml:space="preserve">Receiving/Possession of stolen property </t>
  </si>
  <si>
    <t>Possession of articles obtained unlawfully</t>
  </si>
  <si>
    <t>Rogue and vagabonds</t>
  </si>
  <si>
    <t>Idle and disorderly</t>
  </si>
  <si>
    <t xml:space="preserve">   Acts against public order sexual standards</t>
  </si>
  <si>
    <t xml:space="preserve">   Acts against the justice system</t>
  </si>
  <si>
    <t>Aiding and abetting in the commission of a crime</t>
  </si>
  <si>
    <t>Breach of order</t>
  </si>
  <si>
    <t xml:space="preserve">   Acts against public safety and state security</t>
  </si>
  <si>
    <t xml:space="preserve"> Acts involving weapons, explosives and other destructive materials</t>
  </si>
  <si>
    <t>Outrage against an agent of civil authority</t>
  </si>
  <si>
    <t>Obstructing public officer</t>
  </si>
  <si>
    <t>Allowing animals to stray</t>
  </si>
  <si>
    <t>Dog attacking person</t>
  </si>
  <si>
    <t>Giving instruction to commit a crime</t>
  </si>
  <si>
    <t>Decanting liquified petroleum gas</t>
  </si>
  <si>
    <t>Mollesting public officer</t>
  </si>
  <si>
    <t>Unlawful wearing of uniform</t>
  </si>
  <si>
    <t>Tresspass</t>
  </si>
  <si>
    <r>
      <rPr>
        <vertAlign val="superscript"/>
        <sz val="9"/>
        <rFont val="Times New Roman"/>
        <family val="1"/>
      </rPr>
      <t>1</t>
    </r>
    <r>
      <rPr>
        <sz val="9"/>
        <rFont val="Times New Roman"/>
        <family val="1"/>
      </rPr>
      <t xml:space="preserve"> include possession of drugs and articles</t>
    </r>
  </si>
  <si>
    <t>0 for Nil</t>
  </si>
  <si>
    <t xml:space="preserve">    Abortion</t>
  </si>
  <si>
    <t>Assaulting a person enthrusted a public duty</t>
  </si>
  <si>
    <t>Assault causing effusion of blood (public Functionary)</t>
  </si>
  <si>
    <t>Extorsion</t>
  </si>
  <si>
    <t>Causing child to harm</t>
  </si>
  <si>
    <t>Illetreatment of elderly persons</t>
  </si>
  <si>
    <t xml:space="preserve"> In charge of a motor vehicle under influence of intoxicating drink/drugs</t>
  </si>
  <si>
    <t>Driving with alcohol more than the prescribed limit</t>
  </si>
  <si>
    <t>Other sexual offences</t>
  </si>
  <si>
    <t>Larceny with external breaking</t>
  </si>
  <si>
    <t>Attempt at larceny by person on receipt of wages</t>
  </si>
  <si>
    <t>Larceny of automobile</t>
  </si>
  <si>
    <t>Attempt at larceny made by 2 individuals</t>
  </si>
  <si>
    <t>Larceny by person habitually employed</t>
  </si>
  <si>
    <t>Destroy enclosures</t>
  </si>
  <si>
    <t>Damaging Public Property</t>
  </si>
  <si>
    <t>Other property offence</t>
  </si>
  <si>
    <r>
      <t>Drug offences</t>
    </r>
    <r>
      <rPr>
        <b/>
        <vertAlign val="superscript"/>
        <sz val="10"/>
        <rFont val="Times New Roman"/>
        <family val="1"/>
      </rPr>
      <t xml:space="preserve"> </t>
    </r>
  </si>
  <si>
    <t>Cannabis related</t>
  </si>
  <si>
    <t>Drugs not specified</t>
  </si>
  <si>
    <t>Obtainig an ID On a name other than appears on BC</t>
  </si>
  <si>
    <t>Electronic Fraud</t>
  </si>
  <si>
    <t>Forgery and making use of forged document</t>
  </si>
  <si>
    <t>Fradulent alteration of public document</t>
  </si>
  <si>
    <t>Forgey in private writing</t>
  </si>
  <si>
    <t>Making false disclosure</t>
  </si>
  <si>
    <t>Offences under Prevention of Corruption Act</t>
  </si>
  <si>
    <t>Bribery by public official</t>
  </si>
  <si>
    <t>Bribery of public official</t>
  </si>
  <si>
    <t>Money Laundering</t>
  </si>
  <si>
    <t>Other offences under POCA (conflict of interest)</t>
  </si>
  <si>
    <t>Traffic d'influence</t>
  </si>
  <si>
    <t>Illegal trafficking</t>
  </si>
  <si>
    <t>Offences under Gambling Regulatory Act</t>
  </si>
  <si>
    <t>Carrying out an activity regulated by GRA without licence</t>
  </si>
  <si>
    <t>Insider dealing prohibition</t>
  </si>
  <si>
    <t xml:space="preserve">   Bail estreated</t>
  </si>
  <si>
    <t>Swearing a false affidavit</t>
  </si>
  <si>
    <t>Breach of condition  order</t>
  </si>
  <si>
    <t>Breach of occupation order</t>
  </si>
  <si>
    <t>Harbouring a criminal</t>
  </si>
  <si>
    <t>Breach of conditions of release on bail</t>
  </si>
  <si>
    <t>Protection from domestic violence</t>
  </si>
  <si>
    <t>Escape from legal custody</t>
  </si>
  <si>
    <t>Unlawful possession of explosive substances</t>
  </si>
  <si>
    <t>Selling fish unsafe for consumption</t>
  </si>
  <si>
    <t>Taking indecent picture of a child</t>
  </si>
  <si>
    <t>Unlawful access to port premises</t>
  </si>
  <si>
    <t>Failing to provide breath specimen for breath test</t>
  </si>
  <si>
    <t>Permitting an unlicenced driver to drive</t>
  </si>
  <si>
    <t>Failing to produce licence on demand</t>
  </si>
  <si>
    <t>Driving motor vehicular w/o direction light and other</t>
  </si>
  <si>
    <t>Driving without owner's consent</t>
  </si>
  <si>
    <t>Failing to notify change of ownership</t>
  </si>
  <si>
    <t>Altering a driving licence</t>
  </si>
  <si>
    <t xml:space="preserve">False and malicious denunciation in writing                                                                                                                                                                                                                                                                                                                                                                                                              </t>
  </si>
  <si>
    <t>Recruiting workers without licence</t>
  </si>
  <si>
    <t>Possession of undersized fish</t>
  </si>
  <si>
    <t>Carrying out underwater fishing</t>
  </si>
  <si>
    <t>Bomb hoaxes</t>
  </si>
  <si>
    <t>Unlawfully receiving payment</t>
  </si>
  <si>
    <t>Destroying documents</t>
  </si>
  <si>
    <t>Non payment of fines</t>
  </si>
  <si>
    <t>Causing to be transmitted a false message</t>
  </si>
  <si>
    <t>Killing animals</t>
  </si>
  <si>
    <t xml:space="preserve">      Contraventions not otherwise specified</t>
  </si>
  <si>
    <t>offer to sale of offensive instrument in the open</t>
  </si>
  <si>
    <t>Illegal construction on state land</t>
  </si>
  <si>
    <t xml:space="preserve">Cases pending as at 1st January </t>
  </si>
  <si>
    <t xml:space="preserve"> Cases lodged</t>
  </si>
  <si>
    <t>Cases disposed of</t>
  </si>
  <si>
    <t>Cases outstanding as at 31st December</t>
  </si>
  <si>
    <t>Civil cases</t>
  </si>
  <si>
    <t xml:space="preserve">of which </t>
  </si>
  <si>
    <t>divorce</t>
  </si>
  <si>
    <t>cases under the Protection from Domestic Violence Act</t>
  </si>
  <si>
    <t>Criminal cases</t>
  </si>
  <si>
    <t>Supreme Court</t>
  </si>
  <si>
    <t>Appeal cases</t>
  </si>
  <si>
    <t>Other cases</t>
  </si>
  <si>
    <t>Intermediate Court</t>
  </si>
  <si>
    <t>Financial Crimes Division</t>
  </si>
  <si>
    <t>Children's Court</t>
  </si>
  <si>
    <t>Industrial Court</t>
  </si>
  <si>
    <t>District Courts</t>
  </si>
  <si>
    <t>Court of Rodrigues</t>
  </si>
  <si>
    <t xml:space="preserve">NA: Not Available </t>
  </si>
  <si>
    <t>Attempted Intentional homicide (attempted murder)</t>
  </si>
  <si>
    <t>Illegal feticide (abortion)</t>
  </si>
  <si>
    <t>Assault causing loss of eye and limbs</t>
  </si>
  <si>
    <t>Minor assault (Simple Assaults/Wounds and blows)</t>
  </si>
  <si>
    <t>Sequestration/kidnapping</t>
  </si>
  <si>
    <r>
      <t>Abducting Child (CPA)</t>
    </r>
    <r>
      <rPr>
        <vertAlign val="superscript"/>
        <sz val="10"/>
        <rFont val="Times New Roman"/>
        <family val="1"/>
      </rPr>
      <t>2</t>
    </r>
  </si>
  <si>
    <t xml:space="preserve">Trafficking in persons (Child trafficking - CPA) </t>
  </si>
  <si>
    <t>Coercion (Extortion)</t>
  </si>
  <si>
    <t>Driving without due care and attention &amp; dangerous driving</t>
  </si>
  <si>
    <t>Abandonment of Child (CPA)</t>
  </si>
  <si>
    <t>Child ill-treatment (CPA)</t>
  </si>
  <si>
    <r>
      <t>Driving motor vehicle with alcohol concentration above prescribed limit</t>
    </r>
    <r>
      <rPr>
        <vertAlign val="superscript"/>
        <sz val="10"/>
        <rFont val="Times New Roman"/>
        <family val="1"/>
      </rPr>
      <t>3</t>
    </r>
  </si>
  <si>
    <t>Sexual intercourse with minor under 16; with handicapped person; with specified person</t>
  </si>
  <si>
    <t>Incest (Sexual intercourse with specified person)</t>
  </si>
  <si>
    <t>Procuring, enticing and exploiting a person</t>
  </si>
  <si>
    <t>Causing child to be sexually abused; accessing to a brothel; and engaging in prostitution (CPA)</t>
  </si>
  <si>
    <t>Acts against property involving violence or threat against a person (Robbery)</t>
  </si>
  <si>
    <t>Larceny with aggravating circumstances/violence upon minors/handicapped persons</t>
  </si>
  <si>
    <t>Larceny of motor vehicles</t>
  </si>
  <si>
    <t>Intellectual property offences (Breach of Copyright Act)</t>
  </si>
  <si>
    <t>Acts involving controlled drugs or other psychoactive substances (Drug offences)</t>
  </si>
  <si>
    <t xml:space="preserve">Counterfeiting bank notes/possession/uttering of counterfeit bank notes </t>
  </si>
  <si>
    <t>Fraud and dishonesty other</t>
  </si>
  <si>
    <t>Taking part in a riot/an unlawful assembly</t>
  </si>
  <si>
    <t>Drinking alcohol in a public place</t>
  </si>
  <si>
    <t>Sexual offences other (e.g dealing in obscene matter)</t>
  </si>
  <si>
    <t>Other Revenue offences</t>
  </si>
  <si>
    <t>Aiding &amp; abetting in the commission of a crime</t>
  </si>
  <si>
    <t xml:space="preserve">Offences under Protection from Domestic Violence Act </t>
  </si>
  <si>
    <t>Acts related to democratic elections (Offences under Representation of People Act)</t>
  </si>
  <si>
    <t>Acts involving weapons, explosives and other destructive materials (Bearing offensive weapon)</t>
  </si>
  <si>
    <r>
      <t>Non-injurious traffic violations</t>
    </r>
    <r>
      <rPr>
        <i/>
        <vertAlign val="superscript"/>
        <sz val="10"/>
        <rFont val="Times New Roman"/>
        <family val="1"/>
      </rPr>
      <t>4</t>
    </r>
  </si>
  <si>
    <t>Environment Protection Act (breach of)</t>
  </si>
  <si>
    <t xml:space="preserve">Offences under the Fisheries and Marine Resources Act </t>
  </si>
  <si>
    <t xml:space="preserve">of which offence under the Public Officers' Protection Act </t>
  </si>
  <si>
    <t xml:space="preserve"> offence under the Local Govt. Act</t>
  </si>
  <si>
    <t xml:space="preserve"> breach of Information and Communication 
 Technology Act</t>
  </si>
  <si>
    <r>
      <t>Road traffic contraventions</t>
    </r>
    <r>
      <rPr>
        <i/>
        <vertAlign val="superscript"/>
        <sz val="10"/>
        <rFont val="Times New Roman"/>
        <family val="1"/>
      </rPr>
      <t>4</t>
    </r>
  </si>
  <si>
    <r>
      <t>1</t>
    </r>
    <r>
      <rPr>
        <sz val="9"/>
        <rFont val="Times New Roman"/>
        <family val="1"/>
      </rPr>
      <t>An offence may involve one or more persons and based on international classification of crime for Statistical purpose (ICCS) Version 1.0 (UNODC)</t>
    </r>
  </si>
  <si>
    <r>
      <t xml:space="preserve">2 </t>
    </r>
    <r>
      <rPr>
        <sz val="9"/>
        <rFont val="Times New Roman"/>
        <family val="1"/>
      </rPr>
      <t>CPA - Child Protection Act</t>
    </r>
  </si>
  <si>
    <r>
      <rPr>
        <vertAlign val="superscript"/>
        <sz val="9"/>
        <rFont val="Times New Roman"/>
        <family val="1"/>
      </rPr>
      <t>3</t>
    </r>
    <r>
      <rPr>
        <sz val="9"/>
        <rFont val="Times New Roman"/>
        <family val="1"/>
      </rPr>
      <t xml:space="preserve"> Formerly 'Driving under the influence of liquor'</t>
    </r>
  </si>
  <si>
    <r>
      <rPr>
        <vertAlign val="superscript"/>
        <sz val="9"/>
        <rFont val="Times New Roman"/>
        <family val="1"/>
      </rPr>
      <t>4</t>
    </r>
    <r>
      <rPr>
        <sz val="9"/>
        <rFont val="Times New Roman"/>
        <family val="1"/>
      </rPr>
      <t xml:space="preserve"> Figures on fixed penalty notice not included</t>
    </r>
  </si>
  <si>
    <t>NA  for not available (figures not collected separately/some classified under other offences)</t>
  </si>
  <si>
    <t xml:space="preserve">Offences </t>
  </si>
  <si>
    <t>Imprisonment</t>
  </si>
  <si>
    <r>
      <t>RYC</t>
    </r>
    <r>
      <rPr>
        <b/>
        <vertAlign val="superscript"/>
        <sz val="10"/>
        <rFont val="Times New Roman"/>
        <family val="1"/>
      </rPr>
      <t>2</t>
    </r>
    <r>
      <rPr>
        <b/>
        <sz val="10"/>
        <rFont val="Times New Roman"/>
        <family val="1"/>
      </rPr>
      <t xml:space="preserve"> &amp; other institutions</t>
    </r>
  </si>
  <si>
    <r>
      <t>CYC</t>
    </r>
    <r>
      <rPr>
        <b/>
        <vertAlign val="superscript"/>
        <sz val="10"/>
        <rFont val="Times New Roman"/>
        <family val="1"/>
      </rPr>
      <t>3</t>
    </r>
  </si>
  <si>
    <t>Fine</t>
  </si>
  <si>
    <t>Probation Order</t>
  </si>
  <si>
    <t>Community Service Order</t>
  </si>
  <si>
    <t>Conditional &amp; Absolute Discharges</t>
  </si>
  <si>
    <t xml:space="preserve">Intentional homicide </t>
  </si>
  <si>
    <t xml:space="preserve">Attempted intentional homicide </t>
  </si>
  <si>
    <r>
      <t>Illegal feticide (</t>
    </r>
    <r>
      <rPr>
        <i/>
        <sz val="9"/>
        <rFont val="Times New Roman"/>
        <family val="1"/>
      </rPr>
      <t>abortion</t>
    </r>
    <r>
      <rPr>
        <sz val="9"/>
        <rFont val="Times New Roman"/>
        <family val="1"/>
      </rPr>
      <t>)</t>
    </r>
  </si>
  <si>
    <t>Minor assault (simple assault/wounds and blows)</t>
  </si>
  <si>
    <t>of which driving without due care 
             and dangerous driving</t>
  </si>
  <si>
    <t xml:space="preserve">  making use of cellular 
  phone whilst  driving</t>
  </si>
  <si>
    <r>
      <t>of which driving motor vehicle with alcohol concentration above prescribed limit</t>
    </r>
    <r>
      <rPr>
        <i/>
        <vertAlign val="superscript"/>
        <sz val="9"/>
        <rFont val="Times New Roman"/>
        <family val="1"/>
      </rPr>
      <t>4</t>
    </r>
  </si>
  <si>
    <t xml:space="preserve"> sodomy</t>
  </si>
  <si>
    <r>
      <t>Acts against property involving violence or threat against a person (</t>
    </r>
    <r>
      <rPr>
        <b/>
        <i/>
        <sz val="9"/>
        <rFont val="Times New Roman"/>
        <family val="1"/>
      </rPr>
      <t>Robbery</t>
    </r>
    <r>
      <rPr>
        <b/>
        <sz val="9"/>
        <rFont val="Times New Roman"/>
        <family val="1"/>
      </rPr>
      <t>)</t>
    </r>
  </si>
  <si>
    <r>
      <t>Acts involving controlled drugs or other psychoactive substances</t>
    </r>
    <r>
      <rPr>
        <b/>
        <i/>
        <sz val="9"/>
        <rFont val="Times New Roman"/>
        <family val="1"/>
      </rPr>
      <t xml:space="preserve"> (drug offences)</t>
    </r>
  </si>
  <si>
    <t xml:space="preserve">Fraud </t>
  </si>
  <si>
    <t>of which bribery by public official</t>
  </si>
  <si>
    <t xml:space="preserve">             bribery of public official</t>
  </si>
  <si>
    <t>of which revenue offences</t>
  </si>
  <si>
    <r>
      <t xml:space="preserve">Non-injurious traffic violations </t>
    </r>
    <r>
      <rPr>
        <vertAlign val="superscript"/>
        <sz val="9"/>
        <rFont val="Times New Roman"/>
        <family val="1"/>
      </rPr>
      <t>5</t>
    </r>
  </si>
  <si>
    <t xml:space="preserve">of which speeding </t>
  </si>
  <si>
    <t xml:space="preserve">  failing to wear seat belt  
 whilst driving</t>
  </si>
  <si>
    <t>driving without licence</t>
  </si>
  <si>
    <t>protective helmet improperly secured</t>
  </si>
  <si>
    <r>
      <rPr>
        <vertAlign val="superscript"/>
        <sz val="9"/>
        <rFont val="Times New Roman"/>
        <family val="1"/>
      </rPr>
      <t xml:space="preserve">2 </t>
    </r>
    <r>
      <rPr>
        <sz val="9"/>
        <rFont val="Times New Roman"/>
        <family val="1"/>
      </rPr>
      <t>Rehabilitation Youth Centre</t>
    </r>
  </si>
  <si>
    <r>
      <rPr>
        <vertAlign val="superscript"/>
        <sz val="9"/>
        <rFont val="Times New Roman"/>
        <family val="1"/>
      </rPr>
      <t xml:space="preserve">3 </t>
    </r>
    <r>
      <rPr>
        <sz val="9"/>
        <rFont val="Times New Roman"/>
        <family val="1"/>
      </rPr>
      <t>Correctional Youth Centre</t>
    </r>
  </si>
  <si>
    <r>
      <rPr>
        <vertAlign val="superscript"/>
        <sz val="9"/>
        <rFont val="Times New Roman"/>
        <family val="1"/>
      </rPr>
      <t>4</t>
    </r>
    <r>
      <rPr>
        <sz val="9"/>
        <rFont val="Times New Roman"/>
        <family val="1"/>
      </rPr>
      <t xml:space="preserve"> Formerly 'Driving under the influence of liquor'</t>
    </r>
  </si>
  <si>
    <r>
      <rPr>
        <vertAlign val="superscript"/>
        <sz val="9"/>
        <rFont val="Times New Roman"/>
        <family val="1"/>
      </rPr>
      <t xml:space="preserve">5 </t>
    </r>
    <r>
      <rPr>
        <sz val="9"/>
        <rFont val="Times New Roman"/>
        <family val="1"/>
      </rPr>
      <t>Exclude figures under fixed penalty notice</t>
    </r>
  </si>
  <si>
    <t xml:space="preserve">  0 for Nil</t>
  </si>
  <si>
    <t>of which driving motor vehicle with alcohol concentration above prescribed limit</t>
  </si>
  <si>
    <t>of which sodomy</t>
  </si>
  <si>
    <t xml:space="preserve">     sexual intercourse with minor under 16; with handicapped person; with specified person</t>
  </si>
  <si>
    <t xml:space="preserve">Non-injurious traffic violations </t>
  </si>
  <si>
    <t>of which driving without licence</t>
  </si>
  <si>
    <t xml:space="preserve">  protective helmet improperly secured</t>
  </si>
  <si>
    <t>Outcome of judgement</t>
  </si>
  <si>
    <r>
      <t>Detention at RYC</t>
    </r>
    <r>
      <rPr>
        <vertAlign val="superscript"/>
        <sz val="9"/>
        <rFont val="Times New Roman"/>
        <family val="1"/>
      </rPr>
      <t>1</t>
    </r>
    <r>
      <rPr>
        <sz val="9"/>
        <rFont val="Times New Roman"/>
        <family val="1"/>
      </rPr>
      <t xml:space="preserve"> &amp; other institutions</t>
    </r>
    <r>
      <rPr>
        <vertAlign val="superscript"/>
        <sz val="9"/>
        <rFont val="Times New Roman"/>
        <family val="1"/>
      </rPr>
      <t>2</t>
    </r>
  </si>
  <si>
    <r>
      <t>Detention at CYC</t>
    </r>
    <r>
      <rPr>
        <vertAlign val="superscript"/>
        <sz val="9"/>
        <rFont val="Times New Roman"/>
        <family val="1"/>
      </rPr>
      <t>3</t>
    </r>
  </si>
  <si>
    <r>
      <t>Fine</t>
    </r>
    <r>
      <rPr>
        <vertAlign val="superscript"/>
        <sz val="9"/>
        <rFont val="Times New Roman"/>
        <family val="1"/>
      </rPr>
      <t>4</t>
    </r>
  </si>
  <si>
    <t>Other:</t>
  </si>
  <si>
    <t>Conditional &amp; absolute discharges</t>
  </si>
  <si>
    <t>of which contraventions</t>
  </si>
  <si>
    <r>
      <t>Conviction rate</t>
    </r>
    <r>
      <rPr>
        <b/>
        <vertAlign val="superscript"/>
        <sz val="9"/>
        <rFont val="Times New Roman"/>
        <family val="1"/>
      </rPr>
      <t>5</t>
    </r>
    <r>
      <rPr>
        <b/>
        <sz val="9"/>
        <rFont val="Times New Roman"/>
        <family val="1"/>
      </rPr>
      <t xml:space="preserve"> (excluding contraventions) per 1,000 population</t>
    </r>
  </si>
  <si>
    <r>
      <rPr>
        <vertAlign val="superscript"/>
        <sz val="9"/>
        <rFont val="Times New Roman"/>
        <family val="1"/>
      </rPr>
      <t xml:space="preserve">1 </t>
    </r>
    <r>
      <rPr>
        <sz val="9"/>
        <rFont val="Times New Roman"/>
        <family val="1"/>
      </rPr>
      <t>Rehabilitation Youth Centre</t>
    </r>
  </si>
  <si>
    <r>
      <rPr>
        <vertAlign val="superscript"/>
        <sz val="9"/>
        <rFont val="Times New Roman"/>
        <family val="1"/>
      </rPr>
      <t xml:space="preserve">2 </t>
    </r>
    <r>
      <rPr>
        <sz val="9"/>
        <rFont val="Times New Roman"/>
        <family val="1"/>
      </rPr>
      <t>Other institutions comprise Probation Home/Hostel/SOS Village/Terre de Paix, etc.</t>
    </r>
  </si>
  <si>
    <r>
      <rPr>
        <vertAlign val="superscript"/>
        <sz val="9"/>
        <rFont val="Times New Roman"/>
        <family val="1"/>
      </rPr>
      <t xml:space="preserve">4 </t>
    </r>
    <r>
      <rPr>
        <sz val="9"/>
        <rFont val="Times New Roman"/>
        <family val="1"/>
      </rPr>
      <t>Excluding fine paid under fixed penalty notice</t>
    </r>
  </si>
  <si>
    <r>
      <rPr>
        <vertAlign val="superscript"/>
        <sz val="9"/>
        <rFont val="Times New Roman"/>
        <family val="1"/>
      </rPr>
      <t xml:space="preserve">5 </t>
    </r>
    <r>
      <rPr>
        <sz val="9"/>
        <rFont val="Times New Roman"/>
        <family val="1"/>
      </rPr>
      <t>Number of offences that led to convictions (as opposed to the number of persons convicted) per 1,000 population</t>
    </r>
  </si>
  <si>
    <t>Reported offences (excluding contraventions) by status, Republic of Mauritius, 2020 - 2022</t>
  </si>
  <si>
    <t>Cases (excluding contraventions) not taken to court after investigation by reason, Republic of Mauritius, 2020 - 2022</t>
  </si>
  <si>
    <t>Divisions</t>
  </si>
  <si>
    <t>With
 PF100</t>
  </si>
  <si>
    <t>Without 
PF100</t>
  </si>
  <si>
    <t>Northern (Pamplemouses &amp; R/Rempart)</t>
  </si>
  <si>
    <t>Eastern (Moka &amp; Flacq)</t>
  </si>
  <si>
    <t>Southern (G/Port &amp; Savanne)</t>
  </si>
  <si>
    <t>Western (Lower P/Wilhems &amp; B/River)</t>
  </si>
  <si>
    <t>of which  Anti-Drug Smuggling Unit (ADSU)</t>
  </si>
  <si>
    <t>Na</t>
  </si>
  <si>
    <t>Central Criminal Investigation Department (CCID)</t>
  </si>
  <si>
    <t>Port Police</t>
  </si>
  <si>
    <t>Airport Police</t>
  </si>
  <si>
    <t>With PF100 : Where after enquiry, police seeks advice from ODPP for prosecution or otherwise</t>
  </si>
  <si>
    <t>Without PF100 : Where after enquiry, cases are lodged by the police and matter is referred to the ODPP for advice as specific issues in the course of proceedings</t>
  </si>
  <si>
    <t>Na for not applicable</t>
  </si>
  <si>
    <t xml:space="preserve">Number </t>
  </si>
  <si>
    <t xml:space="preserve">   Criminal Division</t>
  </si>
  <si>
    <t xml:space="preserve">   Financial Crime Division</t>
  </si>
  <si>
    <t xml:space="preserve">   Chldren's Courts Division</t>
  </si>
  <si>
    <t xml:space="preserve"> Assizes</t>
  </si>
  <si>
    <r>
      <t>fixed penalty notice</t>
    </r>
    <r>
      <rPr>
        <i/>
        <vertAlign val="superscript"/>
        <sz val="9"/>
        <rFont val="Times New Roman"/>
        <family val="1"/>
      </rPr>
      <t>3</t>
    </r>
  </si>
  <si>
    <r>
      <t>of which road traffic contraventions</t>
    </r>
    <r>
      <rPr>
        <i/>
        <vertAlign val="superscript"/>
        <sz val="9"/>
        <rFont val="Times New Roman"/>
        <family val="1"/>
        <charset val="1"/>
      </rPr>
      <t>2</t>
    </r>
    <r>
      <rPr>
        <i/>
        <sz val="9"/>
        <rFont val="Times New Roman"/>
        <family val="1"/>
        <charset val="1"/>
      </rPr>
      <t xml:space="preserve"> (excluding fixed penalty notice)</t>
    </r>
  </si>
  <si>
    <r>
      <rPr>
        <vertAlign val="superscript"/>
        <sz val="9"/>
        <rFont val="Times New Roman"/>
        <family val="1"/>
      </rPr>
      <t>3</t>
    </r>
    <r>
      <rPr>
        <sz val="9"/>
        <rFont val="Times New Roman"/>
        <family val="1"/>
      </rPr>
      <t xml:space="preserve"> As from year 2024, data include contraventions established under fixed penalty notice. </t>
    </r>
  </si>
  <si>
    <t xml:space="preserve">Contraventions established under Fixed Penalty Notice </t>
  </si>
  <si>
    <t>Possession of sedatives/tranquilizers for the purpose of :</t>
  </si>
  <si>
    <t xml:space="preserve"> Note: As from year 2024, data include "Contraventions established under fixed penalty notice".</t>
  </si>
  <si>
    <t>Other road traffic contraventions</t>
  </si>
  <si>
    <t>Total (Excluding  Fixed Penalty Notice)</t>
  </si>
  <si>
    <t>Total (Including  Fixed Penalty Notice)</t>
  </si>
  <si>
    <t>NA….. Not available</t>
  </si>
  <si>
    <t>NA for Not available</t>
  </si>
  <si>
    <r>
      <t>Traffic Branch</t>
    </r>
    <r>
      <rPr>
        <vertAlign val="superscript"/>
        <sz val="9"/>
        <rFont val="Times New Roman"/>
        <family val="1"/>
      </rPr>
      <t>1</t>
    </r>
  </si>
  <si>
    <r>
      <rPr>
        <vertAlign val="superscript"/>
        <sz val="9"/>
        <rFont val="Times New Roman"/>
        <family val="1"/>
      </rPr>
      <t>1</t>
    </r>
    <r>
      <rPr>
        <sz val="9"/>
        <rFont val="Times New Roman"/>
        <family val="1"/>
      </rPr>
      <t xml:space="preserve"> As from year 2024 contraventions reported by Traffic Branch is included</t>
    </r>
  </si>
  <si>
    <t>of which road traffic offences excluding fixed penalty notice</t>
  </si>
  <si>
    <t>of which road traffic offences including fixed penalty notice</t>
  </si>
  <si>
    <t>Napp …. not applicable</t>
  </si>
  <si>
    <t>NA …not available</t>
  </si>
  <si>
    <t>of which road traffic offences (Exc fixed penalty notice)</t>
  </si>
  <si>
    <t>of which road traffic offences (Inc fixed penalty notice)</t>
  </si>
  <si>
    <t>Child ill treatment</t>
  </si>
  <si>
    <t>driving under influence of alcohol</t>
  </si>
  <si>
    <t>attempt at larceny armed with offensive weapon</t>
  </si>
  <si>
    <t>making use of a forged private writing</t>
  </si>
  <si>
    <t>Possession for the purpose of:</t>
  </si>
  <si>
    <t>Gandia</t>
  </si>
  <si>
    <t>Synthetic cannabis</t>
  </si>
  <si>
    <t xml:space="preserve">Other drugs </t>
  </si>
  <si>
    <t>possession</t>
  </si>
  <si>
    <t>dealing</t>
  </si>
  <si>
    <r>
      <t>2024</t>
    </r>
    <r>
      <rPr>
        <b/>
        <vertAlign val="superscript"/>
        <sz val="10.5"/>
        <color indexed="8"/>
        <rFont val="Times New Roman"/>
        <family val="1"/>
      </rPr>
      <t xml:space="preserve"> 1</t>
    </r>
  </si>
  <si>
    <t>Legal Metrology</t>
  </si>
  <si>
    <r>
      <t xml:space="preserve"> 1</t>
    </r>
    <r>
      <rPr>
        <sz val="10.5"/>
        <color indexed="8"/>
        <rFont val="Times New Roman"/>
        <family val="1"/>
      </rPr>
      <t xml:space="preserve">: Provisional                   </t>
    </r>
  </si>
  <si>
    <t xml:space="preserve"> Appeal and motions</t>
  </si>
  <si>
    <t>Note: as from year 2022, the Intermediate Court is further subdivided into: (i) Criminal Division (ii) Financial Crimes Division and the (iii) Children's Court.</t>
  </si>
  <si>
    <t>Larceny with aggravating circumtances</t>
  </si>
  <si>
    <t>Larceny day breaking</t>
  </si>
  <si>
    <t>Cases reported by type, Island of Mauritius, Island of Rodrigues &amp; Republic of Mauritius, 2022- 2025</t>
  </si>
  <si>
    <t>Offences reported by police divisions and units, Republic of Mauritius, 2023 - 2025</t>
  </si>
  <si>
    <t>Offence rate by type, Island of Mauritius, Island of Rodrigues &amp; Republic of Mauritius, 2022 - 2025</t>
  </si>
  <si>
    <t>Crimes reported by category, Republic of Mauritius, 2022 - 2025</t>
  </si>
  <si>
    <t>Reported offences according to International classification of Crime for Statistical Purposes (ICCS), Republic of Mauritius, 2022 - 2025</t>
  </si>
  <si>
    <t>Reported number of victims by type of selected offences and district, Republic of Mauritius, 2025</t>
  </si>
  <si>
    <t>Victims of selected offences by socio-demographic and other characteristics, Republic of Mauritius, 2024 &amp; 2025</t>
  </si>
  <si>
    <t>Drug offences reported by type of drugs, Republic of Mauritius, 2022 - 2025</t>
  </si>
  <si>
    <t>Quantity of drugs seized by type of drugs, Republic of Mauritius, 2022- 2025</t>
  </si>
  <si>
    <t>Persons arrested by the Anti-Drug and Smuggling Unit by adult/juvenile and sex, Island of Mauritius, 2022- 2025</t>
  </si>
  <si>
    <t>Drug reported offences at the Anti-Drug and Smuggling Unit by district, Island of Mauritius, 2022 - 2025</t>
  </si>
  <si>
    <t>Road traffic contraventions, Republic of Mauritius, 2022 - 2025</t>
  </si>
  <si>
    <t>Number of payments effected under the Cumulative Road Traffic Offences (CRTO) System by offence and Court, 2025</t>
  </si>
  <si>
    <t>Number of payments effected under the Cumulative Road Traffic Offences (CRTO) System by offence and month,  Republic of Mauritius 2025</t>
  </si>
  <si>
    <t>Number of payments effected under the  Cumulative Road Traffic Offences (CRTO) System by month and Court,  Republic of Mauritius, 2025</t>
  </si>
  <si>
    <t>Number of persons convicted by number of Road traffic offences for the Cumulative Road Traffic Offences (CRTO), Republic of Mauritius, 2025</t>
  </si>
  <si>
    <t>Offences involving juveniles reported by type, Republic of Mauritius, 2022 - 2025</t>
  </si>
  <si>
    <t>Juvenile offenders according to  International classification of Crime for Statistical Purposes (ICCS), Republic of Mauritius, 2022 - 2025</t>
  </si>
  <si>
    <t>Reported number of juvenile victims by type of offences for Statistical Purposes (ICCS), Republic of Mauritius, 2024 &amp; 2025</t>
  </si>
  <si>
    <t>Persons suspected, arrested and/or cautioned according to  International classification of Crime for Statistical Purposes (ICCS),  Republic of Mauritius, 2023 - 2025</t>
  </si>
  <si>
    <t>Persons prosecuted according to International classification of Crime for Statistical Purposes (ICCS), Republic of Mauritius, 2023- 2025</t>
  </si>
  <si>
    <t>Assault against member of Assembly</t>
  </si>
  <si>
    <t>Secret disposition of the dead body of a child</t>
  </si>
  <si>
    <t>Possession of Cannabinoids (Synthetic) for the purpose of :</t>
  </si>
  <si>
    <t>Note: Juvenile population for Year 2022 included children aged 12 to under 18 years whereas for Year 2023 onwards it included those aged 14 to under 18 years.</t>
  </si>
  <si>
    <t>Doses</t>
  </si>
  <si>
    <t>Packet</t>
  </si>
  <si>
    <t>Plant</t>
  </si>
  <si>
    <t>Seeds</t>
  </si>
  <si>
    <t xml:space="preserve">Hashish </t>
  </si>
  <si>
    <t>Cocaine</t>
  </si>
  <si>
    <r>
      <t>Other drugs</t>
    </r>
    <r>
      <rPr>
        <vertAlign val="superscript"/>
        <sz val="9"/>
        <rFont val="Times New Roman"/>
        <family val="1"/>
      </rPr>
      <t>2</t>
    </r>
  </si>
  <si>
    <t>Methamphetamine</t>
  </si>
  <si>
    <t>MDMA</t>
  </si>
  <si>
    <r>
      <rPr>
        <vertAlign val="superscript"/>
        <sz val="9"/>
        <rFont val="Times New Roman"/>
        <family val="1"/>
      </rPr>
      <t>2</t>
    </r>
    <r>
      <rPr>
        <sz val="9"/>
        <rFont val="Times New Roman"/>
        <family val="1"/>
      </rPr>
      <t xml:space="preserve"> Prior to 2025, Other drugs included Hashish, Cocaine, Methamphetamine and MDMA among others</t>
    </r>
  </si>
  <si>
    <t>Foil</t>
  </si>
  <si>
    <r>
      <t>The Financial Crimes Commission Act 2023</t>
    </r>
    <r>
      <rPr>
        <i/>
        <vertAlign val="superscript"/>
        <sz val="9"/>
        <rFont val="Times New Roman"/>
        <family val="1"/>
      </rPr>
      <t>1</t>
    </r>
  </si>
  <si>
    <r>
      <rPr>
        <vertAlign val="superscript"/>
        <sz val="9"/>
        <rFont val="Times New Roman"/>
        <family val="1"/>
      </rPr>
      <t>1</t>
    </r>
    <r>
      <rPr>
        <sz val="9"/>
        <rFont val="Times New Roman"/>
        <family val="1"/>
      </rPr>
      <t xml:space="preserve"> Prior to March 2024 offences were under Prevention of Corruption Act (POCA)</t>
    </r>
  </si>
  <si>
    <t>Table 11 - Cases reported by type, Island of Mauritius, Island of Rodrigues &amp; Republic of Mauritius, 2022 - 2025</t>
  </si>
  <si>
    <t>Table 12 - Offences reported by police divisions and units, Republic of Mauritius, 2023 - 2025</t>
  </si>
  <si>
    <t>Table 13 - Offence rate by type, Island of Mauritius, Island of Rodrigues &amp; Republic of Mauritius, 2022 - 2025</t>
  </si>
  <si>
    <t>Table 14 - Crimes reported by category, Republic of Mauritius, 2022 - 2025</t>
  </si>
  <si>
    <r>
      <t>Table 15 - Reported offences according to the International Classification of Crime for Statistical Purposes (ICCS) ,</t>
    </r>
    <r>
      <rPr>
        <b/>
        <vertAlign val="superscript"/>
        <sz val="11"/>
        <rFont val="Times New Roman"/>
        <family val="1"/>
      </rPr>
      <t xml:space="preserve"> </t>
    </r>
    <r>
      <rPr>
        <b/>
        <sz val="11"/>
        <rFont val="Times New Roman"/>
        <family val="1"/>
      </rPr>
      <t>Republic of Mauritius, 2022 - 2025</t>
    </r>
  </si>
  <si>
    <t xml:space="preserve">      Trafficking in persons (Adult)</t>
  </si>
  <si>
    <r>
      <t>Other offences under POCA/FCC</t>
    </r>
    <r>
      <rPr>
        <vertAlign val="superscript"/>
        <sz val="9"/>
        <rFont val="Times New Roman"/>
        <family val="1"/>
      </rPr>
      <t>1</t>
    </r>
  </si>
  <si>
    <r>
      <t>The Cybercrime Security and Cybercrime act 2023</t>
    </r>
    <r>
      <rPr>
        <i/>
        <vertAlign val="superscript"/>
        <sz val="9"/>
        <rFont val="Times New Roman"/>
        <family val="1"/>
      </rPr>
      <t>2</t>
    </r>
  </si>
  <si>
    <r>
      <rPr>
        <i/>
        <vertAlign val="superscript"/>
        <sz val="9"/>
        <rFont val="Times New Roman"/>
        <family val="1"/>
      </rPr>
      <t>2</t>
    </r>
    <r>
      <rPr>
        <i/>
        <sz val="9"/>
        <rFont val="Times New Roman"/>
        <family val="1"/>
      </rPr>
      <t xml:space="preserve">Formerly computer misuse and cybercrime act </t>
    </r>
  </si>
  <si>
    <r>
      <t>Table 16 - Offence rate for reported offences according to the International Classification of Crime for Statistical Purposes (ICCS) ,</t>
    </r>
    <r>
      <rPr>
        <b/>
        <vertAlign val="superscript"/>
        <sz val="11"/>
        <rFont val="Times New Roman"/>
        <family val="1"/>
      </rPr>
      <t xml:space="preserve"> </t>
    </r>
    <r>
      <rPr>
        <b/>
        <sz val="11"/>
        <rFont val="Times New Roman"/>
        <family val="1"/>
      </rPr>
      <t>Republic of Mauritius, 2022 - 2025</t>
    </r>
  </si>
  <si>
    <r>
      <t>Table 17 - Reported number of victims</t>
    </r>
    <r>
      <rPr>
        <b/>
        <vertAlign val="superscript"/>
        <sz val="11"/>
        <rFont val="Times New Roman"/>
        <family val="1"/>
      </rPr>
      <t>1</t>
    </r>
    <r>
      <rPr>
        <b/>
        <sz val="11"/>
        <rFont val="Times New Roman"/>
        <family val="1"/>
      </rPr>
      <t xml:space="preserve"> by type of selected offences</t>
    </r>
    <r>
      <rPr>
        <b/>
        <vertAlign val="superscript"/>
        <sz val="11"/>
        <rFont val="Times New Roman"/>
        <family val="1"/>
      </rPr>
      <t>2</t>
    </r>
    <r>
      <rPr>
        <b/>
        <sz val="11"/>
        <rFont val="Times New Roman"/>
        <family val="1"/>
      </rPr>
      <t xml:space="preserve"> and district, Republic of Mauritius, 2025</t>
    </r>
  </si>
  <si>
    <r>
      <t>Table 18 - Victims of selected offences</t>
    </r>
    <r>
      <rPr>
        <b/>
        <vertAlign val="superscript"/>
        <sz val="11"/>
        <rFont val="Times New Roman"/>
        <family val="1"/>
      </rPr>
      <t>1</t>
    </r>
    <r>
      <rPr>
        <b/>
        <sz val="11"/>
        <rFont val="Times New Roman"/>
        <family val="1"/>
      </rPr>
      <t xml:space="preserve"> by socio-demographic and other characteristics, 
Republic of Mauritius, 2024 &amp; 2025</t>
    </r>
  </si>
  <si>
    <t>Table 19 - Drug offences reported by type of drugs, Republic of Mauritius, 2022 - 2025</t>
  </si>
  <si>
    <t>Table 20 - Quantity of drugs seized by type of drugs, Republic of Mauritius, 2022 - 2025</t>
  </si>
  <si>
    <r>
      <t>Table 21 - Persons arrested by the Anti-Drug and Smuggling Unit</t>
    </r>
    <r>
      <rPr>
        <b/>
        <vertAlign val="superscript"/>
        <sz val="9"/>
        <rFont val="Times New Roman"/>
        <family val="1"/>
      </rPr>
      <t>1</t>
    </r>
    <r>
      <rPr>
        <b/>
        <sz val="9"/>
        <rFont val="Times New Roman"/>
        <family val="1"/>
      </rPr>
      <t xml:space="preserve"> </t>
    </r>
    <r>
      <rPr>
        <b/>
        <sz val="11"/>
        <rFont val="Times New Roman"/>
        <family val="1"/>
      </rPr>
      <t>by adult/juvenile and sex, Island of Mauritius, 2022 - 2025</t>
    </r>
  </si>
  <si>
    <t>Year 2022</t>
  </si>
  <si>
    <t>Year 2024</t>
  </si>
  <si>
    <t>Year 2025</t>
  </si>
  <si>
    <t>Year 2023</t>
  </si>
  <si>
    <r>
      <t>Table 22 - Drug reported offences at the Anti-Drug and Smuggling Unit</t>
    </r>
    <r>
      <rPr>
        <b/>
        <vertAlign val="superscript"/>
        <sz val="9"/>
        <rFont val="Times New Roman"/>
        <family val="1"/>
      </rPr>
      <t>1</t>
    </r>
    <r>
      <rPr>
        <b/>
        <sz val="11"/>
        <rFont val="Times New Roman"/>
        <family val="1"/>
      </rPr>
      <t xml:space="preserve"> by district, Island of Mauritius, 2022 - 2025</t>
    </r>
  </si>
  <si>
    <t>Table 23 - Road traffic contraventions, Republic of Mauritius, 2022 - 2025</t>
  </si>
  <si>
    <t>Table 28 - Offences involving juveniles reported by type and sex, Republic of Mauritius, 2022 - 2025</t>
  </si>
  <si>
    <r>
      <t>Table 29 - Juveniles offenders according to the International Classification of Crime for Statistical Purposes (ICCS) ,</t>
    </r>
    <r>
      <rPr>
        <b/>
        <vertAlign val="superscript"/>
        <sz val="11"/>
        <rFont val="Times New Roman"/>
        <family val="1"/>
      </rPr>
      <t xml:space="preserve"> </t>
    </r>
    <r>
      <rPr>
        <b/>
        <sz val="11"/>
        <rFont val="Times New Roman"/>
        <family val="1"/>
      </rPr>
      <t>Republic of Mauritius, 2022 - 2025</t>
    </r>
  </si>
  <si>
    <r>
      <t>Table 30 - Reported number of juvenile victims</t>
    </r>
    <r>
      <rPr>
        <b/>
        <vertAlign val="superscript"/>
        <sz val="11"/>
        <rFont val="Times New Roman"/>
        <family val="1"/>
      </rPr>
      <t>1</t>
    </r>
    <r>
      <rPr>
        <b/>
        <sz val="11"/>
        <rFont val="Times New Roman"/>
        <family val="1"/>
      </rPr>
      <t xml:space="preserve"> by type of offences</t>
    </r>
    <r>
      <rPr>
        <b/>
        <vertAlign val="superscript"/>
        <sz val="11"/>
        <rFont val="Times New Roman"/>
        <family val="1"/>
      </rPr>
      <t xml:space="preserve">2 </t>
    </r>
    <r>
      <rPr>
        <b/>
        <sz val="11"/>
        <rFont val="Times New Roman"/>
        <family val="1"/>
      </rPr>
      <t>and sex according to the International Classification of Crime for Statistical Purposes (ICCS),</t>
    </r>
    <r>
      <rPr>
        <b/>
        <vertAlign val="superscript"/>
        <sz val="11"/>
        <rFont val="Times New Roman"/>
        <family val="1"/>
      </rPr>
      <t xml:space="preserve"> </t>
    </r>
    <r>
      <rPr>
        <b/>
        <sz val="11"/>
        <rFont val="Times New Roman"/>
        <family val="1"/>
      </rPr>
      <t>Republic of Mauritius, 2024 &amp; 2025</t>
    </r>
  </si>
  <si>
    <r>
      <t>Table 37 - Civil and criminal cases</t>
    </r>
    <r>
      <rPr>
        <b/>
        <vertAlign val="superscript"/>
        <sz val="11"/>
        <rFont val="Times New Roman"/>
        <family val="1"/>
      </rPr>
      <t>1</t>
    </r>
    <r>
      <rPr>
        <b/>
        <sz val="11"/>
        <rFont val="Times New Roman"/>
        <family val="1"/>
      </rPr>
      <t xml:space="preserve"> in Court, Republic of Mauritius, 2022 - 2025</t>
    </r>
  </si>
  <si>
    <r>
      <rPr>
        <vertAlign val="superscript"/>
        <sz val="9"/>
        <rFont val="Times New Roman"/>
        <family val="1"/>
      </rPr>
      <t xml:space="preserve">1 </t>
    </r>
    <r>
      <rPr>
        <sz val="9"/>
        <rFont val="Times New Roman"/>
        <family val="1"/>
      </rPr>
      <t>Number of civil and criminal cases pending at the beginning of year 2025 have been revised in light of physical count carried out at the end of the year 2024</t>
    </r>
  </si>
  <si>
    <r>
      <t>Table 38 - Convicted offences</t>
    </r>
    <r>
      <rPr>
        <b/>
        <vertAlign val="superscript"/>
        <sz val="11"/>
        <rFont val="Times New Roman"/>
        <family val="1"/>
      </rPr>
      <t>1</t>
    </r>
    <r>
      <rPr>
        <b/>
        <sz val="11"/>
        <rFont val="Times New Roman"/>
        <family val="1"/>
      </rPr>
      <t xml:space="preserve"> according to International classification of offences,
Republic of Mauritius, 2022 - 2025</t>
    </r>
  </si>
  <si>
    <r>
      <t>Table 38 (cont'd) - Convicted offences</t>
    </r>
    <r>
      <rPr>
        <b/>
        <vertAlign val="superscript"/>
        <sz val="11"/>
        <rFont val="Times New Roman"/>
        <family val="1"/>
      </rPr>
      <t>1</t>
    </r>
    <r>
      <rPr>
        <b/>
        <sz val="11"/>
        <rFont val="Times New Roman"/>
        <family val="1"/>
      </rPr>
      <t xml:space="preserve"> according to International classification of offences, Republic of Mauritius, 2022 - 2025</t>
    </r>
  </si>
  <si>
    <t>Table 40 - Convicted juvenile offences according to International classification of offences (broad categories), Republic of Mauritius, 2022 - 2025</t>
  </si>
  <si>
    <t>Table 41 - Convicted offences involving adults and juveniles by outcome of judgment, Republic of Mauritius, 2022 - 2025</t>
  </si>
  <si>
    <r>
      <t>Table 42 - Daily average number of detainees</t>
    </r>
    <r>
      <rPr>
        <b/>
        <vertAlign val="superscript"/>
        <sz val="11"/>
        <rFont val="Times New Roman"/>
        <family val="1"/>
      </rPr>
      <t>1</t>
    </r>
    <r>
      <rPr>
        <b/>
        <sz val="11"/>
        <rFont val="Times New Roman"/>
        <family val="1"/>
      </rPr>
      <t>, Republic of Mauritius, 2022- 2025</t>
    </r>
  </si>
  <si>
    <t>Table 43 - Prison occupancy level, Republic of Mauritius, 2025</t>
  </si>
  <si>
    <r>
      <t>Table 44 - Convicts admission rate</t>
    </r>
    <r>
      <rPr>
        <b/>
        <vertAlign val="superscript"/>
        <sz val="11"/>
        <rFont val="Times New Roman"/>
        <family val="1"/>
      </rPr>
      <t>1</t>
    </r>
    <r>
      <rPr>
        <b/>
        <sz val="11"/>
        <rFont val="Times New Roman"/>
        <family val="1"/>
      </rPr>
      <t xml:space="preserve"> by age group and sex, Republic of Mauritius, 2023 - 2025</t>
    </r>
  </si>
  <si>
    <t>Unlawful termination of pregnancy</t>
  </si>
  <si>
    <t>Table 47 - Adults convicts admitted by number of previous imprisonment, Republic of Mauritius, 2022 - 2025</t>
  </si>
  <si>
    <t>Table 48 - Convicts admitted to prisons by length of sentence, Republic of Mauritius, 2022 - 2025</t>
  </si>
  <si>
    <t>Table 49 - Fine defaulters admitted to prisons by amount of fine due, Republic of Mauritius, 2022 - 2025</t>
  </si>
  <si>
    <t>Table 50 - Fine defaulters admitted to prisons according to the International classification of offences, Republic of Mauritius, 2022 - 2025</t>
  </si>
  <si>
    <r>
      <t>Table 51 - Juveniles in Correctional Youth Centre</t>
    </r>
    <r>
      <rPr>
        <b/>
        <vertAlign val="superscript"/>
        <sz val="11"/>
        <rFont val="Times New Roman"/>
        <family val="1"/>
      </rPr>
      <t>1</t>
    </r>
    <r>
      <rPr>
        <b/>
        <sz val="11"/>
        <rFont val="Times New Roman"/>
        <family val="1"/>
      </rPr>
      <t>, Republic of Mauritius, 2022- 2025</t>
    </r>
  </si>
  <si>
    <t>Table 52- Juveniles admitted to Correctional Youth Centre by type of offences, Republic of Mauritius, 2022 - 2025</t>
  </si>
  <si>
    <t>Table 53 - Juveniles admitted to Rehabilitation Youth Centre by sex, Republic of Mauritius, 2022 - 2025</t>
  </si>
  <si>
    <t>Table 54 - Juveniles admitted to Rehabilitation Youth Centre by type of offences and sex, Republic of Mauritius, 2022 - 2025</t>
  </si>
  <si>
    <t>Table 55 - Offenders sentenced with probation orders, Republic of Mauritius, 2022 -  2025</t>
  </si>
  <si>
    <t>Table 56 - Offences for probation orders according to the International classification of offences, Republic of Mauritius, 2022 - 2025</t>
  </si>
  <si>
    <t>Table 57 - Offenders subjected to community service work, Republic of Mauritius, 2022 - 2025</t>
  </si>
  <si>
    <t>Table 58 - Offences for Community Service Orders according to the International  classification of offences, Republic of Mauritius, 2022- 2025</t>
  </si>
  <si>
    <t>Taking photo of ballot paper by means of a mobile phone</t>
  </si>
  <si>
    <t>Table 33 - Persons suspected, arrested and/or cautioned by sex according to the International Classification of Crime for Statistical Purposes (ICCS), Republic of Mauritius, 2023 - 2025</t>
  </si>
  <si>
    <t>Table 34 - Persons prosecuted by sex according to the International Classification of Crime for Statistical Purposes (ICCS), Republic of Mauritius, 2023 - 2025</t>
  </si>
  <si>
    <t>Table 24 - Number of payments effected under the Cumulative Road Traffic Offences (CRTO) System by offence and Court, 2025</t>
  </si>
  <si>
    <t>Table 25 - Number of payments effected under the Cumulative Road Traffic Offences (CRTO) System by offence and month, 
Republic of Mauritius, 2025</t>
  </si>
  <si>
    <t>Table 26- Number of payments effected under the Cumulative Road Traffic Offences (CRTO) System by month and Court, Republic of Mauritius, 2025</t>
  </si>
  <si>
    <t>Table 27 - Number of persons convicted by number of Road traffic offences for the Cumulative Road Traffic Offences (CRTO), Republic of Mauritius, 2025</t>
  </si>
  <si>
    <r>
      <t>2025</t>
    </r>
    <r>
      <rPr>
        <b/>
        <vertAlign val="superscript"/>
        <sz val="10.5"/>
        <color indexed="8"/>
        <rFont val="Times New Roman"/>
        <family val="1"/>
      </rPr>
      <t xml:space="preserve"> 1</t>
    </r>
  </si>
  <si>
    <r>
      <t>Table 35 - Type of cases</t>
    </r>
    <r>
      <rPr>
        <b/>
        <sz val="10.5"/>
        <color indexed="8"/>
        <rFont val="Times New Roman"/>
        <family val="1"/>
      </rPr>
      <t xml:space="preserve"> referred by Police to Office of the Director of Public Prosecutions by divisions, Republic of Mauritius, 2024 - 2025</t>
    </r>
  </si>
  <si>
    <t>Convicted offences according to  International classification of offences, Republic of Mauritius, 2022 - 2025</t>
  </si>
  <si>
    <t>Other offences under POCA/FCC</t>
  </si>
  <si>
    <r>
      <t>The Financial Crimes Commission Act 2023</t>
    </r>
    <r>
      <rPr>
        <u/>
        <vertAlign val="superscript"/>
        <sz val="10"/>
        <rFont val="Times New Roman"/>
        <family val="1"/>
      </rPr>
      <t>5</t>
    </r>
  </si>
  <si>
    <r>
      <rPr>
        <vertAlign val="superscript"/>
        <sz val="9"/>
        <rFont val="Times New Roman"/>
        <family val="1"/>
      </rPr>
      <t>5</t>
    </r>
    <r>
      <rPr>
        <sz val="9"/>
        <rFont val="Times New Roman"/>
        <family val="1"/>
      </rPr>
      <t xml:space="preserve"> Prior to March 2024 offences were under Prevention of Corruption Act (POCA)</t>
    </r>
  </si>
  <si>
    <t>Table 46 - Convicts admitted for drug offences by type, Republic of Mauritius, 2022 - 2025</t>
  </si>
  <si>
    <t>Table 45 - Convicts admitted to prisons according to the International classifications of offences, Republic of Mauritius, 2022 - 2025</t>
  </si>
  <si>
    <t xml:space="preserve">     Trafficking in persons (Adult)</t>
  </si>
  <si>
    <r>
      <t>Other offences under Prevention of Corruption Act (POCA) and Financial Crimes Commission act 2023 (FCC)</t>
    </r>
    <r>
      <rPr>
        <vertAlign val="superscript"/>
        <sz val="9"/>
        <rFont val="Times New Roman"/>
        <family val="1"/>
      </rPr>
      <t>1</t>
    </r>
  </si>
  <si>
    <t>Type of cases referred by Police to Office of Director of Public Prosecutions by divisions, Republic of Mauritius, 2024 &amp; 2025</t>
  </si>
  <si>
    <t>Number of cases referred to Courts by Office of Director of Public Prosecutions, Republic of Mauritius, 2024 &amp; 2025</t>
  </si>
  <si>
    <t>Table 36 - Number of cases referred to Courts by the Office of Director of Public Prosecutions, Republic of Mauritius, 2024 &amp; 2025</t>
  </si>
  <si>
    <t>Civil and criminal cases in Court, Republic of Mauritius, 2022 - 2025</t>
  </si>
  <si>
    <t>Convicted offences by outcome of judgement according to International Classification of offences (broad categories), Republic of Mauritius, 2024 &amp; 2025</t>
  </si>
  <si>
    <t xml:space="preserve">Convicted juvenile offences according to International Classification of offences (broad categories), Republic of Mauritius, 2022 - 2025 </t>
  </si>
  <si>
    <t>Convicted offences involving adults and juveniles by outcome of judgement, Republic of Mauritius, 2022 - 2025</t>
  </si>
  <si>
    <t>Daily average number of detainees, Republic of Mauritius, 2022 - 2025</t>
  </si>
  <si>
    <t>Prison occupancy level, Republic of Mauritius, 2025</t>
  </si>
  <si>
    <t>Convicts admission rate by age group and sex, Republic of Mauritius, 2023 - 2025</t>
  </si>
  <si>
    <t>Convicts admitted to prisons according to  International classification of offences,  Republic of Mauritius, 2022 - 2025</t>
  </si>
  <si>
    <t>Convicts admitted for drug offences by type, Republic of Mauritius, 2022 - 2025</t>
  </si>
  <si>
    <t>Adults convicts admitted by number of previous imprisonment, Republic of Mauritius, 2022 - 2025</t>
  </si>
  <si>
    <t>Convicts admitted to prisons by length of sentence, Republic of Mauritius, 2022 - 2025</t>
  </si>
  <si>
    <t>Fine defaulters admitted to prisons by amount of fine due, Republic of Mauritius, 2022 - 2025</t>
  </si>
  <si>
    <t>Fine defaulters admitted to prisons according to International classification of offences,  Republic of Mauritius, 2022 - 2025</t>
  </si>
  <si>
    <t>Juveniles in Correctional Youth Centre, Republic of Mauritius, 2022 - 2025</t>
  </si>
  <si>
    <t>Juveniles admitted to Correctional Youth Centre by type of offences, Republic of Mauritius, 2022- 2025</t>
  </si>
  <si>
    <t>Juveniles admitted to Rehabilitation Youth Centre by sex, Republic of Mauritius, 2022 - 2025</t>
  </si>
  <si>
    <t>Juveniles admitted to Rehabilitation Youth Centre by type of offences and sex, Republic of Mauritius, 2022 - 2025</t>
  </si>
  <si>
    <t>Offenders sentenced with probation orders, Republic of Mauritius, 2022 - 2025</t>
  </si>
  <si>
    <t>Offences for probation orders according to  International classification of offences, Republic of Mauritius, 2022- 2025</t>
  </si>
  <si>
    <t>Offenders subjected to community service work, Republic of Mauritius, 2022 - 2025</t>
  </si>
  <si>
    <t>Offences for Community Service Orders according to  International classification of offences,  Republic of Mauritius,  2022 - 2025</t>
  </si>
  <si>
    <t>September 2026</t>
  </si>
  <si>
    <t>This issue of the “Digest of Crime, Justice and Security Statistics, 2025” covers statistics from the Mauritius Police Force (MPF), the Office of Director of Public Prosecutions (ODPP), the Judiciary Department, the Mauritius Prison Service (MPS), and the Probation and After-care Service for 2025. It also includes statistics on public perception on crime and victimisation, based on the data collected by Statistics Mauritius (SM) at the Continuous Multipurpose Household Survey (CMPHS) in 2019.</t>
  </si>
  <si>
    <t>Offence rate for reported offences according to  International classification of Crime for Statistical Purposes (ICCS),   Republic of Mauritius, 2022 - 2025</t>
  </si>
  <si>
    <r>
      <t>Table 39 - Convicted offences by outcome of judgment according to International classification of offences</t>
    </r>
    <r>
      <rPr>
        <b/>
        <vertAlign val="superscript"/>
        <sz val="12"/>
        <rFont val="Times New Roman"/>
        <family val="1"/>
      </rPr>
      <t>1</t>
    </r>
    <r>
      <rPr>
        <b/>
        <sz val="12"/>
        <rFont val="Times New Roman"/>
        <family val="1"/>
      </rPr>
      <t xml:space="preserve"> (broad categories), Republic of Mauritius, 2024 &amp;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</si>
</sst>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3" formatCode="_-* #,##0.00_-;\-* #,##0.00_-;_-* &quot;-&quot;??_-;_-@_-"/>
    <numFmt numFmtId="164" formatCode="_(&quot;$&quot;* #,##0.00_);_(&quot;$&quot;* \(#,##0.00\);_(&quot;$&quot;* &quot;-&quot;??_);_(@_)"/>
    <numFmt numFmtId="165" formatCode="_(* #,##0.00_);_(* \(#,##0.00\);_(* &quot;-&quot;??_);_(@_)"/>
    <numFmt numFmtId="166" formatCode="#,##0\ "/>
    <numFmt numFmtId="167" formatCode="#,##0\ \ "/>
    <numFmt numFmtId="168" formatCode="#,##0.0"/>
    <numFmt numFmtId="169" formatCode="0.0"/>
    <numFmt numFmtId="170" formatCode="#,##0.0\ "/>
    <numFmt numFmtId="171" formatCode="General\ "/>
    <numFmt numFmtId="172" formatCode="#,##0\ \ \ "/>
    <numFmt numFmtId="173" formatCode="0.0\ \ "/>
    <numFmt numFmtId="174" formatCode="0\ \ "/>
    <numFmt numFmtId="175" formatCode="0.0\ \ \ \ "/>
    <numFmt numFmtId="176" formatCode="#,##0.0\ \ "/>
    <numFmt numFmtId="177" formatCode="#,###.0\ "/>
    <numFmt numFmtId="178" formatCode="#,##0.000"/>
    <numFmt numFmtId="179" formatCode="#,##0\ \ \ \ \ \ \ "/>
    <numFmt numFmtId="180" formatCode="0.0\ \ \ "/>
    <numFmt numFmtId="181" formatCode="_(* #,##0_);_(* \(#,##0\);_(* &quot;-&quot;??_);_(@_)"/>
    <numFmt numFmtId="182" formatCode="0.0\ "/>
    <numFmt numFmtId="183" formatCode="0\ \ \ \ "/>
    <numFmt numFmtId="184" formatCode="0\ \ \ \ \ "/>
    <numFmt numFmtId="185" formatCode="#,##0&quot;  &quot;"/>
    <numFmt numFmtId="186" formatCode="0\ "/>
    <numFmt numFmtId="187" formatCode="_-* #,##0_-;\-* #,##0_-;_-* &quot;-&quot;??_-;_-@_-"/>
    <numFmt numFmtId="188" formatCode="00"/>
  </numFmts>
  <fonts count="131">
    <font>
      <sz val="11"/>
      <color theme="1"/>
      <name val="Calibri"/>
      <family val="2"/>
      <scheme val="minor"/>
    </font>
    <font>
      <sz val="11"/>
      <color theme="1"/>
      <name val="Calibri"/>
      <family val="2"/>
      <scheme val="minor"/>
    </font>
    <font>
      <sz val="11"/>
      <color rgb="FF9C0006"/>
      <name val="Calibri"/>
      <family val="2"/>
      <scheme val="minor"/>
    </font>
    <font>
      <sz val="10"/>
      <name val="Arial"/>
      <family val="2"/>
    </font>
    <font>
      <b/>
      <sz val="11"/>
      <name val="Times New Roman"/>
      <family val="1"/>
    </font>
    <font>
      <sz val="9"/>
      <name val="Times New Roman"/>
      <family val="1"/>
    </font>
    <font>
      <u/>
      <sz val="11"/>
      <color theme="10"/>
      <name val="Calibri"/>
      <family val="2"/>
    </font>
    <font>
      <u/>
      <sz val="11"/>
      <name val="Calibri"/>
      <family val="2"/>
    </font>
    <font>
      <b/>
      <sz val="9"/>
      <name val="Times New Roman"/>
      <family val="1"/>
    </font>
    <font>
      <vertAlign val="superscript"/>
      <sz val="9"/>
      <name val="Times New Roman"/>
      <family val="1"/>
    </font>
    <font>
      <i/>
      <sz val="9"/>
      <name val="Times New Roman"/>
      <family val="1"/>
    </font>
    <font>
      <i/>
      <vertAlign val="superscript"/>
      <sz val="9"/>
      <name val="Times New Roman"/>
      <family val="1"/>
    </font>
    <font>
      <sz val="1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Helv"/>
    </font>
    <font>
      <sz val="10"/>
      <name val="MS Sans Serif"/>
      <family val="2"/>
    </font>
    <font>
      <sz val="10"/>
      <color indexed="8"/>
      <name val="Segoe UI"/>
      <family val="2"/>
    </font>
    <font>
      <sz val="12"/>
      <color indexed="53"/>
      <name val="Times New Roman"/>
      <family val="2"/>
      <charset val="1"/>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u/>
      <sz val="10"/>
      <color theme="10"/>
      <name val="Arial"/>
      <family val="2"/>
    </font>
    <font>
      <u/>
      <sz val="10"/>
      <color indexed="12"/>
      <name val="Arial"/>
      <family val="2"/>
    </font>
    <font>
      <u/>
      <sz val="10"/>
      <color theme="10"/>
      <name val="Helv"/>
    </font>
    <font>
      <u/>
      <sz val="11"/>
      <color theme="10"/>
      <name val="Calibri"/>
      <family val="2"/>
      <scheme val="minor"/>
    </font>
    <font>
      <u/>
      <sz val="10"/>
      <color indexed="12"/>
      <name val="Helv"/>
    </font>
    <font>
      <u/>
      <sz val="10"/>
      <color theme="10"/>
      <name val="CG Times"/>
      <family val="1"/>
    </font>
    <font>
      <u/>
      <sz val="12"/>
      <color theme="10"/>
      <name val="Helv"/>
    </font>
    <font>
      <sz val="11"/>
      <color indexed="62"/>
      <name val="Calibri"/>
      <family val="2"/>
    </font>
    <font>
      <sz val="11"/>
      <color indexed="52"/>
      <name val="Calibri"/>
      <family val="2"/>
    </font>
    <font>
      <sz val="11"/>
      <color indexed="60"/>
      <name val="Calibri"/>
      <family val="2"/>
    </font>
    <font>
      <b/>
      <sz val="10"/>
      <name val="Helv"/>
    </font>
    <font>
      <sz val="10"/>
      <name val="CG Times"/>
      <family val="1"/>
    </font>
    <font>
      <sz val="12"/>
      <name val="Times New Roman"/>
      <family val="1"/>
    </font>
    <font>
      <sz val="10"/>
      <name val="Times New Roman"/>
      <family val="1"/>
    </font>
    <font>
      <sz val="11"/>
      <color theme="1"/>
      <name val="Calibri"/>
      <family val="2"/>
    </font>
    <font>
      <sz val="10"/>
      <color theme="1"/>
      <name val="Segoe UI"/>
      <family val="2"/>
    </font>
    <font>
      <b/>
      <sz val="11"/>
      <color indexed="63"/>
      <name val="Calibri"/>
      <family val="2"/>
    </font>
    <font>
      <sz val="11"/>
      <color indexed="8"/>
      <name val="Times New Roman"/>
      <family val="1"/>
    </font>
    <font>
      <b/>
      <sz val="11"/>
      <color indexed="16"/>
      <name val="Times New Roman"/>
      <family val="1"/>
    </font>
    <font>
      <b/>
      <sz val="22"/>
      <color indexed="8"/>
      <name val="Times New Roman"/>
      <family val="1"/>
    </font>
    <font>
      <b/>
      <sz val="18"/>
      <color indexed="62"/>
      <name val="Cambria"/>
      <family val="2"/>
    </font>
    <font>
      <b/>
      <sz val="11"/>
      <color indexed="8"/>
      <name val="Calibri"/>
      <family val="2"/>
    </font>
    <font>
      <sz val="11"/>
      <color indexed="10"/>
      <name val="Calibri"/>
      <family val="2"/>
    </font>
    <font>
      <sz val="11"/>
      <name val="Times New Roman"/>
      <family val="1"/>
    </font>
    <font>
      <b/>
      <sz val="10"/>
      <name val="Times New Roman"/>
      <family val="1"/>
    </font>
    <font>
      <u/>
      <sz val="11"/>
      <name val="Times New Roman"/>
      <family val="1"/>
    </font>
    <font>
      <sz val="9"/>
      <color rgb="FFFF0000"/>
      <name val="Times New Roman"/>
      <family val="1"/>
    </font>
    <font>
      <b/>
      <sz val="12"/>
      <name val="Times New Roman"/>
      <family val="1"/>
    </font>
    <font>
      <b/>
      <vertAlign val="superscript"/>
      <sz val="11"/>
      <name val="Times New Roman"/>
      <family val="1"/>
    </font>
    <font>
      <b/>
      <i/>
      <sz val="9"/>
      <name val="Times New Roman"/>
      <family val="1"/>
    </font>
    <font>
      <b/>
      <vertAlign val="superscript"/>
      <sz val="9"/>
      <name val="Times New Roman"/>
      <family val="1"/>
    </font>
    <font>
      <b/>
      <u/>
      <sz val="9"/>
      <name val="Times New Roman"/>
      <family val="1"/>
    </font>
    <font>
      <i/>
      <sz val="11"/>
      <name val="Times New Roman"/>
      <family val="1"/>
    </font>
    <font>
      <b/>
      <u/>
      <sz val="11"/>
      <name val="Times New Roman"/>
      <family val="1"/>
    </font>
    <font>
      <sz val="14"/>
      <color rgb="FFFF0000"/>
      <name val="Times New Roman"/>
      <family val="1"/>
    </font>
    <font>
      <sz val="14"/>
      <name val="Times New Roman"/>
      <family val="1"/>
    </font>
    <font>
      <sz val="9"/>
      <color rgb="FFFFFF00"/>
      <name val="Times New Roman"/>
      <family val="1"/>
    </font>
    <font>
      <sz val="9"/>
      <color theme="1"/>
      <name val="Times New Roman"/>
      <family val="1"/>
    </font>
    <font>
      <sz val="10"/>
      <name val="Arial"/>
      <family val="2"/>
    </font>
    <font>
      <sz val="10"/>
      <name val="Arial"/>
      <family val="2"/>
    </font>
    <font>
      <sz val="10"/>
      <name val="Arial"/>
      <family val="2"/>
      <charset val="1"/>
    </font>
    <font>
      <b/>
      <sz val="10"/>
      <color theme="1"/>
      <name val="Liberation Sans"/>
    </font>
    <font>
      <b/>
      <sz val="10"/>
      <color rgb="FFFFFFFF"/>
      <name val="Liberation Sans"/>
    </font>
    <font>
      <i/>
      <sz val="10"/>
      <color rgb="FF808080"/>
      <name val="Liberation Sans"/>
    </font>
    <font>
      <b/>
      <sz val="24"/>
      <color rgb="FF000000"/>
      <name val="Liberation Sans"/>
    </font>
    <font>
      <b/>
      <i/>
      <u/>
      <sz val="10"/>
      <color theme="1"/>
      <name val="Liberation Sans"/>
    </font>
    <font>
      <sz val="10"/>
      <color theme="1"/>
      <name val="Liberation Sans"/>
    </font>
    <font>
      <sz val="10"/>
      <color rgb="FFCC0000"/>
      <name val="Liberation Sans"/>
    </font>
    <font>
      <b/>
      <sz val="11"/>
      <color rgb="FFFF0000"/>
      <name val="Times New Roman"/>
      <family val="1"/>
    </font>
    <font>
      <sz val="11"/>
      <color theme="1"/>
      <name val="Times New Roman"/>
      <family val="1"/>
    </font>
    <font>
      <sz val="13"/>
      <color indexed="8"/>
      <name val="Times New Roman"/>
      <family val="1"/>
    </font>
    <font>
      <sz val="12"/>
      <color indexed="8"/>
      <name val="Times New Roman"/>
      <family val="1"/>
    </font>
    <font>
      <u/>
      <sz val="12"/>
      <name val="Times New Roman"/>
      <family val="1"/>
    </font>
    <font>
      <b/>
      <vertAlign val="superscript"/>
      <sz val="10"/>
      <name val="Times New Roman"/>
      <family val="1"/>
    </font>
    <font>
      <b/>
      <sz val="11"/>
      <color indexed="8"/>
      <name val="Times New Roman"/>
      <family val="1"/>
    </font>
    <font>
      <b/>
      <sz val="10"/>
      <color indexed="8"/>
      <name val="Times New Roman"/>
      <family val="1"/>
    </font>
    <font>
      <b/>
      <sz val="9"/>
      <color indexed="8"/>
      <name val="Times New Roman"/>
      <family val="1"/>
    </font>
    <font>
      <sz val="9"/>
      <color indexed="8"/>
      <name val="Times New Roman"/>
      <family val="1"/>
    </font>
    <font>
      <b/>
      <sz val="9"/>
      <color theme="1"/>
      <name val="Times New Roman"/>
      <family val="1"/>
    </font>
    <font>
      <u/>
      <sz val="9"/>
      <name val="Times New Roman"/>
      <family val="1"/>
    </font>
    <font>
      <sz val="10"/>
      <color rgb="FFFF0000"/>
      <name val="Times New Roman"/>
      <family val="1"/>
    </font>
    <font>
      <i/>
      <sz val="9"/>
      <color rgb="FFFF0000"/>
      <name val="Times New Roman"/>
      <family val="1"/>
    </font>
    <font>
      <b/>
      <sz val="9"/>
      <color rgb="FFFF0000"/>
      <name val="Times New Roman"/>
      <family val="1"/>
    </font>
    <font>
      <b/>
      <sz val="10"/>
      <color rgb="FFFF0000"/>
      <name val="Times New Roman"/>
      <family val="1"/>
    </font>
    <font>
      <sz val="11"/>
      <color rgb="FF000000"/>
      <name val="Calibri"/>
      <family val="2"/>
      <charset val="1"/>
    </font>
    <font>
      <u/>
      <sz val="11"/>
      <color rgb="FF0000FF"/>
      <name val="Calibri"/>
      <family val="2"/>
      <charset val="1"/>
    </font>
    <font>
      <sz val="8"/>
      <name val="Times New Roman"/>
      <family val="1"/>
    </font>
    <font>
      <b/>
      <sz val="8"/>
      <name val="Times New Roman"/>
      <family val="1"/>
    </font>
    <font>
      <u/>
      <sz val="10"/>
      <color theme="10"/>
      <name val="Times New Roman"/>
      <family val="1"/>
    </font>
    <font>
      <b/>
      <i/>
      <sz val="9"/>
      <color theme="1"/>
      <name val="Times New Roman"/>
      <family val="1"/>
    </font>
    <font>
      <i/>
      <sz val="10"/>
      <name val="Times New Roman"/>
      <family val="1"/>
    </font>
    <font>
      <i/>
      <sz val="9"/>
      <color indexed="8"/>
      <name val="Times New Roman"/>
      <family val="1"/>
    </font>
    <font>
      <sz val="9"/>
      <name val="Arial"/>
      <family val="2"/>
    </font>
    <font>
      <sz val="9"/>
      <color indexed="10"/>
      <name val="Times New Roman"/>
      <family val="1"/>
    </font>
    <font>
      <b/>
      <i/>
      <sz val="10"/>
      <name val="Times New Roman"/>
      <family val="1"/>
    </font>
    <font>
      <sz val="10"/>
      <color indexed="8"/>
      <name val="Times New Roman"/>
      <family val="1"/>
    </font>
    <font>
      <sz val="9.5"/>
      <color rgb="FFFF0000"/>
      <name val="Times New Roman"/>
      <family val="1"/>
    </font>
    <font>
      <b/>
      <sz val="9.5"/>
      <color rgb="FFFF0000"/>
      <name val="Times New Roman"/>
      <family val="1"/>
    </font>
    <font>
      <i/>
      <sz val="9.5"/>
      <color rgb="FFFF0000"/>
      <name val="Times New Roman"/>
      <family val="1"/>
    </font>
    <font>
      <vertAlign val="superscript"/>
      <sz val="10"/>
      <name val="Times New Roman"/>
      <family val="1"/>
    </font>
    <font>
      <b/>
      <sz val="10"/>
      <name val="Times New Roman"/>
      <family val="1"/>
      <charset val="1"/>
    </font>
    <font>
      <u/>
      <sz val="10"/>
      <name val="Times New Roman"/>
      <family val="1"/>
    </font>
    <font>
      <i/>
      <sz val="10"/>
      <color rgb="FFFF0000"/>
      <name val="Times New Roman"/>
      <family val="1"/>
    </font>
    <font>
      <i/>
      <vertAlign val="superscript"/>
      <sz val="10"/>
      <name val="Times New Roman"/>
      <family val="1"/>
    </font>
    <font>
      <b/>
      <sz val="12"/>
      <color rgb="FFFF0000"/>
      <name val="Times New Roman"/>
      <family val="1"/>
    </font>
    <font>
      <b/>
      <sz val="11"/>
      <color theme="1"/>
      <name val="Times New Roman"/>
      <family val="1"/>
    </font>
    <font>
      <sz val="10"/>
      <color theme="1"/>
      <name val="Times New Roman"/>
      <family val="1"/>
    </font>
    <font>
      <sz val="10.5"/>
      <color theme="1"/>
      <name val="Times New Roman"/>
      <family val="1"/>
    </font>
    <font>
      <b/>
      <sz val="10.5"/>
      <color theme="1"/>
      <name val="Times New Roman"/>
      <family val="1"/>
    </font>
    <font>
      <i/>
      <sz val="9"/>
      <color theme="1"/>
      <name val="Times New Roman"/>
      <family val="1"/>
    </font>
    <font>
      <i/>
      <sz val="10.5"/>
      <color theme="1"/>
      <name val="Times New Roman"/>
      <family val="1"/>
    </font>
    <font>
      <i/>
      <sz val="10.5"/>
      <name val="Times New Roman"/>
      <family val="1"/>
    </font>
    <font>
      <i/>
      <sz val="10"/>
      <color theme="1"/>
      <name val="Times New Roman"/>
      <family val="1"/>
    </font>
    <font>
      <i/>
      <sz val="9"/>
      <name val="Times New Roman"/>
      <family val="1"/>
      <charset val="1"/>
    </font>
    <font>
      <i/>
      <vertAlign val="superscript"/>
      <sz val="9"/>
      <name val="Times New Roman"/>
      <family val="1"/>
      <charset val="1"/>
    </font>
    <font>
      <b/>
      <sz val="14"/>
      <color theme="1"/>
      <name val="Times New Roman"/>
      <family val="1"/>
    </font>
    <font>
      <b/>
      <sz val="10.5"/>
      <color indexed="8"/>
      <name val="Times New Roman"/>
      <family val="1"/>
    </font>
    <font>
      <b/>
      <vertAlign val="superscript"/>
      <sz val="10.5"/>
      <color indexed="8"/>
      <name val="Times New Roman"/>
      <family val="1"/>
    </font>
    <font>
      <vertAlign val="superscript"/>
      <sz val="10.5"/>
      <color theme="1"/>
      <name val="Times New Roman"/>
      <family val="1"/>
    </font>
    <font>
      <sz val="10.5"/>
      <color indexed="8"/>
      <name val="Times New Roman"/>
      <family val="1"/>
    </font>
    <font>
      <b/>
      <sz val="10.5"/>
      <name val="Times New Roman"/>
      <family val="1"/>
    </font>
    <font>
      <vertAlign val="superscript"/>
      <sz val="16"/>
      <name val="Times New Roman"/>
      <family val="1"/>
    </font>
    <font>
      <u/>
      <vertAlign val="superscript"/>
      <sz val="10"/>
      <name val="Times New Roman"/>
      <family val="1"/>
    </font>
    <font>
      <b/>
      <vertAlign val="superscript"/>
      <sz val="12"/>
      <name val="Times New Roman"/>
      <family val="1"/>
    </font>
  </fonts>
  <fills count="28">
    <fill>
      <patternFill patternType="none"/>
    </fill>
    <fill>
      <patternFill patternType="gray125"/>
    </fill>
    <fill>
      <patternFill patternType="solid">
        <fgColor rgb="FFFFC7CE"/>
      </patternFill>
    </fill>
    <fill>
      <patternFill patternType="solid">
        <fgColor theme="0"/>
        <bgColor indexed="64"/>
      </patternFill>
    </fill>
    <fill>
      <patternFill patternType="solid">
        <fgColor indexed="47"/>
      </patternFill>
    </fill>
    <fill>
      <patternFill patternType="solid">
        <fgColor indexed="29"/>
      </patternFill>
    </fill>
    <fill>
      <patternFill patternType="solid">
        <fgColor indexed="26"/>
      </patternFill>
    </fill>
    <fill>
      <patternFill patternType="solid">
        <fgColor indexed="27"/>
      </patternFill>
    </fill>
    <fill>
      <patternFill patternType="solid">
        <fgColor indexed="22"/>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9"/>
      </patternFill>
    </fill>
    <fill>
      <patternFill patternType="solid">
        <fgColor indexed="55"/>
      </patternFill>
    </fill>
    <fill>
      <patternFill patternType="solid">
        <fgColor indexed="42"/>
      </patternFill>
    </fill>
    <fill>
      <patternFill patternType="solid">
        <fgColor indexed="9"/>
        <bgColor indexed="64"/>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CC0000"/>
        <bgColor rgb="FFCC0000"/>
      </patternFill>
    </fill>
    <fill>
      <patternFill patternType="solid">
        <fgColor theme="4" tint="0.59999389629810485"/>
        <bgColor indexed="64"/>
      </patternFill>
    </fill>
    <fill>
      <patternFill patternType="solid">
        <fgColor indexed="43"/>
        <bgColor indexed="64"/>
      </patternFill>
    </fill>
    <fill>
      <patternFill patternType="solid">
        <fgColor indexed="52"/>
        <bgColor indexed="64"/>
      </patternFill>
    </fill>
  </fills>
  <borders count="103">
    <border>
      <left/>
      <right/>
      <top/>
      <bottom/>
      <diagonal/>
    </border>
    <border>
      <left/>
      <right/>
      <top/>
      <bottom style="thin">
        <color indexed="64"/>
      </bottom>
      <diagonal/>
    </border>
    <border>
      <left/>
      <right/>
      <top style="thin">
        <color indexed="64"/>
      </top>
      <bottom/>
      <diagonal/>
    </border>
    <border>
      <left style="dotted">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bottom/>
      <diagonal/>
    </border>
    <border>
      <left/>
      <right style="dotted">
        <color indexed="64"/>
      </right>
      <top/>
      <bottom/>
      <diagonal/>
    </border>
    <border>
      <left style="dotted">
        <color indexed="64"/>
      </left>
      <right/>
      <top style="thin">
        <color indexed="64"/>
      </top>
      <bottom/>
      <diagonal/>
    </border>
    <border>
      <left/>
      <right style="hair">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right style="dashed">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top style="thin">
        <color indexed="49"/>
      </top>
      <bottom style="double">
        <color indexed="49"/>
      </bottom>
      <diagonal/>
    </border>
    <border>
      <left/>
      <right style="dotted">
        <color indexed="64"/>
      </right>
      <top style="thin">
        <color indexed="64"/>
      </top>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8"/>
      </top>
      <bottom style="thin">
        <color indexed="8"/>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style="dashed">
        <color indexed="64"/>
      </right>
      <top/>
      <bottom/>
      <diagonal/>
    </border>
    <border>
      <left/>
      <right style="dashed">
        <color indexed="64"/>
      </right>
      <top/>
      <bottom style="thin">
        <color indexed="64"/>
      </bottom>
      <diagonal/>
    </border>
    <border>
      <left/>
      <right style="hair">
        <color indexed="64"/>
      </right>
      <top/>
      <bottom style="thin">
        <color indexed="64"/>
      </bottom>
      <diagonal/>
    </border>
    <border>
      <left style="dashed">
        <color indexed="64"/>
      </left>
      <right/>
      <top style="thin">
        <color indexed="64"/>
      </top>
      <bottom style="thin">
        <color indexed="64"/>
      </bottom>
      <diagonal/>
    </border>
    <border>
      <left style="dashed">
        <color indexed="64"/>
      </left>
      <right/>
      <top/>
      <bottom/>
      <diagonal/>
    </border>
    <border>
      <left style="dashed">
        <color indexed="64"/>
      </left>
      <right/>
      <top/>
      <bottom style="thin">
        <color indexed="64"/>
      </bottom>
      <diagonal/>
    </border>
    <border>
      <left/>
      <right style="thin">
        <color auto="1"/>
      </right>
      <top style="thin">
        <color auto="1"/>
      </top>
      <bottom style="thin">
        <color auto="1"/>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right/>
      <top style="thin">
        <color indexed="64"/>
      </top>
      <bottom/>
      <diagonal/>
    </border>
    <border>
      <left/>
      <right style="thin">
        <color auto="1"/>
      </right>
      <top style="thin">
        <color indexed="64"/>
      </top>
      <bottom style="thin">
        <color auto="1"/>
      </bottom>
      <diagonal/>
    </border>
    <border>
      <left style="dotted">
        <color indexed="64"/>
      </left>
      <right/>
      <top style="thin">
        <color indexed="64"/>
      </top>
      <bottom style="thin">
        <color auto="1"/>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auto="1"/>
      </top>
      <bottom/>
      <diagonal/>
    </border>
    <border>
      <left/>
      <right/>
      <top/>
      <bottom style="thin">
        <color auto="1"/>
      </bottom>
      <diagonal/>
    </border>
    <border>
      <left style="dotted">
        <color indexed="64"/>
      </left>
      <right style="dotted">
        <color indexed="64"/>
      </right>
      <top style="thin">
        <color indexed="64"/>
      </top>
      <bottom style="thin">
        <color indexed="64"/>
      </bottom>
      <diagonal/>
    </border>
    <border>
      <left/>
      <right/>
      <top style="thin">
        <color indexed="64"/>
      </top>
      <bottom style="thin">
        <color indexed="8"/>
      </bottom>
      <diagonal/>
    </border>
    <border>
      <left/>
      <right style="dotted">
        <color indexed="64"/>
      </right>
      <top style="thin">
        <color indexed="64"/>
      </top>
      <bottom style="thin">
        <color indexed="8"/>
      </bottom>
      <diagonal/>
    </border>
    <border>
      <left style="dotted">
        <color indexed="64"/>
      </left>
      <right/>
      <top style="thin">
        <color indexed="64"/>
      </top>
      <bottom style="thin">
        <color indexed="8"/>
      </bottom>
      <diagonal/>
    </border>
    <border>
      <left/>
      <right style="dotted">
        <color indexed="8"/>
      </right>
      <top/>
      <bottom/>
      <diagonal/>
    </border>
    <border>
      <left style="dotted">
        <color indexed="8"/>
      </left>
      <right/>
      <top/>
      <bottom/>
      <diagonal/>
    </border>
    <border>
      <left style="dotted">
        <color indexed="8"/>
      </left>
      <right/>
      <top style="thin">
        <color indexed="64"/>
      </top>
      <bottom style="thin">
        <color indexed="64"/>
      </bottom>
      <diagonal/>
    </border>
    <border>
      <left/>
      <right style="dotted">
        <color indexed="8"/>
      </right>
      <top style="thin">
        <color indexed="64"/>
      </top>
      <bottom style="thin">
        <color indexed="64"/>
      </bottom>
      <diagonal/>
    </border>
    <border>
      <left style="thin">
        <color indexed="64"/>
      </left>
      <right/>
      <top style="thin">
        <color indexed="64"/>
      </top>
      <bottom/>
      <diagonal/>
    </border>
    <border>
      <left style="dotted">
        <color auto="1"/>
      </left>
      <right/>
      <top style="thin">
        <color indexed="64"/>
      </top>
      <bottom style="thin">
        <color indexed="64"/>
      </bottom>
      <diagonal/>
    </border>
    <border>
      <left/>
      <right/>
      <top style="thin">
        <color indexed="64"/>
      </top>
      <bottom/>
      <diagonal/>
    </border>
    <border>
      <left/>
      <right style="dotted">
        <color indexed="64"/>
      </right>
      <top style="thin">
        <color indexed="64"/>
      </top>
      <bottom style="thin">
        <color auto="1"/>
      </bottom>
      <diagonal/>
    </border>
    <border>
      <left style="dotted">
        <color indexed="64"/>
      </left>
      <right/>
      <top style="thin">
        <color indexed="64"/>
      </top>
      <bottom/>
      <diagonal/>
    </border>
    <border>
      <left/>
      <right style="dotted">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8"/>
      </top>
      <bottom style="thin">
        <color indexed="64"/>
      </bottom>
      <diagonal/>
    </border>
    <border>
      <left/>
      <right/>
      <top style="thin">
        <color indexed="64"/>
      </top>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indexed="64"/>
      </right>
      <top/>
      <bottom style="thin">
        <color indexed="64"/>
      </bottom>
      <diagonal/>
    </border>
    <border>
      <left/>
      <right/>
      <top style="thin">
        <color indexed="8"/>
      </top>
      <bottom/>
      <diagonal/>
    </border>
    <border>
      <left/>
      <right/>
      <top style="thin">
        <color auto="1"/>
      </top>
      <bottom/>
      <diagonal/>
    </border>
    <border>
      <left/>
      <right/>
      <top style="thin">
        <color indexed="64"/>
      </top>
      <bottom/>
      <diagonal/>
    </border>
    <border>
      <left style="dotted">
        <color indexed="64"/>
      </left>
      <right/>
      <top style="thin">
        <color indexed="8"/>
      </top>
      <bottom/>
      <diagonal/>
    </border>
    <border>
      <left/>
      <right style="dotted">
        <color indexed="8"/>
      </right>
      <top style="thin">
        <color indexed="8"/>
      </top>
      <bottom/>
      <diagonal/>
    </border>
    <border>
      <left style="dotted">
        <color indexed="8"/>
      </left>
      <right/>
      <top style="thin">
        <color indexed="8"/>
      </top>
      <bottom/>
      <diagonal/>
    </border>
    <border>
      <left/>
      <right style="dotted">
        <color indexed="64"/>
      </right>
      <top style="thin">
        <color indexed="8"/>
      </top>
      <bottom/>
      <diagonal/>
    </border>
    <border>
      <left/>
      <right/>
      <top style="thin">
        <color indexed="8"/>
      </top>
      <bottom/>
      <diagonal/>
    </border>
    <border>
      <left/>
      <right style="dashed">
        <color indexed="64"/>
      </right>
      <top style="thin">
        <color indexed="64"/>
      </top>
      <bottom/>
      <diagonal/>
    </border>
  </borders>
  <cellStyleXfs count="275">
    <xf numFmtId="0" fontId="0" fillId="0" borderId="0"/>
    <xf numFmtId="0" fontId="3" fillId="0" borderId="0"/>
    <xf numFmtId="0" fontId="6" fillId="0" borderId="0" applyNumberFormat="0" applyFill="0" applyBorder="0" applyAlignment="0" applyProtection="0">
      <alignment vertical="top"/>
      <protection locked="0"/>
    </xf>
    <xf numFmtId="0" fontId="3"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4" borderId="0" applyNumberFormat="0" applyBorder="0" applyAlignment="0" applyProtection="0"/>
    <xf numFmtId="0" fontId="13" fillId="7" borderId="0" applyNumberFormat="0" applyBorder="0" applyAlignment="0" applyProtection="0"/>
    <xf numFmtId="0" fontId="13" fillId="6" borderId="0" applyNumberFormat="0" applyBorder="0" applyAlignment="0" applyProtection="0"/>
    <xf numFmtId="0" fontId="13" fillId="8"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8" borderId="0" applyNumberFormat="0" applyBorder="0" applyAlignment="0" applyProtection="0"/>
    <xf numFmtId="0" fontId="13" fillId="10" borderId="0" applyNumberFormat="0" applyBorder="0" applyAlignment="0" applyProtection="0"/>
    <xf numFmtId="0" fontId="13" fillId="9" borderId="0" applyNumberFormat="0" applyBorder="0" applyAlignment="0" applyProtection="0"/>
    <xf numFmtId="0" fontId="14" fillId="11" borderId="0" applyNumberFormat="0" applyBorder="0" applyAlignment="0" applyProtection="0"/>
    <xf numFmtId="0" fontId="14" fillId="5" borderId="0" applyNumberFormat="0" applyBorder="0" applyAlignment="0" applyProtection="0"/>
    <xf numFmtId="0" fontId="14" fillId="9"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5" fillId="16" borderId="0" applyNumberFormat="0" applyBorder="0" applyAlignment="0" applyProtection="0"/>
    <xf numFmtId="0" fontId="2" fillId="2" borderId="0" applyNumberFormat="0" applyBorder="0" applyAlignment="0" applyProtection="0"/>
    <xf numFmtId="0" fontId="16" fillId="17" borderId="13" applyNumberFormat="0" applyAlignment="0" applyProtection="0"/>
    <xf numFmtId="0" fontId="17" fillId="18" borderId="14"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 fillId="0" borderId="0" applyFont="0" applyFill="0" applyBorder="0" applyAlignment="0" applyProtection="0"/>
    <xf numFmtId="4" fontId="18"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 fontId="18" fillId="0" borderId="0" applyFont="0" applyFill="0" applyBorder="0" applyAlignment="0" applyProtection="0"/>
    <xf numFmtId="43" fontId="1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0" fontId="19" fillId="0" borderId="0" applyFont="0" applyFill="0" applyBorder="0" applyAlignment="0" applyProtection="0"/>
    <xf numFmtId="43" fontId="3" fillId="0" borderId="0" applyFont="0" applyFill="0" applyBorder="0" applyAlignment="0" applyProtection="0"/>
    <xf numFmtId="165" fontId="13"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13" fillId="0" borderId="0" applyFont="0" applyFill="0" applyBorder="0" applyAlignment="0" applyProtection="0"/>
    <xf numFmtId="40" fontId="1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ont="0" applyFill="0" applyBorder="0" applyAlignment="0" applyProtection="0"/>
    <xf numFmtId="0" fontId="21" fillId="0" borderId="0" applyBorder="0" applyProtection="0"/>
    <xf numFmtId="0" fontId="22" fillId="0" borderId="0" applyNumberFormat="0" applyFill="0" applyBorder="0" applyAlignment="0" applyProtection="0"/>
    <xf numFmtId="0" fontId="23" fillId="19" borderId="0" applyNumberFormat="0" applyBorder="0" applyAlignment="0" applyProtection="0"/>
    <xf numFmtId="0" fontId="24" fillId="0" borderId="15" applyNumberFormat="0" applyFill="0" applyAlignment="0" applyProtection="0"/>
    <xf numFmtId="0" fontId="25" fillId="0" borderId="16" applyNumberFormat="0" applyFill="0" applyAlignment="0" applyProtection="0"/>
    <xf numFmtId="0" fontId="26" fillId="0" borderId="17" applyNumberFormat="0" applyFill="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alignment vertical="top"/>
      <protection locked="0"/>
    </xf>
    <xf numFmtId="0" fontId="29" fillId="0" borderId="0" applyNumberFormat="0" applyFill="0" applyBorder="0" applyAlignment="0" applyProtection="0">
      <alignment horizontal="left" vertical="top" wrapText="1"/>
    </xf>
    <xf numFmtId="0" fontId="30" fillId="0" borderId="0" applyNumberFormat="0" applyFill="0" applyBorder="0" applyAlignment="0" applyProtection="0"/>
    <xf numFmtId="0" fontId="27" fillId="0" borderId="0" applyNumberFormat="0" applyFill="0" applyBorder="0" applyAlignment="0" applyProtection="0"/>
    <xf numFmtId="0" fontId="31"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4" fillId="9" borderId="13" applyNumberFormat="0" applyAlignment="0" applyProtection="0"/>
    <xf numFmtId="0" fontId="35" fillId="0" borderId="18" applyNumberFormat="0" applyFill="0" applyAlignment="0" applyProtection="0"/>
    <xf numFmtId="0" fontId="36" fillId="9" borderId="0" applyNumberFormat="0" applyBorder="0" applyAlignment="0" applyProtection="0"/>
    <xf numFmtId="0" fontId="3" fillId="0" borderId="0"/>
    <xf numFmtId="0" fontId="1" fillId="0" borderId="0"/>
    <xf numFmtId="0" fontId="1" fillId="0" borderId="0"/>
    <xf numFmtId="0" fontId="1"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8" fillId="0" borderId="0">
      <alignment horizontal="left" vertical="top" wrapText="1"/>
    </xf>
    <xf numFmtId="0" fontId="1" fillId="0" borderId="0"/>
    <xf numFmtId="0" fontId="3" fillId="0" borderId="0"/>
    <xf numFmtId="0" fontId="3" fillId="0" borderId="0"/>
    <xf numFmtId="0" fontId="18" fillId="0" borderId="0">
      <alignment horizontal="left" vertical="top" wrapText="1"/>
    </xf>
    <xf numFmtId="0" fontId="1" fillId="0" borderId="0"/>
    <xf numFmtId="0" fontId="3" fillId="0" borderId="0"/>
    <xf numFmtId="0" fontId="3" fillId="0" borderId="0"/>
    <xf numFmtId="0" fontId="3" fillId="0" borderId="0"/>
    <xf numFmtId="0" fontId="19" fillId="0" borderId="0"/>
    <xf numFmtId="0" fontId="3" fillId="0" borderId="0"/>
    <xf numFmtId="3" fontId="37" fillId="0" borderId="0" applyBorder="0" applyProtection="0">
      <alignment horizontal="right"/>
    </xf>
    <xf numFmtId="0" fontId="3" fillId="0" borderId="0"/>
    <xf numFmtId="0" fontId="3" fillId="0" borderId="0"/>
    <xf numFmtId="0" fontId="1" fillId="0" borderId="0"/>
    <xf numFmtId="0" fontId="3" fillId="0" borderId="0"/>
    <xf numFmtId="0" fontId="3" fillId="0" borderId="0"/>
    <xf numFmtId="0" fontId="18" fillId="0" borderId="0"/>
    <xf numFmtId="0" fontId="1" fillId="0" borderId="0"/>
    <xf numFmtId="0" fontId="3" fillId="0" borderId="0"/>
    <xf numFmtId="0" fontId="18" fillId="0" borderId="0"/>
    <xf numFmtId="0" fontId="3" fillId="0" borderId="0"/>
    <xf numFmtId="0" fontId="18" fillId="0" borderId="0">
      <alignment horizontal="left" vertical="top" wrapText="1"/>
    </xf>
    <xf numFmtId="0" fontId="18" fillId="0" borderId="0"/>
    <xf numFmtId="0" fontId="1" fillId="0" borderId="0"/>
    <xf numFmtId="0" fontId="1" fillId="0" borderId="0"/>
    <xf numFmtId="0" fontId="3" fillId="0" borderId="0"/>
    <xf numFmtId="0" fontId="18" fillId="0" borderId="0"/>
    <xf numFmtId="0" fontId="1" fillId="0" borderId="0"/>
    <xf numFmtId="0" fontId="1" fillId="0" borderId="0"/>
    <xf numFmtId="0" fontId="3" fillId="0" borderId="0"/>
    <xf numFmtId="0" fontId="1" fillId="0" borderId="0"/>
    <xf numFmtId="0" fontId="1" fillId="0" borderId="0"/>
    <xf numFmtId="0" fontId="1" fillId="0" borderId="0"/>
    <xf numFmtId="0" fontId="18" fillId="0" borderId="0">
      <alignment horizontal="left" vertical="top" wrapText="1"/>
    </xf>
    <xf numFmtId="0" fontId="3" fillId="0" borderId="0"/>
    <xf numFmtId="0" fontId="1" fillId="0" borderId="0"/>
    <xf numFmtId="0" fontId="1" fillId="0" borderId="0"/>
    <xf numFmtId="0" fontId="1" fillId="0" borderId="0"/>
    <xf numFmtId="0" fontId="1" fillId="0" borderId="0"/>
    <xf numFmtId="0" fontId="18" fillId="0" borderId="0"/>
    <xf numFmtId="0" fontId="1" fillId="0" borderId="0"/>
    <xf numFmtId="0" fontId="18" fillId="0" borderId="0"/>
    <xf numFmtId="0" fontId="1" fillId="0" borderId="0"/>
    <xf numFmtId="0" fontId="19" fillId="0" borderId="0"/>
    <xf numFmtId="0" fontId="19" fillId="0" borderId="0"/>
    <xf numFmtId="0" fontId="18" fillId="0" borderId="0">
      <alignment horizontal="left" vertical="top" wrapText="1"/>
    </xf>
    <xf numFmtId="0" fontId="3" fillId="0" borderId="0"/>
    <xf numFmtId="0" fontId="38"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9" fillId="0" borderId="0"/>
    <xf numFmtId="0" fontId="3" fillId="0" borderId="0"/>
    <xf numFmtId="0" fontId="40" fillId="0" borderId="0"/>
    <xf numFmtId="0" fontId="38" fillId="0" borderId="0"/>
    <xf numFmtId="0" fontId="1" fillId="0" borderId="0"/>
    <xf numFmtId="0" fontId="1" fillId="0" borderId="0"/>
    <xf numFmtId="0" fontId="3" fillId="0" borderId="0"/>
    <xf numFmtId="0" fontId="18" fillId="0" borderId="0"/>
    <xf numFmtId="0" fontId="3" fillId="0" borderId="0"/>
    <xf numFmtId="0" fontId="38" fillId="0" borderId="0"/>
    <xf numFmtId="0" fontId="3" fillId="0" borderId="0"/>
    <xf numFmtId="0" fontId="3" fillId="0" borderId="0"/>
    <xf numFmtId="0" fontId="3" fillId="0" borderId="0"/>
    <xf numFmtId="0" fontId="3" fillId="0" borderId="0"/>
    <xf numFmtId="0" fontId="41" fillId="0" borderId="0"/>
    <xf numFmtId="0" fontId="3" fillId="0" borderId="0"/>
    <xf numFmtId="0" fontId="1" fillId="0" borderId="0"/>
    <xf numFmtId="0" fontId="3" fillId="0" borderId="0"/>
    <xf numFmtId="0" fontId="1" fillId="0" borderId="0"/>
    <xf numFmtId="0" fontId="3" fillId="0" borderId="0"/>
    <xf numFmtId="0" fontId="1" fillId="0" borderId="0"/>
    <xf numFmtId="0" fontId="41" fillId="0" borderId="0"/>
    <xf numFmtId="0" fontId="3" fillId="0" borderId="0"/>
    <xf numFmtId="0" fontId="42" fillId="0" borderId="0"/>
    <xf numFmtId="0" fontId="1" fillId="0" borderId="0"/>
    <xf numFmtId="0" fontId="3" fillId="0" borderId="0"/>
    <xf numFmtId="0" fontId="1" fillId="0" borderId="0"/>
    <xf numFmtId="0" fontId="18" fillId="0" borderId="0"/>
    <xf numFmtId="0" fontId="38"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9" fillId="0" borderId="0"/>
    <xf numFmtId="0" fontId="19" fillId="0" borderId="0"/>
    <xf numFmtId="0" fontId="3" fillId="0" borderId="0"/>
    <xf numFmtId="0" fontId="3" fillId="0" borderId="0"/>
    <xf numFmtId="0" fontId="1" fillId="0" borderId="0"/>
    <xf numFmtId="0" fontId="3" fillId="0" borderId="0"/>
    <xf numFmtId="0" fontId="18" fillId="6" borderId="19" applyNumberFormat="0" applyFont="0" applyAlignment="0" applyProtection="0"/>
    <xf numFmtId="0" fontId="43" fillId="17" borderId="20" applyNumberFormat="0" applyAlignment="0" applyProtection="0"/>
    <xf numFmtId="40" fontId="44" fillId="20" borderId="0">
      <alignment horizontal="right"/>
    </xf>
    <xf numFmtId="0" fontId="45" fillId="20" borderId="21"/>
    <xf numFmtId="0" fontId="45" fillId="0" borderId="0" applyBorder="0">
      <alignment horizontal="centerContinuous"/>
    </xf>
    <xf numFmtId="0" fontId="46" fillId="0" borderId="0" applyBorder="0">
      <alignment horizontal="centerContinuous"/>
    </xf>
    <xf numFmtId="9" fontId="13" fillId="0" borderId="0" applyFont="0" applyFill="0" applyBorder="0" applyAlignment="0" applyProtection="0"/>
    <xf numFmtId="9" fontId="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47" fillId="0" borderId="0" applyNumberFormat="0" applyFill="0" applyBorder="0" applyAlignment="0" applyProtection="0"/>
    <xf numFmtId="0" fontId="48" fillId="0" borderId="22" applyNumberFormat="0" applyFill="0" applyAlignment="0" applyProtection="0"/>
    <xf numFmtId="0" fontId="49" fillId="0" borderId="0" applyNumberFormat="0" applyFill="0" applyBorder="0" applyAlignment="0" applyProtection="0"/>
    <xf numFmtId="0" fontId="65"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165" fontId="1" fillId="0" borderId="0" applyFont="0" applyFill="0" applyBorder="0" applyAlignment="0" applyProtection="0"/>
    <xf numFmtId="0" fontId="66" fillId="0" borderId="0"/>
    <xf numFmtId="0" fontId="67" fillId="0" borderId="0"/>
    <xf numFmtId="0" fontId="68" fillId="0" borderId="0"/>
    <xf numFmtId="0" fontId="69" fillId="21" borderId="0"/>
    <xf numFmtId="0" fontId="69" fillId="22" borderId="0"/>
    <xf numFmtId="0" fontId="68" fillId="23" borderId="0"/>
    <xf numFmtId="0" fontId="69" fillId="24" borderId="0"/>
    <xf numFmtId="0" fontId="3" fillId="0" borderId="0"/>
    <xf numFmtId="0" fontId="70" fillId="0" borderId="0"/>
    <xf numFmtId="0" fontId="71" fillId="0" borderId="0"/>
    <xf numFmtId="0" fontId="72" fillId="0" borderId="0"/>
    <xf numFmtId="0" fontId="73" fillId="0" borderId="0"/>
    <xf numFmtId="0" fontId="73" fillId="0" borderId="0"/>
    <xf numFmtId="0" fontId="74" fillId="0" borderId="0"/>
    <xf numFmtId="0" fontId="6" fillId="0" borderId="0" applyNumberFormat="0" applyFill="0" applyBorder="0" applyAlignment="0" applyProtection="0">
      <alignment vertical="top"/>
      <protection locked="0"/>
    </xf>
    <xf numFmtId="0" fontId="1" fillId="0" borderId="0"/>
    <xf numFmtId="0" fontId="1" fillId="0" borderId="0"/>
    <xf numFmtId="0" fontId="91" fillId="0" borderId="0"/>
    <xf numFmtId="0" fontId="67" fillId="0" borderId="0"/>
    <xf numFmtId="0" fontId="92" fillId="0" borderId="0" applyBorder="0" applyProtection="0"/>
    <xf numFmtId="43" fontId="1" fillId="0" borderId="0" applyFont="0" applyFill="0" applyBorder="0" applyAlignment="0" applyProtection="0"/>
    <xf numFmtId="0" fontId="1" fillId="0" borderId="0"/>
    <xf numFmtId="0" fontId="73" fillId="0" borderId="0" applyNumberFormat="0" applyFont="0" applyFill="0" applyBorder="0" applyAlignment="0" applyProtection="0"/>
    <xf numFmtId="0" fontId="73" fillId="0" borderId="0"/>
    <xf numFmtId="0" fontId="3" fillId="0" borderId="0"/>
  </cellStyleXfs>
  <cellXfs count="1736">
    <xf numFmtId="0" fontId="0" fillId="0" borderId="0" xfId="0"/>
    <xf numFmtId="0" fontId="5" fillId="0" borderId="0" xfId="1" applyFont="1"/>
    <xf numFmtId="3" fontId="5" fillId="0" borderId="0" xfId="1" applyNumberFormat="1" applyFont="1"/>
    <xf numFmtId="0" fontId="7" fillId="0" borderId="0" xfId="2" applyFont="1" applyAlignment="1" applyProtection="1"/>
    <xf numFmtId="0" fontId="5" fillId="0" borderId="0" xfId="1" applyFont="1" applyAlignment="1">
      <alignment vertical="center" wrapText="1"/>
    </xf>
    <xf numFmtId="0" fontId="8" fillId="0" borderId="1" xfId="1" applyFont="1" applyBorder="1" applyAlignment="1">
      <alignment horizontal="right"/>
    </xf>
    <xf numFmtId="0" fontId="5" fillId="0" borderId="2" xfId="0" applyFont="1" applyBorder="1" applyAlignment="1">
      <alignment horizontal="left" vertical="center" wrapText="1"/>
    </xf>
    <xf numFmtId="0" fontId="10" fillId="0" borderId="0" xfId="0" applyFont="1" applyAlignment="1">
      <alignment horizontal="left" vertical="center" wrapText="1" indent="1"/>
    </xf>
    <xf numFmtId="0" fontId="10" fillId="0" borderId="0" xfId="1" applyFont="1"/>
    <xf numFmtId="0" fontId="5" fillId="0" borderId="0" xfId="0" applyFont="1" applyAlignment="1">
      <alignment horizontal="left" vertical="center" wrapText="1"/>
    </xf>
    <xf numFmtId="0" fontId="5" fillId="0" borderId="0" xfId="1" applyFont="1" applyAlignment="1">
      <alignment horizontal="center"/>
    </xf>
    <xf numFmtId="0" fontId="10" fillId="0" borderId="0" xfId="3" applyFont="1" applyAlignment="1">
      <alignment horizontal="left" vertical="center" wrapText="1" indent="1"/>
    </xf>
    <xf numFmtId="167" fontId="10" fillId="0" borderId="0" xfId="3" quotePrefix="1" applyNumberFormat="1" applyFont="1" applyAlignment="1">
      <alignment horizontal="right" vertical="center"/>
    </xf>
    <xf numFmtId="0" fontId="10" fillId="0" borderId="0" xfId="3" applyFont="1"/>
    <xf numFmtId="0" fontId="8" fillId="0" borderId="0" xfId="1" applyFont="1" applyAlignment="1">
      <alignment horizontal="center"/>
    </xf>
    <xf numFmtId="0" fontId="5" fillId="0" borderId="0" xfId="0" applyFont="1"/>
    <xf numFmtId="0" fontId="5" fillId="0" borderId="9" xfId="1" applyFont="1" applyBorder="1"/>
    <xf numFmtId="0" fontId="5" fillId="0" borderId="0" xfId="0" applyFont="1" applyAlignment="1">
      <alignment vertical="center"/>
    </xf>
    <xf numFmtId="0" fontId="12" fillId="0" borderId="0" xfId="0" applyFont="1" applyAlignment="1">
      <alignment vertical="center"/>
    </xf>
    <xf numFmtId="3" fontId="12" fillId="0" borderId="0" xfId="0" applyNumberFormat="1" applyFont="1" applyAlignment="1">
      <alignment vertical="center"/>
    </xf>
    <xf numFmtId="0" fontId="5" fillId="0" borderId="0" xfId="1" applyFont="1" applyAlignment="1">
      <alignment vertical="center"/>
    </xf>
    <xf numFmtId="0" fontId="10" fillId="0" borderId="0" xfId="1" applyFont="1" applyAlignment="1">
      <alignment vertical="center" wrapText="1"/>
    </xf>
    <xf numFmtId="3" fontId="5" fillId="0" borderId="0" xfId="0" applyNumberFormat="1" applyFont="1" applyAlignment="1">
      <alignment horizontal="left" vertical="center" wrapText="1"/>
    </xf>
    <xf numFmtId="0" fontId="40" fillId="0" borderId="0" xfId="1" applyFont="1"/>
    <xf numFmtId="0" fontId="50" fillId="0" borderId="0" xfId="1" applyFont="1"/>
    <xf numFmtId="0" fontId="4" fillId="0" borderId="0" xfId="1" applyFont="1" applyAlignment="1">
      <alignment vertical="center"/>
    </xf>
    <xf numFmtId="0" fontId="51" fillId="0" borderId="0" xfId="1" applyFont="1" applyAlignment="1">
      <alignment vertical="center"/>
    </xf>
    <xf numFmtId="0" fontId="8" fillId="0" borderId="11" xfId="1" applyFont="1" applyBorder="1" applyAlignment="1">
      <alignment horizontal="right" vertical="center" wrapText="1"/>
    </xf>
    <xf numFmtId="0" fontId="51" fillId="0" borderId="0" xfId="1" applyFont="1" applyAlignment="1">
      <alignment horizontal="center" vertical="center"/>
    </xf>
    <xf numFmtId="0" fontId="40" fillId="0" borderId="0" xfId="1" applyFont="1" applyAlignment="1">
      <alignment vertical="center"/>
    </xf>
    <xf numFmtId="0" fontId="5" fillId="0" borderId="0" xfId="1" applyFont="1" applyAlignment="1">
      <alignment horizontal="left" vertical="center" wrapText="1" indent="4"/>
    </xf>
    <xf numFmtId="0" fontId="8" fillId="0" borderId="4" xfId="1" applyFont="1" applyBorder="1" applyAlignment="1">
      <alignment horizontal="left" vertical="center" wrapText="1"/>
    </xf>
    <xf numFmtId="0" fontId="5" fillId="0" borderId="0" xfId="1" applyFont="1" applyAlignment="1">
      <alignment horizontal="left" vertical="center"/>
    </xf>
    <xf numFmtId="0" fontId="51" fillId="0" borderId="0" xfId="1" applyFont="1" applyAlignment="1">
      <alignment horizontal="center"/>
    </xf>
    <xf numFmtId="0" fontId="4" fillId="0" borderId="0" xfId="1" applyFont="1" applyAlignment="1">
      <alignment horizontal="left" vertical="center" wrapText="1"/>
    </xf>
    <xf numFmtId="0" fontId="8" fillId="0" borderId="0" xfId="1" applyFont="1" applyAlignment="1">
      <alignment vertical="center"/>
    </xf>
    <xf numFmtId="0" fontId="8" fillId="0" borderId="4" xfId="1" applyFont="1" applyBorder="1" applyAlignment="1">
      <alignment horizontal="right" vertical="center" wrapText="1"/>
    </xf>
    <xf numFmtId="168" fontId="5" fillId="0" borderId="0" xfId="1" applyNumberFormat="1" applyFont="1" applyAlignment="1">
      <alignment vertical="center"/>
    </xf>
    <xf numFmtId="166" fontId="5" fillId="0" borderId="0" xfId="1" applyNumberFormat="1" applyFont="1"/>
    <xf numFmtId="0" fontId="5" fillId="0" borderId="2" xfId="1" applyFont="1" applyBorder="1"/>
    <xf numFmtId="0" fontId="50" fillId="0" borderId="0" xfId="0" applyFont="1"/>
    <xf numFmtId="0" fontId="51" fillId="0" borderId="0" xfId="0" applyFont="1"/>
    <xf numFmtId="0" fontId="50" fillId="0" borderId="0" xfId="0" applyFont="1" applyAlignment="1">
      <alignment horizontal="right"/>
    </xf>
    <xf numFmtId="168" fontId="5" fillId="0" borderId="0" xfId="1" applyNumberFormat="1" applyFont="1"/>
    <xf numFmtId="0" fontId="4" fillId="0" borderId="24" xfId="1" applyFont="1" applyBorder="1" applyAlignment="1">
      <alignment horizontal="left" vertical="center" wrapText="1"/>
    </xf>
    <xf numFmtId="0" fontId="8" fillId="0" borderId="24" xfId="1" applyFont="1" applyBorder="1" applyAlignment="1">
      <alignment horizontal="right" vertical="center" wrapText="1"/>
    </xf>
    <xf numFmtId="0" fontId="8" fillId="0" borderId="25" xfId="1" applyFont="1" applyBorder="1" applyAlignment="1">
      <alignment vertical="center"/>
    </xf>
    <xf numFmtId="0" fontId="8" fillId="0" borderId="25" xfId="1" applyFont="1" applyBorder="1" applyAlignment="1">
      <alignment horizontal="right" vertical="center"/>
    </xf>
    <xf numFmtId="3" fontId="5" fillId="0" borderId="26" xfId="1" applyNumberFormat="1" applyFont="1" applyBorder="1" applyAlignment="1">
      <alignment vertical="center"/>
    </xf>
    <xf numFmtId="3" fontId="5" fillId="0" borderId="0" xfId="1" applyNumberFormat="1" applyFont="1" applyAlignment="1">
      <alignment vertical="center"/>
    </xf>
    <xf numFmtId="3" fontId="5" fillId="0" borderId="24" xfId="1" applyNumberFormat="1" applyFont="1" applyBorder="1" applyAlignment="1">
      <alignment vertical="center"/>
    </xf>
    <xf numFmtId="0" fontId="8" fillId="0" borderId="4" xfId="1" applyFont="1" applyBorder="1" applyAlignment="1">
      <alignment vertical="center"/>
    </xf>
    <xf numFmtId="0" fontId="5" fillId="0" borderId="4" xfId="1" applyFont="1" applyBorder="1"/>
    <xf numFmtId="3" fontId="8" fillId="0" borderId="25" xfId="1" applyNumberFormat="1" applyFont="1" applyBorder="1" applyAlignment="1">
      <alignment vertical="center"/>
    </xf>
    <xf numFmtId="167" fontId="10" fillId="0" borderId="0" xfId="0" applyNumberFormat="1" applyFont="1" applyAlignment="1">
      <alignment vertical="center"/>
    </xf>
    <xf numFmtId="167" fontId="5" fillId="0" borderId="0" xfId="0" applyNumberFormat="1" applyFont="1" applyAlignment="1">
      <alignment vertical="center"/>
    </xf>
    <xf numFmtId="0" fontId="5" fillId="0" borderId="0" xfId="3" applyFont="1" applyAlignment="1">
      <alignment vertical="center"/>
    </xf>
    <xf numFmtId="0" fontId="10" fillId="0" borderId="0" xfId="1" applyFont="1" applyAlignment="1">
      <alignment vertical="center"/>
    </xf>
    <xf numFmtId="0" fontId="5" fillId="0" borderId="0" xfId="1" applyFont="1" applyAlignment="1">
      <alignment horizontal="left" vertical="center" wrapText="1" indent="1"/>
    </xf>
    <xf numFmtId="0" fontId="56" fillId="0" borderId="0" xfId="1" applyFont="1" applyAlignment="1">
      <alignment vertical="center"/>
    </xf>
    <xf numFmtId="0" fontId="5" fillId="0" borderId="0" xfId="1" applyFont="1" applyAlignment="1">
      <alignment wrapText="1"/>
    </xf>
    <xf numFmtId="0" fontId="50" fillId="0" borderId="0" xfId="1" applyFont="1" applyAlignment="1">
      <alignment vertical="center"/>
    </xf>
    <xf numFmtId="0" fontId="52" fillId="0" borderId="0" xfId="2" applyFont="1" applyFill="1" applyBorder="1" applyAlignment="1" applyProtection="1">
      <alignment horizontal="left" vertical="center" wrapText="1"/>
    </xf>
    <xf numFmtId="0" fontId="4" fillId="0" borderId="0" xfId="193" applyFont="1" applyAlignment="1">
      <alignment horizontal="left" vertical="center" wrapText="1"/>
    </xf>
    <xf numFmtId="0" fontId="8" fillId="0" borderId="0" xfId="1" applyFont="1" applyAlignment="1">
      <alignment horizontal="left" vertical="center"/>
    </xf>
    <xf numFmtId="0" fontId="8" fillId="0" borderId="0" xfId="1" applyFont="1" applyAlignment="1">
      <alignment horizontal="center" vertical="center"/>
    </xf>
    <xf numFmtId="0" fontId="8" fillId="0" borderId="1" xfId="1" applyFont="1" applyBorder="1" applyAlignment="1">
      <alignment horizontal="right" vertical="center"/>
    </xf>
    <xf numFmtId="0" fontId="8" fillId="0" borderId="34" xfId="1" applyFont="1" applyBorder="1" applyAlignment="1">
      <alignment horizontal="right" vertical="center" wrapText="1"/>
    </xf>
    <xf numFmtId="171" fontId="8" fillId="0" borderId="4" xfId="1" applyNumberFormat="1" applyFont="1" applyBorder="1" applyAlignment="1">
      <alignment horizontal="right" vertical="center" wrapText="1"/>
    </xf>
    <xf numFmtId="0" fontId="8" fillId="0" borderId="27" xfId="1" applyFont="1" applyBorder="1" applyAlignment="1">
      <alignment horizontal="right" vertical="center" wrapText="1"/>
    </xf>
    <xf numFmtId="166" fontId="8" fillId="0" borderId="0" xfId="1" applyNumberFormat="1" applyFont="1" applyAlignment="1">
      <alignment vertical="center"/>
    </xf>
    <xf numFmtId="0" fontId="5" fillId="0" borderId="35" xfId="1" applyFont="1" applyBorder="1" applyAlignment="1">
      <alignment horizontal="left" vertical="center" wrapText="1" indent="1"/>
    </xf>
    <xf numFmtId="166" fontId="5" fillId="0" borderId="37" xfId="1" applyNumberFormat="1" applyFont="1" applyBorder="1" applyAlignment="1">
      <alignment vertical="center"/>
    </xf>
    <xf numFmtId="166" fontId="5" fillId="0" borderId="0" xfId="1" applyNumberFormat="1" applyFont="1" applyAlignment="1">
      <alignment vertical="center"/>
    </xf>
    <xf numFmtId="166" fontId="8" fillId="0" borderId="37" xfId="0" applyNumberFormat="1" applyFont="1" applyBorder="1" applyAlignment="1">
      <alignment horizontal="right" vertical="center"/>
    </xf>
    <xf numFmtId="166" fontId="8" fillId="0" borderId="0" xfId="0" applyNumberFormat="1" applyFont="1" applyAlignment="1">
      <alignment horizontal="right" vertical="center"/>
    </xf>
    <xf numFmtId="166" fontId="8" fillId="0" borderId="21" xfId="0" applyNumberFormat="1" applyFont="1" applyBorder="1" applyAlignment="1">
      <alignment horizontal="right" vertical="center"/>
    </xf>
    <xf numFmtId="3" fontId="5" fillId="0" borderId="0" xfId="0" applyNumberFormat="1" applyFont="1" applyAlignment="1">
      <alignment vertical="center"/>
    </xf>
    <xf numFmtId="0" fontId="5" fillId="0" borderId="36" xfId="1" applyFont="1" applyBorder="1" applyAlignment="1">
      <alignment horizontal="left" vertical="center" indent="1"/>
    </xf>
    <xf numFmtId="166" fontId="5" fillId="0" borderId="38" xfId="1" applyNumberFormat="1" applyFont="1" applyBorder="1" applyAlignment="1">
      <alignment vertical="center"/>
    </xf>
    <xf numFmtId="166" fontId="5" fillId="0" borderId="1" xfId="1" applyNumberFormat="1" applyFont="1" applyBorder="1" applyAlignment="1">
      <alignment vertical="center"/>
    </xf>
    <xf numFmtId="0" fontId="5" fillId="0" borderId="1" xfId="0" applyFont="1" applyBorder="1" applyAlignment="1">
      <alignment vertical="center"/>
    </xf>
    <xf numFmtId="166" fontId="8" fillId="0" borderId="40" xfId="0" applyNumberFormat="1" applyFont="1" applyBorder="1" applyAlignment="1">
      <alignment horizontal="right" vertical="center"/>
    </xf>
    <xf numFmtId="166" fontId="8" fillId="0" borderId="2" xfId="0" applyNumberFormat="1" applyFont="1" applyBorder="1" applyAlignment="1">
      <alignment horizontal="right" vertical="center"/>
    </xf>
    <xf numFmtId="166" fontId="8" fillId="0" borderId="41" xfId="0" applyNumberFormat="1" applyFont="1" applyBorder="1" applyAlignment="1">
      <alignment horizontal="right" vertical="center"/>
    </xf>
    <xf numFmtId="166" fontId="5" fillId="0" borderId="39" xfId="1" applyNumberFormat="1" applyFont="1" applyBorder="1" applyAlignment="1">
      <alignment vertical="center"/>
    </xf>
    <xf numFmtId="172" fontId="5" fillId="0" borderId="0" xfId="1" applyNumberFormat="1" applyFont="1" applyAlignment="1">
      <alignment vertical="center"/>
    </xf>
    <xf numFmtId="0" fontId="5" fillId="0" borderId="9" xfId="1" applyFont="1" applyBorder="1" applyAlignment="1">
      <alignment vertical="center"/>
    </xf>
    <xf numFmtId="0" fontId="8" fillId="0" borderId="0" xfId="1" applyFont="1" applyAlignment="1">
      <alignment vertical="center" wrapText="1"/>
    </xf>
    <xf numFmtId="167" fontId="5" fillId="0" borderId="0" xfId="1" applyNumberFormat="1" applyFont="1" applyAlignment="1">
      <alignment vertical="center"/>
    </xf>
    <xf numFmtId="49" fontId="52" fillId="0" borderId="1" xfId="2" applyNumberFormat="1" applyFont="1" applyFill="1" applyBorder="1" applyAlignment="1" applyProtection="1">
      <alignment horizontal="left" vertical="center" wrapText="1"/>
    </xf>
    <xf numFmtId="166" fontId="56" fillId="0" borderId="0" xfId="1" applyNumberFormat="1" applyFont="1" applyAlignment="1">
      <alignment vertical="center"/>
    </xf>
    <xf numFmtId="166" fontId="10" fillId="0" borderId="0" xfId="1" applyNumberFormat="1" applyFont="1" applyAlignment="1">
      <alignment vertical="center"/>
    </xf>
    <xf numFmtId="0" fontId="10" fillId="0" borderId="0" xfId="1" applyFont="1" applyAlignment="1">
      <alignment horizontal="left" vertical="center" wrapText="1" indent="4"/>
    </xf>
    <xf numFmtId="0" fontId="8" fillId="0" borderId="0" xfId="1" applyFont="1" applyAlignment="1">
      <alignment horizontal="left" vertical="center" wrapText="1"/>
    </xf>
    <xf numFmtId="0" fontId="10" fillId="0" borderId="0" xfId="1" applyFont="1" applyAlignment="1">
      <alignment horizontal="right" wrapText="1"/>
    </xf>
    <xf numFmtId="0" fontId="10" fillId="0" borderId="2" xfId="1" applyFont="1" applyBorder="1" applyAlignment="1">
      <alignment horizontal="right" wrapText="1"/>
    </xf>
    <xf numFmtId="0" fontId="10" fillId="0" borderId="0" xfId="3" applyFont="1" applyAlignment="1">
      <alignment vertical="center" wrapText="1"/>
    </xf>
    <xf numFmtId="166" fontId="5" fillId="0" borderId="0" xfId="1" applyNumberFormat="1" applyFont="1" applyAlignment="1">
      <alignment wrapText="1"/>
    </xf>
    <xf numFmtId="0" fontId="4" fillId="0" borderId="0" xfId="0" applyFont="1"/>
    <xf numFmtId="167" fontId="5" fillId="0" borderId="0" xfId="1" applyNumberFormat="1" applyFont="1" applyAlignment="1">
      <alignment horizontal="right" vertical="center"/>
    </xf>
    <xf numFmtId="167" fontId="5" fillId="0" borderId="6" xfId="0" applyNumberFormat="1" applyFont="1" applyBorder="1" applyAlignment="1">
      <alignment vertical="center"/>
    </xf>
    <xf numFmtId="167" fontId="10" fillId="0" borderId="6" xfId="0" applyNumberFormat="1" applyFont="1" applyBorder="1" applyAlignment="1">
      <alignment vertical="center"/>
    </xf>
    <xf numFmtId="167" fontId="5" fillId="0" borderId="21" xfId="0" applyNumberFormat="1" applyFont="1" applyBorder="1" applyAlignment="1">
      <alignment vertical="center"/>
    </xf>
    <xf numFmtId="167" fontId="8" fillId="0" borderId="39" xfId="0" applyNumberFormat="1" applyFont="1" applyBorder="1" applyAlignment="1">
      <alignment vertical="center"/>
    </xf>
    <xf numFmtId="167" fontId="8" fillId="0" borderId="7" xfId="1" applyNumberFormat="1" applyFont="1" applyBorder="1" applyAlignment="1">
      <alignment horizontal="right" vertical="center"/>
    </xf>
    <xf numFmtId="167" fontId="10" fillId="0" borderId="0" xfId="155" applyNumberFormat="1" applyFont="1" applyAlignment="1">
      <alignment horizontal="right" vertical="center"/>
    </xf>
    <xf numFmtId="0" fontId="8" fillId="0" borderId="38" xfId="1" applyFont="1" applyBorder="1" applyAlignment="1">
      <alignment horizontal="right" vertical="center" wrapText="1"/>
    </xf>
    <xf numFmtId="167" fontId="5" fillId="0" borderId="37" xfId="1" applyNumberFormat="1" applyFont="1" applyBorder="1" applyAlignment="1">
      <alignment horizontal="right" vertical="center"/>
    </xf>
    <xf numFmtId="167" fontId="10" fillId="0" borderId="37" xfId="155" applyNumberFormat="1" applyFont="1" applyBorder="1" applyAlignment="1">
      <alignment horizontal="right" vertical="center"/>
    </xf>
    <xf numFmtId="167" fontId="8" fillId="0" borderId="11" xfId="1" applyNumberFormat="1" applyFont="1" applyBorder="1" applyAlignment="1">
      <alignment horizontal="right" vertical="center"/>
    </xf>
    <xf numFmtId="173" fontId="5" fillId="0" borderId="0" xfId="1" applyNumberFormat="1" applyFont="1" applyAlignment="1">
      <alignment vertical="center"/>
    </xf>
    <xf numFmtId="173" fontId="5" fillId="0" borderId="6" xfId="1" applyNumberFormat="1" applyFont="1" applyBorder="1" applyAlignment="1">
      <alignment vertical="center"/>
    </xf>
    <xf numFmtId="173" fontId="5" fillId="0" borderId="7" xfId="1" applyNumberFormat="1" applyFont="1" applyBorder="1" applyAlignment="1">
      <alignment vertical="center"/>
    </xf>
    <xf numFmtId="173" fontId="5" fillId="0" borderId="21" xfId="1" applyNumberFormat="1" applyFont="1" applyBorder="1" applyAlignment="1">
      <alignment vertical="center"/>
    </xf>
    <xf numFmtId="173" fontId="8" fillId="0" borderId="7" xfId="1" applyNumberFormat="1" applyFont="1" applyBorder="1" applyAlignment="1">
      <alignment horizontal="right" vertical="center"/>
    </xf>
    <xf numFmtId="173" fontId="8" fillId="0" borderId="6" xfId="1" applyNumberFormat="1" applyFont="1" applyBorder="1" applyAlignment="1">
      <alignment horizontal="right" vertical="center"/>
    </xf>
    <xf numFmtId="173" fontId="8" fillId="0" borderId="0" xfId="1" applyNumberFormat="1" applyFont="1" applyAlignment="1">
      <alignment horizontal="right" vertical="center"/>
    </xf>
    <xf numFmtId="173" fontId="8" fillId="0" borderId="21" xfId="1" applyNumberFormat="1" applyFont="1" applyBorder="1" applyAlignment="1">
      <alignment horizontal="right" vertical="center"/>
    </xf>
    <xf numFmtId="173" fontId="10" fillId="0" borderId="0" xfId="1" applyNumberFormat="1" applyFont="1" applyAlignment="1">
      <alignment vertical="center"/>
    </xf>
    <xf numFmtId="173" fontId="10" fillId="0" borderId="7" xfId="1" applyNumberFormat="1" applyFont="1" applyBorder="1" applyAlignment="1">
      <alignment vertical="center"/>
    </xf>
    <xf numFmtId="173" fontId="10" fillId="0" borderId="6" xfId="1" applyNumberFormat="1" applyFont="1" applyBorder="1" applyAlignment="1">
      <alignment vertical="center"/>
    </xf>
    <xf numFmtId="173" fontId="10" fillId="0" borderId="21" xfId="1" applyNumberFormat="1" applyFont="1" applyBorder="1" applyAlignment="1">
      <alignment vertical="center"/>
    </xf>
    <xf numFmtId="173" fontId="5" fillId="0" borderId="11" xfId="1" applyNumberFormat="1" applyFont="1" applyBorder="1" applyAlignment="1">
      <alignment vertical="center"/>
    </xf>
    <xf numFmtId="173" fontId="5" fillId="0" borderId="10" xfId="1" applyNumberFormat="1" applyFont="1" applyBorder="1" applyAlignment="1">
      <alignment vertical="center"/>
    </xf>
    <xf numFmtId="173" fontId="5" fillId="0" borderId="39" xfId="1" applyNumberFormat="1" applyFont="1" applyBorder="1" applyAlignment="1">
      <alignment vertical="center"/>
    </xf>
    <xf numFmtId="0" fontId="56" fillId="0" borderId="0" xfId="208" applyFont="1" applyAlignment="1">
      <alignment horizontal="left" vertical="center" wrapText="1"/>
    </xf>
    <xf numFmtId="3" fontId="56" fillId="0" borderId="0" xfId="208" applyNumberFormat="1" applyFont="1" applyAlignment="1">
      <alignment vertical="center" wrapText="1"/>
    </xf>
    <xf numFmtId="0" fontId="61" fillId="0" borderId="0" xfId="1" applyFont="1"/>
    <xf numFmtId="0" fontId="53" fillId="0" borderId="0" xfId="1" applyFont="1"/>
    <xf numFmtId="175" fontId="5" fillId="0" borderId="0" xfId="1" applyNumberFormat="1" applyFont="1"/>
    <xf numFmtId="167" fontId="5" fillId="0" borderId="37" xfId="1" applyNumberFormat="1" applyFont="1" applyBorder="1" applyAlignment="1">
      <alignment vertical="center"/>
    </xf>
    <xf numFmtId="167" fontId="8" fillId="0" borderId="38" xfId="1" applyNumberFormat="1" applyFont="1" applyBorder="1" applyAlignment="1">
      <alignment vertical="center"/>
    </xf>
    <xf numFmtId="167" fontId="5" fillId="0" borderId="37" xfId="3" applyNumberFormat="1" applyFont="1" applyBorder="1" applyAlignment="1">
      <alignment vertical="center"/>
    </xf>
    <xf numFmtId="167" fontId="5" fillId="0" borderId="38" xfId="3" applyNumberFormat="1" applyFont="1" applyBorder="1" applyAlignment="1">
      <alignment vertical="center"/>
    </xf>
    <xf numFmtId="0" fontId="8" fillId="0" borderId="45" xfId="1" applyFont="1" applyBorder="1" applyAlignment="1">
      <alignment horizontal="center" vertical="center" wrapText="1"/>
    </xf>
    <xf numFmtId="0" fontId="8" fillId="0" borderId="42" xfId="1" applyFont="1" applyBorder="1" applyAlignment="1">
      <alignment horizontal="center" vertical="center" wrapText="1"/>
    </xf>
    <xf numFmtId="0" fontId="8" fillId="0" borderId="1" xfId="1" applyFont="1" applyBorder="1" applyAlignment="1">
      <alignment horizontal="right" vertical="center" wrapText="1"/>
    </xf>
    <xf numFmtId="0" fontId="4" fillId="0" borderId="0" xfId="0" applyFont="1" applyAlignment="1">
      <alignment horizontal="left" vertical="center" wrapText="1"/>
    </xf>
    <xf numFmtId="0" fontId="39" fillId="0" borderId="32" xfId="0" applyFont="1" applyBorder="1" applyAlignment="1">
      <alignment vertical="center"/>
    </xf>
    <xf numFmtId="0" fontId="39" fillId="0" borderId="32" xfId="0" applyFont="1" applyBorder="1" applyAlignment="1">
      <alignment horizontal="left" vertical="center"/>
    </xf>
    <xf numFmtId="0" fontId="77" fillId="0" borderId="0" xfId="0" applyFont="1" applyAlignment="1">
      <alignment horizontal="center" vertical="center"/>
    </xf>
    <xf numFmtId="0" fontId="78" fillId="0" borderId="0" xfId="0" applyFont="1" applyAlignment="1">
      <alignment vertical="center" wrapText="1"/>
    </xf>
    <xf numFmtId="0" fontId="78" fillId="0" borderId="0" xfId="0" applyFont="1" applyAlignment="1">
      <alignment wrapText="1"/>
    </xf>
    <xf numFmtId="0" fontId="39" fillId="20" borderId="0" xfId="1" applyFont="1" applyFill="1" applyAlignment="1">
      <alignment horizontal="justify" vertical="center" wrapText="1"/>
    </xf>
    <xf numFmtId="0" fontId="39" fillId="20" borderId="0" xfId="1" applyFont="1" applyFill="1" applyAlignment="1">
      <alignment horizontal="justify" vertical="top" wrapText="1"/>
    </xf>
    <xf numFmtId="0" fontId="6" fillId="20" borderId="0" xfId="2" applyFill="1" applyBorder="1" applyAlignment="1" applyProtection="1">
      <alignment horizontal="justify" vertical="center" wrapText="1"/>
    </xf>
    <xf numFmtId="0" fontId="39" fillId="3" borderId="0" xfId="0" applyFont="1" applyFill="1" applyAlignment="1">
      <alignment vertical="center"/>
    </xf>
    <xf numFmtId="0" fontId="6" fillId="0" borderId="0" xfId="2" applyAlignment="1" applyProtection="1"/>
    <xf numFmtId="0" fontId="39" fillId="0" borderId="0" xfId="0" applyFont="1"/>
    <xf numFmtId="0" fontId="39" fillId="0" borderId="0" xfId="0" applyFont="1" applyAlignment="1">
      <alignment vertical="center"/>
    </xf>
    <xf numFmtId="0" fontId="54" fillId="0" borderId="32" xfId="0" applyFont="1" applyBorder="1" applyAlignment="1">
      <alignment horizontal="left" vertical="center"/>
    </xf>
    <xf numFmtId="0" fontId="54" fillId="0" borderId="32" xfId="1" applyFont="1" applyBorder="1" applyAlignment="1">
      <alignment horizontal="center" vertical="center"/>
    </xf>
    <xf numFmtId="0" fontId="54" fillId="0" borderId="32" xfId="1" applyFont="1" applyBorder="1" applyAlignment="1">
      <alignment horizontal="left" vertical="center" wrapText="1"/>
    </xf>
    <xf numFmtId="0" fontId="39" fillId="0" borderId="32" xfId="0" applyFont="1" applyBorder="1" applyAlignment="1">
      <alignment vertical="center" wrapText="1"/>
    </xf>
    <xf numFmtId="0" fontId="39" fillId="0" borderId="32" xfId="0" applyFont="1" applyBorder="1" applyAlignment="1">
      <alignment horizontal="left" vertical="center" wrapText="1"/>
    </xf>
    <xf numFmtId="2" fontId="39" fillId="0" borderId="32" xfId="0" applyNumberFormat="1" applyFont="1" applyBorder="1" applyAlignment="1">
      <alignment horizontal="left" vertical="center"/>
    </xf>
    <xf numFmtId="0" fontId="39" fillId="3" borderId="32" xfId="0" applyFont="1" applyFill="1" applyBorder="1" applyAlignment="1">
      <alignment horizontal="left" vertical="center"/>
    </xf>
    <xf numFmtId="0" fontId="39" fillId="3" borderId="32" xfId="0" applyFont="1" applyFill="1" applyBorder="1" applyAlignment="1">
      <alignment vertical="center" wrapText="1"/>
    </xf>
    <xf numFmtId="0" fontId="39" fillId="3" borderId="32" xfId="0" applyFont="1" applyFill="1" applyBorder="1" applyAlignment="1">
      <alignment vertical="center"/>
    </xf>
    <xf numFmtId="0" fontId="39" fillId="3" borderId="0" xfId="0" applyFont="1" applyFill="1"/>
    <xf numFmtId="0" fontId="79" fillId="0" borderId="32" xfId="2" applyFont="1" applyBorder="1" applyAlignment="1" applyProtection="1">
      <alignment vertical="center" wrapText="1"/>
    </xf>
    <xf numFmtId="0" fontId="39" fillId="0" borderId="32" xfId="0" applyFont="1" applyBorder="1"/>
    <xf numFmtId="0" fontId="50" fillId="0" borderId="0" xfId="0" applyFont="1" applyAlignment="1">
      <alignment horizontal="left" vertical="center"/>
    </xf>
    <xf numFmtId="0" fontId="52" fillId="3" borderId="0" xfId="2" applyFont="1" applyFill="1" applyAlignment="1" applyProtection="1">
      <alignment vertical="center" wrapText="1"/>
    </xf>
    <xf numFmtId="0" fontId="5" fillId="0" borderId="0" xfId="104" applyFont="1"/>
    <xf numFmtId="0" fontId="52" fillId="0" borderId="0" xfId="2" applyFont="1" applyFill="1" applyBorder="1" applyAlignment="1" applyProtection="1">
      <alignment vertical="center" wrapText="1"/>
    </xf>
    <xf numFmtId="49" fontId="4" fillId="0" borderId="0" xfId="104" applyNumberFormat="1" applyFont="1" applyAlignment="1">
      <alignment horizontal="left" vertical="center" wrapText="1"/>
    </xf>
    <xf numFmtId="0" fontId="8" fillId="0" borderId="4" xfId="104" applyFont="1" applyBorder="1" applyAlignment="1">
      <alignment horizontal="left" vertical="center" wrapText="1" indent="2"/>
    </xf>
    <xf numFmtId="0" fontId="8" fillId="0" borderId="4" xfId="104" applyFont="1" applyBorder="1" applyAlignment="1">
      <alignment horizontal="center" vertical="center"/>
    </xf>
    <xf numFmtId="0" fontId="5" fillId="0" borderId="0" xfId="104" applyFont="1" applyAlignment="1">
      <alignment vertical="center"/>
    </xf>
    <xf numFmtId="167" fontId="5" fillId="0" borderId="0" xfId="104" applyNumberFormat="1" applyFont="1" applyAlignment="1">
      <alignment vertical="center"/>
    </xf>
    <xf numFmtId="0" fontId="56" fillId="0" borderId="0" xfId="104" applyFont="1" applyAlignment="1">
      <alignment horizontal="left" vertical="center" wrapText="1" indent="2"/>
    </xf>
    <xf numFmtId="167" fontId="56" fillId="0" borderId="0" xfId="104" applyNumberFormat="1" applyFont="1" applyAlignment="1">
      <alignment vertical="center"/>
    </xf>
    <xf numFmtId="0" fontId="10" fillId="0" borderId="0" xfId="104" applyFont="1" applyAlignment="1">
      <alignment vertical="center"/>
    </xf>
    <xf numFmtId="0" fontId="5" fillId="0" borderId="0" xfId="104" applyFont="1" applyAlignment="1">
      <alignment horizontal="left" vertical="center" wrapText="1" indent="4"/>
    </xf>
    <xf numFmtId="0" fontId="56" fillId="0" borderId="0" xfId="104" applyFont="1" applyAlignment="1">
      <alignment vertical="center"/>
    </xf>
    <xf numFmtId="0" fontId="8" fillId="0" borderId="0" xfId="104" applyFont="1" applyAlignment="1">
      <alignment vertical="center"/>
    </xf>
    <xf numFmtId="0" fontId="56" fillId="0" borderId="0" xfId="104" applyFont="1" applyAlignment="1">
      <alignment horizontal="left" vertical="center" wrapText="1" indent="4"/>
    </xf>
    <xf numFmtId="0" fontId="10" fillId="0" borderId="0" xfId="104" applyFont="1" applyAlignment="1">
      <alignment horizontal="left" vertical="center" wrapText="1" indent="6"/>
    </xf>
    <xf numFmtId="167" fontId="10" fillId="0" borderId="0" xfId="104" applyNumberFormat="1" applyFont="1" applyAlignment="1">
      <alignment vertical="center"/>
    </xf>
    <xf numFmtId="0" fontId="5" fillId="0" borderId="0" xfId="104" applyFont="1" applyAlignment="1">
      <alignment horizontal="left" vertical="center" wrapText="1" indent="8"/>
    </xf>
    <xf numFmtId="0" fontId="5" fillId="0" borderId="0" xfId="104" applyFont="1" applyAlignment="1">
      <alignment horizontal="left" vertical="center" wrapText="1" indent="6"/>
    </xf>
    <xf numFmtId="167" fontId="8" fillId="0" borderId="0" xfId="104" applyNumberFormat="1" applyFont="1" applyAlignment="1">
      <alignment vertical="center"/>
    </xf>
    <xf numFmtId="0" fontId="10" fillId="0" borderId="0" xfId="104" applyFont="1" applyAlignment="1">
      <alignment horizontal="left" vertical="center" wrapText="1" indent="4"/>
    </xf>
    <xf numFmtId="167" fontId="56" fillId="0" borderId="0" xfId="0" applyNumberFormat="1" applyFont="1" applyAlignment="1">
      <alignment vertical="center"/>
    </xf>
    <xf numFmtId="0" fontId="5" fillId="0" borderId="0" xfId="104" applyFont="1" applyAlignment="1">
      <alignment horizontal="left" vertical="center" indent="4"/>
    </xf>
    <xf numFmtId="0" fontId="5" fillId="0" borderId="0" xfId="204" applyFont="1" applyAlignment="1">
      <alignment horizontal="left" vertical="center" wrapText="1" indent="4"/>
    </xf>
    <xf numFmtId="0" fontId="56" fillId="0" borderId="0" xfId="204" applyFont="1" applyAlignment="1">
      <alignment horizontal="left" vertical="center" wrapText="1" indent="2"/>
    </xf>
    <xf numFmtId="0" fontId="56" fillId="0" borderId="0" xfId="104" applyFont="1" applyAlignment="1">
      <alignment horizontal="left" vertical="center" wrapText="1" indent="1"/>
    </xf>
    <xf numFmtId="0" fontId="5" fillId="0" borderId="0" xfId="3" applyFont="1" applyAlignment="1">
      <alignment horizontal="left" vertical="center" wrapText="1" indent="4"/>
    </xf>
    <xf numFmtId="0" fontId="56" fillId="0" borderId="0" xfId="3" applyFont="1" applyAlignment="1">
      <alignment horizontal="left" vertical="center" wrapText="1" indent="2"/>
    </xf>
    <xf numFmtId="167" fontId="5" fillId="0" borderId="0" xfId="3" applyNumberFormat="1" applyFont="1" applyAlignment="1">
      <alignment vertical="center"/>
    </xf>
    <xf numFmtId="167" fontId="56" fillId="0" borderId="0" xfId="3" applyNumberFormat="1" applyFont="1" applyAlignment="1">
      <alignment vertical="center"/>
    </xf>
    <xf numFmtId="0" fontId="56" fillId="0" borderId="0" xfId="3" applyFont="1" applyAlignment="1">
      <alignment vertical="center"/>
    </xf>
    <xf numFmtId="0" fontId="10" fillId="0" borderId="0" xfId="204" applyFont="1" applyAlignment="1">
      <alignment horizontal="left" vertical="center" wrapText="1" indent="4"/>
    </xf>
    <xf numFmtId="0" fontId="10" fillId="0" borderId="0" xfId="104" applyFont="1" applyAlignment="1">
      <alignment horizontal="left" vertical="center" indent="4"/>
    </xf>
    <xf numFmtId="0" fontId="56" fillId="0" borderId="0" xfId="104" applyFont="1" applyAlignment="1">
      <alignment horizontal="left" vertical="center" indent="2"/>
    </xf>
    <xf numFmtId="0" fontId="5" fillId="0" borderId="0" xfId="205" applyFont="1" applyAlignment="1">
      <alignment horizontal="left" vertical="center" wrapText="1" indent="4"/>
    </xf>
    <xf numFmtId="0" fontId="5" fillId="0" borderId="0" xfId="205" applyFont="1" applyAlignment="1">
      <alignment horizontal="left" vertical="center" wrapText="1" indent="6"/>
    </xf>
    <xf numFmtId="0" fontId="10" fillId="0" borderId="0" xfId="104" applyFont="1" applyAlignment="1">
      <alignment horizontal="left" vertical="center" indent="2"/>
    </xf>
    <xf numFmtId="0" fontId="10" fillId="0" borderId="0" xfId="104" applyFont="1" applyAlignment="1">
      <alignment horizontal="left" vertical="center" wrapText="1" indent="5"/>
    </xf>
    <xf numFmtId="0" fontId="10" fillId="0" borderId="0" xfId="205" applyFont="1" applyAlignment="1">
      <alignment horizontal="left" vertical="center" wrapText="1" indent="5"/>
    </xf>
    <xf numFmtId="0" fontId="10" fillId="0" borderId="0" xfId="104" applyFont="1" applyAlignment="1">
      <alignment horizontal="left" vertical="center" indent="5"/>
    </xf>
    <xf numFmtId="167" fontId="10" fillId="0" borderId="1" xfId="104" applyNumberFormat="1" applyFont="1" applyBorder="1" applyAlignment="1">
      <alignment vertical="center"/>
    </xf>
    <xf numFmtId="0" fontId="5" fillId="0" borderId="0" xfId="104" applyFont="1" applyAlignment="1">
      <alignment wrapText="1"/>
    </xf>
    <xf numFmtId="0" fontId="52" fillId="0" borderId="0" xfId="2" applyFont="1" applyAlignment="1" applyProtection="1"/>
    <xf numFmtId="49" fontId="5" fillId="0" borderId="0" xfId="104" applyNumberFormat="1" applyFont="1" applyAlignment="1">
      <alignment horizontal="left" vertical="center" wrapText="1"/>
    </xf>
    <xf numFmtId="0" fontId="8" fillId="0" borderId="4" xfId="104" applyFont="1" applyBorder="1" applyAlignment="1">
      <alignment vertical="center" wrapText="1"/>
    </xf>
    <xf numFmtId="0" fontId="8" fillId="0" borderId="4" xfId="104" applyFont="1" applyBorder="1" applyAlignment="1">
      <alignment horizontal="left" vertical="center" indent="2"/>
    </xf>
    <xf numFmtId="177" fontId="56" fillId="0" borderId="0" xfId="104" applyNumberFormat="1" applyFont="1" applyAlignment="1">
      <alignment vertical="center"/>
    </xf>
    <xf numFmtId="0" fontId="10" fillId="0" borderId="0" xfId="104" applyFont="1" applyAlignment="1">
      <alignment horizontal="left" vertical="center" wrapText="1" indent="12"/>
    </xf>
    <xf numFmtId="177" fontId="10" fillId="0" borderId="0" xfId="104" applyNumberFormat="1" applyFont="1" applyAlignment="1">
      <alignment vertical="center"/>
    </xf>
    <xf numFmtId="0" fontId="56" fillId="0" borderId="0" xfId="104" applyFont="1" applyAlignment="1">
      <alignment horizontal="left" vertical="center" wrapText="1" indent="7"/>
    </xf>
    <xf numFmtId="170" fontId="56" fillId="0" borderId="0" xfId="104" applyNumberFormat="1" applyFont="1" applyAlignment="1">
      <alignment vertical="center"/>
    </xf>
    <xf numFmtId="177" fontId="8" fillId="0" borderId="0" xfId="104" applyNumberFormat="1" applyFont="1" applyAlignment="1">
      <alignment vertical="center"/>
    </xf>
    <xf numFmtId="177" fontId="5" fillId="0" borderId="0" xfId="104" applyNumberFormat="1" applyFont="1" applyAlignment="1">
      <alignment vertical="center"/>
    </xf>
    <xf numFmtId="0" fontId="10" fillId="0" borderId="0" xfId="104" applyFont="1" applyAlignment="1">
      <alignment horizontal="left" vertical="center" wrapText="1" indent="9"/>
    </xf>
    <xf numFmtId="0" fontId="10" fillId="0" borderId="0" xfId="104" applyFont="1" applyAlignment="1">
      <alignment horizontal="left" vertical="center" wrapText="1" indent="15"/>
    </xf>
    <xf numFmtId="0" fontId="10" fillId="0" borderId="0" xfId="104" applyFont="1" applyAlignment="1">
      <alignment horizontal="left" vertical="top" wrapText="1" indent="8"/>
    </xf>
    <xf numFmtId="0" fontId="10" fillId="0" borderId="0" xfId="104" applyFont="1" applyAlignment="1">
      <alignment horizontal="left" vertical="center" wrapText="1" indent="2"/>
    </xf>
    <xf numFmtId="177" fontId="5" fillId="3" borderId="0" xfId="104" applyNumberFormat="1" applyFont="1" applyFill="1" applyAlignment="1">
      <alignment vertical="center"/>
    </xf>
    <xf numFmtId="0" fontId="10" fillId="0" borderId="0" xfId="104" applyFont="1" applyAlignment="1">
      <alignment horizontal="left" vertical="center" wrapText="1" indent="7"/>
    </xf>
    <xf numFmtId="0" fontId="10" fillId="0" borderId="0" xfId="3" applyFont="1" applyAlignment="1">
      <alignment horizontal="left" vertical="center" wrapText="1" indent="7"/>
    </xf>
    <xf numFmtId="0" fontId="5" fillId="0" borderId="0" xfId="204" applyFont="1" applyAlignment="1">
      <alignment horizontal="left" vertical="center" wrapText="1" indent="3"/>
    </xf>
    <xf numFmtId="0" fontId="5" fillId="0" borderId="0" xfId="104" applyFont="1" applyAlignment="1">
      <alignment horizontal="left" vertical="center" wrapText="1" indent="3"/>
    </xf>
    <xf numFmtId="0" fontId="8" fillId="0" borderId="0" xfId="104" applyFont="1" applyAlignment="1">
      <alignment vertical="center" wrapText="1"/>
    </xf>
    <xf numFmtId="0" fontId="56" fillId="0" borderId="0" xfId="204" applyFont="1" applyAlignment="1">
      <alignment horizontal="left" vertical="center" wrapText="1" indent="5"/>
    </xf>
    <xf numFmtId="0" fontId="52" fillId="0" borderId="0" xfId="2" applyFont="1" applyBorder="1" applyAlignment="1" applyProtection="1">
      <alignment horizontal="left" vertical="center" wrapText="1"/>
    </xf>
    <xf numFmtId="0" fontId="8" fillId="0" borderId="0" xfId="1" applyFont="1" applyAlignment="1">
      <alignment horizontal="right" vertical="center" wrapText="1"/>
    </xf>
    <xf numFmtId="3" fontId="5" fillId="0" borderId="0" xfId="1" applyNumberFormat="1" applyFont="1" applyAlignment="1">
      <alignment horizontal="right" vertical="center"/>
    </xf>
    <xf numFmtId="3" fontId="5" fillId="0" borderId="0" xfId="3" applyNumberFormat="1" applyFont="1" applyAlignment="1">
      <alignment horizontal="right" vertical="center"/>
    </xf>
    <xf numFmtId="0" fontId="5" fillId="0" borderId="0" xfId="3" applyFont="1" applyAlignment="1">
      <alignment horizontal="left" vertical="center"/>
    </xf>
    <xf numFmtId="3" fontId="8" fillId="0" borderId="4" xfId="1" applyNumberFormat="1" applyFont="1" applyBorder="1" applyAlignment="1">
      <alignment horizontal="right" vertical="center"/>
    </xf>
    <xf numFmtId="0" fontId="4" fillId="0" borderId="1" xfId="0" applyFont="1" applyBorder="1" applyAlignment="1">
      <alignment horizontal="left" vertical="center" wrapText="1"/>
    </xf>
    <xf numFmtId="0" fontId="5" fillId="0" borderId="0" xfId="0" applyFont="1" applyAlignment="1">
      <alignment vertical="center" wrapText="1"/>
    </xf>
    <xf numFmtId="0" fontId="51" fillId="0" borderId="2" xfId="0" applyFont="1" applyBorder="1" applyAlignment="1">
      <alignment horizontal="right" vertical="center" wrapText="1"/>
    </xf>
    <xf numFmtId="0" fontId="51" fillId="0" borderId="2" xfId="0" applyFont="1" applyBorder="1" applyAlignment="1">
      <alignment horizontal="right" vertical="center"/>
    </xf>
    <xf numFmtId="0" fontId="51" fillId="0" borderId="41" xfId="0" applyFont="1" applyBorder="1" applyAlignment="1">
      <alignment horizontal="right" vertical="center" wrapText="1"/>
    </xf>
    <xf numFmtId="0" fontId="51" fillId="0" borderId="1" xfId="0" applyFont="1" applyBorder="1" applyAlignment="1">
      <alignment horizontal="right"/>
    </xf>
    <xf numFmtId="0" fontId="51" fillId="0" borderId="1" xfId="0" applyFont="1" applyBorder="1" applyAlignment="1">
      <alignment horizontal="right" wrapText="1"/>
    </xf>
    <xf numFmtId="0" fontId="51" fillId="0" borderId="39" xfId="0" applyFont="1" applyBorder="1" applyAlignment="1">
      <alignment horizontal="right" wrapText="1"/>
    </xf>
    <xf numFmtId="0" fontId="5" fillId="0" borderId="0" xfId="0" applyFont="1" applyAlignment="1">
      <alignment wrapText="1"/>
    </xf>
    <xf numFmtId="1" fontId="40" fillId="0" borderId="0" xfId="0" applyNumberFormat="1" applyFont="1" applyAlignment="1">
      <alignment vertical="center" wrapText="1"/>
    </xf>
    <xf numFmtId="172" fontId="5" fillId="0" borderId="0" xfId="0" applyNumberFormat="1" applyFont="1"/>
    <xf numFmtId="0" fontId="51" fillId="0" borderId="4" xfId="0" applyFont="1" applyBorder="1" applyAlignment="1">
      <alignment horizontal="left" vertical="center"/>
    </xf>
    <xf numFmtId="0" fontId="8" fillId="0" borderId="0" xfId="0" applyFont="1" applyAlignment="1">
      <alignment vertical="center"/>
    </xf>
    <xf numFmtId="0" fontId="5" fillId="0" borderId="0" xfId="0" applyFont="1" applyAlignment="1">
      <alignment horizontal="left" wrapText="1"/>
    </xf>
    <xf numFmtId="1" fontId="5" fillId="0" borderId="0" xfId="0" applyNumberFormat="1" applyFont="1"/>
    <xf numFmtId="3" fontId="5" fillId="0" borderId="0" xfId="0" applyNumberFormat="1" applyFont="1"/>
    <xf numFmtId="178" fontId="5" fillId="0" borderId="0" xfId="0" applyNumberFormat="1" applyFont="1"/>
    <xf numFmtId="0" fontId="53" fillId="0" borderId="0" xfId="0" applyFont="1" applyAlignment="1">
      <alignment vertical="center"/>
    </xf>
    <xf numFmtId="0" fontId="51" fillId="0" borderId="4" xfId="0" applyFont="1" applyBorder="1" applyAlignment="1">
      <alignment vertical="center"/>
    </xf>
    <xf numFmtId="0" fontId="51" fillId="0" borderId="34" xfId="0" applyFont="1" applyBorder="1" applyAlignment="1">
      <alignment horizontal="center" vertical="center"/>
    </xf>
    <xf numFmtId="0" fontId="51" fillId="0" borderId="4" xfId="0" applyFont="1" applyBorder="1" applyAlignment="1">
      <alignment horizontal="center" vertical="center"/>
    </xf>
    <xf numFmtId="0" fontId="51" fillId="0" borderId="4" xfId="0" applyFont="1" applyBorder="1" applyAlignment="1">
      <alignment horizontal="center" vertical="center" wrapText="1"/>
    </xf>
    <xf numFmtId="0" fontId="63" fillId="0" borderId="0" xfId="0" applyFont="1"/>
    <xf numFmtId="1" fontId="5" fillId="0" borderId="0" xfId="0" applyNumberFormat="1" applyFont="1" applyAlignment="1">
      <alignment vertical="center" wrapText="1"/>
    </xf>
    <xf numFmtId="0" fontId="8" fillId="0" borderId="4" xfId="0" applyFont="1" applyBorder="1" applyAlignment="1">
      <alignment horizontal="left" vertical="center"/>
    </xf>
    <xf numFmtId="0" fontId="5" fillId="0" borderId="2" xfId="0" applyFont="1" applyBorder="1"/>
    <xf numFmtId="0" fontId="5" fillId="0" borderId="0" xfId="0" applyFont="1" applyAlignment="1">
      <alignment horizontal="center"/>
    </xf>
    <xf numFmtId="0" fontId="5" fillId="0" borderId="21" xfId="0" applyFont="1" applyBorder="1"/>
    <xf numFmtId="0" fontId="5" fillId="0" borderId="21" xfId="0" applyFont="1" applyBorder="1" applyAlignment="1">
      <alignment horizontal="center"/>
    </xf>
    <xf numFmtId="0" fontId="8" fillId="0" borderId="0" xfId="0" applyFont="1" applyAlignment="1">
      <alignment horizontal="left" vertical="center" wrapText="1"/>
    </xf>
    <xf numFmtId="0" fontId="8" fillId="0" borderId="0" xfId="0" applyFont="1"/>
    <xf numFmtId="0" fontId="8" fillId="0" borderId="4" xfId="0" applyFont="1" applyBorder="1" applyAlignment="1">
      <alignment vertical="center"/>
    </xf>
    <xf numFmtId="3" fontId="8" fillId="0" borderId="0" xfId="0" applyNumberFormat="1" applyFont="1" applyAlignment="1">
      <alignment vertical="center"/>
    </xf>
    <xf numFmtId="167" fontId="8" fillId="0" borderId="0" xfId="0" applyNumberFormat="1" applyFont="1" applyAlignment="1">
      <alignment vertical="center"/>
    </xf>
    <xf numFmtId="0" fontId="8" fillId="0" borderId="0" xfId="0" applyFont="1" applyAlignment="1">
      <alignment vertical="center" wrapText="1"/>
    </xf>
    <xf numFmtId="169" fontId="5" fillId="0" borderId="0" xfId="0" applyNumberFormat="1" applyFont="1" applyAlignment="1">
      <alignment vertical="center"/>
    </xf>
    <xf numFmtId="169" fontId="5" fillId="0" borderId="0" xfId="0" applyNumberFormat="1" applyFont="1"/>
    <xf numFmtId="179" fontId="5" fillId="0" borderId="0" xfId="0" applyNumberFormat="1" applyFont="1"/>
    <xf numFmtId="1" fontId="8" fillId="0" borderId="0" xfId="0" applyNumberFormat="1" applyFont="1"/>
    <xf numFmtId="169" fontId="8" fillId="0" borderId="4" xfId="0" applyNumberFormat="1" applyFont="1" applyBorder="1" applyAlignment="1">
      <alignment vertical="center"/>
    </xf>
    <xf numFmtId="0" fontId="8" fillId="0" borderId="9" xfId="0" applyFont="1" applyBorder="1"/>
    <xf numFmtId="0" fontId="8" fillId="0" borderId="2" xfId="1" applyFont="1" applyBorder="1" applyAlignment="1">
      <alignment horizontal="left" vertical="center"/>
    </xf>
    <xf numFmtId="166" fontId="5" fillId="0" borderId="0" xfId="0" applyNumberFormat="1" applyFont="1" applyAlignment="1">
      <alignment horizontal="right" vertical="center"/>
    </xf>
    <xf numFmtId="0" fontId="8" fillId="0" borderId="4" xfId="0" applyFont="1" applyBorder="1" applyAlignment="1">
      <alignment horizontal="center" vertical="center" wrapText="1"/>
    </xf>
    <xf numFmtId="0" fontId="8" fillId="0" borderId="2"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8" fillId="0" borderId="4" xfId="0" applyFont="1" applyBorder="1" applyAlignment="1">
      <alignment horizontal="center" vertical="center"/>
    </xf>
    <xf numFmtId="0" fontId="4" fillId="0" borderId="1" xfId="1" applyFont="1" applyBorder="1" applyAlignment="1">
      <alignment horizontal="left" vertical="center" wrapText="1"/>
    </xf>
    <xf numFmtId="3" fontId="56" fillId="0" borderId="0" xfId="155" applyNumberFormat="1" applyFont="1" applyAlignment="1">
      <alignment horizontal="right" vertical="center"/>
    </xf>
    <xf numFmtId="3" fontId="8" fillId="0" borderId="21" xfId="1" applyNumberFormat="1" applyFont="1" applyBorder="1" applyAlignment="1">
      <alignment vertical="center"/>
    </xf>
    <xf numFmtId="3" fontId="5" fillId="0" borderId="21" xfId="1" applyNumberFormat="1" applyFont="1" applyBorder="1" applyAlignment="1">
      <alignment vertical="center"/>
    </xf>
    <xf numFmtId="0" fontId="10" fillId="0" borderId="0" xfId="1" applyFont="1" applyAlignment="1">
      <alignment horizontal="left" vertical="center" wrapText="1" indent="2"/>
    </xf>
    <xf numFmtId="0" fontId="8" fillId="0" borderId="1" xfId="1" applyFont="1" applyBorder="1" applyAlignment="1">
      <alignment horizontal="left" vertical="center" wrapText="1"/>
    </xf>
    <xf numFmtId="169" fontId="8" fillId="0" borderId="1" xfId="1" applyNumberFormat="1" applyFont="1" applyBorder="1" applyAlignment="1">
      <alignment vertical="center"/>
    </xf>
    <xf numFmtId="169" fontId="8" fillId="0" borderId="39" xfId="1" applyNumberFormat="1" applyFont="1" applyBorder="1" applyAlignment="1">
      <alignment vertical="center"/>
    </xf>
    <xf numFmtId="0" fontId="10" fillId="0" borderId="0" xfId="1" applyFont="1" applyAlignment="1">
      <alignment horizontal="left" vertical="center"/>
    </xf>
    <xf numFmtId="3" fontId="5" fillId="0" borderId="0" xfId="0" applyNumberFormat="1" applyFont="1" applyAlignment="1">
      <alignment vertical="center" wrapText="1"/>
    </xf>
    <xf numFmtId="0" fontId="5" fillId="0" borderId="0" xfId="1" applyFont="1" applyAlignment="1">
      <alignment horizontal="left" vertical="center" wrapText="1"/>
    </xf>
    <xf numFmtId="0" fontId="5" fillId="0" borderId="0" xfId="1" applyFont="1" applyAlignment="1">
      <alignment horizontal="right" vertical="center"/>
    </xf>
    <xf numFmtId="169" fontId="5" fillId="0" borderId="0" xfId="1" applyNumberFormat="1" applyFont="1"/>
    <xf numFmtId="0" fontId="5" fillId="0" borderId="0" xfId="3" applyFont="1"/>
    <xf numFmtId="49" fontId="4" fillId="0" borderId="1" xfId="3" applyNumberFormat="1" applyFont="1" applyBorder="1" applyAlignment="1">
      <alignment horizontal="left" vertical="center" wrapText="1"/>
    </xf>
    <xf numFmtId="0" fontId="8" fillId="0" borderId="4" xfId="3" applyFont="1" applyBorder="1" applyAlignment="1">
      <alignment vertical="center" wrapText="1"/>
    </xf>
    <xf numFmtId="0" fontId="51" fillId="0" borderId="4" xfId="0" applyFont="1" applyBorder="1" applyAlignment="1">
      <alignment vertical="center" wrapText="1"/>
    </xf>
    <xf numFmtId="0" fontId="8" fillId="0" borderId="0" xfId="3" applyFont="1" applyAlignment="1">
      <alignment horizontal="left" vertical="center"/>
    </xf>
    <xf numFmtId="166" fontId="8" fillId="0" borderId="0" xfId="3" applyNumberFormat="1" applyFont="1" applyAlignment="1">
      <alignment vertical="center"/>
    </xf>
    <xf numFmtId="166" fontId="5" fillId="0" borderId="0" xfId="3" applyNumberFormat="1" applyFont="1" applyAlignment="1">
      <alignment vertical="center"/>
    </xf>
    <xf numFmtId="0" fontId="5" fillId="0" borderId="0" xfId="3" applyFont="1" applyAlignment="1">
      <alignment horizontal="left" vertical="center" wrapText="1" indent="2"/>
    </xf>
    <xf numFmtId="0" fontId="8" fillId="0" borderId="0" xfId="3" applyFont="1" applyAlignment="1">
      <alignment vertical="center" wrapText="1"/>
    </xf>
    <xf numFmtId="0" fontId="8" fillId="0" borderId="0" xfId="3" applyFont="1" applyAlignment="1">
      <alignment vertical="center"/>
    </xf>
    <xf numFmtId="0" fontId="10" fillId="0" borderId="0" xfId="3" applyFont="1" applyAlignment="1">
      <alignment horizontal="left" vertical="center" wrapText="1" indent="5"/>
    </xf>
    <xf numFmtId="166" fontId="10" fillId="0" borderId="0" xfId="3" applyNumberFormat="1" applyFont="1" applyAlignment="1">
      <alignment vertical="center"/>
    </xf>
    <xf numFmtId="0" fontId="10" fillId="0" borderId="0" xfId="3" applyFont="1" applyAlignment="1">
      <alignment vertical="center"/>
    </xf>
    <xf numFmtId="0" fontId="8" fillId="0" borderId="0" xfId="3" applyFont="1" applyAlignment="1">
      <alignment horizontal="left" vertical="center" wrapText="1"/>
    </xf>
    <xf numFmtId="0" fontId="8" fillId="0" borderId="0" xfId="208" applyFont="1" applyAlignment="1">
      <alignment horizontal="left" vertical="center" wrapText="1"/>
    </xf>
    <xf numFmtId="0" fontId="8" fillId="0" borderId="2" xfId="208" applyFont="1" applyBorder="1" applyAlignment="1">
      <alignment horizontal="left" vertical="center" wrapText="1" indent="1"/>
    </xf>
    <xf numFmtId="166" fontId="8" fillId="0" borderId="2" xfId="3" applyNumberFormat="1" applyFont="1" applyBorder="1" applyAlignment="1">
      <alignment vertical="center"/>
    </xf>
    <xf numFmtId="0" fontId="10" fillId="0" borderId="0" xfId="3" applyFont="1" applyAlignment="1">
      <alignment horizontal="left" vertical="center" wrapText="1" indent="4"/>
    </xf>
    <xf numFmtId="0" fontId="10" fillId="0" borderId="1" xfId="3" applyFont="1" applyBorder="1" applyAlignment="1">
      <alignment horizontal="left" vertical="center" wrapText="1" indent="7"/>
    </xf>
    <xf numFmtId="166" fontId="10" fillId="0" borderId="1" xfId="3" applyNumberFormat="1" applyFont="1" applyBorder="1" applyAlignment="1">
      <alignment vertical="center"/>
    </xf>
    <xf numFmtId="0" fontId="5" fillId="0" borderId="0" xfId="3" applyFont="1" applyAlignment="1">
      <alignment wrapText="1"/>
    </xf>
    <xf numFmtId="166" fontId="5" fillId="0" borderId="0" xfId="3" applyNumberFormat="1" applyFont="1"/>
    <xf numFmtId="49" fontId="5" fillId="0" borderId="0" xfId="3" applyNumberFormat="1" applyFont="1" applyAlignment="1">
      <alignment horizontal="left" vertical="center"/>
    </xf>
    <xf numFmtId="0" fontId="4" fillId="0" borderId="0" xfId="3" applyFont="1" applyAlignment="1">
      <alignment horizontal="left" vertical="center" wrapText="1"/>
    </xf>
    <xf numFmtId="0" fontId="5" fillId="0" borderId="0" xfId="3" applyFont="1" applyAlignment="1">
      <alignment horizontal="right" vertical="center"/>
    </xf>
    <xf numFmtId="0" fontId="8" fillId="0" borderId="0" xfId="3" applyFont="1" applyAlignment="1">
      <alignment horizontal="right" vertical="center" wrapText="1"/>
    </xf>
    <xf numFmtId="0" fontId="50" fillId="0" borderId="0" xfId="0" applyFont="1" applyAlignment="1">
      <alignment horizontal="right" vertical="center" wrapText="1"/>
    </xf>
    <xf numFmtId="3" fontId="5" fillId="0" borderId="0" xfId="129" applyNumberFormat="1" applyFont="1" applyAlignment="1">
      <alignment vertical="center"/>
    </xf>
    <xf numFmtId="3" fontId="5" fillId="0" borderId="0" xfId="3" applyNumberFormat="1" applyFont="1"/>
    <xf numFmtId="0" fontId="8" fillId="0" borderId="0" xfId="129" applyFont="1" applyAlignment="1">
      <alignment horizontal="left" vertical="center"/>
    </xf>
    <xf numFmtId="3" fontId="5" fillId="0" borderId="2" xfId="129" applyNumberFormat="1" applyFont="1" applyBorder="1" applyAlignment="1">
      <alignment vertical="center"/>
    </xf>
    <xf numFmtId="0" fontId="5" fillId="0" borderId="0" xfId="3" applyFont="1" applyAlignment="1">
      <alignment horizontal="right"/>
    </xf>
    <xf numFmtId="173" fontId="5" fillId="0" borderId="0" xfId="3" applyNumberFormat="1" applyFont="1"/>
    <xf numFmtId="3" fontId="5" fillId="0" borderId="2" xfId="3" applyNumberFormat="1" applyFont="1" applyBorder="1"/>
    <xf numFmtId="174" fontId="5" fillId="0" borderId="0" xfId="3" applyNumberFormat="1" applyFont="1"/>
    <xf numFmtId="0" fontId="8" fillId="0" borderId="0" xfId="3" applyFont="1" applyAlignment="1">
      <alignment horizontal="right"/>
    </xf>
    <xf numFmtId="0" fontId="5" fillId="0" borderId="9" xfId="3" applyFont="1" applyBorder="1"/>
    <xf numFmtId="49" fontId="4" fillId="0" borderId="0" xfId="1" applyNumberFormat="1" applyFont="1" applyAlignment="1">
      <alignment horizontal="left" vertical="center" wrapText="1"/>
    </xf>
    <xf numFmtId="0" fontId="10" fillId="0" borderId="0" xfId="1" applyFont="1" applyAlignment="1">
      <alignment horizontal="left" vertical="center" wrapText="1" indent="3"/>
    </xf>
    <xf numFmtId="166" fontId="8" fillId="0" borderId="35" xfId="1" applyNumberFormat="1" applyFont="1" applyBorder="1" applyAlignment="1">
      <alignment vertical="center"/>
    </xf>
    <xf numFmtId="0" fontId="10" fillId="0" borderId="0" xfId="1" applyFont="1" applyAlignment="1">
      <alignment horizontal="left" vertical="center" wrapText="1" indent="5"/>
    </xf>
    <xf numFmtId="166" fontId="10" fillId="0" borderId="35" xfId="1" applyNumberFormat="1" applyFont="1" applyBorder="1" applyAlignment="1">
      <alignment vertical="center"/>
    </xf>
    <xf numFmtId="0" fontId="10" fillId="0" borderId="0" xfId="1" applyFont="1" applyAlignment="1">
      <alignment horizontal="left" vertical="center" wrapText="1" indent="7"/>
    </xf>
    <xf numFmtId="166" fontId="10" fillId="0" borderId="1" xfId="1" applyNumberFormat="1" applyFont="1" applyBorder="1" applyAlignment="1">
      <alignment vertical="center"/>
    </xf>
    <xf numFmtId="166" fontId="10" fillId="0" borderId="36" xfId="1" applyNumberFormat="1" applyFont="1" applyBorder="1" applyAlignment="1">
      <alignment vertical="center"/>
    </xf>
    <xf numFmtId="0" fontId="10" fillId="0" borderId="0" xfId="1" applyFont="1" applyAlignment="1">
      <alignment horizontal="left" vertical="center" indent="3"/>
    </xf>
    <xf numFmtId="0" fontId="10" fillId="0" borderId="0" xfId="209" applyFont="1" applyAlignment="1">
      <alignment horizontal="left" vertical="center" wrapText="1" indent="3"/>
    </xf>
    <xf numFmtId="167" fontId="10" fillId="0" borderId="6" xfId="1" applyNumberFormat="1" applyFont="1" applyBorder="1" applyAlignment="1">
      <alignment vertical="center"/>
    </xf>
    <xf numFmtId="167" fontId="10" fillId="0" borderId="0" xfId="1" applyNumberFormat="1" applyFont="1" applyAlignment="1">
      <alignment vertical="center"/>
    </xf>
    <xf numFmtId="0" fontId="5" fillId="0" borderId="0" xfId="184" applyFont="1"/>
    <xf numFmtId="0" fontId="5" fillId="0" borderId="9" xfId="1" applyFont="1" applyBorder="1" applyAlignment="1">
      <alignment wrapText="1"/>
    </xf>
    <xf numFmtId="0" fontId="8" fillId="0" borderId="1" xfId="115" applyFont="1" applyBorder="1" applyAlignment="1">
      <alignment horizontal="center" vertical="center"/>
    </xf>
    <xf numFmtId="166" fontId="5" fillId="0" borderId="0" xfId="1" applyNumberFormat="1" applyFont="1" applyAlignment="1">
      <alignment horizontal="right" vertical="center"/>
    </xf>
    <xf numFmtId="0" fontId="81" fillId="0" borderId="0" xfId="0" applyFont="1"/>
    <xf numFmtId="0" fontId="81" fillId="0" borderId="1" xfId="0" applyFont="1" applyBorder="1" applyAlignment="1">
      <alignment horizontal="left" wrapText="1"/>
    </xf>
    <xf numFmtId="0" fontId="81" fillId="0" borderId="0" xfId="0" applyFont="1" applyAlignment="1">
      <alignment horizontal="left" wrapText="1"/>
    </xf>
    <xf numFmtId="0" fontId="76" fillId="0" borderId="0" xfId="0" applyFont="1"/>
    <xf numFmtId="0" fontId="83" fillId="0" borderId="4" xfId="0" applyFont="1" applyBorder="1" applyAlignment="1">
      <alignment horizontal="center" vertical="center" wrapText="1"/>
    </xf>
    <xf numFmtId="0" fontId="83" fillId="0" borderId="3" xfId="0" applyFont="1" applyBorder="1" applyAlignment="1">
      <alignment horizontal="center" vertical="center" wrapText="1"/>
    </xf>
    <xf numFmtId="0" fontId="83" fillId="0" borderId="5" xfId="0" applyFont="1" applyBorder="1" applyAlignment="1">
      <alignment horizontal="center" vertical="center" wrapText="1"/>
    </xf>
    <xf numFmtId="169" fontId="84" fillId="0" borderId="0" xfId="0" applyNumberFormat="1" applyFont="1" applyAlignment="1">
      <alignment horizontal="right" vertical="center"/>
    </xf>
    <xf numFmtId="0" fontId="84" fillId="0" borderId="0" xfId="0" applyFont="1" applyAlignment="1">
      <alignment vertical="center"/>
    </xf>
    <xf numFmtId="169" fontId="84" fillId="0" borderId="2" xfId="0" applyNumberFormat="1" applyFont="1" applyBorder="1" applyAlignment="1">
      <alignment horizontal="right" vertical="center"/>
    </xf>
    <xf numFmtId="169" fontId="84" fillId="0" borderId="6" xfId="0" applyNumberFormat="1" applyFont="1" applyBorder="1" applyAlignment="1">
      <alignment vertical="center"/>
    </xf>
    <xf numFmtId="169" fontId="84" fillId="0" borderId="0" xfId="0" applyNumberFormat="1" applyFont="1" applyAlignment="1">
      <alignment vertical="center"/>
    </xf>
    <xf numFmtId="169" fontId="84" fillId="0" borderId="23" xfId="0" applyNumberFormat="1" applyFont="1" applyBorder="1" applyAlignment="1">
      <alignment horizontal="right" vertical="center"/>
    </xf>
    <xf numFmtId="169" fontId="76" fillId="0" borderId="0" xfId="0" applyNumberFormat="1" applyFont="1"/>
    <xf numFmtId="169" fontId="84" fillId="0" borderId="7" xfId="0" applyNumberFormat="1" applyFont="1" applyBorder="1" applyAlignment="1">
      <alignment horizontal="right" vertical="center"/>
    </xf>
    <xf numFmtId="169" fontId="84" fillId="0" borderId="1" xfId="0" applyNumberFormat="1" applyFont="1" applyBorder="1" applyAlignment="1">
      <alignment horizontal="right" vertical="center"/>
    </xf>
    <xf numFmtId="0" fontId="83" fillId="0" borderId="4" xfId="0" applyFont="1" applyBorder="1" applyAlignment="1">
      <alignment vertical="center"/>
    </xf>
    <xf numFmtId="169" fontId="83" fillId="0" borderId="4" xfId="0" applyNumberFormat="1" applyFont="1" applyBorder="1" applyAlignment="1">
      <alignment horizontal="right" vertical="center"/>
    </xf>
    <xf numFmtId="169" fontId="83" fillId="0" borderId="3" xfId="0" applyNumberFormat="1" applyFont="1" applyBorder="1" applyAlignment="1">
      <alignment vertical="center"/>
    </xf>
    <xf numFmtId="169" fontId="83" fillId="0" borderId="4" xfId="0" applyNumberFormat="1" applyFont="1" applyBorder="1" applyAlignment="1">
      <alignment vertical="center"/>
    </xf>
    <xf numFmtId="169" fontId="83" fillId="0" borderId="5" xfId="0" applyNumberFormat="1" applyFont="1" applyBorder="1" applyAlignment="1">
      <alignment horizontal="right" vertical="center" wrapText="1"/>
    </xf>
    <xf numFmtId="0" fontId="85" fillId="0" borderId="3" xfId="0" applyFont="1" applyBorder="1"/>
    <xf numFmtId="0" fontId="85" fillId="0" borderId="4" xfId="0" applyFont="1" applyBorder="1"/>
    <xf numFmtId="0" fontId="81" fillId="0" borderId="0" xfId="0" applyFont="1" applyAlignment="1">
      <alignment vertical="center" wrapText="1"/>
    </xf>
    <xf numFmtId="0" fontId="44" fillId="0" borderId="1" xfId="0" applyFont="1" applyBorder="1"/>
    <xf numFmtId="0" fontId="82" fillId="0" borderId="1" xfId="0" applyFont="1" applyBorder="1" applyAlignment="1">
      <alignment horizontal="right" wrapText="1"/>
    </xf>
    <xf numFmtId="0" fontId="76" fillId="0" borderId="1" xfId="0" applyFont="1" applyBorder="1"/>
    <xf numFmtId="0" fontId="84" fillId="0" borderId="0" xfId="0" applyFont="1" applyAlignment="1">
      <alignment horizontal="left" vertical="center" wrapText="1"/>
    </xf>
    <xf numFmtId="169" fontId="84" fillId="0" borderId="6" xfId="0" applyNumberFormat="1" applyFont="1" applyBorder="1" applyAlignment="1">
      <alignment horizontal="right" vertical="center"/>
    </xf>
    <xf numFmtId="169" fontId="84" fillId="0" borderId="11" xfId="0" applyNumberFormat="1" applyFont="1" applyBorder="1" applyAlignment="1">
      <alignment horizontal="right" vertical="center"/>
    </xf>
    <xf numFmtId="169" fontId="83" fillId="0" borderId="3" xfId="0" applyNumberFormat="1" applyFont="1" applyBorder="1" applyAlignment="1">
      <alignment horizontal="right" vertical="center"/>
    </xf>
    <xf numFmtId="169" fontId="83" fillId="0" borderId="5" xfId="0" applyNumberFormat="1" applyFont="1" applyBorder="1" applyAlignment="1">
      <alignment horizontal="right" vertical="center"/>
    </xf>
    <xf numFmtId="0" fontId="44" fillId="0" borderId="0" xfId="0" applyFont="1"/>
    <xf numFmtId="0" fontId="82" fillId="0" borderId="0" xfId="0" applyFont="1"/>
    <xf numFmtId="0" fontId="83" fillId="0" borderId="4" xfId="0" applyFont="1" applyBorder="1" applyAlignment="1">
      <alignment horizontal="right" vertical="center"/>
    </xf>
    <xf numFmtId="0" fontId="83" fillId="0" borderId="4" xfId="0" applyFont="1" applyBorder="1" applyAlignment="1">
      <alignment horizontal="left" vertical="center"/>
    </xf>
    <xf numFmtId="0" fontId="83" fillId="0" borderId="3" xfId="0" applyFont="1" applyBorder="1" applyAlignment="1">
      <alignment horizontal="right" vertical="center"/>
    </xf>
    <xf numFmtId="0" fontId="83" fillId="0" borderId="5" xfId="0" applyFont="1" applyBorder="1" applyAlignment="1">
      <alignment horizontal="left" vertical="center"/>
    </xf>
    <xf numFmtId="0" fontId="4" fillId="0" borderId="0" xfId="0" applyFont="1" applyAlignment="1">
      <alignment horizontal="left" wrapText="1"/>
    </xf>
    <xf numFmtId="0" fontId="4" fillId="0" borderId="1" xfId="0" applyFont="1" applyBorder="1"/>
    <xf numFmtId="0" fontId="50" fillId="0" borderId="1" xfId="0" applyFont="1" applyBorder="1"/>
    <xf numFmtId="0" fontId="5" fillId="0" borderId="2" xfId="0" applyFont="1" applyBorder="1" applyAlignment="1">
      <alignment vertical="center"/>
    </xf>
    <xf numFmtId="169" fontId="5" fillId="0" borderId="2" xfId="0" applyNumberFormat="1" applyFont="1" applyBorder="1" applyAlignment="1">
      <alignment horizontal="center" vertical="center"/>
    </xf>
    <xf numFmtId="169" fontId="50" fillId="0" borderId="0" xfId="0" applyNumberFormat="1" applyFont="1"/>
    <xf numFmtId="169" fontId="5" fillId="0" borderId="0" xfId="0" applyNumberFormat="1" applyFont="1" applyAlignment="1">
      <alignment horizontal="center" vertical="center"/>
    </xf>
    <xf numFmtId="169" fontId="5" fillId="0" borderId="1" xfId="0" applyNumberFormat="1" applyFont="1" applyBorder="1" applyAlignment="1">
      <alignment horizontal="center" vertical="center"/>
    </xf>
    <xf numFmtId="0" fontId="8" fillId="0" borderId="1" xfId="0" applyFont="1" applyBorder="1" applyAlignment="1">
      <alignment vertical="center"/>
    </xf>
    <xf numFmtId="169" fontId="8" fillId="0" borderId="1" xfId="0" applyNumberFormat="1" applyFont="1" applyBorder="1" applyAlignment="1">
      <alignment horizontal="center" vertical="center"/>
    </xf>
    <xf numFmtId="0" fontId="4" fillId="0" borderId="0" xfId="0" applyFont="1" applyAlignment="1">
      <alignment vertical="center"/>
    </xf>
    <xf numFmtId="0" fontId="51" fillId="0" borderId="0" xfId="0" applyFont="1" applyAlignment="1">
      <alignment horizontal="right"/>
    </xf>
    <xf numFmtId="0" fontId="8" fillId="0" borderId="3" xfId="0" applyFont="1" applyBorder="1" applyAlignment="1">
      <alignment horizontal="center" vertical="center" wrapText="1"/>
    </xf>
    <xf numFmtId="169" fontId="5" fillId="0" borderId="0" xfId="0" applyNumberFormat="1" applyFont="1" applyAlignment="1">
      <alignment horizontal="right" vertical="center"/>
    </xf>
    <xf numFmtId="169" fontId="5" fillId="0" borderId="6" xfId="0" applyNumberFormat="1" applyFont="1" applyBorder="1" applyAlignment="1">
      <alignment horizontal="right" vertical="center"/>
    </xf>
    <xf numFmtId="0" fontId="5" fillId="0" borderId="1" xfId="0" applyFont="1" applyBorder="1" applyAlignment="1">
      <alignment horizontal="left" vertical="center" wrapText="1"/>
    </xf>
    <xf numFmtId="169" fontId="5" fillId="0" borderId="1" xfId="0" applyNumberFormat="1" applyFont="1" applyBorder="1" applyAlignment="1">
      <alignment horizontal="right" vertical="center"/>
    </xf>
    <xf numFmtId="169" fontId="5" fillId="0" borderId="10" xfId="0" applyNumberFormat="1" applyFont="1" applyBorder="1" applyAlignment="1">
      <alignment horizontal="right" vertical="center"/>
    </xf>
    <xf numFmtId="169" fontId="8" fillId="0" borderId="1" xfId="0" applyNumberFormat="1" applyFont="1" applyBorder="1" applyAlignment="1">
      <alignment vertical="center"/>
    </xf>
    <xf numFmtId="169" fontId="8" fillId="0" borderId="10" xfId="0" applyNumberFormat="1" applyFont="1" applyBorder="1" applyAlignment="1">
      <alignment vertical="center"/>
    </xf>
    <xf numFmtId="169" fontId="4" fillId="0" borderId="0" xfId="0" applyNumberFormat="1" applyFont="1" applyAlignment="1">
      <alignment vertical="center"/>
    </xf>
    <xf numFmtId="0" fontId="8" fillId="0" borderId="5" xfId="0" applyFont="1" applyBorder="1" applyAlignment="1">
      <alignment horizontal="center" vertical="center" wrapText="1"/>
    </xf>
    <xf numFmtId="169" fontId="5" fillId="0" borderId="6" xfId="0" applyNumberFormat="1" applyFont="1" applyBorder="1" applyAlignment="1">
      <alignment vertical="center"/>
    </xf>
    <xf numFmtId="169" fontId="5" fillId="0" borderId="7" xfId="0" applyNumberFormat="1" applyFont="1" applyBorder="1" applyAlignment="1">
      <alignment vertical="center"/>
    </xf>
    <xf numFmtId="169" fontId="8" fillId="0" borderId="3" xfId="0" applyNumberFormat="1" applyFont="1" applyBorder="1" applyAlignment="1">
      <alignment vertical="center"/>
    </xf>
    <xf numFmtId="169" fontId="8" fillId="0" borderId="5" xfId="0" applyNumberFormat="1" applyFont="1" applyBorder="1" applyAlignment="1">
      <alignment vertical="center"/>
    </xf>
    <xf numFmtId="0" fontId="52" fillId="0" borderId="0" xfId="2" applyFont="1" applyBorder="1" applyAlignment="1" applyProtection="1"/>
    <xf numFmtId="0" fontId="86" fillId="0" borderId="2" xfId="2" applyFont="1" applyBorder="1" applyAlignment="1" applyProtection="1"/>
    <xf numFmtId="0" fontId="86" fillId="0" borderId="0" xfId="2" applyFont="1" applyBorder="1" applyAlignment="1" applyProtection="1"/>
    <xf numFmtId="0" fontId="8" fillId="0" borderId="8" xfId="0" applyFont="1" applyBorder="1" applyAlignment="1">
      <alignment horizontal="center" vertical="center"/>
    </xf>
    <xf numFmtId="0" fontId="5" fillId="0" borderId="0" xfId="2" applyFont="1" applyBorder="1" applyAlignment="1" applyProtection="1"/>
    <xf numFmtId="0" fontId="5" fillId="0" borderId="2" xfId="0" applyFont="1" applyBorder="1" applyAlignment="1">
      <alignment horizontal="center"/>
    </xf>
    <xf numFmtId="0" fontId="5" fillId="0" borderId="8" xfId="0" applyFont="1" applyBorder="1" applyAlignment="1">
      <alignment horizontal="center"/>
    </xf>
    <xf numFmtId="169" fontId="5" fillId="0" borderId="6" xfId="0" applyNumberFormat="1" applyFont="1" applyBorder="1" applyAlignment="1">
      <alignment horizontal="center"/>
    </xf>
    <xf numFmtId="0" fontId="5" fillId="0" borderId="6" xfId="0" applyFont="1" applyBorder="1" applyAlignment="1">
      <alignment horizontal="center"/>
    </xf>
    <xf numFmtId="0" fontId="50" fillId="0" borderId="10" xfId="0" applyFont="1" applyBorder="1"/>
    <xf numFmtId="0" fontId="51" fillId="0" borderId="1" xfId="0" applyFont="1" applyBorder="1"/>
    <xf numFmtId="0" fontId="51" fillId="0" borderId="11" xfId="0" applyFont="1" applyBorder="1"/>
    <xf numFmtId="173" fontId="5" fillId="0" borderId="0" xfId="0" applyNumberFormat="1" applyFont="1" applyAlignment="1">
      <alignment vertical="center"/>
    </xf>
    <xf numFmtId="173" fontId="5" fillId="0" borderId="6" xfId="0" applyNumberFormat="1" applyFont="1" applyBorder="1" applyAlignment="1">
      <alignment vertical="center"/>
    </xf>
    <xf numFmtId="173" fontId="5" fillId="0" borderId="7" xfId="0" applyNumberFormat="1" applyFont="1" applyBorder="1" applyAlignment="1">
      <alignment vertical="center"/>
    </xf>
    <xf numFmtId="173" fontId="5" fillId="0" borderId="0" xfId="0" applyNumberFormat="1" applyFont="1" applyAlignment="1">
      <alignment horizontal="right" vertical="center"/>
    </xf>
    <xf numFmtId="173" fontId="5" fillId="0" borderId="1" xfId="0" applyNumberFormat="1" applyFont="1" applyBorder="1" applyAlignment="1">
      <alignment vertical="center"/>
    </xf>
    <xf numFmtId="173" fontId="5" fillId="0" borderId="10" xfId="0" applyNumberFormat="1" applyFont="1" applyBorder="1" applyAlignment="1">
      <alignment vertical="center"/>
    </xf>
    <xf numFmtId="173" fontId="5" fillId="0" borderId="11" xfId="0" applyNumberFormat="1" applyFont="1" applyBorder="1" applyAlignment="1">
      <alignment vertical="center"/>
    </xf>
    <xf numFmtId="173" fontId="5" fillId="0" borderId="1" xfId="0" applyNumberFormat="1" applyFont="1" applyBorder="1" applyAlignment="1">
      <alignment horizontal="right" vertical="center"/>
    </xf>
    <xf numFmtId="0" fontId="5" fillId="0" borderId="8" xfId="0" applyFont="1" applyBorder="1"/>
    <xf numFmtId="169" fontId="5" fillId="0" borderId="23" xfId="0" applyNumberFormat="1" applyFont="1" applyBorder="1"/>
    <xf numFmtId="0" fontId="5" fillId="0" borderId="6" xfId="0" applyFont="1" applyBorder="1"/>
    <xf numFmtId="169" fontId="5" fillId="0" borderId="7" xfId="0" applyNumberFormat="1" applyFont="1" applyBorder="1"/>
    <xf numFmtId="0" fontId="5" fillId="0" borderId="7" xfId="0" applyFont="1" applyBorder="1"/>
    <xf numFmtId="0" fontId="5" fillId="0" borderId="1" xfId="0" applyFont="1" applyBorder="1"/>
    <xf numFmtId="0" fontId="5" fillId="0" borderId="10" xfId="0" applyFont="1" applyBorder="1"/>
    <xf numFmtId="0" fontId="5" fillId="0" borderId="11" xfId="0" applyFont="1" applyBorder="1"/>
    <xf numFmtId="169" fontId="5" fillId="0" borderId="1" xfId="0" applyNumberFormat="1" applyFont="1" applyBorder="1"/>
    <xf numFmtId="169" fontId="5" fillId="0" borderId="10" xfId="0" applyNumberFormat="1" applyFont="1" applyBorder="1"/>
    <xf numFmtId="173" fontId="50" fillId="0" borderId="0" xfId="0" applyNumberFormat="1" applyFont="1"/>
    <xf numFmtId="0" fontId="8" fillId="0" borderId="4" xfId="0" applyFont="1" applyBorder="1" applyAlignment="1">
      <alignment horizontal="right" vertical="center" indent="1"/>
    </xf>
    <xf numFmtId="0" fontId="8" fillId="0" borderId="4" xfId="0" applyFont="1" applyBorder="1" applyAlignment="1">
      <alignment horizontal="right" vertical="center" wrapText="1" indent="1"/>
    </xf>
    <xf numFmtId="0" fontId="8" fillId="0" borderId="49" xfId="0" applyFont="1" applyBorder="1" applyAlignment="1">
      <alignment horizontal="right" vertical="center" indent="1"/>
    </xf>
    <xf numFmtId="0" fontId="8" fillId="0" borderId="12" xfId="0" applyFont="1" applyBorder="1" applyAlignment="1">
      <alignment horizontal="right" vertical="center" wrapText="1" indent="1"/>
    </xf>
    <xf numFmtId="173" fontId="5" fillId="0" borderId="50" xfId="0" applyNumberFormat="1" applyFont="1" applyBorder="1" applyAlignment="1">
      <alignment horizontal="right" vertical="center"/>
    </xf>
    <xf numFmtId="173" fontId="5" fillId="0" borderId="46" xfId="0" applyNumberFormat="1" applyFont="1" applyBorder="1" applyAlignment="1">
      <alignment horizontal="right" vertical="center"/>
    </xf>
    <xf numFmtId="173" fontId="5" fillId="0" borderId="51" xfId="0" applyNumberFormat="1" applyFont="1" applyBorder="1" applyAlignment="1">
      <alignment horizontal="right" vertical="center"/>
    </xf>
    <xf numFmtId="173" fontId="5" fillId="0" borderId="47" xfId="0" applyNumberFormat="1" applyFont="1" applyBorder="1" applyAlignment="1">
      <alignment horizontal="right" vertical="center"/>
    </xf>
    <xf numFmtId="0" fontId="5" fillId="0" borderId="0" xfId="0" applyFont="1" applyAlignment="1">
      <alignment horizontal="left" vertical="center" indent="2"/>
    </xf>
    <xf numFmtId="180" fontId="5" fillId="0" borderId="0" xfId="0" applyNumberFormat="1" applyFont="1" applyAlignment="1">
      <alignment vertical="center"/>
    </xf>
    <xf numFmtId="180" fontId="50" fillId="0" borderId="0" xfId="0" applyNumberFormat="1" applyFont="1"/>
    <xf numFmtId="180" fontId="8" fillId="0" borderId="4" xfId="0" applyNumberFormat="1" applyFont="1" applyBorder="1" applyAlignment="1">
      <alignment vertical="center"/>
    </xf>
    <xf numFmtId="0" fontId="5" fillId="0" borderId="1" xfId="0" applyFont="1" applyBorder="1" applyAlignment="1">
      <alignment horizontal="left" vertical="center" indent="2"/>
    </xf>
    <xf numFmtId="3" fontId="5" fillId="0" borderId="0" xfId="0" applyNumberFormat="1" applyFont="1" applyAlignment="1">
      <alignment horizontal="center" vertical="center"/>
    </xf>
    <xf numFmtId="0" fontId="12" fillId="0" borderId="0" xfId="0" applyFont="1"/>
    <xf numFmtId="175" fontId="64" fillId="0" borderId="21" xfId="0" applyNumberFormat="1" applyFont="1" applyBorder="1" applyAlignment="1">
      <alignment vertical="center"/>
    </xf>
    <xf numFmtId="175" fontId="64" fillId="0" borderId="39" xfId="0" applyNumberFormat="1" applyFont="1" applyBorder="1" applyAlignment="1">
      <alignment vertical="center"/>
    </xf>
    <xf numFmtId="175" fontId="8" fillId="0" borderId="27" xfId="1" applyNumberFormat="1" applyFont="1" applyBorder="1" applyAlignment="1">
      <alignment vertical="center"/>
    </xf>
    <xf numFmtId="3" fontId="5" fillId="0" borderId="41" xfId="0" applyNumberFormat="1" applyFont="1" applyBorder="1" applyAlignment="1">
      <alignment horizontal="center" vertical="center"/>
    </xf>
    <xf numFmtId="3" fontId="5" fillId="0" borderId="21" xfId="0" applyNumberFormat="1" applyFont="1" applyBorder="1" applyAlignment="1">
      <alignment horizontal="center" vertical="center"/>
    </xf>
    <xf numFmtId="3" fontId="8" fillId="0" borderId="4" xfId="0" applyNumberFormat="1" applyFont="1" applyBorder="1" applyAlignment="1">
      <alignment horizontal="center" vertical="center"/>
    </xf>
    <xf numFmtId="0" fontId="6" fillId="0" borderId="0" xfId="2" applyFill="1" applyAlignment="1" applyProtection="1"/>
    <xf numFmtId="3" fontId="5" fillId="0" borderId="37" xfId="0" applyNumberFormat="1" applyFont="1" applyBorder="1" applyAlignment="1">
      <alignment horizontal="center" vertical="center"/>
    </xf>
    <xf numFmtId="1" fontId="5" fillId="0" borderId="0" xfId="0" applyNumberFormat="1" applyFont="1" applyAlignment="1">
      <alignment horizontal="center" vertical="center" wrapText="1"/>
    </xf>
    <xf numFmtId="0" fontId="4" fillId="0" borderId="0" xfId="0" applyFont="1" applyAlignment="1">
      <alignment horizontal="center" vertical="center" wrapText="1"/>
    </xf>
    <xf numFmtId="3" fontId="8" fillId="0" borderId="32" xfId="0" applyNumberFormat="1" applyFont="1" applyBorder="1" applyAlignment="1">
      <alignment horizontal="center" vertical="center"/>
    </xf>
    <xf numFmtId="1" fontId="5" fillId="0" borderId="0" xfId="0" applyNumberFormat="1" applyFont="1" applyAlignment="1">
      <alignment horizontal="center"/>
    </xf>
    <xf numFmtId="3" fontId="5" fillId="0" borderId="0" xfId="0" applyNumberFormat="1" applyFont="1" applyAlignment="1">
      <alignment horizontal="center"/>
    </xf>
    <xf numFmtId="0" fontId="8" fillId="0" borderId="33" xfId="0" applyFont="1" applyBorder="1" applyAlignment="1">
      <alignment horizontal="center" wrapText="1"/>
    </xf>
    <xf numFmtId="0" fontId="8" fillId="0" borderId="33" xfId="0" applyFont="1" applyBorder="1" applyAlignment="1">
      <alignment horizontal="center" vertical="center" wrapText="1"/>
    </xf>
    <xf numFmtId="169" fontId="8" fillId="0" borderId="4" xfId="0" applyNumberFormat="1" applyFont="1" applyBorder="1" applyAlignment="1">
      <alignment horizontal="center" vertical="center"/>
    </xf>
    <xf numFmtId="0" fontId="50" fillId="0" borderId="0" xfId="0" applyFont="1" applyAlignment="1">
      <alignment vertical="center"/>
    </xf>
    <xf numFmtId="172" fontId="5" fillId="0" borderId="32" xfId="0" applyNumberFormat="1" applyFont="1" applyBorder="1" applyAlignment="1">
      <alignment horizontal="center" vertical="center"/>
    </xf>
    <xf numFmtId="172" fontId="8" fillId="0" borderId="32" xfId="0" applyNumberFormat="1" applyFont="1" applyBorder="1" applyAlignment="1">
      <alignment horizontal="center" vertical="center"/>
    </xf>
    <xf numFmtId="172" fontId="8" fillId="0" borderId="33" xfId="0" applyNumberFormat="1" applyFont="1" applyBorder="1" applyAlignment="1">
      <alignment horizontal="center" vertical="center"/>
    </xf>
    <xf numFmtId="172" fontId="8" fillId="0" borderId="35" xfId="0" applyNumberFormat="1" applyFont="1" applyBorder="1" applyAlignment="1">
      <alignment horizontal="center" vertical="center"/>
    </xf>
    <xf numFmtId="172" fontId="8" fillId="0" borderId="36" xfId="0" applyNumberFormat="1" applyFont="1" applyBorder="1" applyAlignment="1">
      <alignment horizontal="center" vertical="center"/>
    </xf>
    <xf numFmtId="0" fontId="7" fillId="0" borderId="1" xfId="2" applyFont="1" applyFill="1" applyBorder="1" applyAlignment="1" applyProtection="1">
      <alignment horizontal="left" vertical="center" wrapText="1"/>
    </xf>
    <xf numFmtId="0" fontId="8" fillId="0" borderId="1" xfId="1" applyFont="1" applyBorder="1" applyAlignment="1">
      <alignment horizontal="center"/>
    </xf>
    <xf numFmtId="0" fontId="8" fillId="0" borderId="53" xfId="0" applyFont="1" applyBorder="1" applyAlignment="1">
      <alignment horizontal="right" vertical="center" wrapText="1"/>
    </xf>
    <xf numFmtId="0" fontId="5" fillId="0" borderId="55" xfId="0" applyFont="1" applyBorder="1" applyAlignment="1">
      <alignment horizontal="left" vertical="center" wrapText="1"/>
    </xf>
    <xf numFmtId="0" fontId="8" fillId="0" borderId="53" xfId="0" applyFont="1" applyBorder="1" applyAlignment="1">
      <alignment horizontal="left" vertical="center" wrapText="1"/>
    </xf>
    <xf numFmtId="167" fontId="8" fillId="0" borderId="53" xfId="0" applyNumberFormat="1" applyFont="1" applyBorder="1" applyAlignment="1">
      <alignment vertical="center"/>
    </xf>
    <xf numFmtId="167" fontId="8" fillId="0" borderId="53" xfId="1" applyNumberFormat="1" applyFont="1" applyBorder="1" applyAlignment="1">
      <alignment horizontal="right" vertical="center"/>
    </xf>
    <xf numFmtId="0" fontId="5" fillId="0" borderId="1" xfId="1" applyFont="1" applyBorder="1" applyAlignment="1">
      <alignment horizontal="left" vertical="center" wrapText="1"/>
    </xf>
    <xf numFmtId="0" fontId="5" fillId="0" borderId="0" xfId="3" applyFont="1" applyAlignment="1">
      <alignment horizontal="left" vertical="center" wrapText="1"/>
    </xf>
    <xf numFmtId="0" fontId="52" fillId="0" borderId="1" xfId="2" applyFont="1" applyBorder="1" applyAlignment="1" applyProtection="1">
      <alignment horizontal="left" vertical="center" wrapText="1"/>
    </xf>
    <xf numFmtId="0" fontId="8" fillId="0" borderId="31" xfId="1" applyFont="1" applyBorder="1" applyAlignment="1">
      <alignment horizontal="right" vertical="center" wrapText="1"/>
    </xf>
    <xf numFmtId="3" fontId="56" fillId="0" borderId="30" xfId="155" applyNumberFormat="1" applyFont="1" applyBorder="1" applyAlignment="1">
      <alignment horizontal="right" vertical="center"/>
    </xf>
    <xf numFmtId="3" fontId="8" fillId="0" borderId="30" xfId="1" applyNumberFormat="1" applyFont="1" applyBorder="1" applyAlignment="1">
      <alignment vertical="center"/>
    </xf>
    <xf numFmtId="166" fontId="8" fillId="0" borderId="30" xfId="1" applyNumberFormat="1" applyFont="1" applyBorder="1" applyAlignment="1">
      <alignment vertical="center"/>
    </xf>
    <xf numFmtId="166" fontId="5" fillId="0" borderId="30" xfId="1" applyNumberFormat="1" applyFont="1" applyBorder="1" applyAlignment="1">
      <alignment vertical="center"/>
    </xf>
    <xf numFmtId="169" fontId="8" fillId="0" borderId="31" xfId="1" applyNumberFormat="1" applyFont="1" applyBorder="1" applyAlignment="1">
      <alignment vertical="center"/>
    </xf>
    <xf numFmtId="0" fontId="8" fillId="0" borderId="53" xfId="0" applyFont="1" applyBorder="1" applyAlignment="1">
      <alignment horizontal="right" vertical="center"/>
    </xf>
    <xf numFmtId="166" fontId="10" fillId="0" borderId="37" xfId="1" applyNumberFormat="1" applyFont="1" applyBorder="1" applyAlignment="1">
      <alignment vertical="center"/>
    </xf>
    <xf numFmtId="0" fontId="8" fillId="0" borderId="53" xfId="115" applyFont="1" applyBorder="1" applyAlignment="1">
      <alignment horizontal="center" vertical="center"/>
    </xf>
    <xf numFmtId="167" fontId="5" fillId="0" borderId="6" xfId="0" applyNumberFormat="1" applyFont="1" applyBorder="1" applyAlignment="1">
      <alignment horizontal="right" vertical="center"/>
    </xf>
    <xf numFmtId="167" fontId="5" fillId="0" borderId="21" xfId="0" applyNumberFormat="1" applyFont="1" applyBorder="1" applyAlignment="1">
      <alignment horizontal="right" vertical="center"/>
    </xf>
    <xf numFmtId="167" fontId="10" fillId="0" borderId="6" xfId="3" applyNumberFormat="1" applyFont="1" applyBorder="1" applyAlignment="1">
      <alignment horizontal="right" vertical="center"/>
    </xf>
    <xf numFmtId="167" fontId="10" fillId="0" borderId="10" xfId="3" applyNumberFormat="1" applyFont="1" applyBorder="1" applyAlignment="1">
      <alignment horizontal="right" vertical="center"/>
    </xf>
    <xf numFmtId="167" fontId="5" fillId="0" borderId="0" xfId="0" applyNumberFormat="1" applyFont="1" applyAlignment="1">
      <alignment horizontal="right" vertical="center"/>
    </xf>
    <xf numFmtId="0" fontId="8" fillId="0" borderId="53" xfId="3" applyFont="1" applyBorder="1" applyAlignment="1">
      <alignment vertical="center" wrapText="1"/>
    </xf>
    <xf numFmtId="3" fontId="5" fillId="0" borderId="0" xfId="3" applyNumberFormat="1" applyFont="1" applyAlignment="1">
      <alignment vertical="center"/>
    </xf>
    <xf numFmtId="168" fontId="5" fillId="0" borderId="0" xfId="3" applyNumberFormat="1" applyFont="1" applyAlignment="1">
      <alignment vertical="center"/>
    </xf>
    <xf numFmtId="0" fontId="56" fillId="0" borderId="0" xfId="3" applyFont="1" applyAlignment="1">
      <alignment horizontal="left" vertical="center" wrapText="1"/>
    </xf>
    <xf numFmtId="3" fontId="56" fillId="0" borderId="0" xfId="3" applyNumberFormat="1" applyFont="1" applyAlignment="1">
      <alignment vertical="center" wrapText="1"/>
    </xf>
    <xf numFmtId="168" fontId="8" fillId="0" borderId="0" xfId="3" applyNumberFormat="1" applyFont="1" applyAlignment="1">
      <alignment vertical="center"/>
    </xf>
    <xf numFmtId="0" fontId="5" fillId="0" borderId="0" xfId="3" applyFont="1" applyAlignment="1">
      <alignment horizontal="left" vertical="center" wrapText="1" indent="1"/>
    </xf>
    <xf numFmtId="3" fontId="5" fillId="0" borderId="0" xfId="3" applyNumberFormat="1" applyFont="1" applyAlignment="1">
      <alignment vertical="center" wrapText="1"/>
    </xf>
    <xf numFmtId="3" fontId="56" fillId="0" borderId="0" xfId="3" applyNumberFormat="1" applyFont="1" applyAlignment="1">
      <alignment vertical="center"/>
    </xf>
    <xf numFmtId="3" fontId="10" fillId="0" borderId="0" xfId="3" applyNumberFormat="1" applyFont="1" applyAlignment="1">
      <alignment vertical="center" wrapText="1"/>
    </xf>
    <xf numFmtId="0" fontId="10" fillId="0" borderId="0" xfId="3" applyFont="1" applyAlignment="1">
      <alignment horizontal="left" vertical="center" wrapText="1"/>
    </xf>
    <xf numFmtId="0" fontId="5" fillId="0" borderId="0" xfId="3" applyFont="1" applyAlignment="1">
      <alignment horizontal="left" indent="5"/>
    </xf>
    <xf numFmtId="0" fontId="52" fillId="0" borderId="0" xfId="264" applyFont="1" applyFill="1" applyBorder="1" applyAlignment="1" applyProtection="1"/>
    <xf numFmtId="3" fontId="5" fillId="0" borderId="0" xfId="265" applyNumberFormat="1" applyFont="1"/>
    <xf numFmtId="0" fontId="5" fillId="0" borderId="0" xfId="265" applyFont="1"/>
    <xf numFmtId="0" fontId="5" fillId="0" borderId="0" xfId="129" applyFont="1" applyAlignment="1">
      <alignment vertical="center"/>
    </xf>
    <xf numFmtId="166" fontId="58" fillId="0" borderId="21" xfId="3" applyNumberFormat="1" applyFont="1" applyBorder="1" applyAlignment="1">
      <alignment vertical="center"/>
    </xf>
    <xf numFmtId="0" fontId="56" fillId="0" borderId="0" xfId="3" applyFont="1" applyAlignment="1">
      <alignment horizontal="left" vertical="center" wrapText="1" indent="1"/>
    </xf>
    <xf numFmtId="166" fontId="56" fillId="0" borderId="21" xfId="3" applyNumberFormat="1" applyFont="1" applyBorder="1" applyAlignment="1">
      <alignment vertical="center"/>
    </xf>
    <xf numFmtId="166" fontId="8" fillId="0" borderId="21" xfId="3" applyNumberFormat="1" applyFont="1" applyBorder="1" applyAlignment="1">
      <alignment vertical="center"/>
    </xf>
    <xf numFmtId="0" fontId="56" fillId="0" borderId="0" xfId="3" applyFont="1" applyAlignment="1">
      <alignment vertical="center" wrapText="1"/>
    </xf>
    <xf numFmtId="166" fontId="5" fillId="0" borderId="21" xfId="3" applyNumberFormat="1" applyFont="1" applyBorder="1" applyAlignment="1">
      <alignment vertical="center"/>
    </xf>
    <xf numFmtId="166" fontId="10" fillId="0" borderId="21" xfId="3" applyNumberFormat="1" applyFont="1" applyBorder="1" applyAlignment="1">
      <alignment vertical="center"/>
    </xf>
    <xf numFmtId="0" fontId="5" fillId="0" borderId="0" xfId="3" applyFont="1" applyAlignment="1">
      <alignment horizontal="left" vertical="center" indent="2"/>
    </xf>
    <xf numFmtId="0" fontId="5" fillId="0" borderId="1" xfId="3" applyFont="1" applyBorder="1" applyAlignment="1">
      <alignment horizontal="left" vertical="center" wrapText="1" indent="2"/>
    </xf>
    <xf numFmtId="166" fontId="5" fillId="0" borderId="1" xfId="3" applyNumberFormat="1" applyFont="1" applyBorder="1" applyAlignment="1">
      <alignment vertical="center"/>
    </xf>
    <xf numFmtId="166" fontId="5" fillId="0" borderId="39" xfId="3" applyNumberFormat="1" applyFont="1" applyBorder="1" applyAlignment="1">
      <alignment vertical="center"/>
    </xf>
    <xf numFmtId="0" fontId="10" fillId="0" borderId="0" xfId="3" applyFont="1" applyAlignment="1">
      <alignment horizontal="right" wrapText="1"/>
    </xf>
    <xf numFmtId="166" fontId="10" fillId="0" borderId="0" xfId="3" applyNumberFormat="1" applyFont="1" applyAlignment="1">
      <alignment horizontal="right" wrapText="1"/>
    </xf>
    <xf numFmtId="166" fontId="5" fillId="0" borderId="0" xfId="3" applyNumberFormat="1" applyFont="1" applyAlignment="1">
      <alignment wrapText="1"/>
    </xf>
    <xf numFmtId="3" fontId="8" fillId="0" borderId="53" xfId="0" applyNumberFormat="1" applyFont="1" applyBorder="1" applyAlignment="1">
      <alignment horizontal="center" vertical="center"/>
    </xf>
    <xf numFmtId="3" fontId="10" fillId="0" borderId="21" xfId="1" applyNumberFormat="1" applyFont="1" applyBorder="1" applyAlignment="1">
      <alignment vertical="center"/>
    </xf>
    <xf numFmtId="166" fontId="10" fillId="0" borderId="30" xfId="1" applyNumberFormat="1" applyFont="1" applyBorder="1" applyAlignment="1">
      <alignment vertical="center"/>
    </xf>
    <xf numFmtId="0" fontId="8" fillId="0" borderId="1" xfId="3" applyFont="1" applyBorder="1" applyAlignment="1">
      <alignment horizontal="center" vertical="center" wrapText="1"/>
    </xf>
    <xf numFmtId="167" fontId="5" fillId="0" borderId="0" xfId="104" applyNumberFormat="1" applyFont="1" applyAlignment="1">
      <alignment horizontal="right" vertical="center"/>
    </xf>
    <xf numFmtId="0" fontId="10" fillId="0" borderId="21" xfId="1" applyFont="1" applyBorder="1" applyAlignment="1">
      <alignment horizontal="left" vertical="center" wrapText="1" indent="3"/>
    </xf>
    <xf numFmtId="0" fontId="10" fillId="0" borderId="21" xfId="1" applyFont="1" applyBorder="1" applyAlignment="1">
      <alignment horizontal="left" vertical="center" wrapText="1" indent="5"/>
    </xf>
    <xf numFmtId="0" fontId="10" fillId="0" borderId="21" xfId="1" applyFont="1" applyBorder="1" applyAlignment="1">
      <alignment horizontal="left" vertical="center" wrapText="1" indent="7"/>
    </xf>
    <xf numFmtId="0" fontId="10" fillId="0" borderId="21" xfId="1" applyFont="1" applyBorder="1" applyAlignment="1">
      <alignment horizontal="left" vertical="center" wrapText="1" indent="4"/>
    </xf>
    <xf numFmtId="0" fontId="10" fillId="0" borderId="21" xfId="3" applyFont="1" applyBorder="1" applyAlignment="1">
      <alignment horizontal="left" vertical="center" wrapText="1" indent="7"/>
    </xf>
    <xf numFmtId="0" fontId="10" fillId="0" borderId="39" xfId="3" applyFont="1" applyBorder="1" applyAlignment="1">
      <alignment horizontal="left" vertical="center" wrapText="1" indent="7"/>
    </xf>
    <xf numFmtId="166" fontId="5" fillId="0" borderId="21" xfId="1" applyNumberFormat="1" applyFont="1" applyBorder="1" applyAlignment="1">
      <alignment vertical="center"/>
    </xf>
    <xf numFmtId="49" fontId="6" fillId="0" borderId="1" xfId="2" applyNumberFormat="1" applyFill="1" applyBorder="1" applyAlignment="1" applyProtection="1">
      <alignment horizontal="left" vertical="center" wrapText="1"/>
    </xf>
    <xf numFmtId="0" fontId="87" fillId="0" borderId="0" xfId="1" applyFont="1" applyAlignment="1">
      <alignment vertical="center"/>
    </xf>
    <xf numFmtId="0" fontId="4" fillId="0" borderId="1" xfId="3" applyFont="1" applyBorder="1" applyAlignment="1">
      <alignment horizontal="left" vertical="center" wrapText="1"/>
    </xf>
    <xf numFmtId="167" fontId="5" fillId="0" borderId="30" xfId="129" applyNumberFormat="1" applyFont="1" applyBorder="1" applyAlignment="1">
      <alignment vertical="center"/>
    </xf>
    <xf numFmtId="167" fontId="5" fillId="0" borderId="0" xfId="129" applyNumberFormat="1" applyFont="1" applyAlignment="1">
      <alignment vertical="center"/>
    </xf>
    <xf numFmtId="167" fontId="5" fillId="0" borderId="9" xfId="129" applyNumberFormat="1" applyFont="1" applyBorder="1" applyAlignment="1">
      <alignment vertical="center"/>
    </xf>
    <xf numFmtId="167" fontId="5" fillId="0" borderId="31" xfId="129" applyNumberFormat="1" applyFont="1" applyBorder="1" applyAlignment="1">
      <alignment vertical="center"/>
    </xf>
    <xf numFmtId="0" fontId="8" fillId="0" borderId="3" xfId="129" applyFont="1" applyBorder="1" applyAlignment="1">
      <alignment horizontal="center" vertical="center"/>
    </xf>
    <xf numFmtId="0" fontId="8" fillId="0" borderId="5" xfId="129" applyFont="1" applyBorder="1" applyAlignment="1">
      <alignment horizontal="center" vertical="center"/>
    </xf>
    <xf numFmtId="3" fontId="5" fillId="0" borderId="6" xfId="129" applyNumberFormat="1" applyFont="1" applyBorder="1" applyAlignment="1">
      <alignment horizontal="right" vertical="center"/>
    </xf>
    <xf numFmtId="173" fontId="5" fillId="0" borderId="7" xfId="129" applyNumberFormat="1" applyFont="1" applyBorder="1" applyAlignment="1">
      <alignment vertical="center"/>
    </xf>
    <xf numFmtId="3" fontId="5" fillId="0" borderId="10" xfId="129" applyNumberFormat="1" applyFont="1" applyBorder="1" applyAlignment="1">
      <alignment horizontal="right" vertical="center"/>
    </xf>
    <xf numFmtId="0" fontId="8" fillId="0" borderId="4" xfId="3" applyFont="1" applyBorder="1" applyAlignment="1">
      <alignment vertical="center"/>
    </xf>
    <xf numFmtId="3" fontId="8" fillId="0" borderId="10" xfId="129" applyNumberFormat="1" applyFont="1" applyBorder="1" applyAlignment="1">
      <alignment horizontal="right" vertical="center"/>
    </xf>
    <xf numFmtId="173" fontId="8" fillId="0" borderId="5" xfId="129" applyNumberFormat="1" applyFont="1" applyBorder="1" applyAlignment="1">
      <alignment vertical="center"/>
    </xf>
    <xf numFmtId="0" fontId="6" fillId="3" borderId="0" xfId="2" applyFill="1" applyAlignment="1" applyProtection="1">
      <alignment horizontal="left" vertical="center"/>
    </xf>
    <xf numFmtId="0" fontId="52" fillId="0" borderId="1" xfId="2" applyFont="1" applyBorder="1" applyAlignment="1" applyProtection="1">
      <alignment vertical="center"/>
    </xf>
    <xf numFmtId="0" fontId="8" fillId="25" borderId="0" xfId="104" applyFont="1" applyFill="1" applyAlignment="1">
      <alignment horizontal="left" vertical="center"/>
    </xf>
    <xf numFmtId="167" fontId="8" fillId="25" borderId="0" xfId="104" applyNumberFormat="1" applyFont="1" applyFill="1" applyAlignment="1">
      <alignment vertical="center"/>
    </xf>
    <xf numFmtId="0" fontId="8" fillId="25" borderId="0" xfId="104" applyFont="1" applyFill="1" applyAlignment="1">
      <alignment vertical="center" wrapText="1"/>
    </xf>
    <xf numFmtId="0" fontId="8" fillId="25" borderId="0" xfId="104" applyFont="1" applyFill="1" applyAlignment="1">
      <alignment horizontal="left" vertical="center" wrapText="1"/>
    </xf>
    <xf numFmtId="167" fontId="8" fillId="25" borderId="0" xfId="0" applyNumberFormat="1" applyFont="1" applyFill="1" applyAlignment="1">
      <alignment vertical="center"/>
    </xf>
    <xf numFmtId="0" fontId="8" fillId="25" borderId="0" xfId="104" applyFont="1" applyFill="1" applyAlignment="1">
      <alignment vertical="center"/>
    </xf>
    <xf numFmtId="0" fontId="8" fillId="25" borderId="0" xfId="204" applyFont="1" applyFill="1" applyAlignment="1">
      <alignment horizontal="left" vertical="center" wrapText="1"/>
    </xf>
    <xf numFmtId="177" fontId="8" fillId="25" borderId="0" xfId="104" applyNumberFormat="1" applyFont="1" applyFill="1" applyAlignment="1">
      <alignment vertical="center"/>
    </xf>
    <xf numFmtId="0" fontId="8" fillId="25" borderId="2" xfId="204" applyFont="1" applyFill="1" applyBorder="1" applyAlignment="1">
      <alignment vertical="center" wrapText="1"/>
    </xf>
    <xf numFmtId="168" fontId="8" fillId="25" borderId="2" xfId="104" applyNumberFormat="1" applyFont="1" applyFill="1" applyBorder="1" applyAlignment="1">
      <alignment vertical="center"/>
    </xf>
    <xf numFmtId="0" fontId="8" fillId="25" borderId="1" xfId="204" applyFont="1" applyFill="1" applyBorder="1" applyAlignment="1">
      <alignment vertical="center" wrapText="1"/>
    </xf>
    <xf numFmtId="177" fontId="8" fillId="25" borderId="1" xfId="104" applyNumberFormat="1" applyFont="1" applyFill="1" applyBorder="1" applyAlignment="1">
      <alignment vertical="center"/>
    </xf>
    <xf numFmtId="0" fontId="8" fillId="25" borderId="0" xfId="3" applyFont="1" applyFill="1" applyAlignment="1">
      <alignment horizontal="left" vertical="center" wrapText="1"/>
    </xf>
    <xf numFmtId="3" fontId="8" fillId="25" borderId="0" xfId="3" applyNumberFormat="1" applyFont="1" applyFill="1" applyAlignment="1">
      <alignment vertical="center"/>
    </xf>
    <xf numFmtId="168" fontId="8" fillId="25" borderId="0" xfId="3" applyNumberFormat="1" applyFont="1" applyFill="1" applyAlignment="1">
      <alignment vertical="center"/>
    </xf>
    <xf numFmtId="0" fontId="8" fillId="25" borderId="0" xfId="3" applyFont="1" applyFill="1" applyAlignment="1">
      <alignment vertical="center" wrapText="1"/>
    </xf>
    <xf numFmtId="3" fontId="8" fillId="25" borderId="0" xfId="3" applyNumberFormat="1" applyFont="1" applyFill="1" applyAlignment="1">
      <alignment vertical="center" wrapText="1"/>
    </xf>
    <xf numFmtId="0" fontId="8" fillId="25" borderId="0" xfId="208" applyFont="1" applyFill="1" applyAlignment="1">
      <alignment horizontal="left" vertical="center" wrapText="1"/>
    </xf>
    <xf numFmtId="0" fontId="8" fillId="25" borderId="52" xfId="1" applyFont="1" applyFill="1" applyBorder="1" applyAlignment="1">
      <alignment horizontal="left" vertical="center"/>
    </xf>
    <xf numFmtId="166" fontId="8" fillId="25" borderId="53" xfId="1" applyNumberFormat="1" applyFont="1" applyFill="1" applyBorder="1" applyAlignment="1">
      <alignment vertical="center"/>
    </xf>
    <xf numFmtId="166" fontId="8" fillId="25" borderId="52" xfId="1" applyNumberFormat="1" applyFont="1" applyFill="1" applyBorder="1" applyAlignment="1">
      <alignment vertical="center"/>
    </xf>
    <xf numFmtId="166" fontId="8" fillId="25" borderId="32" xfId="1" applyNumberFormat="1" applyFont="1" applyFill="1" applyBorder="1" applyAlignment="1">
      <alignment vertical="center"/>
    </xf>
    <xf numFmtId="0" fontId="8" fillId="25" borderId="21" xfId="1" applyFont="1" applyFill="1" applyBorder="1" applyAlignment="1">
      <alignment vertical="center" wrapText="1"/>
    </xf>
    <xf numFmtId="166" fontId="8" fillId="25" borderId="37" xfId="1" applyNumberFormat="1" applyFont="1" applyFill="1" applyBorder="1" applyAlignment="1">
      <alignment vertical="center"/>
    </xf>
    <xf numFmtId="166" fontId="8" fillId="25" borderId="0" xfId="1" applyNumberFormat="1" applyFont="1" applyFill="1" applyAlignment="1">
      <alignment vertical="center"/>
    </xf>
    <xf numFmtId="166" fontId="8" fillId="25" borderId="35" xfId="1" applyNumberFormat="1" applyFont="1" applyFill="1" applyBorder="1" applyAlignment="1">
      <alignment vertical="center"/>
    </xf>
    <xf numFmtId="0" fontId="8" fillId="25" borderId="21" xfId="1" applyFont="1" applyFill="1" applyBorder="1" applyAlignment="1">
      <alignment horizontal="left" vertical="center" wrapText="1"/>
    </xf>
    <xf numFmtId="0" fontId="8" fillId="25" borderId="0" xfId="1" applyFont="1" applyFill="1" applyAlignment="1">
      <alignment vertical="center" wrapText="1"/>
    </xf>
    <xf numFmtId="166" fontId="8" fillId="25" borderId="33" xfId="1" applyNumberFormat="1" applyFont="1" applyFill="1" applyBorder="1" applyAlignment="1">
      <alignment vertical="center"/>
    </xf>
    <xf numFmtId="0" fontId="8" fillId="25" borderId="0" xfId="209" applyFont="1" applyFill="1" applyAlignment="1">
      <alignment horizontal="left" vertical="center" wrapText="1"/>
    </xf>
    <xf numFmtId="0" fontId="8" fillId="25" borderId="1" xfId="1" applyFont="1" applyFill="1" applyBorder="1" applyAlignment="1">
      <alignment vertical="center" wrapText="1"/>
    </xf>
    <xf numFmtId="166" fontId="8" fillId="25" borderId="1" xfId="1" applyNumberFormat="1" applyFont="1" applyFill="1" applyBorder="1" applyAlignment="1">
      <alignment vertical="center"/>
    </xf>
    <xf numFmtId="166" fontId="8" fillId="25" borderId="4" xfId="1" applyNumberFormat="1" applyFont="1" applyFill="1" applyBorder="1" applyAlignment="1">
      <alignment vertical="center"/>
    </xf>
    <xf numFmtId="0" fontId="8" fillId="25" borderId="0" xfId="1" applyFont="1" applyFill="1" applyAlignment="1">
      <alignment horizontal="left" vertical="center"/>
    </xf>
    <xf numFmtId="0" fontId="8" fillId="25" borderId="0" xfId="1" applyFont="1" applyFill="1" applyAlignment="1">
      <alignment horizontal="left" vertical="center" wrapText="1"/>
    </xf>
    <xf numFmtId="0" fontId="8" fillId="25" borderId="0" xfId="1" applyFont="1" applyFill="1" applyAlignment="1">
      <alignment vertical="center"/>
    </xf>
    <xf numFmtId="167" fontId="8" fillId="25" borderId="0" xfId="1" applyNumberFormat="1" applyFont="1" applyFill="1" applyAlignment="1">
      <alignment vertical="center"/>
    </xf>
    <xf numFmtId="0" fontId="8" fillId="25" borderId="4" xfId="209" applyFont="1" applyFill="1" applyBorder="1" applyAlignment="1">
      <alignment horizontal="left" vertical="center" wrapText="1" indent="1"/>
    </xf>
    <xf numFmtId="0" fontId="6" fillId="3" borderId="0" xfId="2" applyFill="1" applyAlignment="1" applyProtection="1">
      <alignment horizontal="left" vertical="center" wrapText="1"/>
    </xf>
    <xf numFmtId="0" fontId="5" fillId="0" borderId="61" xfId="1" applyFont="1" applyBorder="1"/>
    <xf numFmtId="0" fontId="90" fillId="0" borderId="0" xfId="1" applyFont="1" applyAlignment="1">
      <alignment vertical="center"/>
    </xf>
    <xf numFmtId="0" fontId="87" fillId="0" borderId="0" xfId="1" applyFont="1"/>
    <xf numFmtId="0" fontId="8" fillId="0" borderId="62" xfId="1" applyFont="1" applyBorder="1" applyAlignment="1">
      <alignment horizontal="right" vertical="center" wrapText="1" indent="1"/>
    </xf>
    <xf numFmtId="0" fontId="8" fillId="0" borderId="65" xfId="1" applyFont="1" applyBorder="1" applyAlignment="1">
      <alignment horizontal="right" vertical="center" wrapText="1" indent="1"/>
    </xf>
    <xf numFmtId="3" fontId="8" fillId="0" borderId="9" xfId="1" applyNumberFormat="1" applyFont="1" applyBorder="1" applyAlignment="1">
      <alignment vertical="center"/>
    </xf>
    <xf numFmtId="3" fontId="5" fillId="0" borderId="9" xfId="1" applyNumberFormat="1" applyFont="1" applyBorder="1" applyAlignment="1">
      <alignment vertical="center"/>
    </xf>
    <xf numFmtId="3" fontId="10" fillId="0" borderId="9" xfId="1" applyNumberFormat="1" applyFont="1" applyBorder="1" applyAlignment="1">
      <alignment vertical="center"/>
    </xf>
    <xf numFmtId="169" fontId="8" fillId="0" borderId="48" xfId="1" applyNumberFormat="1" applyFont="1" applyBorder="1" applyAlignment="1">
      <alignment vertical="center"/>
    </xf>
    <xf numFmtId="0" fontId="8" fillId="0" borderId="62" xfId="0" applyFont="1" applyBorder="1" applyAlignment="1">
      <alignment horizontal="right" vertical="center"/>
    </xf>
    <xf numFmtId="166" fontId="58" fillId="0" borderId="0" xfId="3" applyNumberFormat="1" applyFont="1" applyAlignment="1">
      <alignment vertical="center"/>
    </xf>
    <xf numFmtId="166" fontId="56" fillId="0" borderId="0" xfId="3" applyNumberFormat="1" applyFont="1" applyAlignment="1">
      <alignment vertical="center"/>
    </xf>
    <xf numFmtId="0" fontId="8" fillId="0" borderId="58" xfId="0" applyFont="1" applyBorder="1" applyAlignment="1">
      <alignment horizontal="right" vertical="center"/>
    </xf>
    <xf numFmtId="166" fontId="58" fillId="0" borderId="30" xfId="3" applyNumberFormat="1" applyFont="1" applyBorder="1" applyAlignment="1">
      <alignment vertical="center"/>
    </xf>
    <xf numFmtId="166" fontId="56" fillId="0" borderId="30" xfId="3" applyNumberFormat="1" applyFont="1" applyBorder="1" applyAlignment="1">
      <alignment vertical="center"/>
    </xf>
    <xf numFmtId="166" fontId="5" fillId="0" borderId="30" xfId="3" applyNumberFormat="1" applyFont="1" applyBorder="1" applyAlignment="1">
      <alignment vertical="center"/>
    </xf>
    <xf numFmtId="166" fontId="10" fillId="0" borderId="30" xfId="3" applyNumberFormat="1" applyFont="1" applyBorder="1" applyAlignment="1">
      <alignment vertical="center"/>
    </xf>
    <xf numFmtId="166" fontId="5" fillId="0" borderId="31" xfId="3" applyNumberFormat="1" applyFont="1" applyBorder="1" applyAlignment="1">
      <alignment vertical="center"/>
    </xf>
    <xf numFmtId="166" fontId="8" fillId="25" borderId="64" xfId="1" applyNumberFormat="1" applyFont="1" applyFill="1" applyBorder="1" applyAlignment="1">
      <alignment vertical="center"/>
    </xf>
    <xf numFmtId="166" fontId="8" fillId="25" borderId="66" xfId="1" applyNumberFormat="1" applyFont="1" applyFill="1" applyBorder="1" applyAlignment="1">
      <alignment vertical="center"/>
    </xf>
    <xf numFmtId="0" fontId="8" fillId="0" borderId="10" xfId="1" applyFont="1" applyBorder="1" applyAlignment="1">
      <alignment horizontal="right" vertical="center" wrapText="1"/>
    </xf>
    <xf numFmtId="0" fontId="8" fillId="0" borderId="39" xfId="1" applyFont="1" applyBorder="1" applyAlignment="1">
      <alignment horizontal="right" vertical="center" wrapText="1"/>
    </xf>
    <xf numFmtId="167" fontId="5" fillId="0" borderId="6" xfId="1" applyNumberFormat="1" applyFont="1" applyBorder="1" applyAlignment="1">
      <alignment vertical="center"/>
    </xf>
    <xf numFmtId="167" fontId="8" fillId="0" borderId="21" xfId="1" applyNumberFormat="1" applyFont="1" applyBorder="1" applyAlignment="1">
      <alignment horizontal="right" vertical="center"/>
    </xf>
    <xf numFmtId="167" fontId="5" fillId="0" borderId="6" xfId="1" applyNumberFormat="1" applyFont="1" applyBorder="1" applyAlignment="1">
      <alignment horizontal="right" vertical="center"/>
    </xf>
    <xf numFmtId="167" fontId="10" fillId="0" borderId="6" xfId="155" applyNumberFormat="1" applyFont="1" applyBorder="1" applyAlignment="1">
      <alignment horizontal="right" vertical="center"/>
    </xf>
    <xf numFmtId="167" fontId="8" fillId="0" borderId="39" xfId="1" applyNumberFormat="1" applyFont="1" applyBorder="1" applyAlignment="1">
      <alignment horizontal="right" vertical="center"/>
    </xf>
    <xf numFmtId="0" fontId="5" fillId="0" borderId="0" xfId="3" applyFont="1" applyAlignment="1">
      <alignment vertical="center" wrapText="1"/>
    </xf>
    <xf numFmtId="3" fontId="56" fillId="25" borderId="0" xfId="3" applyNumberFormat="1" applyFont="1" applyFill="1" applyAlignment="1">
      <alignment vertical="center"/>
    </xf>
    <xf numFmtId="0" fontId="50" fillId="0" borderId="0" xfId="266" applyFont="1" applyAlignment="1">
      <alignment horizontal="center"/>
    </xf>
    <xf numFmtId="0" fontId="50" fillId="0" borderId="0" xfId="266" applyFont="1"/>
    <xf numFmtId="0" fontId="8" fillId="0" borderId="1" xfId="266" applyFont="1" applyBorder="1"/>
    <xf numFmtId="3" fontId="8" fillId="0" borderId="1" xfId="266" applyNumberFormat="1" applyFont="1" applyBorder="1" applyAlignment="1">
      <alignment horizontal="right"/>
    </xf>
    <xf numFmtId="0" fontId="50" fillId="0" borderId="0" xfId="266" applyFont="1" applyAlignment="1">
      <alignment vertical="center"/>
    </xf>
    <xf numFmtId="0" fontId="8" fillId="0" borderId="38" xfId="266" applyFont="1" applyBorder="1" applyAlignment="1">
      <alignment horizontal="right" vertical="center" wrapText="1"/>
    </xf>
    <xf numFmtId="0" fontId="8" fillId="0" borderId="1" xfId="266" applyFont="1" applyBorder="1" applyAlignment="1">
      <alignment horizontal="right" vertical="center" wrapText="1"/>
    </xf>
    <xf numFmtId="0" fontId="8" fillId="0" borderId="1" xfId="266" applyFont="1" applyBorder="1" applyAlignment="1">
      <alignment vertical="center" wrapText="1"/>
    </xf>
    <xf numFmtId="0" fontId="58" fillId="0" borderId="67" xfId="0" applyFont="1" applyBorder="1" applyAlignment="1">
      <alignment wrapText="1"/>
    </xf>
    <xf numFmtId="3" fontId="8" fillId="0" borderId="0" xfId="266" applyNumberFormat="1" applyFont="1" applyAlignment="1">
      <alignment horizontal="right" vertical="center" wrapText="1"/>
    </xf>
    <xf numFmtId="3" fontId="8" fillId="0" borderId="21" xfId="266" applyNumberFormat="1" applyFont="1" applyBorder="1" applyAlignment="1">
      <alignment horizontal="right" vertical="center" wrapText="1"/>
    </xf>
    <xf numFmtId="0" fontId="8" fillId="0" borderId="0" xfId="266" applyFont="1" applyAlignment="1">
      <alignment vertical="center"/>
    </xf>
    <xf numFmtId="3" fontId="50" fillId="0" borderId="0" xfId="266" applyNumberFormat="1" applyFont="1"/>
    <xf numFmtId="3" fontId="50" fillId="0" borderId="21" xfId="266" applyNumberFormat="1" applyFont="1" applyBorder="1"/>
    <xf numFmtId="0" fontId="56" fillId="0" borderId="0" xfId="266" applyFont="1" applyAlignment="1">
      <alignment vertical="center"/>
    </xf>
    <xf numFmtId="3" fontId="8" fillId="0" borderId="0" xfId="266" applyNumberFormat="1" applyFont="1" applyAlignment="1">
      <alignment horizontal="right" vertical="center"/>
    </xf>
    <xf numFmtId="3" fontId="8" fillId="0" borderId="21" xfId="266" applyNumberFormat="1" applyFont="1" applyBorder="1" applyAlignment="1">
      <alignment horizontal="right" vertical="center"/>
    </xf>
    <xf numFmtId="0" fontId="4" fillId="0" borderId="0" xfId="266" applyFont="1" applyAlignment="1">
      <alignment vertical="center"/>
    </xf>
    <xf numFmtId="0" fontId="5" fillId="0" borderId="0" xfId="266" applyFont="1" applyAlignment="1">
      <alignment horizontal="left" vertical="center"/>
    </xf>
    <xf numFmtId="3" fontId="5" fillId="0" borderId="0" xfId="266" applyNumberFormat="1" applyFont="1"/>
    <xf numFmtId="0" fontId="5" fillId="0" borderId="0" xfId="266" applyFont="1" applyAlignment="1">
      <alignment vertical="center"/>
    </xf>
    <xf numFmtId="3" fontId="5" fillId="0" borderId="21" xfId="266" applyNumberFormat="1" applyFont="1" applyBorder="1"/>
    <xf numFmtId="3" fontId="5" fillId="0" borderId="0" xfId="266" applyNumberFormat="1" applyFont="1" applyAlignment="1">
      <alignment horizontal="right" vertical="center"/>
    </xf>
    <xf numFmtId="0" fontId="56" fillId="0" borderId="0" xfId="266" applyFont="1" applyAlignment="1">
      <alignment horizontal="center" vertical="center"/>
    </xf>
    <xf numFmtId="0" fontId="58" fillId="0" borderId="0" xfId="266" applyFont="1" applyAlignment="1">
      <alignment horizontal="left" vertical="center"/>
    </xf>
    <xf numFmtId="0" fontId="5" fillId="0" borderId="21" xfId="266" applyFont="1" applyBorder="1" applyAlignment="1">
      <alignment vertical="center"/>
    </xf>
    <xf numFmtId="0" fontId="58" fillId="0" borderId="0" xfId="266" applyFont="1" applyAlignment="1">
      <alignment vertical="center"/>
    </xf>
    <xf numFmtId="0" fontId="58" fillId="0" borderId="0" xfId="266" applyFont="1"/>
    <xf numFmtId="0" fontId="5" fillId="0" borderId="0" xfId="266" applyFont="1"/>
    <xf numFmtId="0" fontId="10" fillId="0" borderId="0" xfId="266" applyFont="1" applyAlignment="1">
      <alignment horizontal="left" indent="1"/>
    </xf>
    <xf numFmtId="0" fontId="10" fillId="0" borderId="0" xfId="266" applyFont="1" applyAlignment="1">
      <alignment vertical="center"/>
    </xf>
    <xf numFmtId="0" fontId="10" fillId="0" borderId="21" xfId="266" applyFont="1" applyBorder="1" applyAlignment="1">
      <alignment vertical="center"/>
    </xf>
    <xf numFmtId="0" fontId="59" fillId="0" borderId="0" xfId="266" applyFont="1"/>
    <xf numFmtId="3" fontId="10" fillId="0" borderId="0" xfId="266" applyNumberFormat="1" applyFont="1" applyAlignment="1">
      <alignment horizontal="right" vertical="center"/>
    </xf>
    <xf numFmtId="0" fontId="5" fillId="0" borderId="1" xfId="266" applyFont="1" applyBorder="1" applyAlignment="1">
      <alignment vertical="center"/>
    </xf>
    <xf numFmtId="0" fontId="5" fillId="0" borderId="39" xfId="266" applyFont="1" applyBorder="1" applyAlignment="1">
      <alignment vertical="center"/>
    </xf>
    <xf numFmtId="3" fontId="8" fillId="0" borderId="64" xfId="0" applyNumberFormat="1" applyFont="1" applyBorder="1" applyAlignment="1">
      <alignment horizontal="center" vertical="center"/>
    </xf>
    <xf numFmtId="3" fontId="8" fillId="0" borderId="70" xfId="0" applyNumberFormat="1" applyFont="1" applyBorder="1" applyAlignment="1">
      <alignment horizontal="center" vertical="center"/>
    </xf>
    <xf numFmtId="166" fontId="5" fillId="0" borderId="35" xfId="1" applyNumberFormat="1" applyFont="1" applyBorder="1" applyAlignment="1">
      <alignment vertical="center"/>
    </xf>
    <xf numFmtId="0" fontId="8" fillId="0" borderId="38" xfId="115" applyFont="1" applyBorder="1" applyAlignment="1">
      <alignment horizontal="center" vertical="center"/>
    </xf>
    <xf numFmtId="0" fontId="8" fillId="0" borderId="71" xfId="115" applyFont="1" applyBorder="1" applyAlignment="1">
      <alignment horizontal="center" vertical="center"/>
    </xf>
    <xf numFmtId="166" fontId="56" fillId="0" borderId="37" xfId="1" applyNumberFormat="1" applyFont="1" applyBorder="1" applyAlignment="1">
      <alignment vertical="center"/>
    </xf>
    <xf numFmtId="167" fontId="8" fillId="25" borderId="37" xfId="1" applyNumberFormat="1" applyFont="1" applyFill="1" applyBorder="1" applyAlignment="1">
      <alignment vertical="center"/>
    </xf>
    <xf numFmtId="167" fontId="10" fillId="0" borderId="37" xfId="1" applyNumberFormat="1" applyFont="1" applyBorder="1" applyAlignment="1">
      <alignment vertical="center"/>
    </xf>
    <xf numFmtId="167" fontId="5" fillId="0" borderId="71" xfId="129" applyNumberFormat="1" applyFont="1" applyBorder="1" applyAlignment="1">
      <alignment vertical="center"/>
    </xf>
    <xf numFmtId="167" fontId="5" fillId="0" borderId="48" xfId="129" applyNumberFormat="1" applyFont="1" applyBorder="1" applyAlignment="1">
      <alignment vertical="center"/>
    </xf>
    <xf numFmtId="0" fontId="5" fillId="0" borderId="71" xfId="1" applyFont="1" applyBorder="1"/>
    <xf numFmtId="0" fontId="8" fillId="0" borderId="64" xfId="0" applyFont="1" applyBorder="1" applyAlignment="1">
      <alignment horizontal="right" vertical="center" wrapText="1"/>
    </xf>
    <xf numFmtId="167" fontId="10" fillId="0" borderId="37" xfId="0" applyNumberFormat="1" applyFont="1" applyBorder="1" applyAlignment="1">
      <alignment vertical="center"/>
    </xf>
    <xf numFmtId="167" fontId="5" fillId="0" borderId="37" xfId="0" applyNumberFormat="1" applyFont="1" applyBorder="1" applyAlignment="1">
      <alignment vertical="center"/>
    </xf>
    <xf numFmtId="167" fontId="8" fillId="0" borderId="64" xfId="0" applyNumberFormat="1" applyFont="1" applyBorder="1" applyAlignment="1">
      <alignment vertical="center"/>
    </xf>
    <xf numFmtId="167" fontId="8" fillId="0" borderId="71" xfId="0" applyNumberFormat="1" applyFont="1" applyBorder="1" applyAlignment="1">
      <alignment vertical="center"/>
    </xf>
    <xf numFmtId="0" fontId="5" fillId="0" borderId="71" xfId="266" applyFont="1" applyBorder="1" applyAlignment="1">
      <alignment vertical="center"/>
    </xf>
    <xf numFmtId="0" fontId="5" fillId="0" borderId="0" xfId="193" applyFont="1"/>
    <xf numFmtId="0" fontId="4" fillId="0" borderId="0" xfId="1" applyFont="1" applyAlignment="1">
      <alignment vertical="center" wrapText="1"/>
    </xf>
    <xf numFmtId="0" fontId="6" fillId="0" borderId="0" xfId="2" applyFill="1" applyAlignment="1" applyProtection="1">
      <alignment vertical="center"/>
    </xf>
    <xf numFmtId="0" fontId="50" fillId="0" borderId="0" xfId="0" applyFont="1" applyAlignment="1">
      <alignment wrapText="1"/>
    </xf>
    <xf numFmtId="0" fontId="4" fillId="0" borderId="0" xfId="0" applyFont="1" applyAlignment="1">
      <alignment horizontal="left" vertical="center"/>
    </xf>
    <xf numFmtId="0" fontId="5" fillId="0" borderId="0" xfId="0" applyFont="1" applyAlignment="1">
      <alignment horizontal="center" vertical="center"/>
    </xf>
    <xf numFmtId="172" fontId="8" fillId="0" borderId="0" xfId="0" applyNumberFormat="1" applyFont="1" applyAlignment="1">
      <alignment vertical="center" wrapText="1"/>
    </xf>
    <xf numFmtId="0" fontId="40" fillId="0" borderId="0" xfId="193" applyFont="1"/>
    <xf numFmtId="0" fontId="7" fillId="0" borderId="0" xfId="2" applyFont="1" applyBorder="1" applyAlignment="1" applyProtection="1">
      <alignment horizontal="left" vertical="center" wrapText="1"/>
    </xf>
    <xf numFmtId="0" fontId="8" fillId="0" borderId="0" xfId="193" applyFont="1" applyAlignment="1">
      <alignment horizontal="left" vertical="center" wrapText="1"/>
    </xf>
    <xf numFmtId="0" fontId="5" fillId="0" borderId="0" xfId="193" applyFont="1" applyAlignment="1">
      <alignment horizontal="left" vertical="center" wrapText="1"/>
    </xf>
    <xf numFmtId="0" fontId="8" fillId="0" borderId="0" xfId="193" applyFont="1" applyAlignment="1">
      <alignment horizontal="right" vertical="center" wrapText="1"/>
    </xf>
    <xf numFmtId="0" fontId="51" fillId="0" borderId="0" xfId="193" applyFont="1" applyAlignment="1">
      <alignment horizontal="right"/>
    </xf>
    <xf numFmtId="3" fontId="4" fillId="0" borderId="0" xfId="193" applyNumberFormat="1" applyFont="1" applyAlignment="1">
      <alignment horizontal="center" vertical="center"/>
    </xf>
    <xf numFmtId="0" fontId="50" fillId="0" borderId="0" xfId="193" applyFont="1" applyAlignment="1">
      <alignment horizontal="left" vertical="center" indent="1"/>
    </xf>
    <xf numFmtId="3" fontId="50" fillId="0" borderId="0" xfId="193" applyNumberFormat="1" applyFont="1" applyAlignment="1">
      <alignment horizontal="center" vertical="center"/>
    </xf>
    <xf numFmtId="0" fontId="40" fillId="0" borderId="0" xfId="193" applyFont="1" applyAlignment="1">
      <alignment vertical="center"/>
    </xf>
    <xf numFmtId="168" fontId="4" fillId="0" borderId="0" xfId="193" applyNumberFormat="1" applyFont="1" applyAlignment="1">
      <alignment horizontal="center" vertical="center"/>
    </xf>
    <xf numFmtId="0" fontId="4" fillId="0" borderId="0" xfId="193" applyFont="1" applyAlignment="1">
      <alignment vertical="center"/>
    </xf>
    <xf numFmtId="0" fontId="51" fillId="0" borderId="0" xfId="193" applyFont="1"/>
    <xf numFmtId="0" fontId="4" fillId="0" borderId="71" xfId="193" applyFont="1" applyBorder="1" applyAlignment="1">
      <alignment vertical="center"/>
    </xf>
    <xf numFmtId="168" fontId="4" fillId="0" borderId="71" xfId="193" applyNumberFormat="1" applyFont="1" applyBorder="1" applyAlignment="1">
      <alignment horizontal="center" vertical="center"/>
    </xf>
    <xf numFmtId="0" fontId="4" fillId="3" borderId="71" xfId="193" applyFont="1" applyFill="1" applyBorder="1" applyAlignment="1">
      <alignment vertical="center"/>
    </xf>
    <xf numFmtId="0" fontId="50" fillId="0" borderId="0" xfId="193" applyFont="1" applyAlignment="1">
      <alignment horizontal="center" vertical="center"/>
    </xf>
    <xf numFmtId="169" fontId="50" fillId="0" borderId="0" xfId="193" applyNumberFormat="1" applyFont="1" applyAlignment="1">
      <alignment horizontal="center" vertical="center"/>
    </xf>
    <xf numFmtId="0" fontId="50" fillId="0" borderId="0" xfId="193" applyFont="1" applyAlignment="1">
      <alignment horizontal="left" vertical="center"/>
    </xf>
    <xf numFmtId="0" fontId="50" fillId="0" borderId="0" xfId="193" applyFont="1" applyAlignment="1">
      <alignment horizontal="left" vertical="center" wrapText="1"/>
    </xf>
    <xf numFmtId="0" fontId="50" fillId="0" borderId="71" xfId="193" applyFont="1" applyBorder="1" applyAlignment="1">
      <alignment horizontal="left" vertical="center"/>
    </xf>
    <xf numFmtId="3" fontId="40" fillId="0" borderId="0" xfId="193" applyNumberFormat="1" applyFont="1"/>
    <xf numFmtId="0" fontId="4" fillId="0" borderId="0" xfId="193" applyFont="1" applyAlignment="1">
      <alignment horizontal="left" vertical="center"/>
    </xf>
    <xf numFmtId="0" fontId="4" fillId="0" borderId="0" xfId="193" applyFont="1" applyAlignment="1">
      <alignment horizontal="center" vertical="center"/>
    </xf>
    <xf numFmtId="0" fontId="4" fillId="0" borderId="71" xfId="193" applyFont="1" applyBorder="1" applyAlignment="1">
      <alignment horizontal="left" vertical="center"/>
    </xf>
    <xf numFmtId="0" fontId="4" fillId="0" borderId="71" xfId="193" applyFont="1" applyBorder="1" applyAlignment="1">
      <alignment horizontal="center" vertical="center"/>
    </xf>
    <xf numFmtId="0" fontId="93" fillId="0" borderId="0" xfId="193" applyFont="1"/>
    <xf numFmtId="0" fontId="8" fillId="0" borderId="64" xfId="193" applyFont="1" applyBorder="1" applyAlignment="1">
      <alignment horizontal="right" vertical="center" indent="1"/>
    </xf>
    <xf numFmtId="0" fontId="8" fillId="0" borderId="63" xfId="193" applyFont="1" applyBorder="1" applyAlignment="1">
      <alignment horizontal="right" vertical="center" indent="1"/>
    </xf>
    <xf numFmtId="181" fontId="5" fillId="0" borderId="37" xfId="76" applyNumberFormat="1" applyFont="1" applyFill="1" applyBorder="1" applyAlignment="1">
      <alignment horizontal="right" vertical="center"/>
    </xf>
    <xf numFmtId="176" fontId="5" fillId="0" borderId="0" xfId="193" applyNumberFormat="1" applyFont="1" applyAlignment="1">
      <alignment horizontal="right" vertical="center"/>
    </xf>
    <xf numFmtId="37" fontId="5" fillId="0" borderId="6" xfId="76" applyNumberFormat="1" applyFont="1" applyFill="1" applyBorder="1" applyAlignment="1">
      <alignment vertical="center"/>
    </xf>
    <xf numFmtId="182" fontId="5" fillId="0" borderId="7" xfId="193" applyNumberFormat="1" applyFont="1" applyBorder="1" applyAlignment="1">
      <alignment vertical="center"/>
    </xf>
    <xf numFmtId="176" fontId="5" fillId="0" borderId="21" xfId="193" applyNumberFormat="1" applyFont="1" applyBorder="1" applyAlignment="1">
      <alignment horizontal="right" vertical="center"/>
    </xf>
    <xf numFmtId="0" fontId="93" fillId="0" borderId="0" xfId="193" applyFont="1" applyAlignment="1">
      <alignment vertical="center"/>
    </xf>
    <xf numFmtId="0" fontId="8" fillId="0" borderId="21" xfId="193" applyFont="1" applyBorder="1" applyAlignment="1">
      <alignment horizontal="left" vertical="center" indent="1"/>
    </xf>
    <xf numFmtId="181" fontId="5" fillId="0" borderId="37" xfId="76" applyNumberFormat="1" applyFont="1" applyFill="1" applyBorder="1" applyAlignment="1">
      <alignment vertical="center"/>
    </xf>
    <xf numFmtId="181" fontId="5" fillId="0" borderId="6" xfId="76" applyNumberFormat="1" applyFont="1" applyFill="1" applyBorder="1" applyAlignment="1">
      <alignment vertical="center"/>
    </xf>
    <xf numFmtId="181" fontId="5" fillId="0" borderId="6" xfId="76" applyNumberFormat="1" applyFont="1" applyFill="1" applyBorder="1" applyAlignment="1">
      <alignment horizontal="right" vertical="center"/>
    </xf>
    <xf numFmtId="181" fontId="5" fillId="0" borderId="10" xfId="76" applyNumberFormat="1" applyFont="1" applyFill="1" applyBorder="1" applyAlignment="1">
      <alignment horizontal="right" vertical="center"/>
    </xf>
    <xf numFmtId="181" fontId="8" fillId="0" borderId="64" xfId="76" applyNumberFormat="1" applyFont="1" applyFill="1" applyBorder="1" applyAlignment="1">
      <alignment vertical="center"/>
    </xf>
    <xf numFmtId="181" fontId="8" fillId="0" borderId="63" xfId="76" applyNumberFormat="1" applyFont="1" applyFill="1" applyBorder="1" applyAlignment="1">
      <alignment vertical="center"/>
    </xf>
    <xf numFmtId="181" fontId="8" fillId="0" borderId="63" xfId="76" applyNumberFormat="1" applyFont="1" applyFill="1" applyBorder="1" applyAlignment="1">
      <alignment horizontal="right" vertical="center"/>
    </xf>
    <xf numFmtId="0" fontId="94" fillId="0" borderId="0" xfId="193" applyFont="1" applyAlignment="1">
      <alignment vertical="center"/>
    </xf>
    <xf numFmtId="0" fontId="5" fillId="0" borderId="0" xfId="193" applyFont="1" applyAlignment="1">
      <alignment vertical="center"/>
    </xf>
    <xf numFmtId="0" fontId="52" fillId="0" borderId="0" xfId="93" applyFont="1" applyFill="1" applyBorder="1" applyAlignment="1" applyProtection="1">
      <alignment horizontal="left" vertical="center" wrapText="1"/>
    </xf>
    <xf numFmtId="0" fontId="5" fillId="0" borderId="0" xfId="3" applyFont="1" applyAlignment="1">
      <alignment horizontal="center" vertical="center"/>
    </xf>
    <xf numFmtId="0" fontId="95" fillId="0" borderId="0" xfId="93" applyFont="1" applyBorder="1" applyAlignment="1">
      <alignment vertical="center"/>
    </xf>
    <xf numFmtId="0" fontId="8" fillId="0" borderId="0" xfId="3" applyFont="1" applyAlignment="1">
      <alignment horizontal="center" vertical="center"/>
    </xf>
    <xf numFmtId="0" fontId="8" fillId="25" borderId="0" xfId="0" applyFont="1" applyFill="1" applyAlignment="1">
      <alignment horizontal="left" vertical="center" wrapText="1"/>
    </xf>
    <xf numFmtId="167" fontId="8" fillId="25" borderId="0" xfId="0" applyNumberFormat="1" applyFont="1" applyFill="1" applyAlignment="1">
      <alignment horizontal="center" vertical="center"/>
    </xf>
    <xf numFmtId="0" fontId="56" fillId="0" borderId="0" xfId="0" applyFont="1" applyAlignment="1">
      <alignment horizontal="left" vertical="center" wrapText="1" indent="1"/>
    </xf>
    <xf numFmtId="0" fontId="56" fillId="0" borderId="0" xfId="0" applyFont="1" applyAlignment="1">
      <alignment horizontal="center" vertical="center"/>
    </xf>
    <xf numFmtId="0" fontId="56" fillId="0" borderId="0" xfId="0" applyFont="1" applyAlignment="1">
      <alignment vertical="center"/>
    </xf>
    <xf numFmtId="0" fontId="10" fillId="0" borderId="0" xfId="3" applyFont="1" applyAlignment="1">
      <alignment horizontal="center" vertical="center"/>
    </xf>
    <xf numFmtId="0" fontId="8" fillId="25" borderId="0" xfId="0" applyFont="1" applyFill="1" applyAlignment="1">
      <alignment vertical="center" wrapText="1"/>
    </xf>
    <xf numFmtId="3" fontId="85" fillId="25" borderId="0" xfId="0" applyNumberFormat="1" applyFont="1" applyFill="1" applyAlignment="1">
      <alignment horizontal="center" vertical="center"/>
    </xf>
    <xf numFmtId="0" fontId="56" fillId="0" borderId="0" xfId="0" applyFont="1" applyAlignment="1">
      <alignment horizontal="left" vertical="center" wrapText="1" indent="2"/>
    </xf>
    <xf numFmtId="0" fontId="10" fillId="0" borderId="0" xfId="0" applyFont="1" applyAlignment="1">
      <alignment horizontal="left" vertical="center" wrapText="1" indent="3"/>
    </xf>
    <xf numFmtId="0" fontId="5" fillId="0" borderId="0" xfId="3" applyFont="1" applyAlignment="1">
      <alignment horizontal="left" vertical="center" wrapText="1" indent="5"/>
    </xf>
    <xf numFmtId="0" fontId="5" fillId="0" borderId="0" xfId="0" applyFont="1" applyAlignment="1">
      <alignment horizontal="left" vertical="center" wrapText="1" indent="3"/>
    </xf>
    <xf numFmtId="0" fontId="5" fillId="0" borderId="0" xfId="3" applyFont="1" applyAlignment="1">
      <alignment horizontal="center" vertical="center" wrapText="1"/>
    </xf>
    <xf numFmtId="0" fontId="56" fillId="0" borderId="0" xfId="0" applyFont="1" applyAlignment="1">
      <alignment vertical="center" wrapText="1"/>
    </xf>
    <xf numFmtId="0" fontId="8" fillId="0" borderId="0" xfId="3" applyFont="1" applyAlignment="1">
      <alignment horizontal="center" vertical="center" wrapText="1"/>
    </xf>
    <xf numFmtId="0" fontId="5" fillId="0" borderId="0" xfId="0" applyFont="1" applyAlignment="1">
      <alignment horizontal="left" vertical="center" wrapText="1" indent="1"/>
    </xf>
    <xf numFmtId="0" fontId="64" fillId="0" borderId="0" xfId="3" applyFont="1" applyAlignment="1">
      <alignment horizontal="left" vertical="center" wrapText="1" indent="2"/>
    </xf>
    <xf numFmtId="0" fontId="85" fillId="0" borderId="0" xfId="3" applyFont="1" applyAlignment="1">
      <alignment horizontal="center" vertical="center" wrapText="1"/>
    </xf>
    <xf numFmtId="0" fontId="8" fillId="25" borderId="0" xfId="0" applyFont="1" applyFill="1" applyAlignment="1">
      <alignment horizontal="center" vertical="center"/>
    </xf>
    <xf numFmtId="0" fontId="50" fillId="0" borderId="0" xfId="3" applyFont="1" applyAlignment="1">
      <alignment horizontal="center" vertical="center"/>
    </xf>
    <xf numFmtId="0" fontId="50" fillId="0" borderId="0" xfId="3" applyFont="1"/>
    <xf numFmtId="0" fontId="40" fillId="0" borderId="0" xfId="3" applyFont="1" applyAlignment="1">
      <alignment horizontal="left" vertical="center" wrapText="1" indent="3"/>
    </xf>
    <xf numFmtId="0" fontId="56" fillId="0" borderId="0" xfId="3" applyFont="1" applyAlignment="1">
      <alignment horizontal="center" vertical="center"/>
    </xf>
    <xf numFmtId="0" fontId="51" fillId="0" borderId="0" xfId="3" applyFont="1" applyAlignment="1">
      <alignment vertical="center" wrapText="1"/>
    </xf>
    <xf numFmtId="3" fontId="8" fillId="25" borderId="0" xfId="0" applyNumberFormat="1" applyFont="1" applyFill="1" applyAlignment="1">
      <alignment horizontal="center" vertical="center"/>
    </xf>
    <xf numFmtId="0" fontId="56" fillId="0" borderId="0" xfId="3" applyFont="1"/>
    <xf numFmtId="0" fontId="94" fillId="25" borderId="0" xfId="0" applyFont="1" applyFill="1" applyAlignment="1">
      <alignment vertical="center" wrapText="1"/>
    </xf>
    <xf numFmtId="0" fontId="8" fillId="25" borderId="0" xfId="205" applyFont="1" applyFill="1" applyAlignment="1">
      <alignment horizontal="left" vertical="center" wrapText="1"/>
    </xf>
    <xf numFmtId="0" fontId="56" fillId="0" borderId="0" xfId="205" applyFont="1" applyAlignment="1">
      <alignment horizontal="left" vertical="center" wrapText="1" indent="1"/>
    </xf>
    <xf numFmtId="0" fontId="8" fillId="0" borderId="0" xfId="3" applyFont="1"/>
    <xf numFmtId="0" fontId="8" fillId="0" borderId="0" xfId="0" applyFont="1" applyAlignment="1">
      <alignment horizontal="center" vertical="center"/>
    </xf>
    <xf numFmtId="0" fontId="8" fillId="0" borderId="0" xfId="205" applyFont="1" applyAlignment="1">
      <alignment horizontal="left" vertical="center" wrapText="1" indent="1"/>
    </xf>
    <xf numFmtId="0" fontId="10" fillId="0" borderId="0" xfId="0" applyFont="1" applyAlignment="1">
      <alignment horizontal="center" vertical="center"/>
    </xf>
    <xf numFmtId="0" fontId="56" fillId="0" borderId="0" xfId="205" applyFont="1" applyAlignment="1">
      <alignment horizontal="left" vertical="center" wrapText="1" indent="2"/>
    </xf>
    <xf numFmtId="0" fontId="40" fillId="0" borderId="0" xfId="3" applyFont="1" applyAlignment="1">
      <alignment horizontal="left" vertical="center" wrapText="1"/>
    </xf>
    <xf numFmtId="167" fontId="40" fillId="0" borderId="0" xfId="3" applyNumberFormat="1" applyFont="1" applyAlignment="1">
      <alignment vertical="center"/>
    </xf>
    <xf numFmtId="0" fontId="97" fillId="0" borderId="0" xfId="3" applyFont="1" applyAlignment="1">
      <alignment horizontal="left" vertical="center"/>
    </xf>
    <xf numFmtId="3" fontId="40" fillId="0" borderId="0" xfId="3" applyNumberFormat="1" applyFont="1" applyAlignment="1">
      <alignment vertical="center"/>
    </xf>
    <xf numFmtId="0" fontId="40" fillId="0" borderId="0" xfId="3" applyFont="1"/>
    <xf numFmtId="167" fontId="40" fillId="0" borderId="0" xfId="3" applyNumberFormat="1" applyFont="1"/>
    <xf numFmtId="0" fontId="5" fillId="0" borderId="0" xfId="3" applyFont="1" applyAlignment="1">
      <alignment horizontal="right" wrapText="1"/>
    </xf>
    <xf numFmtId="0" fontId="4" fillId="0" borderId="71" xfId="193" applyFont="1" applyBorder="1" applyAlignment="1">
      <alignment horizontal="left" vertical="center" wrapText="1"/>
    </xf>
    <xf numFmtId="0" fontId="8" fillId="0" borderId="10" xfId="193" applyFont="1" applyBorder="1" applyAlignment="1">
      <alignment horizontal="right" vertical="center" indent="1"/>
    </xf>
    <xf numFmtId="0" fontId="8" fillId="0" borderId="71" xfId="193" applyFont="1" applyBorder="1" applyAlignment="1">
      <alignment horizontal="right" vertical="center" indent="1"/>
    </xf>
    <xf numFmtId="172" fontId="5" fillId="0" borderId="6" xfId="193" applyNumberFormat="1" applyFont="1" applyBorder="1" applyAlignment="1">
      <alignment vertical="center"/>
    </xf>
    <xf numFmtId="172" fontId="5" fillId="0" borderId="0" xfId="193" applyNumberFormat="1" applyFont="1" applyAlignment="1">
      <alignment vertical="center"/>
    </xf>
    <xf numFmtId="172" fontId="5" fillId="0" borderId="7" xfId="193" applyNumberFormat="1" applyFont="1" applyBorder="1" applyAlignment="1">
      <alignment vertical="center"/>
    </xf>
    <xf numFmtId="172" fontId="8" fillId="0" borderId="72" xfId="193" applyNumberFormat="1" applyFont="1" applyBorder="1" applyAlignment="1">
      <alignment vertical="center"/>
    </xf>
    <xf numFmtId="3" fontId="8" fillId="0" borderId="0" xfId="193" applyNumberFormat="1" applyFont="1" applyAlignment="1">
      <alignment vertical="center"/>
    </xf>
    <xf numFmtId="0" fontId="4" fillId="0" borderId="0" xfId="193" applyFont="1" applyAlignment="1">
      <alignment horizontal="left" wrapText="1"/>
    </xf>
    <xf numFmtId="0" fontId="8" fillId="0" borderId="0" xfId="193" applyFont="1" applyAlignment="1">
      <alignment vertical="center"/>
    </xf>
    <xf numFmtId="3" fontId="5" fillId="0" borderId="0" xfId="193" applyNumberFormat="1" applyFont="1" applyAlignment="1">
      <alignment vertical="center"/>
    </xf>
    <xf numFmtId="3" fontId="5" fillId="0" borderId="0" xfId="193" applyNumberFormat="1" applyFont="1" applyAlignment="1">
      <alignment horizontal="right" vertical="center"/>
    </xf>
    <xf numFmtId="1" fontId="5" fillId="0" borderId="0" xfId="193" applyNumberFormat="1" applyFont="1" applyAlignment="1">
      <alignment vertical="center"/>
    </xf>
    <xf numFmtId="3" fontId="98" fillId="0" borderId="0" xfId="0" applyNumberFormat="1" applyFont="1"/>
    <xf numFmtId="3" fontId="83" fillId="0" borderId="0" xfId="0" applyNumberFormat="1" applyFont="1"/>
    <xf numFmtId="0" fontId="5" fillId="0" borderId="0" xfId="193" applyFont="1" applyAlignment="1">
      <alignment horizontal="right" vertical="center"/>
    </xf>
    <xf numFmtId="3" fontId="10" fillId="0" borderId="0" xfId="193" applyNumberFormat="1" applyFont="1" applyAlignment="1">
      <alignment vertical="center"/>
    </xf>
    <xf numFmtId="0" fontId="84" fillId="0" borderId="0" xfId="0" applyFont="1"/>
    <xf numFmtId="3" fontId="5" fillId="0" borderId="0" xfId="205" applyNumberFormat="1" applyFont="1" applyAlignment="1">
      <alignment horizontal="right" vertical="center"/>
    </xf>
    <xf numFmtId="0" fontId="5" fillId="0" borderId="0" xfId="193" applyFont="1" applyAlignment="1">
      <alignment vertical="center" wrapText="1"/>
    </xf>
    <xf numFmtId="3" fontId="5" fillId="0" borderId="0" xfId="193" applyNumberFormat="1" applyFont="1"/>
    <xf numFmtId="0" fontId="52" fillId="0" borderId="0" xfId="2" applyFont="1" applyAlignment="1" applyProtection="1">
      <alignment horizontal="left" vertical="center" wrapText="1"/>
    </xf>
    <xf numFmtId="0" fontId="8" fillId="0" borderId="0" xfId="193" applyFont="1" applyAlignment="1">
      <alignment horizontal="right" vertical="center"/>
    </xf>
    <xf numFmtId="0" fontId="10" fillId="0" borderId="0" xfId="193" applyFont="1" applyAlignment="1">
      <alignment horizontal="left" vertical="center" indent="2"/>
    </xf>
    <xf numFmtId="0" fontId="10" fillId="0" borderId="0" xfId="193" applyFont="1" applyAlignment="1">
      <alignment horizontal="right" vertical="center"/>
    </xf>
    <xf numFmtId="0" fontId="8" fillId="25" borderId="0" xfId="0" applyFont="1" applyFill="1" applyAlignment="1">
      <alignment vertical="center"/>
    </xf>
    <xf numFmtId="167" fontId="56" fillId="0" borderId="0" xfId="0" applyNumberFormat="1" applyFont="1" applyAlignment="1">
      <alignment vertical="center" wrapText="1"/>
    </xf>
    <xf numFmtId="167" fontId="8" fillId="25" borderId="0" xfId="0" applyNumberFormat="1" applyFont="1" applyFill="1" applyAlignment="1">
      <alignment vertical="center" wrapText="1"/>
    </xf>
    <xf numFmtId="167" fontId="56" fillId="0" borderId="0" xfId="3" applyNumberFormat="1" applyFont="1" applyAlignment="1">
      <alignment vertical="center" wrapText="1"/>
    </xf>
    <xf numFmtId="0" fontId="10" fillId="0" borderId="0" xfId="0" applyFont="1" applyAlignment="1">
      <alignment vertical="center" wrapText="1"/>
    </xf>
    <xf numFmtId="167" fontId="5" fillId="0" borderId="0" xfId="3" applyNumberFormat="1" applyFont="1" applyAlignment="1">
      <alignment vertical="center" wrapText="1"/>
    </xf>
    <xf numFmtId="167" fontId="8" fillId="0" borderId="0" xfId="3" applyNumberFormat="1" applyFont="1" applyAlignment="1">
      <alignment vertical="center" wrapText="1"/>
    </xf>
    <xf numFmtId="167" fontId="10" fillId="0" borderId="0" xfId="0" applyNumberFormat="1" applyFont="1" applyAlignment="1">
      <alignment vertical="center" wrapText="1"/>
    </xf>
    <xf numFmtId="0" fontId="56" fillId="0" borderId="0" xfId="0" applyFont="1" applyAlignment="1">
      <alignment horizontal="left" vertical="center" wrapText="1"/>
    </xf>
    <xf numFmtId="167" fontId="5" fillId="0" borderId="0" xfId="0" applyNumberFormat="1" applyFont="1" applyAlignment="1">
      <alignment vertical="center" wrapText="1"/>
    </xf>
    <xf numFmtId="0" fontId="8" fillId="25" borderId="0" xfId="205" applyFont="1" applyFill="1" applyAlignment="1">
      <alignment vertical="center" wrapText="1"/>
    </xf>
    <xf numFmtId="167" fontId="8" fillId="25" borderId="0" xfId="205" applyNumberFormat="1" applyFont="1" applyFill="1" applyAlignment="1">
      <alignment vertical="center" wrapText="1"/>
    </xf>
    <xf numFmtId="0" fontId="56" fillId="0" borderId="0" xfId="205" applyFont="1" applyAlignment="1">
      <alignment vertical="center" wrapText="1"/>
    </xf>
    <xf numFmtId="167" fontId="56" fillId="0" borderId="0" xfId="205" applyNumberFormat="1" applyFont="1" applyAlignment="1">
      <alignment vertical="center" wrapText="1"/>
    </xf>
    <xf numFmtId="0" fontId="96" fillId="0" borderId="0" xfId="3" applyFont="1" applyAlignment="1">
      <alignment vertical="center" wrapText="1"/>
    </xf>
    <xf numFmtId="167" fontId="96" fillId="0" borderId="0" xfId="3" applyNumberFormat="1" applyFont="1" applyAlignment="1">
      <alignment vertical="center" wrapText="1"/>
    </xf>
    <xf numFmtId="167" fontId="8" fillId="0" borderId="0" xfId="205" applyNumberFormat="1" applyFont="1" applyAlignment="1">
      <alignment vertical="center" wrapText="1"/>
    </xf>
    <xf numFmtId="0" fontId="5" fillId="0" borderId="0" xfId="205" applyFont="1" applyAlignment="1">
      <alignment vertical="center" wrapText="1"/>
    </xf>
    <xf numFmtId="167" fontId="5" fillId="0" borderId="0" xfId="205" applyNumberFormat="1" applyFont="1" applyAlignment="1">
      <alignment vertical="center" wrapText="1"/>
    </xf>
    <xf numFmtId="0" fontId="40" fillId="20" borderId="0" xfId="3" applyFont="1" applyFill="1"/>
    <xf numFmtId="0" fontId="40" fillId="26" borderId="0" xfId="3" applyFont="1" applyFill="1"/>
    <xf numFmtId="0" fontId="5" fillId="26" borderId="0" xfId="3" applyFont="1" applyFill="1"/>
    <xf numFmtId="167" fontId="8" fillId="0" borderId="0" xfId="205" applyNumberFormat="1" applyFont="1" applyAlignment="1">
      <alignment horizontal="right" vertical="center" wrapText="1"/>
    </xf>
    <xf numFmtId="0" fontId="5" fillId="27" borderId="0" xfId="3" applyFont="1" applyFill="1"/>
    <xf numFmtId="167" fontId="8" fillId="25" borderId="0" xfId="3" applyNumberFormat="1" applyFont="1" applyFill="1" applyAlignment="1">
      <alignment vertical="center" wrapText="1"/>
    </xf>
    <xf numFmtId="0" fontId="97" fillId="0" borderId="0" xfId="3" applyFont="1"/>
    <xf numFmtId="0" fontId="40" fillId="0" borderId="0" xfId="3" applyFont="1" applyAlignment="1">
      <alignment vertical="center"/>
    </xf>
    <xf numFmtId="0" fontId="39" fillId="0" borderId="0" xfId="3" applyFont="1" applyAlignment="1">
      <alignment vertical="center"/>
    </xf>
    <xf numFmtId="167" fontId="54" fillId="0" borderId="0" xfId="0" applyNumberFormat="1" applyFont="1" applyAlignment="1">
      <alignment vertical="center"/>
    </xf>
    <xf numFmtId="0" fontId="8" fillId="0" borderId="0" xfId="193" applyFont="1" applyAlignment="1">
      <alignment horizontal="left" vertical="center"/>
    </xf>
    <xf numFmtId="3" fontId="8" fillId="0" borderId="0" xfId="193" applyNumberFormat="1" applyFont="1" applyAlignment="1">
      <alignment horizontal="center" vertical="center"/>
    </xf>
    <xf numFmtId="0" fontId="5" fillId="0" borderId="0" xfId="193" applyFont="1" applyAlignment="1">
      <alignment horizontal="left" vertical="center" indent="1"/>
    </xf>
    <xf numFmtId="3" fontId="5" fillId="0" borderId="0" xfId="193" applyNumberFormat="1" applyFont="1" applyAlignment="1">
      <alignment horizontal="center" vertical="center"/>
    </xf>
    <xf numFmtId="0" fontId="5" fillId="0" borderId="71" xfId="193" applyFont="1" applyBorder="1" applyAlignment="1">
      <alignment horizontal="left" vertical="center" indent="1"/>
    </xf>
    <xf numFmtId="3" fontId="5" fillId="0" borderId="71" xfId="193" applyNumberFormat="1" applyFont="1" applyBorder="1" applyAlignment="1">
      <alignment horizontal="center" vertical="center"/>
    </xf>
    <xf numFmtId="0" fontId="8" fillId="0" borderId="0" xfId="193" applyFont="1" applyAlignment="1">
      <alignment vertical="center" wrapText="1"/>
    </xf>
    <xf numFmtId="0" fontId="5" fillId="0" borderId="0" xfId="193" applyFont="1" applyAlignment="1">
      <alignment horizontal="center" vertical="center"/>
    </xf>
    <xf numFmtId="3" fontId="5" fillId="0" borderId="0" xfId="205" applyNumberFormat="1" applyFont="1" applyAlignment="1">
      <alignment horizontal="center" vertical="center"/>
    </xf>
    <xf numFmtId="0" fontId="81" fillId="0" borderId="0" xfId="0" applyFont="1" applyAlignment="1">
      <alignment vertical="center"/>
    </xf>
    <xf numFmtId="0" fontId="7" fillId="0" borderId="0" xfId="2" applyFont="1" applyAlignment="1" applyProtection="1">
      <alignment horizontal="left" vertical="center" wrapText="1"/>
    </xf>
    <xf numFmtId="0" fontId="8" fillId="0" borderId="11" xfId="193" applyFont="1" applyBorder="1" applyAlignment="1">
      <alignment horizontal="right" vertical="center" indent="1"/>
    </xf>
    <xf numFmtId="183" fontId="5" fillId="0" borderId="6" xfId="193" applyNumberFormat="1" applyFont="1" applyBorder="1" applyAlignment="1">
      <alignment vertical="center"/>
    </xf>
    <xf numFmtId="183" fontId="5" fillId="0" borderId="0" xfId="193" applyNumberFormat="1" applyFont="1" applyAlignment="1">
      <alignment vertical="center"/>
    </xf>
    <xf numFmtId="183" fontId="5" fillId="0" borderId="7" xfId="193" applyNumberFormat="1" applyFont="1" applyBorder="1" applyAlignment="1">
      <alignment vertical="center"/>
    </xf>
    <xf numFmtId="183" fontId="40" fillId="0" borderId="0" xfId="193" applyNumberFormat="1" applyFont="1" applyAlignment="1">
      <alignment vertical="center"/>
    </xf>
    <xf numFmtId="183" fontId="8" fillId="0" borderId="63" xfId="193" applyNumberFormat="1" applyFont="1" applyBorder="1" applyAlignment="1">
      <alignment vertical="center"/>
    </xf>
    <xf numFmtId="183" fontId="40" fillId="0" borderId="0" xfId="193" applyNumberFormat="1" applyFont="1"/>
    <xf numFmtId="3" fontId="84" fillId="0" borderId="0" xfId="0" applyNumberFormat="1" applyFont="1"/>
    <xf numFmtId="0" fontId="99" fillId="0" borderId="0" xfId="193" applyFont="1"/>
    <xf numFmtId="0" fontId="8" fillId="0" borderId="71" xfId="193" applyFont="1" applyBorder="1" applyAlignment="1">
      <alignment vertical="center"/>
    </xf>
    <xf numFmtId="0" fontId="8" fillId="0" borderId="71" xfId="193" applyFont="1" applyBorder="1" applyAlignment="1">
      <alignment horizontal="right" vertical="center"/>
    </xf>
    <xf numFmtId="184" fontId="5" fillId="0" borderId="6" xfId="193" applyNumberFormat="1" applyFont="1" applyBorder="1" applyAlignment="1">
      <alignment vertical="center"/>
    </xf>
    <xf numFmtId="184" fontId="5" fillId="0" borderId="0" xfId="193" applyNumberFormat="1" applyFont="1" applyAlignment="1">
      <alignment vertical="center"/>
    </xf>
    <xf numFmtId="184" fontId="5" fillId="0" borderId="7" xfId="193" applyNumberFormat="1" applyFont="1" applyBorder="1" applyAlignment="1">
      <alignment vertical="center"/>
    </xf>
    <xf numFmtId="184" fontId="8" fillId="0" borderId="63" xfId="193" applyNumberFormat="1" applyFont="1" applyBorder="1" applyAlignment="1">
      <alignment vertical="center"/>
    </xf>
    <xf numFmtId="184" fontId="40" fillId="0" borderId="0" xfId="193" applyNumberFormat="1" applyFont="1"/>
    <xf numFmtId="0" fontId="6" fillId="0" borderId="0" xfId="2" applyBorder="1" applyAlignment="1" applyProtection="1">
      <alignment horizontal="left" vertical="center"/>
    </xf>
    <xf numFmtId="0" fontId="8" fillId="20" borderId="63" xfId="193" applyFont="1" applyFill="1" applyBorder="1" applyAlignment="1">
      <alignment horizontal="center" vertical="center"/>
    </xf>
    <xf numFmtId="0" fontId="6" fillId="0" borderId="0" xfId="2" applyFill="1" applyBorder="1" applyAlignment="1" applyProtection="1">
      <alignment horizontal="left" vertical="center" wrapText="1"/>
    </xf>
    <xf numFmtId="0" fontId="75" fillId="0" borderId="0" xfId="193" applyFont="1" applyAlignment="1">
      <alignment horizontal="left" vertical="center" wrapText="1"/>
    </xf>
    <xf numFmtId="0" fontId="8" fillId="25" borderId="0" xfId="0" applyFont="1" applyFill="1" applyAlignment="1">
      <alignment horizontal="center" vertical="center" wrapText="1"/>
    </xf>
    <xf numFmtId="0" fontId="56" fillId="0" borderId="0" xfId="0" applyFont="1" applyAlignment="1">
      <alignment horizontal="center" vertical="center" wrapText="1"/>
    </xf>
    <xf numFmtId="0" fontId="10" fillId="0" borderId="0" xfId="0" applyFont="1" applyAlignment="1">
      <alignment horizontal="center" vertical="center" wrapText="1"/>
    </xf>
    <xf numFmtId="0" fontId="5" fillId="0" borderId="0" xfId="0" applyFont="1" applyAlignment="1">
      <alignment horizontal="left" vertical="center" wrapText="1" indent="5"/>
    </xf>
    <xf numFmtId="0" fontId="5" fillId="0" borderId="0" xfId="0" applyFont="1" applyAlignment="1">
      <alignment horizontal="center" vertical="center" wrapText="1"/>
    </xf>
    <xf numFmtId="0" fontId="56" fillId="0" borderId="0" xfId="0" applyFont="1" applyAlignment="1">
      <alignment horizontal="left" vertical="center" wrapText="1" indent="5"/>
    </xf>
    <xf numFmtId="0" fontId="56" fillId="0" borderId="0" xfId="0" applyFont="1" applyAlignment="1">
      <alignment horizontal="left" vertical="center" wrapText="1" indent="3"/>
    </xf>
    <xf numFmtId="0" fontId="5" fillId="25" borderId="0" xfId="0" applyFont="1" applyFill="1" applyAlignment="1">
      <alignment horizontal="center" vertical="center" wrapText="1"/>
    </xf>
    <xf numFmtId="0" fontId="8" fillId="0" borderId="0" xfId="0" applyFont="1" applyAlignment="1">
      <alignment horizontal="center" vertical="center" wrapText="1"/>
    </xf>
    <xf numFmtId="0" fontId="5" fillId="0" borderId="0" xfId="0" applyFont="1" applyAlignment="1">
      <alignment horizontal="left" vertical="center" wrapText="1" indent="4"/>
    </xf>
    <xf numFmtId="0" fontId="5" fillId="3" borderId="0" xfId="0" applyFont="1" applyFill="1" applyAlignment="1">
      <alignment horizontal="left" vertical="center" wrapText="1" indent="4"/>
    </xf>
    <xf numFmtId="0" fontId="5" fillId="3" borderId="0" xfId="0" applyFont="1" applyFill="1" applyAlignment="1">
      <alignment horizontal="center" vertical="center" wrapText="1"/>
    </xf>
    <xf numFmtId="0" fontId="40" fillId="3" borderId="0" xfId="3" applyFont="1" applyFill="1" applyAlignment="1">
      <alignment vertical="center"/>
    </xf>
    <xf numFmtId="0" fontId="5" fillId="3" borderId="0" xfId="3" applyFont="1" applyFill="1"/>
    <xf numFmtId="0" fontId="8" fillId="25" borderId="0" xfId="205" applyFont="1" applyFill="1" applyAlignment="1">
      <alignment horizontal="center" vertical="center" wrapText="1"/>
    </xf>
    <xf numFmtId="0" fontId="56" fillId="25" borderId="0" xfId="0" applyFont="1" applyFill="1" applyAlignment="1">
      <alignment vertical="center" wrapText="1"/>
    </xf>
    <xf numFmtId="0" fontId="87" fillId="0" borderId="0" xfId="3" applyFont="1" applyAlignment="1">
      <alignment vertical="center"/>
    </xf>
    <xf numFmtId="0" fontId="88" fillId="0" borderId="0" xfId="3" applyFont="1" applyAlignment="1">
      <alignment vertical="center"/>
    </xf>
    <xf numFmtId="0" fontId="100" fillId="0" borderId="0" xfId="3" applyFont="1" applyAlignment="1">
      <alignment wrapText="1"/>
    </xf>
    <xf numFmtId="0" fontId="53" fillId="0" borderId="0" xfId="3" applyFont="1"/>
    <xf numFmtId="0" fontId="5" fillId="0" borderId="0" xfId="3" applyFont="1" applyAlignment="1">
      <alignment horizontal="left" wrapText="1"/>
    </xf>
    <xf numFmtId="0" fontId="8" fillId="0" borderId="71" xfId="193" applyFont="1" applyBorder="1" applyAlignment="1">
      <alignment vertical="center" wrapText="1"/>
    </xf>
    <xf numFmtId="0" fontId="8" fillId="0" borderId="71" xfId="193" applyFont="1" applyBorder="1" applyAlignment="1">
      <alignment horizontal="right" vertical="center" wrapText="1"/>
    </xf>
    <xf numFmtId="0" fontId="50" fillId="0" borderId="0" xfId="193" applyFont="1" applyAlignment="1">
      <alignment vertical="center" wrapText="1"/>
    </xf>
    <xf numFmtId="0" fontId="8" fillId="0" borderId="0" xfId="193" applyFont="1" applyAlignment="1">
      <alignment horizontal="center" vertical="center"/>
    </xf>
    <xf numFmtId="0" fontId="5" fillId="0" borderId="71" xfId="193" applyFont="1" applyBorder="1" applyAlignment="1">
      <alignment horizontal="center" vertical="center"/>
    </xf>
    <xf numFmtId="0" fontId="51" fillId="25" borderId="0" xfId="0" applyFont="1" applyFill="1" applyAlignment="1">
      <alignment horizontal="left" vertical="center"/>
    </xf>
    <xf numFmtId="0" fontId="51" fillId="25" borderId="0" xfId="0" applyFont="1" applyFill="1" applyAlignment="1">
      <alignment horizontal="right" vertical="center"/>
    </xf>
    <xf numFmtId="0" fontId="101" fillId="0" borderId="0" xfId="0" applyFont="1" applyAlignment="1">
      <alignment horizontal="left" vertical="center" wrapText="1" indent="1"/>
    </xf>
    <xf numFmtId="0" fontId="101" fillId="0" borderId="0" xfId="0" applyFont="1" applyAlignment="1">
      <alignment horizontal="right" vertical="center" wrapText="1"/>
    </xf>
    <xf numFmtId="0" fontId="40" fillId="0" borderId="0" xfId="3" applyFont="1" applyAlignment="1">
      <alignment horizontal="left" vertical="center" wrapText="1" indent="2"/>
    </xf>
    <xf numFmtId="0" fontId="40" fillId="0" borderId="0" xfId="3" applyFont="1" applyAlignment="1">
      <alignment horizontal="right" vertical="center" wrapText="1"/>
    </xf>
    <xf numFmtId="0" fontId="51" fillId="0" borderId="0" xfId="3" applyFont="1" applyAlignment="1">
      <alignment horizontal="left" vertical="center" wrapText="1" indent="2"/>
    </xf>
    <xf numFmtId="0" fontId="51" fillId="0" borderId="0" xfId="3" applyFont="1" applyAlignment="1">
      <alignment horizontal="right" vertical="center" wrapText="1"/>
    </xf>
    <xf numFmtId="0" fontId="51" fillId="25" borderId="0" xfId="0" applyFont="1" applyFill="1" applyAlignment="1">
      <alignment vertical="center" wrapText="1"/>
    </xf>
    <xf numFmtId="0" fontId="51" fillId="25" borderId="0" xfId="0" applyFont="1" applyFill="1" applyAlignment="1">
      <alignment horizontal="right" vertical="center" wrapText="1"/>
    </xf>
    <xf numFmtId="0" fontId="101" fillId="0" borderId="0" xfId="0" applyFont="1" applyAlignment="1">
      <alignment horizontal="left" vertical="center" wrapText="1" indent="2"/>
    </xf>
    <xf numFmtId="0" fontId="97" fillId="0" borderId="0" xfId="0" applyFont="1" applyAlignment="1">
      <alignment horizontal="left" vertical="center" wrapText="1" indent="3"/>
    </xf>
    <xf numFmtId="0" fontId="97" fillId="0" borderId="0" xfId="0" applyFont="1" applyAlignment="1">
      <alignment horizontal="right" vertical="center" wrapText="1"/>
    </xf>
    <xf numFmtId="0" fontId="40" fillId="0" borderId="0" xfId="3" applyFont="1" applyAlignment="1">
      <alignment horizontal="left" vertical="center" indent="5"/>
    </xf>
    <xf numFmtId="0" fontId="40" fillId="0" borderId="0" xfId="3" applyFont="1" applyAlignment="1">
      <alignment horizontal="right" vertical="center"/>
    </xf>
    <xf numFmtId="0" fontId="40" fillId="0" borderId="0" xfId="3" applyFont="1" applyAlignment="1">
      <alignment horizontal="left" vertical="center" wrapText="1" indent="5"/>
    </xf>
    <xf numFmtId="0" fontId="102" fillId="0" borderId="0" xfId="0" applyFont="1" applyAlignment="1">
      <alignment horizontal="left" vertical="center" indent="5"/>
    </xf>
    <xf numFmtId="0" fontId="40" fillId="0" borderId="0" xfId="0" applyFont="1" applyAlignment="1">
      <alignment horizontal="right" vertical="center"/>
    </xf>
    <xf numFmtId="0" fontId="40" fillId="0" borderId="0" xfId="193" applyFont="1" applyAlignment="1">
      <alignment horizontal="left" vertical="center" wrapText="1" indent="2"/>
    </xf>
    <xf numFmtId="0" fontId="40" fillId="0" borderId="0" xfId="193" applyFont="1" applyAlignment="1">
      <alignment horizontal="right" vertical="center" wrapText="1"/>
    </xf>
    <xf numFmtId="0" fontId="40" fillId="0" borderId="0" xfId="193" applyFont="1" applyAlignment="1">
      <alignment horizontal="left" vertical="center" indent="2"/>
    </xf>
    <xf numFmtId="0" fontId="40" fillId="0" borderId="0" xfId="193" applyFont="1" applyAlignment="1">
      <alignment horizontal="right" vertical="center"/>
    </xf>
    <xf numFmtId="0" fontId="51" fillId="25" borderId="0" xfId="0" applyFont="1" applyFill="1" applyAlignment="1">
      <alignment horizontal="left" vertical="center" wrapText="1"/>
    </xf>
    <xf numFmtId="0" fontId="40" fillId="0" borderId="0" xfId="3" applyFont="1" applyAlignment="1">
      <alignment horizontal="left" vertical="center" indent="3"/>
    </xf>
    <xf numFmtId="0" fontId="5" fillId="20" borderId="0" xfId="3" applyFont="1" applyFill="1"/>
    <xf numFmtId="0" fontId="101" fillId="0" borderId="0" xfId="3" applyFont="1" applyAlignment="1">
      <alignment horizontal="left" vertical="center" wrapText="1" indent="1"/>
    </xf>
    <xf numFmtId="0" fontId="101" fillId="0" borderId="0" xfId="3" applyFont="1" applyAlignment="1">
      <alignment horizontal="right" vertical="center" wrapText="1"/>
    </xf>
    <xf numFmtId="0" fontId="51" fillId="25" borderId="0" xfId="205" applyFont="1" applyFill="1" applyAlignment="1">
      <alignment horizontal="left" vertical="center" wrapText="1"/>
    </xf>
    <xf numFmtId="0" fontId="51" fillId="25" borderId="0" xfId="205" applyFont="1" applyFill="1" applyAlignment="1">
      <alignment horizontal="right" vertical="center" wrapText="1"/>
    </xf>
    <xf numFmtId="0" fontId="101" fillId="0" borderId="0" xfId="205" applyFont="1" applyAlignment="1">
      <alignment horizontal="left" vertical="center" wrapText="1" indent="1"/>
    </xf>
    <xf numFmtId="0" fontId="101" fillId="0" borderId="0" xfId="205" applyFont="1" applyAlignment="1">
      <alignment horizontal="right" vertical="center" wrapText="1"/>
    </xf>
    <xf numFmtId="0" fontId="40" fillId="0" borderId="0" xfId="3" applyFont="1" applyAlignment="1">
      <alignment horizontal="left" vertical="center" indent="2"/>
    </xf>
    <xf numFmtId="0" fontId="97" fillId="0" borderId="0" xfId="193" applyFont="1" applyAlignment="1">
      <alignment horizontal="left" vertical="center" indent="2"/>
    </xf>
    <xf numFmtId="0" fontId="101" fillId="0" borderId="0" xfId="193" applyFont="1" applyAlignment="1">
      <alignment horizontal="right" vertical="center"/>
    </xf>
    <xf numFmtId="0" fontId="97" fillId="0" borderId="0" xfId="205" applyFont="1" applyAlignment="1">
      <alignment horizontal="left" vertical="center" wrapText="1" indent="1"/>
    </xf>
    <xf numFmtId="0" fontId="97" fillId="0" borderId="0" xfId="0" applyFont="1" applyAlignment="1">
      <alignment horizontal="left" vertical="center" wrapText="1" indent="1"/>
    </xf>
    <xf numFmtId="0" fontId="40" fillId="3" borderId="0" xfId="193" applyFont="1" applyFill="1" applyAlignment="1">
      <alignment horizontal="left" vertical="center" indent="2"/>
    </xf>
    <xf numFmtId="0" fontId="101" fillId="0" borderId="0" xfId="0" applyFont="1" applyAlignment="1">
      <alignment horizontal="left" vertical="center" indent="1"/>
    </xf>
    <xf numFmtId="0" fontId="101" fillId="0" borderId="0" xfId="0" applyFont="1" applyAlignment="1">
      <alignment horizontal="right" vertical="center"/>
    </xf>
    <xf numFmtId="0" fontId="51" fillId="25" borderId="0" xfId="193" applyFont="1" applyFill="1" applyAlignment="1">
      <alignment horizontal="left" vertical="center" wrapText="1" indent="2"/>
    </xf>
    <xf numFmtId="0" fontId="51" fillId="25" borderId="0" xfId="193" applyFont="1" applyFill="1" applyAlignment="1">
      <alignment horizontal="right" vertical="center"/>
    </xf>
    <xf numFmtId="0" fontId="40" fillId="3" borderId="0" xfId="193" applyFont="1" applyFill="1" applyAlignment="1">
      <alignment horizontal="right" vertical="center"/>
    </xf>
    <xf numFmtId="0" fontId="5" fillId="3" borderId="0" xfId="3" applyFont="1" applyFill="1" applyAlignment="1">
      <alignment horizontal="right" wrapText="1"/>
    </xf>
    <xf numFmtId="0" fontId="40" fillId="3" borderId="0" xfId="3" applyFont="1" applyFill="1" applyAlignment="1">
      <alignment horizontal="left" vertical="center" wrapText="1" indent="2"/>
    </xf>
    <xf numFmtId="0" fontId="40" fillId="3" borderId="0" xfId="3" applyFont="1" applyFill="1" applyAlignment="1">
      <alignment horizontal="right" vertical="center" wrapText="1"/>
    </xf>
    <xf numFmtId="0" fontId="40" fillId="0" borderId="0" xfId="3" applyFont="1" applyAlignment="1">
      <alignment vertical="center" wrapText="1"/>
    </xf>
    <xf numFmtId="0" fontId="97" fillId="0" borderId="0" xfId="3" applyFont="1" applyAlignment="1">
      <alignment vertical="center"/>
    </xf>
    <xf numFmtId="0" fontId="8" fillId="0" borderId="0" xfId="0" applyFont="1" applyAlignment="1">
      <alignment horizontal="right" vertical="center"/>
    </xf>
    <xf numFmtId="0" fontId="8" fillId="0" borderId="71" xfId="0" applyFont="1" applyBorder="1" applyAlignment="1">
      <alignment vertical="center"/>
    </xf>
    <xf numFmtId="0" fontId="8" fillId="0" borderId="10" xfId="0" applyFont="1" applyBorder="1" applyAlignment="1">
      <alignment horizontal="right" wrapText="1"/>
    </xf>
    <xf numFmtId="0" fontId="8" fillId="0" borderId="71" xfId="0" applyFont="1" applyBorder="1" applyAlignment="1">
      <alignment horizontal="right" wrapText="1"/>
    </xf>
    <xf numFmtId="0" fontId="8" fillId="0" borderId="11" xfId="0" applyFont="1" applyBorder="1" applyAlignment="1">
      <alignment horizontal="right" wrapText="1"/>
    </xf>
    <xf numFmtId="0" fontId="10" fillId="0" borderId="0" xfId="194" applyFont="1" applyAlignment="1">
      <alignment horizontal="left" vertical="center"/>
    </xf>
    <xf numFmtId="3" fontId="59" fillId="0" borderId="6" xfId="194" applyNumberFormat="1" applyFont="1" applyBorder="1"/>
    <xf numFmtId="3" fontId="59" fillId="0" borderId="0" xfId="194" applyNumberFormat="1" applyFont="1"/>
    <xf numFmtId="0" fontId="10" fillId="0" borderId="0" xfId="194" applyFont="1" applyAlignment="1">
      <alignment horizontal="left" vertical="center" indent="2"/>
    </xf>
    <xf numFmtId="3" fontId="10" fillId="0" borderId="6" xfId="194" applyNumberFormat="1" applyFont="1" applyBorder="1" applyAlignment="1">
      <alignment horizontal="right" vertical="center" wrapText="1"/>
    </xf>
    <xf numFmtId="3" fontId="10" fillId="0" borderId="0" xfId="194" applyNumberFormat="1" applyFont="1" applyAlignment="1">
      <alignment horizontal="right" vertical="center" wrapText="1"/>
    </xf>
    <xf numFmtId="0" fontId="10" fillId="0" borderId="0" xfId="194" applyFont="1" applyAlignment="1">
      <alignment horizontal="left" vertical="center" wrapText="1" indent="2"/>
    </xf>
    <xf numFmtId="0" fontId="8" fillId="0" borderId="0" xfId="194" applyFont="1" applyAlignment="1">
      <alignment horizontal="left" vertical="center"/>
    </xf>
    <xf numFmtId="3" fontId="8" fillId="0" borderId="6" xfId="194" applyNumberFormat="1" applyFont="1" applyBorder="1" applyAlignment="1">
      <alignment horizontal="right" vertical="center" wrapText="1"/>
    </xf>
    <xf numFmtId="3" fontId="8" fillId="0" borderId="0" xfId="194" applyNumberFormat="1" applyFont="1" applyAlignment="1">
      <alignment horizontal="right" vertical="center" wrapText="1"/>
    </xf>
    <xf numFmtId="0" fontId="10" fillId="0" borderId="0" xfId="0" applyFont="1"/>
    <xf numFmtId="166" fontId="5" fillId="0" borderId="6" xfId="0" applyNumberFormat="1" applyFont="1" applyBorder="1" applyAlignment="1">
      <alignment horizontal="right" vertical="center"/>
    </xf>
    <xf numFmtId="0" fontId="10" fillId="0" borderId="0" xfId="0" applyFont="1" applyAlignment="1">
      <alignment horizontal="left" vertical="center" wrapText="1" indent="2"/>
    </xf>
    <xf numFmtId="166" fontId="10" fillId="0" borderId="6" xfId="0" applyNumberFormat="1" applyFont="1" applyBorder="1" applyAlignment="1">
      <alignment horizontal="right" vertical="center"/>
    </xf>
    <xf numFmtId="3" fontId="10" fillId="0" borderId="0" xfId="0" applyNumberFormat="1" applyFont="1" applyAlignment="1">
      <alignment horizontal="right" vertical="center"/>
    </xf>
    <xf numFmtId="166" fontId="10" fillId="0" borderId="0" xfId="0" applyNumberFormat="1" applyFont="1" applyAlignment="1">
      <alignment horizontal="right" vertical="center"/>
    </xf>
    <xf numFmtId="3" fontId="5" fillId="0" borderId="0" xfId="0" applyNumberFormat="1" applyFont="1" applyAlignment="1">
      <alignment horizontal="right" vertical="center"/>
    </xf>
    <xf numFmtId="0" fontId="5" fillId="0" borderId="71" xfId="0" applyFont="1" applyBorder="1" applyAlignment="1">
      <alignment horizontal="left" vertical="center" wrapText="1" indent="1"/>
    </xf>
    <xf numFmtId="166" fontId="5" fillId="0" borderId="10" xfId="0" applyNumberFormat="1" applyFont="1" applyBorder="1" applyAlignment="1">
      <alignment horizontal="right" vertical="center"/>
    </xf>
    <xf numFmtId="3" fontId="5" fillId="0" borderId="71" xfId="0" applyNumberFormat="1" applyFont="1" applyBorder="1" applyAlignment="1">
      <alignment horizontal="right" vertical="center"/>
    </xf>
    <xf numFmtId="166" fontId="5" fillId="0" borderId="71" xfId="0" applyNumberFormat="1" applyFont="1" applyBorder="1" applyAlignment="1">
      <alignment horizontal="right" vertical="center"/>
    </xf>
    <xf numFmtId="0" fontId="103" fillId="0" borderId="0" xfId="1" applyFont="1" applyAlignment="1">
      <alignment vertical="center"/>
    </xf>
    <xf numFmtId="0" fontId="8" fillId="0" borderId="71" xfId="1" applyFont="1" applyBorder="1" applyAlignment="1">
      <alignment horizontal="left" vertical="center" wrapText="1"/>
    </xf>
    <xf numFmtId="0" fontId="8" fillId="0" borderId="71" xfId="1" applyFont="1" applyBorder="1" applyAlignment="1">
      <alignment horizontal="right" vertical="center" wrapText="1"/>
    </xf>
    <xf numFmtId="174" fontId="51" fillId="0" borderId="0" xfId="0" applyNumberFormat="1" applyFont="1" applyAlignment="1">
      <alignment vertical="center"/>
    </xf>
    <xf numFmtId="0" fontId="51" fillId="0" borderId="0" xfId="0" applyFont="1" applyAlignment="1">
      <alignment horizontal="left" vertical="center"/>
    </xf>
    <xf numFmtId="185" fontId="51" fillId="0" borderId="0" xfId="0" applyNumberFormat="1" applyFont="1" applyAlignment="1">
      <alignment horizontal="right" vertical="center"/>
    </xf>
    <xf numFmtId="0" fontId="104" fillId="0" borderId="0" xfId="1" applyFont="1" applyAlignment="1">
      <alignment vertical="center"/>
    </xf>
    <xf numFmtId="185" fontId="104" fillId="0" borderId="0" xfId="1" applyNumberFormat="1" applyFont="1" applyAlignment="1">
      <alignment vertical="center"/>
    </xf>
    <xf numFmtId="0" fontId="40" fillId="0" borderId="0" xfId="0" applyFont="1" applyAlignment="1">
      <alignment horizontal="left" vertical="center" wrapText="1"/>
    </xf>
    <xf numFmtId="185" fontId="40" fillId="0" borderId="0" xfId="0" applyNumberFormat="1" applyFont="1" applyAlignment="1">
      <alignment vertical="center"/>
    </xf>
    <xf numFmtId="185" fontId="103" fillId="0" borderId="0" xfId="1" applyNumberFormat="1" applyFont="1" applyAlignment="1">
      <alignment vertical="center"/>
    </xf>
    <xf numFmtId="185" fontId="97" fillId="0" borderId="0" xfId="0" applyNumberFormat="1" applyFont="1" applyAlignment="1">
      <alignment vertical="center"/>
    </xf>
    <xf numFmtId="0" fontId="105" fillId="0" borderId="0" xfId="1" applyFont="1" applyAlignment="1">
      <alignment vertical="center"/>
    </xf>
    <xf numFmtId="0" fontId="51" fillId="0" borderId="0" xfId="0" applyFont="1" applyAlignment="1">
      <alignment vertical="center" wrapText="1"/>
    </xf>
    <xf numFmtId="185" fontId="51" fillId="0" borderId="0" xfId="0" applyNumberFormat="1" applyFont="1" applyAlignment="1">
      <alignment vertical="center"/>
    </xf>
    <xf numFmtId="0" fontId="40" fillId="0" borderId="0" xfId="0" applyFont="1" applyAlignment="1">
      <alignment horizontal="left" vertical="center" wrapText="1" indent="2"/>
    </xf>
    <xf numFmtId="185" fontId="40" fillId="0" borderId="0" xfId="0" applyNumberFormat="1" applyFont="1" applyAlignment="1">
      <alignment horizontal="right" vertical="center"/>
    </xf>
    <xf numFmtId="0" fontId="51" fillId="0" borderId="0" xfId="0" applyFont="1" applyAlignment="1">
      <alignment horizontal="left" vertical="center" wrapText="1"/>
    </xf>
    <xf numFmtId="0" fontId="97" fillId="0" borderId="71" xfId="0" applyFont="1" applyBorder="1" applyAlignment="1">
      <alignment horizontal="left" vertical="center" wrapText="1" indent="3"/>
    </xf>
    <xf numFmtId="185" fontId="97" fillId="0" borderId="71" xfId="0" applyNumberFormat="1" applyFont="1" applyBorder="1" applyAlignment="1">
      <alignment vertical="center"/>
    </xf>
    <xf numFmtId="1" fontId="51" fillId="0" borderId="0" xfId="0" applyNumberFormat="1" applyFont="1" applyAlignment="1">
      <alignment vertical="center" wrapText="1"/>
    </xf>
    <xf numFmtId="185" fontId="107" fillId="0" borderId="0" xfId="0" applyNumberFormat="1" applyFont="1" applyAlignment="1">
      <alignment vertical="center"/>
    </xf>
    <xf numFmtId="185" fontId="104" fillId="0" borderId="0" xfId="0" applyNumberFormat="1" applyFont="1" applyAlignment="1">
      <alignment vertical="center"/>
    </xf>
    <xf numFmtId="0" fontId="108" fillId="0" borderId="0" xfId="0" applyFont="1" applyAlignment="1">
      <alignment horizontal="left" vertical="center" wrapText="1"/>
    </xf>
    <xf numFmtId="0" fontId="97" fillId="0" borderId="0" xfId="0" applyFont="1" applyAlignment="1">
      <alignment horizontal="left" vertical="center" wrapText="1" indent="2"/>
    </xf>
    <xf numFmtId="185" fontId="97" fillId="0" borderId="0" xfId="0" applyNumberFormat="1" applyFont="1" applyAlignment="1">
      <alignment horizontal="right" vertical="center"/>
    </xf>
    <xf numFmtId="185" fontId="105" fillId="0" borderId="0" xfId="1" applyNumberFormat="1" applyFont="1" applyAlignment="1">
      <alignment vertical="center"/>
    </xf>
    <xf numFmtId="185" fontId="109" fillId="0" borderId="0" xfId="1" applyNumberFormat="1" applyFont="1" applyAlignment="1">
      <alignment vertical="center"/>
    </xf>
    <xf numFmtId="0" fontId="40" fillId="0" borderId="71" xfId="0" applyFont="1" applyBorder="1" applyAlignment="1">
      <alignment horizontal="left" vertical="center" wrapText="1"/>
    </xf>
    <xf numFmtId="185" fontId="40" fillId="0" borderId="71" xfId="0" applyNumberFormat="1" applyFont="1" applyBorder="1" applyAlignment="1">
      <alignment vertical="center"/>
    </xf>
    <xf numFmtId="0" fontId="51" fillId="0" borderId="0" xfId="0" applyFont="1" applyAlignment="1">
      <alignment vertical="center"/>
    </xf>
    <xf numFmtId="0" fontId="97" fillId="0" borderId="0" xfId="0" applyFont="1" applyAlignment="1">
      <alignment horizontal="left" vertical="center" wrapText="1" indent="6"/>
    </xf>
    <xf numFmtId="185" fontId="5" fillId="0" borderId="0" xfId="1" applyNumberFormat="1" applyFont="1"/>
    <xf numFmtId="0" fontId="97" fillId="0" borderId="0" xfId="0" applyFont="1" applyAlignment="1">
      <alignment horizontal="left" vertical="center" wrapText="1"/>
    </xf>
    <xf numFmtId="0" fontId="10" fillId="0" borderId="0" xfId="1" applyFont="1" applyAlignment="1">
      <alignment vertical="top"/>
    </xf>
    <xf numFmtId="0" fontId="9" fillId="0" borderId="0" xfId="0" applyFont="1" applyAlignment="1">
      <alignment vertical="center" wrapText="1"/>
    </xf>
    <xf numFmtId="0" fontId="9" fillId="0" borderId="0" xfId="0" applyFont="1" applyAlignment="1">
      <alignment horizontal="left" vertical="center" wrapText="1"/>
    </xf>
    <xf numFmtId="0" fontId="5" fillId="0" borderId="0" xfId="3" applyFont="1" applyAlignment="1">
      <alignment horizontal="left"/>
    </xf>
    <xf numFmtId="0" fontId="5" fillId="0" borderId="0" xfId="1" applyFont="1" applyAlignment="1">
      <alignment vertical="top"/>
    </xf>
    <xf numFmtId="0" fontId="5" fillId="0" borderId="0" xfId="0" applyFont="1" applyAlignment="1">
      <alignment horizontal="left" vertical="top" wrapText="1"/>
    </xf>
    <xf numFmtId="0" fontId="9" fillId="0" borderId="0" xfId="0" applyFont="1" applyAlignment="1">
      <alignment wrapText="1"/>
    </xf>
    <xf numFmtId="0" fontId="50" fillId="0" borderId="0" xfId="0" applyFont="1" applyAlignment="1">
      <alignment vertical="center" wrapText="1"/>
    </xf>
    <xf numFmtId="0" fontId="111" fillId="0" borderId="0" xfId="0" applyFont="1" applyAlignment="1">
      <alignment horizontal="left" vertical="center"/>
    </xf>
    <xf numFmtId="0" fontId="54" fillId="0" borderId="0" xfId="0" applyFont="1" applyAlignment="1">
      <alignment horizontal="left" vertical="center" wrapText="1"/>
    </xf>
    <xf numFmtId="186" fontId="8" fillId="0" borderId="73" xfId="0" applyNumberFormat="1" applyFont="1" applyBorder="1" applyAlignment="1">
      <alignment vertical="center"/>
    </xf>
    <xf numFmtId="186" fontId="8" fillId="0" borderId="74" xfId="0" applyNumberFormat="1" applyFont="1" applyBorder="1" applyAlignment="1">
      <alignment vertical="center"/>
    </xf>
    <xf numFmtId="186" fontId="8" fillId="0" borderId="75" xfId="0" applyNumberFormat="1" applyFont="1" applyBorder="1" applyAlignment="1">
      <alignment vertical="center"/>
    </xf>
    <xf numFmtId="1" fontId="89" fillId="0" borderId="0" xfId="0" applyNumberFormat="1" applyFont="1" applyAlignment="1">
      <alignment vertical="center"/>
    </xf>
    <xf numFmtId="166" fontId="8" fillId="0" borderId="0" xfId="3" applyNumberFormat="1" applyFont="1" applyAlignment="1">
      <alignment horizontal="right" vertical="center"/>
    </xf>
    <xf numFmtId="187" fontId="89" fillId="0" borderId="0" xfId="270" applyNumberFormat="1" applyFont="1" applyBorder="1" applyAlignment="1">
      <alignment vertical="center"/>
    </xf>
    <xf numFmtId="166" fontId="5" fillId="0" borderId="0" xfId="3" applyNumberFormat="1" applyFont="1" applyAlignment="1">
      <alignment horizontal="right" vertical="center"/>
    </xf>
    <xf numFmtId="166" fontId="5" fillId="0" borderId="6" xfId="3" applyNumberFormat="1" applyFont="1" applyBorder="1" applyAlignment="1">
      <alignment horizontal="right" vertical="center"/>
    </xf>
    <xf numFmtId="166" fontId="5" fillId="0" borderId="76" xfId="3" applyNumberFormat="1" applyFont="1" applyBorder="1" applyAlignment="1">
      <alignment horizontal="right" vertical="center"/>
    </xf>
    <xf numFmtId="0" fontId="10" fillId="0" borderId="0" xfId="0" applyFont="1" applyAlignment="1">
      <alignment vertical="center"/>
    </xf>
    <xf numFmtId="187" fontId="8" fillId="0" borderId="0" xfId="270" applyNumberFormat="1" applyFont="1" applyBorder="1" applyAlignment="1">
      <alignment vertical="center"/>
    </xf>
    <xf numFmtId="187" fontId="56" fillId="0" borderId="0" xfId="270" applyNumberFormat="1" applyFont="1" applyBorder="1" applyAlignment="1">
      <alignment vertical="center"/>
    </xf>
    <xf numFmtId="187" fontId="8" fillId="0" borderId="0" xfId="270" applyNumberFormat="1" applyFont="1" applyFill="1" applyBorder="1" applyAlignment="1">
      <alignment vertical="center"/>
    </xf>
    <xf numFmtId="166" fontId="8" fillId="0" borderId="6" xfId="3" applyNumberFormat="1" applyFont="1" applyBorder="1" applyAlignment="1">
      <alignment horizontal="right" vertical="center"/>
    </xf>
    <xf numFmtId="166" fontId="8" fillId="0" borderId="76" xfId="3" applyNumberFormat="1" applyFont="1" applyBorder="1" applyAlignment="1">
      <alignment horizontal="right" vertical="center"/>
    </xf>
    <xf numFmtId="187" fontId="89" fillId="0" borderId="0" xfId="270" applyNumberFormat="1" applyFont="1" applyFill="1" applyBorder="1" applyAlignment="1">
      <alignment vertical="center"/>
    </xf>
    <xf numFmtId="187" fontId="53" fillId="0" borderId="0" xfId="270" applyNumberFormat="1" applyFont="1" applyBorder="1" applyAlignment="1">
      <alignment vertical="center"/>
    </xf>
    <xf numFmtId="187" fontId="53" fillId="0" borderId="0" xfId="270" applyNumberFormat="1" applyFont="1" applyFill="1" applyBorder="1" applyAlignment="1">
      <alignment vertical="center"/>
    </xf>
    <xf numFmtId="0" fontId="10" fillId="0" borderId="0" xfId="119" applyFont="1" applyAlignment="1">
      <alignment horizontal="left" vertical="center" wrapText="1" indent="2"/>
    </xf>
    <xf numFmtId="166" fontId="10" fillId="0" borderId="0" xfId="119" applyNumberFormat="1" applyFont="1" applyAlignment="1">
      <alignment horizontal="right" vertical="center"/>
    </xf>
    <xf numFmtId="166" fontId="10" fillId="0" borderId="6" xfId="119" applyNumberFormat="1" applyFont="1" applyBorder="1" applyAlignment="1">
      <alignment horizontal="right" vertical="center"/>
    </xf>
    <xf numFmtId="166" fontId="10" fillId="0" borderId="76" xfId="119" applyNumberFormat="1" applyFont="1" applyBorder="1" applyAlignment="1">
      <alignment horizontal="right" vertical="center"/>
    </xf>
    <xf numFmtId="187" fontId="5" fillId="0" borderId="0" xfId="270" applyNumberFormat="1" applyFont="1" applyBorder="1" applyAlignment="1">
      <alignment vertical="center"/>
    </xf>
    <xf numFmtId="187" fontId="10" fillId="0" borderId="0" xfId="270" applyNumberFormat="1" applyFont="1" applyFill="1" applyBorder="1" applyAlignment="1">
      <alignment vertical="center"/>
    </xf>
    <xf numFmtId="187" fontId="10" fillId="0" borderId="0" xfId="270" applyNumberFormat="1" applyFont="1" applyBorder="1" applyAlignment="1">
      <alignment vertical="center"/>
    </xf>
    <xf numFmtId="0" fontId="5" fillId="0" borderId="0" xfId="119" applyFont="1" applyAlignment="1">
      <alignment horizontal="left" vertical="center" wrapText="1" indent="1"/>
    </xf>
    <xf numFmtId="166" fontId="5" fillId="0" borderId="0" xfId="119" applyNumberFormat="1" applyFont="1" applyAlignment="1">
      <alignment horizontal="right" vertical="center"/>
    </xf>
    <xf numFmtId="166" fontId="5" fillId="0" borderId="6" xfId="119" applyNumberFormat="1" applyFont="1" applyBorder="1" applyAlignment="1">
      <alignment horizontal="right" vertical="center"/>
    </xf>
    <xf numFmtId="166" fontId="5" fillId="0" borderId="76" xfId="119" applyNumberFormat="1" applyFont="1" applyBorder="1" applyAlignment="1">
      <alignment horizontal="right" vertical="center"/>
    </xf>
    <xf numFmtId="0" fontId="10" fillId="0" borderId="0" xfId="3" applyFont="1" applyAlignment="1">
      <alignment horizontal="left" vertical="center" wrapText="1" indent="2"/>
    </xf>
    <xf numFmtId="166" fontId="10" fillId="0" borderId="0" xfId="3" applyNumberFormat="1" applyFont="1" applyAlignment="1">
      <alignment horizontal="right" vertical="center"/>
    </xf>
    <xf numFmtId="166" fontId="10" fillId="0" borderId="6" xfId="3" applyNumberFormat="1" applyFont="1" applyBorder="1" applyAlignment="1">
      <alignment horizontal="right" vertical="center"/>
    </xf>
    <xf numFmtId="166" fontId="10" fillId="0" borderId="76" xfId="3" applyNumberFormat="1" applyFont="1" applyBorder="1" applyAlignment="1">
      <alignment horizontal="right" vertical="center"/>
    </xf>
    <xf numFmtId="187" fontId="10" fillId="0" borderId="0" xfId="270" applyNumberFormat="1" applyFont="1" applyAlignment="1">
      <alignment vertical="center"/>
    </xf>
    <xf numFmtId="0" fontId="10" fillId="0" borderId="0" xfId="3" applyFont="1" applyAlignment="1">
      <alignment horizontal="left" vertical="center" wrapText="1" indent="6"/>
    </xf>
    <xf numFmtId="187" fontId="5" fillId="0" borderId="0" xfId="270" applyNumberFormat="1" applyFont="1" applyAlignment="1">
      <alignment vertical="center"/>
    </xf>
    <xf numFmtId="166" fontId="8" fillId="0" borderId="0" xfId="119" applyNumberFormat="1" applyFont="1" applyAlignment="1">
      <alignment horizontal="right" vertical="center"/>
    </xf>
    <xf numFmtId="187" fontId="89" fillId="0" borderId="0" xfId="270" applyNumberFormat="1" applyFont="1" applyAlignment="1">
      <alignment vertical="center"/>
    </xf>
    <xf numFmtId="187" fontId="8" fillId="0" borderId="0" xfId="270" applyNumberFormat="1" applyFont="1" applyAlignment="1">
      <alignment vertical="center"/>
    </xf>
    <xf numFmtId="0" fontId="10" fillId="0" borderId="0" xfId="3" applyFont="1" applyAlignment="1">
      <alignment horizontal="left" vertical="center" indent="2"/>
    </xf>
    <xf numFmtId="0" fontId="10" fillId="0" borderId="0" xfId="3" applyFont="1" applyAlignment="1">
      <alignment horizontal="left" vertical="center" indent="6"/>
    </xf>
    <xf numFmtId="188" fontId="5" fillId="0" borderId="0" xfId="0" applyNumberFormat="1" applyFont="1" applyAlignment="1">
      <alignment vertical="center" wrapText="1"/>
    </xf>
    <xf numFmtId="166" fontId="10" fillId="0" borderId="7" xfId="3" applyNumberFormat="1" applyFont="1" applyBorder="1" applyAlignment="1">
      <alignment horizontal="right" vertical="center"/>
    </xf>
    <xf numFmtId="0" fontId="5" fillId="0" borderId="0" xfId="0" applyFont="1" applyAlignment="1">
      <alignment horizontal="center" vertical="center" textRotation="180"/>
    </xf>
    <xf numFmtId="166" fontId="5" fillId="0" borderId="7" xfId="119" applyNumberFormat="1" applyFont="1" applyBorder="1" applyAlignment="1">
      <alignment horizontal="right" vertical="center"/>
    </xf>
    <xf numFmtId="166" fontId="8" fillId="0" borderId="7" xfId="3" applyNumberFormat="1" applyFont="1" applyBorder="1" applyAlignment="1">
      <alignment horizontal="right" vertical="center"/>
    </xf>
    <xf numFmtId="166" fontId="5" fillId="0" borderId="7" xfId="3" applyNumberFormat="1" applyFont="1" applyBorder="1" applyAlignment="1">
      <alignment horizontal="right" vertical="center"/>
    </xf>
    <xf numFmtId="0" fontId="10" fillId="0" borderId="0" xfId="203" applyFont="1" applyAlignment="1">
      <alignment horizontal="left" vertical="center" indent="2"/>
    </xf>
    <xf numFmtId="166" fontId="10" fillId="0" borderId="0" xfId="203" applyNumberFormat="1" applyFont="1" applyAlignment="1">
      <alignment horizontal="right" vertical="center"/>
    </xf>
    <xf numFmtId="166" fontId="10" fillId="0" borderId="7" xfId="203" applyNumberFormat="1" applyFont="1" applyBorder="1" applyAlignment="1">
      <alignment horizontal="right" vertical="center"/>
    </xf>
    <xf numFmtId="0" fontId="5" fillId="0" borderId="0" xfId="3" applyFont="1" applyAlignment="1">
      <alignment horizontal="left" vertical="center" indent="1"/>
    </xf>
    <xf numFmtId="166" fontId="5" fillId="0" borderId="77" xfId="3" applyNumberFormat="1" applyFont="1" applyBorder="1" applyAlignment="1">
      <alignment horizontal="right" vertical="center"/>
    </xf>
    <xf numFmtId="166" fontId="10" fillId="0" borderId="77" xfId="3" applyNumberFormat="1" applyFont="1" applyBorder="1" applyAlignment="1">
      <alignment horizontal="right" vertical="center"/>
    </xf>
    <xf numFmtId="166" fontId="8" fillId="0" borderId="77" xfId="3" applyNumberFormat="1" applyFont="1" applyBorder="1" applyAlignment="1">
      <alignment horizontal="right" vertical="center"/>
    </xf>
    <xf numFmtId="187" fontId="5" fillId="0" borderId="0" xfId="270" applyNumberFormat="1" applyFont="1" applyFill="1" applyAlignment="1">
      <alignment vertical="center"/>
    </xf>
    <xf numFmtId="166" fontId="8" fillId="0" borderId="78" xfId="0" applyNumberFormat="1" applyFont="1" applyBorder="1" applyAlignment="1">
      <alignment vertical="center"/>
    </xf>
    <xf numFmtId="166" fontId="8" fillId="0" borderId="79" xfId="0" applyNumberFormat="1" applyFont="1" applyBorder="1" applyAlignment="1">
      <alignment vertical="center"/>
    </xf>
    <xf numFmtId="166" fontId="8" fillId="0" borderId="63" xfId="0" applyNumberFormat="1" applyFont="1" applyBorder="1" applyAlignment="1">
      <alignment vertical="center"/>
    </xf>
    <xf numFmtId="0" fontId="9" fillId="0" borderId="0" xfId="0" applyFont="1" applyAlignment="1">
      <alignment vertical="center"/>
    </xf>
    <xf numFmtId="166" fontId="5" fillId="0" borderId="0" xfId="0" applyNumberFormat="1" applyFont="1" applyAlignment="1">
      <alignment vertical="center"/>
    </xf>
    <xf numFmtId="0" fontId="10" fillId="0" borderId="0" xfId="3" applyFont="1" applyAlignment="1">
      <alignment horizontal="left" vertical="center"/>
    </xf>
    <xf numFmtId="3" fontId="4" fillId="0" borderId="0" xfId="0" applyNumberFormat="1" applyFont="1" applyAlignment="1">
      <alignment horizontal="left" wrapText="1"/>
    </xf>
    <xf numFmtId="3" fontId="52" fillId="0" borderId="0" xfId="2" applyNumberFormat="1" applyFont="1" applyFill="1" applyAlignment="1" applyProtection="1">
      <alignment horizontal="left" wrapText="1"/>
    </xf>
    <xf numFmtId="0" fontId="8" fillId="0" borderId="71" xfId="205" applyFont="1" applyBorder="1" applyAlignment="1">
      <alignment horizontal="left" vertical="center" wrapText="1"/>
    </xf>
    <xf numFmtId="0" fontId="5" fillId="0" borderId="71" xfId="205" applyFont="1" applyBorder="1" applyAlignment="1">
      <alignment horizontal="right" vertical="center" wrapText="1"/>
    </xf>
    <xf numFmtId="0" fontId="4" fillId="0" borderId="71" xfId="205" applyFont="1" applyBorder="1" applyAlignment="1">
      <alignment horizontal="left" vertical="center" wrapText="1"/>
    </xf>
    <xf numFmtId="0" fontId="8" fillId="0" borderId="71" xfId="205" applyFont="1" applyBorder="1" applyAlignment="1">
      <alignment horizontal="right" vertical="center" wrapText="1"/>
    </xf>
    <xf numFmtId="1" fontId="8" fillId="0" borderId="0" xfId="3" applyNumberFormat="1" applyFont="1" applyAlignment="1">
      <alignment horizontal="right" vertical="center" wrapText="1"/>
    </xf>
    <xf numFmtId="1" fontId="8" fillId="0" borderId="0" xfId="0" applyNumberFormat="1" applyFont="1" applyAlignment="1">
      <alignment horizontal="center" vertical="center"/>
    </xf>
    <xf numFmtId="1" fontId="5" fillId="0" borderId="0" xfId="3" applyNumberFormat="1" applyFont="1" applyAlignment="1">
      <alignment horizontal="right" vertical="center" wrapText="1"/>
    </xf>
    <xf numFmtId="1" fontId="5" fillId="0" borderId="0" xfId="119" applyNumberFormat="1" applyFont="1" applyAlignment="1">
      <alignment horizontal="right" vertical="center" wrapText="1"/>
    </xf>
    <xf numFmtId="0" fontId="56" fillId="0" borderId="0" xfId="0" applyFont="1"/>
    <xf numFmtId="0" fontId="10" fillId="0" borderId="0" xfId="3" applyFont="1" applyAlignment="1">
      <alignment horizontal="left" vertical="center" wrapText="1" indent="3"/>
    </xf>
    <xf numFmtId="1" fontId="10" fillId="0" borderId="0" xfId="3" applyNumberFormat="1" applyFont="1" applyAlignment="1">
      <alignment horizontal="right" vertical="center" wrapText="1"/>
    </xf>
    <xf numFmtId="0" fontId="10" fillId="0" borderId="0" xfId="3" applyFont="1" applyAlignment="1">
      <alignment horizontal="left" vertical="center" indent="3"/>
    </xf>
    <xf numFmtId="1" fontId="10" fillId="0" borderId="0" xfId="3" applyNumberFormat="1" applyFont="1" applyAlignment="1">
      <alignment horizontal="right" vertical="center"/>
    </xf>
    <xf numFmtId="0" fontId="10" fillId="0" borderId="0" xfId="3" applyFont="1" applyAlignment="1">
      <alignment horizontal="center" vertical="center" wrapText="1"/>
    </xf>
    <xf numFmtId="1" fontId="10" fillId="0" borderId="0" xfId="0" applyNumberFormat="1" applyFont="1" applyAlignment="1">
      <alignment horizontal="right" vertical="center" wrapText="1"/>
    </xf>
    <xf numFmtId="1" fontId="5" fillId="0" borderId="0" xfId="0" applyNumberFormat="1" applyFont="1" applyAlignment="1">
      <alignment horizontal="right" vertical="center" wrapText="1"/>
    </xf>
    <xf numFmtId="1" fontId="8" fillId="0" borderId="0" xfId="0" applyNumberFormat="1" applyFont="1" applyAlignment="1">
      <alignment horizontal="right" vertical="center" wrapText="1"/>
    </xf>
    <xf numFmtId="1" fontId="89" fillId="0" borderId="0" xfId="0" applyNumberFormat="1" applyFont="1" applyAlignment="1">
      <alignment horizontal="center" vertical="center"/>
    </xf>
    <xf numFmtId="3" fontId="5" fillId="0" borderId="0" xfId="0" applyNumberFormat="1" applyFont="1" applyAlignment="1">
      <alignment horizontal="right" wrapText="1"/>
    </xf>
    <xf numFmtId="0" fontId="5" fillId="0" borderId="0" xfId="0" applyFont="1" applyAlignment="1">
      <alignment horizontal="right"/>
    </xf>
    <xf numFmtId="0" fontId="52" fillId="0" borderId="0" xfId="2" applyFont="1" applyAlignment="1" applyProtection="1">
      <alignment vertical="center"/>
    </xf>
    <xf numFmtId="0" fontId="8" fillId="0" borderId="71" xfId="0" applyFont="1" applyBorder="1" applyAlignment="1">
      <alignment horizontal="right" vertical="center"/>
    </xf>
    <xf numFmtId="0" fontId="8" fillId="0" borderId="10" xfId="0" applyFont="1" applyBorder="1" applyAlignment="1">
      <alignment horizontal="right" vertical="center"/>
    </xf>
    <xf numFmtId="3" fontId="10" fillId="0" borderId="6" xfId="0" applyNumberFormat="1" applyFont="1" applyBorder="1" applyAlignment="1">
      <alignment horizontal="right" vertical="center"/>
    </xf>
    <xf numFmtId="3" fontId="5" fillId="0" borderId="0" xfId="0" quotePrefix="1" applyNumberFormat="1" applyFont="1" applyAlignment="1">
      <alignment horizontal="right" vertical="center"/>
    </xf>
    <xf numFmtId="3" fontId="5" fillId="0" borderId="0" xfId="192" applyNumberFormat="1" applyFont="1" applyAlignment="1">
      <alignment horizontal="right" vertical="center"/>
    </xf>
    <xf numFmtId="3" fontId="5" fillId="0" borderId="6" xfId="192" applyNumberFormat="1" applyFont="1" applyBorder="1" applyAlignment="1">
      <alignment horizontal="right" vertical="center"/>
    </xf>
    <xf numFmtId="0" fontId="10" fillId="0" borderId="0" xfId="0" applyFont="1" applyAlignment="1">
      <alignment horizontal="left" vertical="center" indent="1"/>
    </xf>
    <xf numFmtId="3" fontId="10" fillId="0" borderId="0" xfId="0" quotePrefix="1" applyNumberFormat="1" applyFont="1" applyAlignment="1">
      <alignment horizontal="right" vertical="center"/>
    </xf>
    <xf numFmtId="3" fontId="10" fillId="0" borderId="0" xfId="0" applyNumberFormat="1" applyFont="1"/>
    <xf numFmtId="3" fontId="8" fillId="0" borderId="6" xfId="0" applyNumberFormat="1" applyFont="1" applyBorder="1" applyAlignment="1">
      <alignment horizontal="right" vertical="center"/>
    </xf>
    <xf numFmtId="3" fontId="8" fillId="0" borderId="0" xfId="0" applyNumberFormat="1" applyFont="1" applyAlignment="1">
      <alignment horizontal="right" vertical="center"/>
    </xf>
    <xf numFmtId="3" fontId="8" fillId="0" borderId="0" xfId="0" quotePrefix="1" applyNumberFormat="1" applyFont="1" applyAlignment="1">
      <alignment horizontal="right" vertical="center"/>
    </xf>
    <xf numFmtId="3" fontId="8" fillId="0" borderId="0" xfId="0" applyNumberFormat="1" applyFont="1"/>
    <xf numFmtId="169" fontId="8" fillId="0" borderId="71" xfId="0" applyNumberFormat="1" applyFont="1" applyBorder="1" applyAlignment="1">
      <alignment vertical="center"/>
    </xf>
    <xf numFmtId="168" fontId="5" fillId="0" borderId="0" xfId="0" applyNumberFormat="1" applyFont="1"/>
    <xf numFmtId="0" fontId="5" fillId="0" borderId="0" xfId="0" applyFont="1" applyAlignment="1">
      <alignment vertical="top"/>
    </xf>
    <xf numFmtId="3" fontId="5" fillId="0" borderId="0" xfId="0" applyNumberFormat="1" applyFont="1" applyAlignment="1">
      <alignment vertical="top"/>
    </xf>
    <xf numFmtId="0" fontId="5" fillId="0" borderId="0" xfId="0" applyFont="1" applyAlignment="1">
      <alignment horizontal="left"/>
    </xf>
    <xf numFmtId="0" fontId="112" fillId="0" borderId="0" xfId="0" applyFont="1" applyAlignment="1">
      <alignment horizontal="left" wrapText="1"/>
    </xf>
    <xf numFmtId="49" fontId="6" fillId="0" borderId="0" xfId="2" applyNumberFormat="1" applyFill="1" applyBorder="1" applyAlignment="1" applyProtection="1">
      <alignment horizontal="left" vertical="center" wrapText="1"/>
    </xf>
    <xf numFmtId="0" fontId="114" fillId="0" borderId="0" xfId="0" applyFont="1" applyAlignment="1">
      <alignment vertical="center"/>
    </xf>
    <xf numFmtId="0" fontId="115" fillId="0" borderId="0" xfId="0" applyFont="1" applyAlignment="1">
      <alignment horizontal="right" vertical="center"/>
    </xf>
    <xf numFmtId="3" fontId="114" fillId="0" borderId="0" xfId="0" applyNumberFormat="1" applyFont="1" applyAlignment="1">
      <alignment vertical="center"/>
    </xf>
    <xf numFmtId="0" fontId="119" fillId="0" borderId="0" xfId="0" applyFont="1" applyAlignment="1">
      <alignment vertical="center"/>
    </xf>
    <xf numFmtId="3" fontId="119" fillId="0" borderId="0" xfId="0" applyNumberFormat="1" applyFont="1" applyAlignment="1">
      <alignment vertical="center"/>
    </xf>
    <xf numFmtId="0" fontId="117" fillId="0" borderId="0" xfId="0" applyFont="1" applyAlignment="1">
      <alignment horizontal="left" vertical="center"/>
    </xf>
    <xf numFmtId="3" fontId="117" fillId="0" borderId="0" xfId="0" applyNumberFormat="1" applyFont="1" applyAlignment="1">
      <alignment vertical="center"/>
    </xf>
    <xf numFmtId="3" fontId="115" fillId="0" borderId="0" xfId="0" applyNumberFormat="1" applyFont="1" applyAlignment="1">
      <alignment vertical="center"/>
    </xf>
    <xf numFmtId="168" fontId="114" fillId="0" borderId="0" xfId="0" applyNumberFormat="1" applyFont="1" applyAlignment="1">
      <alignment vertical="center"/>
    </xf>
    <xf numFmtId="167" fontId="5" fillId="0" borderId="80" xfId="0" applyNumberFormat="1" applyFont="1" applyBorder="1" applyAlignment="1">
      <alignment vertical="center"/>
    </xf>
    <xf numFmtId="0" fontId="10" fillId="0" borderId="1" xfId="3" applyFont="1" applyBorder="1" applyAlignment="1">
      <alignment horizontal="center" vertical="center" wrapText="1"/>
    </xf>
    <xf numFmtId="167" fontId="8" fillId="0" borderId="71" xfId="1" applyNumberFormat="1" applyFont="1" applyBorder="1" applyAlignment="1">
      <alignment horizontal="right" vertical="center"/>
    </xf>
    <xf numFmtId="167" fontId="8" fillId="0" borderId="81" xfId="1" applyNumberFormat="1" applyFont="1" applyBorder="1" applyAlignment="1">
      <alignment horizontal="right" vertical="center"/>
    </xf>
    <xf numFmtId="167" fontId="5" fillId="0" borderId="82" xfId="0" applyNumberFormat="1" applyFont="1" applyBorder="1" applyAlignment="1">
      <alignment vertical="center"/>
    </xf>
    <xf numFmtId="167" fontId="10" fillId="0" borderId="0" xfId="3" applyNumberFormat="1" applyFont="1" applyAlignment="1">
      <alignment horizontal="right" vertical="center"/>
    </xf>
    <xf numFmtId="167" fontId="10" fillId="0" borderId="71" xfId="3" applyNumberFormat="1" applyFont="1" applyBorder="1" applyAlignment="1">
      <alignment horizontal="right" vertical="center"/>
    </xf>
    <xf numFmtId="0" fontId="8" fillId="0" borderId="81" xfId="0" applyFont="1" applyBorder="1" applyAlignment="1">
      <alignment horizontal="right" vertical="center" wrapText="1"/>
    </xf>
    <xf numFmtId="0" fontId="8" fillId="0" borderId="83" xfId="0" applyFont="1" applyBorder="1" applyAlignment="1">
      <alignment horizontal="right" vertical="center" wrapText="1"/>
    </xf>
    <xf numFmtId="167" fontId="5" fillId="0" borderId="84" xfId="0" applyNumberFormat="1" applyFont="1" applyBorder="1" applyAlignment="1">
      <alignment vertical="center"/>
    </xf>
    <xf numFmtId="167" fontId="5" fillId="0" borderId="7" xfId="0" applyNumberFormat="1" applyFont="1" applyBorder="1" applyAlignment="1">
      <alignment vertical="center"/>
    </xf>
    <xf numFmtId="167" fontId="8" fillId="0" borderId="81" xfId="0" applyNumberFormat="1" applyFont="1" applyBorder="1" applyAlignment="1">
      <alignment vertical="center"/>
    </xf>
    <xf numFmtId="167" fontId="8" fillId="0" borderId="83" xfId="0" applyNumberFormat="1" applyFont="1" applyBorder="1" applyAlignment="1">
      <alignment vertical="center"/>
    </xf>
    <xf numFmtId="167" fontId="8" fillId="0" borderId="11" xfId="0" applyNumberFormat="1" applyFont="1" applyBorder="1" applyAlignment="1">
      <alignment vertical="center"/>
    </xf>
    <xf numFmtId="167" fontId="5" fillId="0" borderId="7" xfId="0" applyNumberFormat="1" applyFont="1" applyBorder="1" applyAlignment="1">
      <alignment horizontal="right" vertical="center"/>
    </xf>
    <xf numFmtId="173" fontId="5" fillId="0" borderId="71" xfId="1" applyNumberFormat="1" applyFont="1" applyBorder="1" applyAlignment="1">
      <alignment vertical="center"/>
    </xf>
    <xf numFmtId="0" fontId="8" fillId="0" borderId="64" xfId="1" applyFont="1" applyBorder="1" applyAlignment="1">
      <alignment horizontal="right" vertical="center" wrapText="1"/>
    </xf>
    <xf numFmtId="173" fontId="5" fillId="0" borderId="37" xfId="1" applyNumberFormat="1" applyFont="1" applyBorder="1" applyAlignment="1">
      <alignment vertical="center"/>
    </xf>
    <xf numFmtId="173" fontId="5" fillId="0" borderId="85" xfId="1" applyNumberFormat="1" applyFont="1" applyBorder="1" applyAlignment="1">
      <alignment vertical="center"/>
    </xf>
    <xf numFmtId="173" fontId="8" fillId="0" borderId="37" xfId="1" applyNumberFormat="1" applyFont="1" applyBorder="1" applyAlignment="1">
      <alignment horizontal="right" vertical="center"/>
    </xf>
    <xf numFmtId="173" fontId="10" fillId="0" borderId="37" xfId="1" applyNumberFormat="1" applyFont="1" applyBorder="1" applyAlignment="1">
      <alignment vertical="center"/>
    </xf>
    <xf numFmtId="173" fontId="5" fillId="0" borderId="38" xfId="1" applyNumberFormat="1" applyFont="1" applyBorder="1" applyAlignment="1">
      <alignment vertical="center"/>
    </xf>
    <xf numFmtId="173" fontId="5" fillId="0" borderId="86" xfId="1" applyNumberFormat="1" applyFont="1" applyBorder="1" applyAlignment="1">
      <alignment vertical="center"/>
    </xf>
    <xf numFmtId="166" fontId="8" fillId="25" borderId="87" xfId="1" applyNumberFormat="1" applyFont="1" applyFill="1" applyBorder="1" applyAlignment="1">
      <alignment vertical="center"/>
    </xf>
    <xf numFmtId="0" fontId="120" fillId="0" borderId="0" xfId="111" applyFont="1" applyAlignment="1">
      <alignment horizontal="left" vertical="center" wrapText="1" indent="1"/>
    </xf>
    <xf numFmtId="167" fontId="10" fillId="0" borderId="37" xfId="0" applyNumberFormat="1" applyFont="1" applyBorder="1" applyAlignment="1">
      <alignment horizontal="right" vertical="center" indent="1"/>
    </xf>
    <xf numFmtId="167" fontId="10" fillId="0" borderId="0" xfId="0" applyNumberFormat="1" applyFont="1" applyAlignment="1">
      <alignment horizontal="right" vertical="center" indent="1"/>
    </xf>
    <xf numFmtId="167" fontId="10" fillId="0" borderId="6" xfId="0" applyNumberFormat="1" applyFont="1" applyBorder="1" applyAlignment="1">
      <alignment horizontal="right" vertical="center" indent="1"/>
    </xf>
    <xf numFmtId="167" fontId="5" fillId="0" borderId="11" xfId="0" applyNumberFormat="1" applyFont="1" applyBorder="1" applyAlignment="1">
      <alignment horizontal="right" vertical="center" indent="1"/>
    </xf>
    <xf numFmtId="3" fontId="8" fillId="0" borderId="0" xfId="3" applyNumberFormat="1" applyFont="1" applyAlignment="1">
      <alignment vertical="center"/>
    </xf>
    <xf numFmtId="168" fontId="5" fillId="0" borderId="0" xfId="3" applyNumberFormat="1" applyFont="1" applyAlignment="1">
      <alignment vertical="center" wrapText="1"/>
    </xf>
    <xf numFmtId="169" fontId="5" fillId="0" borderId="0" xfId="3" applyNumberFormat="1" applyFont="1" applyAlignment="1">
      <alignment vertical="center"/>
    </xf>
    <xf numFmtId="168" fontId="10" fillId="0" borderId="0" xfId="3" applyNumberFormat="1" applyFont="1" applyAlignment="1">
      <alignment vertical="center" wrapText="1"/>
    </xf>
    <xf numFmtId="46" fontId="5" fillId="0" borderId="0" xfId="3" applyNumberFormat="1" applyFont="1" applyAlignment="1">
      <alignment horizontal="left" indent="5"/>
    </xf>
    <xf numFmtId="169" fontId="8" fillId="0" borderId="0" xfId="3" applyNumberFormat="1" applyFont="1" applyAlignment="1">
      <alignment vertical="center"/>
    </xf>
    <xf numFmtId="0" fontId="4" fillId="0" borderId="0" xfId="3" applyFont="1" applyAlignment="1">
      <alignment horizontal="left" vertical="center"/>
    </xf>
    <xf numFmtId="0" fontId="52" fillId="0" borderId="0" xfId="264" applyFont="1" applyFill="1" applyBorder="1" applyAlignment="1" applyProtection="1">
      <alignment horizontal="left" vertical="center"/>
    </xf>
    <xf numFmtId="0" fontId="8" fillId="0" borderId="24" xfId="3" applyFont="1" applyBorder="1" applyAlignment="1">
      <alignment vertical="center"/>
    </xf>
    <xf numFmtId="0" fontId="8" fillId="0" borderId="24" xfId="3" applyFont="1" applyBorder="1" applyAlignment="1">
      <alignment horizontal="right" vertical="center"/>
    </xf>
    <xf numFmtId="0" fontId="4" fillId="0" borderId="88" xfId="3" applyFont="1" applyBorder="1" applyAlignment="1">
      <alignment vertical="center"/>
    </xf>
    <xf numFmtId="0" fontId="50" fillId="0" borderId="0" xfId="3" applyFont="1" applyAlignment="1">
      <alignment horizontal="left" vertical="center" wrapText="1" indent="1"/>
    </xf>
    <xf numFmtId="0" fontId="50" fillId="0" borderId="0" xfId="3" applyFont="1" applyAlignment="1">
      <alignment horizontal="left" vertical="center" indent="1"/>
    </xf>
    <xf numFmtId="0" fontId="4" fillId="0" borderId="0" xfId="3" applyFont="1" applyAlignment="1">
      <alignment horizontal="left" vertical="center" indent="1"/>
    </xf>
    <xf numFmtId="0" fontId="59" fillId="0" borderId="0" xfId="3" applyFont="1" applyAlignment="1">
      <alignment horizontal="right" vertical="center" indent="1"/>
    </xf>
    <xf numFmtId="0" fontId="4" fillId="0" borderId="0" xfId="3" applyFont="1" applyAlignment="1">
      <alignment horizontal="left" vertical="center" wrapText="1" indent="1"/>
    </xf>
    <xf numFmtId="0" fontId="59" fillId="0" borderId="0" xfId="3" applyFont="1" applyAlignment="1">
      <alignment horizontal="right" vertical="center"/>
    </xf>
    <xf numFmtId="3" fontId="10" fillId="0" borderId="0" xfId="3" applyNumberFormat="1" applyFont="1" applyAlignment="1">
      <alignment vertical="center"/>
    </xf>
    <xf numFmtId="0" fontId="8" fillId="0" borderId="0" xfId="0" applyFont="1" applyAlignment="1">
      <alignment horizontal="center"/>
    </xf>
    <xf numFmtId="172" fontId="5" fillId="0" borderId="0" xfId="0" applyNumberFormat="1" applyFont="1" applyAlignment="1">
      <alignment horizontal="center" vertical="center"/>
    </xf>
    <xf numFmtId="167" fontId="8" fillId="25" borderId="35" xfId="1" applyNumberFormat="1" applyFont="1" applyFill="1" applyBorder="1" applyAlignment="1">
      <alignment vertical="center"/>
    </xf>
    <xf numFmtId="167" fontId="8" fillId="0" borderId="7" xfId="1" applyNumberFormat="1" applyFont="1" applyBorder="1" applyAlignment="1">
      <alignment horizontal="right" vertical="center" indent="1"/>
    </xf>
    <xf numFmtId="0" fontId="5" fillId="0" borderId="0" xfId="1" applyFont="1" applyAlignment="1">
      <alignment horizontal="left"/>
    </xf>
    <xf numFmtId="0" fontId="5" fillId="0" borderId="0" xfId="206" applyFont="1" applyAlignment="1">
      <alignment horizontal="left" vertical="center" wrapText="1" indent="4"/>
    </xf>
    <xf numFmtId="0" fontId="5" fillId="0" borderId="0" xfId="206" applyFont="1" applyAlignment="1">
      <alignment horizontal="left" vertical="center" indent="4"/>
    </xf>
    <xf numFmtId="167" fontId="5" fillId="0" borderId="0" xfId="104" applyNumberFormat="1" applyFont="1" applyAlignment="1">
      <alignment horizontal="left" vertical="center" indent="4"/>
    </xf>
    <xf numFmtId="0" fontId="8" fillId="0" borderId="2" xfId="204" applyFont="1" applyBorder="1" applyAlignment="1">
      <alignment horizontal="left" vertical="center" wrapText="1" indent="1"/>
    </xf>
    <xf numFmtId="167" fontId="8" fillId="0" borderId="2" xfId="104" applyNumberFormat="1" applyFont="1" applyBorder="1" applyAlignment="1">
      <alignment vertical="center"/>
    </xf>
    <xf numFmtId="0" fontId="56" fillId="0" borderId="71" xfId="204" applyFont="1" applyBorder="1" applyAlignment="1">
      <alignment horizontal="left" vertical="center" wrapText="1" indent="5"/>
    </xf>
    <xf numFmtId="167" fontId="56" fillId="0" borderId="71" xfId="104" applyNumberFormat="1" applyFont="1" applyBorder="1" applyAlignment="1">
      <alignment vertical="center"/>
    </xf>
    <xf numFmtId="177" fontId="5" fillId="0" borderId="0" xfId="104" applyNumberFormat="1" applyFont="1" applyAlignment="1">
      <alignment horizontal="right" vertical="center"/>
    </xf>
    <xf numFmtId="0" fontId="8" fillId="0" borderId="4" xfId="3" applyFont="1" applyBorder="1" applyAlignment="1">
      <alignment horizontal="center" vertical="center"/>
    </xf>
    <xf numFmtId="0" fontId="52" fillId="0" borderId="71" xfId="2" applyFont="1" applyBorder="1" applyAlignment="1" applyProtection="1">
      <alignment horizontal="left" vertical="center" wrapText="1"/>
    </xf>
    <xf numFmtId="0" fontId="4" fillId="0" borderId="0" xfId="3" applyFont="1" applyAlignment="1">
      <alignment horizontal="center" vertical="center"/>
    </xf>
    <xf numFmtId="0" fontId="115" fillId="0" borderId="0" xfId="0" applyFont="1" applyAlignment="1">
      <alignment horizontal="left" vertical="center" wrapText="1"/>
    </xf>
    <xf numFmtId="0" fontId="114" fillId="0" borderId="0" xfId="0" applyFont="1" applyAlignment="1">
      <alignment horizontal="left" vertical="center" wrapText="1"/>
    </xf>
    <xf numFmtId="0" fontId="8" fillId="0" borderId="84" xfId="0" applyFont="1" applyBorder="1" applyAlignment="1">
      <alignment horizontal="right" wrapText="1"/>
    </xf>
    <xf numFmtId="0" fontId="8" fillId="0" borderId="85" xfId="0" applyFont="1" applyBorder="1" applyAlignment="1">
      <alignment horizontal="right" wrapText="1"/>
    </xf>
    <xf numFmtId="3" fontId="8" fillId="0" borderId="84" xfId="194" applyNumberFormat="1" applyFont="1" applyBorder="1" applyAlignment="1">
      <alignment horizontal="right" vertical="center" wrapText="1"/>
    </xf>
    <xf numFmtId="0" fontId="8" fillId="0" borderId="4" xfId="0" applyFont="1" applyBorder="1" applyAlignment="1">
      <alignment vertical="center" wrapText="1"/>
    </xf>
    <xf numFmtId="3" fontId="8" fillId="0" borderId="4" xfId="0" applyNumberFormat="1" applyFont="1" applyBorder="1" applyAlignment="1">
      <alignment horizontal="right" vertical="center"/>
    </xf>
    <xf numFmtId="174" fontId="51" fillId="0" borderId="4" xfId="0" applyNumberFormat="1" applyFont="1" applyBorder="1" applyAlignment="1">
      <alignment vertical="center"/>
    </xf>
    <xf numFmtId="0" fontId="51" fillId="0" borderId="4" xfId="0" applyFont="1" applyBorder="1" applyAlignment="1">
      <alignment horizontal="left" vertical="center" wrapText="1" indent="1"/>
    </xf>
    <xf numFmtId="185" fontId="51" fillId="0" borderId="4" xfId="0" applyNumberFormat="1" applyFont="1" applyBorder="1" applyAlignment="1">
      <alignment vertical="center"/>
    </xf>
    <xf numFmtId="166" fontId="10" fillId="0" borderId="77" xfId="119" applyNumberFormat="1" applyFont="1" applyBorder="1" applyAlignment="1">
      <alignment horizontal="right" vertical="center"/>
    </xf>
    <xf numFmtId="166" fontId="10" fillId="0" borderId="7" xfId="119" applyNumberFormat="1" applyFont="1" applyBorder="1" applyAlignment="1">
      <alignment horizontal="right" vertical="center"/>
    </xf>
    <xf numFmtId="166" fontId="5" fillId="0" borderId="77" xfId="119" applyNumberFormat="1" applyFont="1" applyBorder="1" applyAlignment="1">
      <alignment horizontal="right" vertical="center"/>
    </xf>
    <xf numFmtId="166" fontId="8" fillId="0" borderId="4" xfId="0" applyNumberFormat="1" applyFont="1" applyBorder="1" applyAlignment="1">
      <alignment vertical="center"/>
    </xf>
    <xf numFmtId="166" fontId="8" fillId="0" borderId="83" xfId="0" applyNumberFormat="1" applyFont="1" applyBorder="1" applyAlignment="1">
      <alignment vertical="center"/>
    </xf>
    <xf numFmtId="0" fontId="8" fillId="0" borderId="4" xfId="205" applyFont="1" applyBorder="1" applyAlignment="1">
      <alignment vertical="center"/>
    </xf>
    <xf numFmtId="0" fontId="8" fillId="0" borderId="4" xfId="205" applyFont="1" applyBorder="1" applyAlignment="1">
      <alignment horizontal="right" vertical="center" wrapText="1"/>
    </xf>
    <xf numFmtId="1" fontId="8" fillId="0" borderId="4" xfId="0" applyNumberFormat="1" applyFont="1" applyBorder="1" applyAlignment="1">
      <alignment horizontal="right" vertical="center" wrapText="1"/>
    </xf>
    <xf numFmtId="0" fontId="8" fillId="0" borderId="4" xfId="0" applyFont="1" applyBorder="1" applyAlignment="1">
      <alignment horizontal="right" vertical="center"/>
    </xf>
    <xf numFmtId="3" fontId="5" fillId="0" borderId="84" xfId="0" applyNumberFormat="1" applyFont="1" applyBorder="1" applyAlignment="1">
      <alignment horizontal="right" vertical="center"/>
    </xf>
    <xf numFmtId="0" fontId="4" fillId="0" borderId="4" xfId="193" applyFont="1" applyBorder="1" applyAlignment="1">
      <alignment horizontal="left" vertical="center"/>
    </xf>
    <xf numFmtId="0" fontId="4" fillId="0" borderId="4" xfId="193" applyFont="1" applyBorder="1" applyAlignment="1">
      <alignment horizontal="center" vertical="center"/>
    </xf>
    <xf numFmtId="3" fontId="50" fillId="3" borderId="0" xfId="193" applyNumberFormat="1" applyFont="1" applyFill="1" applyAlignment="1">
      <alignment horizontal="center" vertical="center"/>
    </xf>
    <xf numFmtId="0" fontId="4" fillId="0" borderId="4" xfId="193" applyFont="1" applyBorder="1" applyAlignment="1">
      <alignment horizontal="center" vertical="center" wrapText="1"/>
    </xf>
    <xf numFmtId="0" fontId="4" fillId="3" borderId="4" xfId="193" applyFont="1" applyFill="1" applyBorder="1" applyAlignment="1">
      <alignment horizontal="center" vertical="center" wrapText="1"/>
    </xf>
    <xf numFmtId="0" fontId="8" fillId="0" borderId="4" xfId="193" applyFont="1" applyBorder="1" applyAlignment="1">
      <alignment horizontal="right" vertical="center" indent="1"/>
    </xf>
    <xf numFmtId="0" fontId="8" fillId="0" borderId="83" xfId="193" applyFont="1" applyBorder="1" applyAlignment="1">
      <alignment horizontal="left" vertical="center" indent="1"/>
    </xf>
    <xf numFmtId="0" fontId="8" fillId="0" borderId="27" xfId="193" applyFont="1" applyBorder="1" applyAlignment="1">
      <alignment horizontal="right" vertical="center" indent="1"/>
    </xf>
    <xf numFmtId="0" fontId="8" fillId="0" borderId="86" xfId="193" applyFont="1" applyBorder="1" applyAlignment="1">
      <alignment horizontal="left" vertical="center" indent="1"/>
    </xf>
    <xf numFmtId="181" fontId="5" fillId="0" borderId="84" xfId="76" applyNumberFormat="1" applyFont="1" applyFill="1" applyBorder="1" applyAlignment="1">
      <alignment horizontal="right" vertical="center"/>
    </xf>
    <xf numFmtId="0" fontId="8" fillId="0" borderId="27" xfId="193" applyFont="1" applyBorder="1" applyAlignment="1">
      <alignment horizontal="left" vertical="center" indent="1"/>
    </xf>
    <xf numFmtId="176" fontId="8" fillId="0" borderId="4" xfId="193" applyNumberFormat="1" applyFont="1" applyBorder="1" applyAlignment="1">
      <alignment horizontal="right" vertical="center"/>
    </xf>
    <xf numFmtId="182" fontId="8" fillId="0" borderId="83" xfId="193" applyNumberFormat="1" applyFont="1" applyBorder="1" applyAlignment="1">
      <alignment vertical="center"/>
    </xf>
    <xf numFmtId="176" fontId="8" fillId="0" borderId="27" xfId="193" applyNumberFormat="1" applyFont="1" applyBorder="1" applyAlignment="1">
      <alignment horizontal="right" vertical="center"/>
    </xf>
    <xf numFmtId="0" fontId="8" fillId="0" borderId="4" xfId="193" applyFont="1" applyBorder="1" applyAlignment="1">
      <alignment horizontal="center" vertical="center"/>
    </xf>
    <xf numFmtId="172" fontId="5" fillId="0" borderId="85" xfId="193" applyNumberFormat="1" applyFont="1" applyBorder="1" applyAlignment="1">
      <alignment vertical="center"/>
    </xf>
    <xf numFmtId="0" fontId="8" fillId="0" borderId="4" xfId="193" applyFont="1" applyBorder="1" applyAlignment="1">
      <alignment horizontal="left" vertical="center"/>
    </xf>
    <xf numFmtId="0" fontId="8" fillId="0" borderId="4" xfId="193" applyFont="1" applyBorder="1" applyAlignment="1">
      <alignment vertical="center"/>
    </xf>
    <xf numFmtId="0" fontId="8" fillId="0" borderId="4" xfId="193" applyFont="1" applyBorder="1" applyAlignment="1">
      <alignment horizontal="right" vertical="center"/>
    </xf>
    <xf numFmtId="3" fontId="8" fillId="0" borderId="4" xfId="193" applyNumberFormat="1" applyFont="1" applyBorder="1" applyAlignment="1">
      <alignment vertical="center"/>
    </xf>
    <xf numFmtId="3" fontId="8" fillId="0" borderId="4" xfId="193" applyNumberFormat="1" applyFont="1" applyBorder="1" applyAlignment="1">
      <alignment horizontal="right" vertical="center"/>
    </xf>
    <xf numFmtId="0" fontId="51" fillId="20" borderId="4" xfId="3" applyFont="1" applyFill="1" applyBorder="1" applyAlignment="1">
      <alignment vertical="center" wrapText="1"/>
    </xf>
    <xf numFmtId="0" fontId="8" fillId="20" borderId="0" xfId="0" applyFont="1" applyFill="1" applyAlignment="1">
      <alignment vertical="center" wrapText="1"/>
    </xf>
    <xf numFmtId="0" fontId="8" fillId="25" borderId="4" xfId="3" applyFont="1" applyFill="1" applyBorder="1" applyAlignment="1">
      <alignment horizontal="left" vertical="center" wrapText="1" indent="2"/>
    </xf>
    <xf numFmtId="167" fontId="8" fillId="25" borderId="4" xfId="3" applyNumberFormat="1" applyFont="1" applyFill="1" applyBorder="1" applyAlignment="1">
      <alignment vertical="center" wrapText="1"/>
    </xf>
    <xf numFmtId="183" fontId="8" fillId="0" borderId="4" xfId="193" applyNumberFormat="1" applyFont="1" applyBorder="1" applyAlignment="1">
      <alignment vertical="center"/>
    </xf>
    <xf numFmtId="183" fontId="8" fillId="0" borderId="83" xfId="193" applyNumberFormat="1" applyFont="1" applyBorder="1" applyAlignment="1">
      <alignment vertical="center"/>
    </xf>
    <xf numFmtId="184" fontId="8" fillId="0" borderId="4" xfId="193" applyNumberFormat="1" applyFont="1" applyBorder="1" applyAlignment="1">
      <alignment vertical="center"/>
    </xf>
    <xf numFmtId="184" fontId="8" fillId="0" borderId="83" xfId="193" applyNumberFormat="1" applyFont="1" applyBorder="1" applyAlignment="1">
      <alignment vertical="center"/>
    </xf>
    <xf numFmtId="0" fontId="8" fillId="20" borderId="4" xfId="193" applyFont="1" applyFill="1" applyBorder="1" applyAlignment="1">
      <alignment horizontal="center" vertical="center"/>
    </xf>
    <xf numFmtId="0" fontId="8" fillId="20" borderId="83" xfId="193" applyFont="1" applyFill="1" applyBorder="1" applyAlignment="1">
      <alignment horizontal="center" vertical="center"/>
    </xf>
    <xf numFmtId="0" fontId="51" fillId="25" borderId="4" xfId="3" applyFont="1" applyFill="1" applyBorder="1" applyAlignment="1">
      <alignment horizontal="center" vertical="center" wrapText="1"/>
    </xf>
    <xf numFmtId="0" fontId="5" fillId="0" borderId="89" xfId="193" applyFont="1" applyBorder="1" applyAlignment="1">
      <alignment horizontal="center" vertical="center"/>
    </xf>
    <xf numFmtId="0" fontId="51" fillId="0" borderId="4" xfId="3" applyFont="1" applyBorder="1" applyAlignment="1">
      <alignment vertical="center" wrapText="1"/>
    </xf>
    <xf numFmtId="0" fontId="51" fillId="0" borderId="4" xfId="3" applyFont="1" applyBorder="1" applyAlignment="1">
      <alignment horizontal="left" vertical="center" wrapText="1" indent="2"/>
    </xf>
    <xf numFmtId="0" fontId="51" fillId="0" borderId="4" xfId="3" applyFont="1" applyBorder="1" applyAlignment="1">
      <alignment horizontal="right" vertical="center" wrapText="1"/>
    </xf>
    <xf numFmtId="0" fontId="84" fillId="0" borderId="0" xfId="140" applyFont="1"/>
    <xf numFmtId="0" fontId="84" fillId="0" borderId="0" xfId="140" applyFont="1" applyAlignment="1">
      <alignment vertical="center"/>
    </xf>
    <xf numFmtId="0" fontId="5" fillId="0" borderId="0" xfId="140" applyFont="1" applyAlignment="1">
      <alignment vertical="center"/>
    </xf>
    <xf numFmtId="0" fontId="83" fillId="0" borderId="0" xfId="140" applyFont="1" applyAlignment="1">
      <alignment vertical="center"/>
    </xf>
    <xf numFmtId="0" fontId="8" fillId="0" borderId="66" xfId="3" applyFont="1" applyBorder="1" applyAlignment="1">
      <alignment horizontal="left" vertical="center"/>
    </xf>
    <xf numFmtId="0" fontId="8" fillId="0" borderId="66" xfId="3" applyFont="1" applyBorder="1" applyAlignment="1">
      <alignment vertical="center"/>
    </xf>
    <xf numFmtId="0" fontId="122" fillId="0" borderId="0" xfId="0" applyFont="1" applyAlignment="1">
      <alignment horizontal="center"/>
    </xf>
    <xf numFmtId="0" fontId="83" fillId="0" borderId="66" xfId="140" applyFont="1" applyBorder="1"/>
    <xf numFmtId="0" fontId="76" fillId="0" borderId="0" xfId="0" applyFont="1" applyAlignment="1">
      <alignment horizontal="center"/>
    </xf>
    <xf numFmtId="0" fontId="5" fillId="0" borderId="66" xfId="3" applyFont="1" applyBorder="1" applyAlignment="1">
      <alignment horizontal="left" vertical="center" indent="2"/>
    </xf>
    <xf numFmtId="0" fontId="84" fillId="0" borderId="66" xfId="140" applyFont="1" applyBorder="1"/>
    <xf numFmtId="0" fontId="5" fillId="0" borderId="66" xfId="3" applyFont="1" applyBorder="1" applyAlignment="1">
      <alignment horizontal="left" vertical="center" wrapText="1" indent="2"/>
    </xf>
    <xf numFmtId="0" fontId="10" fillId="0" borderId="66" xfId="3" applyFont="1" applyBorder="1" applyAlignment="1">
      <alignment horizontal="right" vertical="center" wrapText="1" indent="2"/>
    </xf>
    <xf numFmtId="0" fontId="8" fillId="0" borderId="66" xfId="3" applyFont="1" applyBorder="1" applyAlignment="1">
      <alignment horizontal="left" vertical="center" wrapText="1"/>
    </xf>
    <xf numFmtId="0" fontId="8" fillId="0" borderId="66" xfId="3" applyFont="1" applyBorder="1" applyAlignment="1">
      <alignment vertical="center" wrapText="1"/>
    </xf>
    <xf numFmtId="0" fontId="5" fillId="0" borderId="66" xfId="3" applyFont="1" applyBorder="1" applyAlignment="1">
      <alignment horizontal="right" vertical="center" wrapText="1" indent="2"/>
    </xf>
    <xf numFmtId="3" fontId="83" fillId="0" borderId="66" xfId="140" applyNumberFormat="1" applyFont="1" applyBorder="1"/>
    <xf numFmtId="0" fontId="76" fillId="3" borderId="0" xfId="0" applyFont="1" applyFill="1" applyAlignment="1">
      <alignment horizontal="center"/>
    </xf>
    <xf numFmtId="0" fontId="115" fillId="0" borderId="0" xfId="0" applyFont="1" applyAlignment="1">
      <alignment vertical="center"/>
    </xf>
    <xf numFmtId="0" fontId="114" fillId="0" borderId="71" xfId="0" applyFont="1" applyBorder="1" applyAlignment="1">
      <alignment vertical="center"/>
    </xf>
    <xf numFmtId="0" fontId="115" fillId="0" borderId="71" xfId="0" applyFont="1" applyBorder="1" applyAlignment="1">
      <alignment horizontal="right" vertical="center"/>
    </xf>
    <xf numFmtId="0" fontId="114" fillId="0" borderId="0" xfId="0" applyFont="1" applyAlignment="1">
      <alignment horizontal="right" vertical="center"/>
    </xf>
    <xf numFmtId="0" fontId="115" fillId="0" borderId="64" xfId="0" applyFont="1" applyBorder="1" applyAlignment="1">
      <alignment vertical="center"/>
    </xf>
    <xf numFmtId="0" fontId="115" fillId="0" borderId="4" xfId="0" applyFont="1" applyBorder="1" applyAlignment="1">
      <alignment horizontal="center" vertical="center"/>
    </xf>
    <xf numFmtId="0" fontId="115" fillId="0" borderId="27" xfId="0" applyFont="1" applyBorder="1" applyAlignment="1">
      <alignment vertical="center"/>
    </xf>
    <xf numFmtId="3" fontId="114" fillId="0" borderId="35" xfId="249" applyNumberFormat="1" applyFont="1" applyFill="1" applyBorder="1" applyAlignment="1">
      <alignment horizontal="right" vertical="center"/>
    </xf>
    <xf numFmtId="0" fontId="115" fillId="0" borderId="66" xfId="0" applyFont="1" applyBorder="1" applyAlignment="1">
      <alignment horizontal="center" vertical="center" wrapText="1"/>
    </xf>
    <xf numFmtId="0" fontId="115" fillId="0" borderId="66" xfId="0" applyFont="1" applyBorder="1" applyAlignment="1">
      <alignment horizontal="center" vertical="center"/>
    </xf>
    <xf numFmtId="3" fontId="114" fillId="0" borderId="35" xfId="249" applyNumberFormat="1" applyFont="1" applyFill="1" applyBorder="1" applyAlignment="1">
      <alignment horizontal="center" vertical="center"/>
    </xf>
    <xf numFmtId="0" fontId="114" fillId="0" borderId="87" xfId="0" applyFont="1" applyBorder="1" applyAlignment="1">
      <alignment vertical="center"/>
    </xf>
    <xf numFmtId="166" fontId="113" fillId="0" borderId="90" xfId="0" applyNumberFormat="1" applyFont="1" applyBorder="1" applyAlignment="1">
      <alignment vertical="center" wrapText="1"/>
    </xf>
    <xf numFmtId="166" fontId="113" fillId="0" borderId="91" xfId="0" applyNumberFormat="1" applyFont="1" applyBorder="1" applyAlignment="1">
      <alignment vertical="center" wrapText="1"/>
    </xf>
    <xf numFmtId="166" fontId="114" fillId="0" borderId="35" xfId="249" applyNumberFormat="1" applyFont="1" applyFill="1" applyBorder="1" applyAlignment="1">
      <alignment vertical="center"/>
    </xf>
    <xf numFmtId="0" fontId="114" fillId="0" borderId="35" xfId="0" applyFont="1" applyBorder="1" applyAlignment="1">
      <alignment vertical="center"/>
    </xf>
    <xf numFmtId="166" fontId="114" fillId="0" borderId="0" xfId="249" applyNumberFormat="1" applyFont="1" applyFill="1" applyBorder="1" applyAlignment="1">
      <alignment vertical="center"/>
    </xf>
    <xf numFmtId="0" fontId="115" fillId="0" borderId="66" xfId="0" applyFont="1" applyBorder="1" applyAlignment="1">
      <alignment vertical="center"/>
    </xf>
    <xf numFmtId="166" fontId="115" fillId="0" borderId="66" xfId="249" applyNumberFormat="1" applyFont="1" applyFill="1" applyBorder="1" applyAlignment="1">
      <alignment vertical="center"/>
    </xf>
    <xf numFmtId="166" fontId="115" fillId="0" borderId="0" xfId="249" applyNumberFormat="1" applyFont="1" applyFill="1" applyBorder="1" applyAlignment="1">
      <alignment vertical="center"/>
    </xf>
    <xf numFmtId="0" fontId="116" fillId="0" borderId="80" xfId="0" applyFont="1" applyBorder="1" applyAlignment="1">
      <alignment vertical="center"/>
    </xf>
    <xf numFmtId="166" fontId="119" fillId="0" borderId="91" xfId="0" applyNumberFormat="1" applyFont="1" applyBorder="1" applyAlignment="1">
      <alignment vertical="center" wrapText="1"/>
    </xf>
    <xf numFmtId="166" fontId="118" fillId="0" borderId="35" xfId="155" applyNumberFormat="1" applyFont="1" applyBorder="1" applyAlignment="1">
      <alignment horizontal="right" vertical="center"/>
    </xf>
    <xf numFmtId="166" fontId="117" fillId="0" borderId="35" xfId="0" applyNumberFormat="1" applyFont="1" applyBorder="1" applyAlignment="1">
      <alignment vertical="center" wrapText="1"/>
    </xf>
    <xf numFmtId="166" fontId="118" fillId="0" borderId="0" xfId="0" applyNumberFormat="1" applyFont="1" applyAlignment="1">
      <alignment vertical="center"/>
    </xf>
    <xf numFmtId="166" fontId="119" fillId="0" borderId="90" xfId="0" applyNumberFormat="1" applyFont="1" applyBorder="1" applyAlignment="1">
      <alignment vertical="center" wrapText="1"/>
    </xf>
    <xf numFmtId="0" fontId="116" fillId="0" borderId="37" xfId="0" applyFont="1" applyBorder="1" applyAlignment="1">
      <alignment vertical="center"/>
    </xf>
    <xf numFmtId="166" fontId="118" fillId="0" borderId="37" xfId="0" applyNumberFormat="1" applyFont="1" applyBorder="1" applyAlignment="1">
      <alignment vertical="center"/>
    </xf>
    <xf numFmtId="0" fontId="117" fillId="0" borderId="37" xfId="0" applyFont="1" applyBorder="1" applyAlignment="1">
      <alignment vertical="center"/>
    </xf>
    <xf numFmtId="0" fontId="117" fillId="0" borderId="38" xfId="0" applyFont="1" applyBorder="1" applyAlignment="1">
      <alignment vertical="center"/>
    </xf>
    <xf numFmtId="166" fontId="119" fillId="0" borderId="92" xfId="0" applyNumberFormat="1" applyFont="1" applyBorder="1" applyAlignment="1">
      <alignment horizontal="right" vertical="center" wrapText="1"/>
    </xf>
    <xf numFmtId="166" fontId="118" fillId="0" borderId="93" xfId="155" applyNumberFormat="1" applyFont="1" applyBorder="1" applyAlignment="1">
      <alignment horizontal="right" vertical="center"/>
    </xf>
    <xf numFmtId="0" fontId="125" fillId="0" borderId="0" xfId="0" applyFont="1" applyAlignment="1">
      <alignment horizontal="left" vertical="center"/>
    </xf>
    <xf numFmtId="0" fontId="118" fillId="0" borderId="0" xfId="1" applyFont="1" applyAlignment="1">
      <alignment vertical="center"/>
    </xf>
    <xf numFmtId="0" fontId="118" fillId="0" borderId="0" xfId="1" applyFont="1" applyAlignment="1">
      <alignment vertical="center" wrapText="1"/>
    </xf>
    <xf numFmtId="0" fontId="115" fillId="0" borderId="4" xfId="0" applyFont="1" applyBorder="1" applyAlignment="1">
      <alignment vertical="center"/>
    </xf>
    <xf numFmtId="0" fontId="115" fillId="0" borderId="27" xfId="0" applyFont="1" applyBorder="1" applyAlignment="1">
      <alignment horizontal="center" vertical="center"/>
    </xf>
    <xf numFmtId="3" fontId="114" fillId="0" borderId="21" xfId="0" applyNumberFormat="1" applyFont="1" applyBorder="1" applyAlignment="1">
      <alignment vertical="center"/>
    </xf>
    <xf numFmtId="3" fontId="119" fillId="0" borderId="21" xfId="0" applyNumberFormat="1" applyFont="1" applyBorder="1" applyAlignment="1">
      <alignment vertical="center"/>
    </xf>
    <xf numFmtId="3" fontId="117" fillId="0" borderId="21" xfId="0" applyNumberFormat="1" applyFont="1" applyBorder="1" applyAlignment="1">
      <alignment vertical="center"/>
    </xf>
    <xf numFmtId="3" fontId="115" fillId="0" borderId="4" xfId="0" applyNumberFormat="1" applyFont="1" applyBorder="1" applyAlignment="1">
      <alignment vertical="center"/>
    </xf>
    <xf numFmtId="3" fontId="115" fillId="0" borderId="27" xfId="0" applyNumberFormat="1" applyFont="1" applyBorder="1" applyAlignment="1">
      <alignment vertical="center"/>
    </xf>
    <xf numFmtId="169" fontId="4" fillId="0" borderId="71" xfId="193" applyNumberFormat="1" applyFont="1" applyBorder="1" applyAlignment="1">
      <alignment horizontal="center" vertical="center"/>
    </xf>
    <xf numFmtId="0" fontId="5" fillId="0" borderId="0" xfId="104" applyFont="1" applyAlignment="1">
      <alignment horizontal="center" vertical="center" wrapText="1"/>
    </xf>
    <xf numFmtId="0" fontId="8" fillId="0" borderId="4" xfId="0" applyFont="1" applyBorder="1" applyAlignment="1">
      <alignment horizontal="right" vertical="center" wrapText="1"/>
    </xf>
    <xf numFmtId="167" fontId="8" fillId="0" borderId="4" xfId="0" applyNumberFormat="1" applyFont="1" applyBorder="1" applyAlignment="1">
      <alignment vertical="center"/>
    </xf>
    <xf numFmtId="167" fontId="5" fillId="0" borderId="37" xfId="0" applyNumberFormat="1" applyFont="1" applyBorder="1" applyAlignment="1">
      <alignment horizontal="right" vertical="center"/>
    </xf>
    <xf numFmtId="167" fontId="10" fillId="0" borderId="37" xfId="3" applyNumberFormat="1" applyFont="1" applyBorder="1" applyAlignment="1">
      <alignment horizontal="right" vertical="center"/>
    </xf>
    <xf numFmtId="167" fontId="10" fillId="0" borderId="38" xfId="3" applyNumberFormat="1" applyFont="1" applyBorder="1" applyAlignment="1">
      <alignment horizontal="right" vertical="center"/>
    </xf>
    <xf numFmtId="167" fontId="10" fillId="0" borderId="0" xfId="155" applyNumberFormat="1" applyFont="1" applyAlignment="1">
      <alignment horizontal="right" vertical="center" indent="1"/>
    </xf>
    <xf numFmtId="167" fontId="8" fillId="0" borderId="64" xfId="1" applyNumberFormat="1" applyFont="1" applyBorder="1" applyAlignment="1">
      <alignment horizontal="right" vertical="center"/>
    </xf>
    <xf numFmtId="167" fontId="8" fillId="0" borderId="4" xfId="1" applyNumberFormat="1" applyFont="1" applyBorder="1" applyAlignment="1">
      <alignment horizontal="right" vertical="center"/>
    </xf>
    <xf numFmtId="167" fontId="8" fillId="0" borderId="83" xfId="1" applyNumberFormat="1" applyFont="1" applyBorder="1" applyAlignment="1">
      <alignment horizontal="right" vertical="center"/>
    </xf>
    <xf numFmtId="0" fontId="8" fillId="0" borderId="63" xfId="1" applyFont="1" applyBorder="1" applyAlignment="1">
      <alignment horizontal="right" vertical="center" wrapText="1"/>
    </xf>
    <xf numFmtId="0" fontId="8" fillId="0" borderId="83" xfId="1" applyFont="1" applyBorder="1" applyAlignment="1">
      <alignment horizontal="right" vertical="center" wrapText="1"/>
    </xf>
    <xf numFmtId="0" fontId="8" fillId="0" borderId="27" xfId="0" applyFont="1" applyBorder="1" applyAlignment="1">
      <alignment horizontal="right" vertical="center" wrapText="1"/>
    </xf>
    <xf numFmtId="167" fontId="8" fillId="0" borderId="27" xfId="0" applyNumberFormat="1" applyFont="1" applyBorder="1" applyAlignment="1">
      <alignment vertical="center"/>
    </xf>
    <xf numFmtId="167" fontId="8" fillId="0" borderId="0" xfId="1" applyNumberFormat="1" applyFont="1" applyAlignment="1">
      <alignment horizontal="right" vertical="center"/>
    </xf>
    <xf numFmtId="167" fontId="8" fillId="0" borderId="27" xfId="1" applyNumberFormat="1" applyFont="1" applyBorder="1" applyAlignment="1">
      <alignment horizontal="right" vertical="center"/>
    </xf>
    <xf numFmtId="0" fontId="5" fillId="0" borderId="89" xfId="0" applyFont="1" applyBorder="1" applyAlignment="1">
      <alignment horizontal="center"/>
    </xf>
    <xf numFmtId="172" fontId="8" fillId="0" borderId="87" xfId="0" applyNumberFormat="1" applyFont="1" applyBorder="1" applyAlignment="1">
      <alignment horizontal="center" vertical="center"/>
    </xf>
    <xf numFmtId="0" fontId="51" fillId="0" borderId="27" xfId="0" applyFont="1" applyBorder="1" applyAlignment="1">
      <alignment horizontal="center" vertical="center" wrapText="1"/>
    </xf>
    <xf numFmtId="3" fontId="8" fillId="0" borderId="21" xfId="0" applyNumberFormat="1" applyFont="1" applyBorder="1" applyAlignment="1">
      <alignment horizontal="center" vertical="center"/>
    </xf>
    <xf numFmtId="3" fontId="8" fillId="0" borderId="27" xfId="0" applyNumberFormat="1" applyFont="1" applyBorder="1" applyAlignment="1">
      <alignment horizontal="center" vertical="center"/>
    </xf>
    <xf numFmtId="3" fontId="8" fillId="0" borderId="0" xfId="1" applyNumberFormat="1" applyFont="1" applyAlignment="1">
      <alignment vertical="center"/>
    </xf>
    <xf numFmtId="169" fontId="8" fillId="0" borderId="71" xfId="1" applyNumberFormat="1" applyFont="1" applyBorder="1" applyAlignment="1">
      <alignment vertical="center"/>
    </xf>
    <xf numFmtId="3" fontId="56" fillId="0" borderId="37" xfId="155" applyNumberFormat="1" applyFont="1" applyBorder="1" applyAlignment="1">
      <alignment horizontal="right" vertical="center"/>
    </xf>
    <xf numFmtId="3" fontId="8" fillId="0" borderId="37" xfId="1" applyNumberFormat="1" applyFont="1" applyBorder="1" applyAlignment="1">
      <alignment vertical="center"/>
    </xf>
    <xf numFmtId="166" fontId="8" fillId="0" borderId="37" xfId="1" applyNumberFormat="1" applyFont="1" applyBorder="1" applyAlignment="1">
      <alignment vertical="center"/>
    </xf>
    <xf numFmtId="169" fontId="8" fillId="0" borderId="38" xfId="1" applyNumberFormat="1" applyFont="1" applyBorder="1" applyAlignment="1">
      <alignment vertical="center"/>
    </xf>
    <xf numFmtId="166" fontId="5" fillId="0" borderId="71" xfId="3" applyNumberFormat="1" applyFont="1" applyBorder="1" applyAlignment="1">
      <alignment vertical="center"/>
    </xf>
    <xf numFmtId="0" fontId="73" fillId="0" borderId="0" xfId="273"/>
    <xf numFmtId="0" fontId="4" fillId="0" borderId="54" xfId="3" applyFont="1" applyBorder="1" applyAlignment="1">
      <alignment horizontal="left" vertical="center"/>
    </xf>
    <xf numFmtId="0" fontId="4" fillId="0" borderId="94" xfId="3" applyFont="1" applyBorder="1" applyAlignment="1">
      <alignment horizontal="center" vertical="center"/>
    </xf>
    <xf numFmtId="3" fontId="60" fillId="0" borderId="89" xfId="130" applyNumberFormat="1" applyFont="1" applyBorder="1"/>
    <xf numFmtId="3" fontId="50" fillId="0" borderId="0" xfId="130" applyNumberFormat="1" applyFont="1"/>
    <xf numFmtId="3" fontId="60" fillId="0" borderId="0" xfId="130" applyNumberFormat="1" applyFont="1" applyAlignment="1">
      <alignment horizontal="center"/>
    </xf>
    <xf numFmtId="3" fontId="50" fillId="0" borderId="0" xfId="130" applyNumberFormat="1" applyFont="1" applyAlignment="1">
      <alignment horizontal="center"/>
    </xf>
    <xf numFmtId="3" fontId="4" fillId="0" borderId="0" xfId="130" applyNumberFormat="1" applyFont="1"/>
    <xf numFmtId="3" fontId="59" fillId="0" borderId="0" xfId="130" applyNumberFormat="1" applyFont="1"/>
    <xf numFmtId="3" fontId="4" fillId="0" borderId="0" xfId="130" applyNumberFormat="1" applyFont="1" applyAlignment="1">
      <alignment horizontal="center"/>
    </xf>
    <xf numFmtId="3" fontId="59" fillId="0" borderId="0" xfId="130" applyNumberFormat="1" applyFont="1" applyAlignment="1">
      <alignment horizontal="center"/>
    </xf>
    <xf numFmtId="0" fontId="76" fillId="0" borderId="0" xfId="130" applyFont="1" applyAlignment="1">
      <alignment horizontal="center" vertical="center"/>
    </xf>
    <xf numFmtId="3" fontId="60" fillId="0" borderId="0" xfId="130" applyNumberFormat="1" applyFont="1"/>
    <xf numFmtId="0" fontId="59" fillId="0" borderId="0" xfId="3" applyFont="1" applyAlignment="1">
      <alignment vertical="center"/>
    </xf>
    <xf numFmtId="3" fontId="50" fillId="0" borderId="0" xfId="130" applyNumberFormat="1" applyFont="1" applyAlignment="1">
      <alignment horizontal="right"/>
    </xf>
    <xf numFmtId="3" fontId="4" fillId="0" borderId="0" xfId="130" applyNumberFormat="1" applyFont="1" applyAlignment="1">
      <alignment horizontal="right"/>
    </xf>
    <xf numFmtId="3" fontId="59" fillId="0" borderId="0" xfId="130" applyNumberFormat="1" applyFont="1" applyAlignment="1">
      <alignment horizontal="right" vertical="center"/>
    </xf>
    <xf numFmtId="3" fontId="50" fillId="0" borderId="0" xfId="130" applyNumberFormat="1" applyFont="1" applyAlignment="1">
      <alignment horizontal="right" vertical="center"/>
    </xf>
    <xf numFmtId="3" fontId="60" fillId="0" borderId="0" xfId="130" applyNumberFormat="1" applyFont="1" applyAlignment="1">
      <alignment vertical="center"/>
    </xf>
    <xf numFmtId="3" fontId="50" fillId="0" borderId="0" xfId="130" applyNumberFormat="1" applyFont="1" applyAlignment="1">
      <alignment vertical="center"/>
    </xf>
    <xf numFmtId="3" fontId="4" fillId="0" borderId="0" xfId="130" applyNumberFormat="1" applyFont="1" applyAlignment="1">
      <alignment vertical="center"/>
    </xf>
    <xf numFmtId="3" fontId="59" fillId="0" borderId="0" xfId="130" applyNumberFormat="1" applyFont="1" applyAlignment="1">
      <alignment vertical="center"/>
    </xf>
    <xf numFmtId="0" fontId="4" fillId="0" borderId="4" xfId="3" applyFont="1" applyBorder="1" applyAlignment="1">
      <alignment horizontal="left" vertical="center"/>
    </xf>
    <xf numFmtId="3" fontId="4" fillId="0" borderId="4" xfId="3" applyNumberFormat="1" applyFont="1" applyBorder="1" applyAlignment="1">
      <alignment vertical="center"/>
    </xf>
    <xf numFmtId="3" fontId="59" fillId="0" borderId="0" xfId="130" applyNumberFormat="1" applyFont="1" applyAlignment="1">
      <alignment horizontal="right"/>
    </xf>
    <xf numFmtId="0" fontId="52" fillId="0" borderId="0" xfId="264" applyFont="1" applyFill="1" applyBorder="1" applyAlignment="1" applyProtection="1">
      <alignment horizontal="left" vertical="center" wrapText="1"/>
    </xf>
    <xf numFmtId="0" fontId="8" fillId="0" borderId="63" xfId="0" applyFont="1" applyBorder="1" applyAlignment="1">
      <alignment horizontal="right" vertical="center" wrapText="1"/>
    </xf>
    <xf numFmtId="167" fontId="8" fillId="0" borderId="63" xfId="0" applyNumberFormat="1" applyFont="1" applyBorder="1" applyAlignment="1">
      <alignment vertical="center"/>
    </xf>
    <xf numFmtId="167" fontId="8" fillId="0" borderId="63" xfId="1" applyNumberFormat="1" applyFont="1" applyBorder="1" applyAlignment="1">
      <alignment horizontal="right" vertical="center"/>
    </xf>
    <xf numFmtId="0" fontId="4" fillId="0" borderId="0" xfId="274" applyFont="1" applyAlignment="1">
      <alignment horizontal="left" vertical="center" wrapText="1"/>
    </xf>
    <xf numFmtId="0" fontId="4" fillId="0" borderId="71" xfId="274" applyFont="1" applyBorder="1" applyAlignment="1">
      <alignment horizontal="left" vertical="center" wrapText="1"/>
    </xf>
    <xf numFmtId="0" fontId="5" fillId="0" borderId="0" xfId="187" applyFont="1" applyAlignment="1">
      <alignment horizontal="left" vertical="center"/>
    </xf>
    <xf numFmtId="0" fontId="62" fillId="0" borderId="0" xfId="3" applyFont="1"/>
    <xf numFmtId="0" fontId="5" fillId="0" borderId="0" xfId="187" applyFont="1" applyAlignment="1">
      <alignment vertical="center" wrapText="1"/>
    </xf>
    <xf numFmtId="166" fontId="5" fillId="0" borderId="0" xfId="187" applyNumberFormat="1" applyFont="1" applyAlignment="1">
      <alignment vertical="center"/>
    </xf>
    <xf numFmtId="0" fontId="5" fillId="0" borderId="0" xfId="274" applyFont="1"/>
    <xf numFmtId="0" fontId="5" fillId="0" borderId="87" xfId="184" applyFont="1" applyBorder="1" applyAlignment="1">
      <alignment horizontal="left" vertical="center"/>
    </xf>
    <xf numFmtId="0" fontId="5" fillId="0" borderId="87" xfId="184" applyFont="1" applyBorder="1" applyAlignment="1">
      <alignment vertical="center"/>
    </xf>
    <xf numFmtId="170" fontId="5" fillId="0" borderId="87" xfId="184" applyNumberFormat="1" applyFont="1" applyBorder="1" applyAlignment="1">
      <alignment horizontal="right" vertical="center"/>
    </xf>
    <xf numFmtId="0" fontId="5" fillId="0" borderId="87" xfId="187" applyFont="1" applyBorder="1" applyAlignment="1">
      <alignment vertical="center"/>
    </xf>
    <xf numFmtId="170" fontId="5" fillId="0" borderId="87" xfId="187" applyNumberFormat="1" applyFont="1" applyBorder="1" applyAlignment="1">
      <alignment horizontal="right" vertical="center"/>
    </xf>
    <xf numFmtId="166" fontId="5" fillId="0" borderId="87" xfId="187" applyNumberFormat="1" applyFont="1" applyBorder="1" applyAlignment="1">
      <alignment horizontal="right" vertical="center"/>
    </xf>
    <xf numFmtId="166" fontId="5" fillId="0" borderId="87" xfId="184" applyNumberFormat="1" applyFont="1" applyBorder="1" applyAlignment="1">
      <alignment horizontal="right" vertical="center"/>
    </xf>
    <xf numFmtId="0" fontId="5" fillId="0" borderId="66" xfId="184" applyFont="1" applyBorder="1" applyAlignment="1">
      <alignment horizontal="left" vertical="center" wrapText="1"/>
    </xf>
    <xf numFmtId="0" fontId="5" fillId="0" borderId="66" xfId="187" applyFont="1" applyBorder="1" applyAlignment="1">
      <alignment vertical="center"/>
    </xf>
    <xf numFmtId="170" fontId="5" fillId="0" borderId="66" xfId="187" applyNumberFormat="1" applyFont="1" applyBorder="1" applyAlignment="1">
      <alignment horizontal="right" vertical="center"/>
    </xf>
    <xf numFmtId="170" fontId="5" fillId="0" borderId="66" xfId="184" applyNumberFormat="1" applyFont="1" applyBorder="1" applyAlignment="1">
      <alignment horizontal="right" vertical="center"/>
    </xf>
    <xf numFmtId="0" fontId="5" fillId="0" borderId="66" xfId="187" applyFont="1" applyBorder="1" applyAlignment="1">
      <alignment vertical="center" wrapText="1"/>
    </xf>
    <xf numFmtId="166" fontId="5" fillId="0" borderId="66" xfId="187" applyNumberFormat="1" applyFont="1" applyBorder="1" applyAlignment="1">
      <alignment horizontal="right" vertical="center"/>
    </xf>
    <xf numFmtId="0" fontId="5" fillId="0" borderId="87" xfId="187" applyFont="1" applyBorder="1" applyAlignment="1">
      <alignment vertical="center" wrapText="1"/>
    </xf>
    <xf numFmtId="166" fontId="5" fillId="0" borderId="87" xfId="184" applyNumberFormat="1" applyFont="1" applyBorder="1" applyAlignment="1">
      <alignment vertical="center"/>
    </xf>
    <xf numFmtId="166" fontId="5" fillId="0" borderId="66" xfId="187" applyNumberFormat="1" applyFont="1" applyBorder="1" applyAlignment="1">
      <alignment vertical="center"/>
    </xf>
    <xf numFmtId="166" fontId="5" fillId="0" borderId="66" xfId="184" applyNumberFormat="1" applyFont="1" applyBorder="1" applyAlignment="1">
      <alignment vertical="center"/>
    </xf>
    <xf numFmtId="166" fontId="5" fillId="0" borderId="66" xfId="184" applyNumberFormat="1" applyFont="1" applyBorder="1" applyAlignment="1">
      <alignment horizontal="right" vertical="center"/>
    </xf>
    <xf numFmtId="167" fontId="5" fillId="0" borderId="0" xfId="104" applyNumberFormat="1" applyFont="1" applyAlignment="1">
      <alignment horizontal="left" vertical="center" indent="3"/>
    </xf>
    <xf numFmtId="0" fontId="59" fillId="0" borderId="0" xfId="3" applyFont="1" applyAlignment="1">
      <alignment horizontal="right"/>
    </xf>
    <xf numFmtId="3" fontId="10" fillId="0" borderId="0" xfId="3" applyNumberFormat="1" applyFont="1"/>
    <xf numFmtId="0" fontId="50" fillId="0" borderId="0" xfId="3" applyFont="1" applyAlignment="1">
      <alignment horizontal="left" indent="1"/>
    </xf>
    <xf numFmtId="0" fontId="5" fillId="0" borderId="0" xfId="3" applyFont="1" applyAlignment="1">
      <alignment horizontal="center" wrapText="1"/>
    </xf>
    <xf numFmtId="0" fontId="5" fillId="0" borderId="36" xfId="184" applyFont="1" applyBorder="1" applyAlignment="1">
      <alignment horizontal="left" vertical="center"/>
    </xf>
    <xf numFmtId="167" fontId="10" fillId="0" borderId="0" xfId="104" applyNumberFormat="1" applyFont="1" applyAlignment="1">
      <alignment horizontal="right" vertical="center"/>
    </xf>
    <xf numFmtId="0" fontId="5" fillId="0" borderId="0" xfId="104" applyFont="1" applyAlignment="1">
      <alignment horizontal="center" vertical="center"/>
    </xf>
    <xf numFmtId="0" fontId="8" fillId="0" borderId="0" xfId="104" applyFont="1" applyAlignment="1">
      <alignment horizontal="left" vertical="center" indent="4"/>
    </xf>
    <xf numFmtId="167" fontId="56" fillId="0" borderId="71" xfId="104" applyNumberFormat="1" applyFont="1" applyBorder="1" applyAlignment="1">
      <alignment horizontal="right" vertical="center" indent="1"/>
    </xf>
    <xf numFmtId="0" fontId="5" fillId="0" borderId="36" xfId="184" applyFont="1" applyBorder="1" applyAlignment="1">
      <alignment vertical="center"/>
    </xf>
    <xf numFmtId="170" fontId="5" fillId="0" borderId="36" xfId="184" applyNumberFormat="1" applyFont="1" applyBorder="1" applyAlignment="1">
      <alignment horizontal="right" vertical="center"/>
    </xf>
    <xf numFmtId="166" fontId="5" fillId="0" borderId="36" xfId="184" applyNumberFormat="1" applyFont="1" applyBorder="1" applyAlignment="1">
      <alignment horizontal="right" vertical="center"/>
    </xf>
    <xf numFmtId="0" fontId="5" fillId="0" borderId="35" xfId="184" applyFont="1" applyBorder="1" applyAlignment="1">
      <alignment vertical="center"/>
    </xf>
    <xf numFmtId="170" fontId="5" fillId="0" borderId="35" xfId="184" applyNumberFormat="1" applyFont="1" applyBorder="1" applyAlignment="1">
      <alignment horizontal="right" vertical="center"/>
    </xf>
    <xf numFmtId="166" fontId="5" fillId="0" borderId="35" xfId="184" applyNumberFormat="1" applyFont="1" applyBorder="1" applyAlignment="1">
      <alignment horizontal="right" vertical="center"/>
    </xf>
    <xf numFmtId="0" fontId="5" fillId="0" borderId="36" xfId="187" applyFont="1" applyBorder="1" applyAlignment="1">
      <alignment vertical="center" wrapText="1"/>
    </xf>
    <xf numFmtId="0" fontId="5" fillId="0" borderId="36" xfId="187" applyFont="1" applyBorder="1" applyAlignment="1">
      <alignment vertical="center"/>
    </xf>
    <xf numFmtId="170" fontId="5" fillId="0" borderId="36" xfId="187" applyNumberFormat="1" applyFont="1" applyBorder="1" applyAlignment="1">
      <alignment horizontal="right" vertical="center"/>
    </xf>
    <xf numFmtId="166" fontId="5" fillId="0" borderId="36" xfId="187" applyNumberFormat="1" applyFont="1" applyBorder="1" applyAlignment="1">
      <alignment horizontal="right" vertical="center"/>
    </xf>
    <xf numFmtId="0" fontId="8" fillId="0" borderId="35" xfId="1" applyFont="1" applyBorder="1" applyAlignment="1">
      <alignment horizontal="center" vertical="center"/>
    </xf>
    <xf numFmtId="0" fontId="8" fillId="0" borderId="96" xfId="0" applyFont="1" applyBorder="1" applyAlignment="1">
      <alignment horizontal="right" wrapText="1"/>
    </xf>
    <xf numFmtId="0" fontId="8" fillId="0" borderId="96" xfId="194" applyFont="1" applyBorder="1" applyAlignment="1">
      <alignment horizontal="left" vertical="center"/>
    </xf>
    <xf numFmtId="3" fontId="8" fillId="0" borderId="96" xfId="194" applyNumberFormat="1" applyFont="1" applyBorder="1" applyAlignment="1">
      <alignment horizontal="right" vertical="center" wrapText="1"/>
    </xf>
    <xf numFmtId="3" fontId="8" fillId="0" borderId="81" xfId="0" applyNumberFormat="1" applyFont="1" applyBorder="1" applyAlignment="1">
      <alignment horizontal="right" vertical="center"/>
    </xf>
    <xf numFmtId="166" fontId="8" fillId="0" borderId="97" xfId="3" applyNumberFormat="1" applyFont="1" applyBorder="1" applyAlignment="1">
      <alignment horizontal="right" vertical="center"/>
    </xf>
    <xf numFmtId="166" fontId="8" fillId="0" borderId="98" xfId="3" applyNumberFormat="1" applyFont="1" applyBorder="1" applyAlignment="1">
      <alignment horizontal="right" vertical="center"/>
    </xf>
    <xf numFmtId="166" fontId="8" fillId="0" borderId="99" xfId="3" applyNumberFormat="1" applyFont="1" applyBorder="1" applyAlignment="1">
      <alignment horizontal="right" vertical="center"/>
    </xf>
    <xf numFmtId="166" fontId="8" fillId="0" borderId="100" xfId="3" applyNumberFormat="1" applyFont="1" applyBorder="1" applyAlignment="1">
      <alignment horizontal="right" vertical="center"/>
    </xf>
    <xf numFmtId="166" fontId="8" fillId="0" borderId="101" xfId="3" applyNumberFormat="1" applyFont="1" applyBorder="1" applyAlignment="1">
      <alignment horizontal="right" vertical="center"/>
    </xf>
    <xf numFmtId="3" fontId="10" fillId="0" borderId="96" xfId="0" applyNumberFormat="1" applyFont="1" applyBorder="1" applyAlignment="1">
      <alignment horizontal="right" vertical="center"/>
    </xf>
    <xf numFmtId="3" fontId="5" fillId="0" borderId="96" xfId="0" quotePrefix="1" applyNumberFormat="1" applyFont="1" applyBorder="1" applyAlignment="1">
      <alignment horizontal="right" vertical="center"/>
    </xf>
    <xf numFmtId="0" fontId="50" fillId="0" borderId="96" xfId="193" applyFont="1" applyBorder="1" applyAlignment="1">
      <alignment horizontal="left" vertical="center"/>
    </xf>
    <xf numFmtId="0" fontId="50" fillId="0" borderId="71" xfId="193" applyFont="1" applyBorder="1" applyAlignment="1">
      <alignment horizontal="center" vertical="center"/>
    </xf>
    <xf numFmtId="0" fontId="4" fillId="0" borderId="96" xfId="193" applyFont="1" applyBorder="1" applyAlignment="1">
      <alignment horizontal="left" vertical="center"/>
    </xf>
    <xf numFmtId="0" fontId="4" fillId="0" borderId="96" xfId="193" applyFont="1" applyBorder="1" applyAlignment="1">
      <alignment horizontal="center" vertical="center"/>
    </xf>
    <xf numFmtId="0" fontId="127" fillId="0" borderId="4" xfId="193" applyFont="1" applyBorder="1" applyAlignment="1">
      <alignment horizontal="center" vertical="center"/>
    </xf>
    <xf numFmtId="0" fontId="8" fillId="25" borderId="96" xfId="3" applyFont="1" applyFill="1" applyBorder="1" applyAlignment="1">
      <alignment horizontal="left" vertical="center" wrapText="1" indent="2"/>
    </xf>
    <xf numFmtId="3" fontId="8" fillId="25" borderId="96" xfId="3" applyNumberFormat="1" applyFont="1" applyFill="1" applyBorder="1" applyAlignment="1">
      <alignment horizontal="center" vertical="center"/>
    </xf>
    <xf numFmtId="3" fontId="5" fillId="0" borderId="102" xfId="193" applyNumberFormat="1" applyFont="1" applyBorder="1" applyAlignment="1">
      <alignment vertical="center"/>
    </xf>
    <xf numFmtId="3" fontId="5" fillId="0" borderId="46" xfId="193" applyNumberFormat="1" applyFont="1" applyBorder="1" applyAlignment="1">
      <alignment vertical="center"/>
    </xf>
    <xf numFmtId="172" fontId="8" fillId="0" borderId="81" xfId="193" applyNumberFormat="1" applyFont="1" applyBorder="1" applyAlignment="1">
      <alignment vertical="center"/>
    </xf>
    <xf numFmtId="3" fontId="8" fillId="0" borderId="96" xfId="193" applyNumberFormat="1" applyFont="1" applyBorder="1" applyAlignment="1">
      <alignment vertical="center"/>
    </xf>
    <xf numFmtId="0" fontId="5" fillId="0" borderId="96" xfId="193" applyFont="1" applyBorder="1" applyAlignment="1">
      <alignment vertical="center"/>
    </xf>
    <xf numFmtId="0" fontId="8" fillId="0" borderId="96" xfId="193" applyFont="1" applyBorder="1" applyAlignment="1">
      <alignment vertical="center"/>
    </xf>
    <xf numFmtId="3" fontId="5" fillId="0" borderId="96" xfId="193" applyNumberFormat="1" applyFont="1" applyBorder="1" applyAlignment="1">
      <alignment horizontal="right" vertical="center"/>
    </xf>
    <xf numFmtId="0" fontId="8" fillId="0" borderId="6" xfId="193" applyFont="1" applyBorder="1" applyAlignment="1">
      <alignment horizontal="right" vertical="center" indent="1"/>
    </xf>
    <xf numFmtId="0" fontId="8" fillId="0" borderId="0" xfId="193" applyFont="1" applyAlignment="1">
      <alignment horizontal="right" vertical="center" indent="1"/>
    </xf>
    <xf numFmtId="183" fontId="8" fillId="0" borderId="6" xfId="193" applyNumberFormat="1" applyFont="1" applyBorder="1" applyAlignment="1">
      <alignment vertical="center"/>
    </xf>
    <xf numFmtId="183" fontId="8" fillId="0" borderId="0" xfId="193" applyNumberFormat="1" applyFont="1" applyAlignment="1">
      <alignment vertical="center"/>
    </xf>
    <xf numFmtId="0" fontId="94" fillId="0" borderId="4" xfId="3" applyFont="1" applyBorder="1" applyAlignment="1">
      <alignment horizontal="center"/>
    </xf>
    <xf numFmtId="0" fontId="5" fillId="0" borderId="96" xfId="193" applyFont="1" applyBorder="1" applyAlignment="1">
      <alignment horizontal="center" vertical="center"/>
    </xf>
    <xf numFmtId="169" fontId="4" fillId="0" borderId="96" xfId="193" applyNumberFormat="1" applyFont="1" applyBorder="1" applyAlignment="1">
      <alignment horizontal="center" vertical="center"/>
    </xf>
    <xf numFmtId="169" fontId="4" fillId="0" borderId="0" xfId="193" applyNumberFormat="1" applyFont="1" applyAlignment="1">
      <alignment horizontal="center" vertical="center"/>
    </xf>
    <xf numFmtId="176" fontId="5" fillId="0" borderId="96" xfId="193" applyNumberFormat="1" applyFont="1" applyBorder="1" applyAlignment="1">
      <alignment horizontal="right" vertical="center"/>
    </xf>
    <xf numFmtId="0" fontId="52" fillId="0" borderId="71" xfId="2" applyFont="1" applyBorder="1" applyAlignment="1" applyProtection="1">
      <alignment horizontal="left" vertical="center"/>
    </xf>
    <xf numFmtId="3" fontId="8" fillId="0" borderId="12" xfId="193" applyNumberFormat="1" applyFont="1" applyBorder="1" applyAlignment="1">
      <alignment vertical="center"/>
    </xf>
    <xf numFmtId="49" fontId="52" fillId="0" borderId="71" xfId="2" applyNumberFormat="1" applyFont="1" applyFill="1" applyBorder="1" applyAlignment="1" applyProtection="1">
      <alignment horizontal="left" vertical="center" wrapText="1"/>
    </xf>
    <xf numFmtId="49" fontId="4" fillId="0" borderId="71" xfId="1" applyNumberFormat="1" applyFont="1" applyBorder="1" applyAlignment="1">
      <alignment horizontal="left" vertical="center" wrapText="1"/>
    </xf>
    <xf numFmtId="0" fontId="8" fillId="0" borderId="53" xfId="209" applyFont="1" applyBorder="1" applyAlignment="1">
      <alignment horizontal="left" vertical="center" wrapText="1" indent="1"/>
    </xf>
    <xf numFmtId="166" fontId="8" fillId="0" borderId="4" xfId="1" applyNumberFormat="1" applyFont="1" applyBorder="1" applyAlignment="1">
      <alignment vertical="center"/>
    </xf>
    <xf numFmtId="166" fontId="8" fillId="0" borderId="32" xfId="1" applyNumberFormat="1" applyFont="1" applyBorder="1" applyAlignment="1">
      <alignment vertical="center"/>
    </xf>
    <xf numFmtId="0" fontId="53" fillId="0" borderId="0" xfId="0" applyFont="1" applyAlignment="1">
      <alignment horizontal="center" vertical="center"/>
    </xf>
    <xf numFmtId="169" fontId="53" fillId="0" borderId="0" xfId="0" applyNumberFormat="1" applyFont="1" applyAlignment="1">
      <alignment horizontal="center" vertical="center"/>
    </xf>
    <xf numFmtId="185" fontId="8" fillId="0" borderId="0" xfId="1" applyNumberFormat="1" applyFont="1" applyAlignment="1">
      <alignment vertical="center"/>
    </xf>
    <xf numFmtId="0" fontId="128" fillId="0" borderId="0" xfId="0" applyFont="1" applyAlignment="1">
      <alignment wrapText="1"/>
    </xf>
    <xf numFmtId="0" fontId="93" fillId="0" borderId="0" xfId="3" applyFont="1" applyAlignment="1">
      <alignment horizontal="left" vertical="center" wrapText="1" indent="2"/>
    </xf>
    <xf numFmtId="0" fontId="4" fillId="0" borderId="0" xfId="3" applyFont="1" applyAlignment="1">
      <alignment vertical="center" wrapText="1"/>
    </xf>
    <xf numFmtId="0" fontId="52" fillId="0" borderId="0" xfId="2" applyFont="1" applyAlignment="1" applyProtection="1">
      <alignment horizontal="left" vertical="center"/>
    </xf>
    <xf numFmtId="0" fontId="101" fillId="0" borderId="0" xfId="0" applyFont="1" applyAlignment="1">
      <alignment horizontal="left" vertical="center" wrapText="1" indent="3"/>
    </xf>
    <xf numFmtId="0" fontId="115" fillId="0" borderId="0" xfId="0" applyFont="1" applyAlignment="1">
      <alignment vertical="center" wrapText="1"/>
    </xf>
    <xf numFmtId="0" fontId="39" fillId="0" borderId="0" xfId="0" applyFont="1" applyAlignment="1">
      <alignment vertical="center" wrapText="1"/>
    </xf>
    <xf numFmtId="17" fontId="39" fillId="0" borderId="0" xfId="0" quotePrefix="1" applyNumberFormat="1" applyFont="1"/>
    <xf numFmtId="0" fontId="8" fillId="0" borderId="63" xfId="0" applyFont="1" applyBorder="1" applyAlignment="1">
      <alignment horizontal="center" vertical="center"/>
    </xf>
    <xf numFmtId="0" fontId="8" fillId="0" borderId="4" xfId="0" applyFont="1" applyBorder="1" applyAlignment="1">
      <alignment horizontal="center" vertical="center"/>
    </xf>
    <xf numFmtId="0" fontId="8" fillId="0" borderId="27" xfId="0" applyFont="1" applyBorder="1" applyAlignment="1">
      <alignment horizontal="center" vertical="center"/>
    </xf>
    <xf numFmtId="0" fontId="4" fillId="0" borderId="0" xfId="1" applyFont="1" applyAlignment="1">
      <alignment horizontal="left" vertical="center"/>
    </xf>
    <xf numFmtId="0" fontId="8" fillId="0" borderId="81" xfId="0" applyFont="1" applyBorder="1" applyAlignment="1">
      <alignment horizontal="center" vertical="center"/>
    </xf>
    <xf numFmtId="0" fontId="8" fillId="0" borderId="53" xfId="0" applyFont="1" applyBorder="1" applyAlignment="1">
      <alignment horizontal="center" vertical="center"/>
    </xf>
    <xf numFmtId="0" fontId="8" fillId="0" borderId="55" xfId="1" applyFont="1" applyBorder="1" applyAlignment="1">
      <alignment horizontal="left" vertical="center"/>
    </xf>
    <xf numFmtId="0" fontId="8" fillId="0" borderId="1" xfId="1" applyFont="1" applyBorder="1" applyAlignment="1">
      <alignment horizontal="left" vertical="center"/>
    </xf>
    <xf numFmtId="0" fontId="8" fillId="0" borderId="64" xfId="0" applyFont="1" applyBorder="1" applyAlignment="1">
      <alignment horizontal="center" vertical="center"/>
    </xf>
    <xf numFmtId="0" fontId="8" fillId="0" borderId="83" xfId="0" applyFont="1" applyBorder="1" applyAlignment="1">
      <alignment horizontal="center" vertical="center"/>
    </xf>
    <xf numFmtId="0" fontId="54" fillId="0" borderId="0" xfId="129" applyFont="1" applyAlignment="1">
      <alignment horizontal="center" vertical="center"/>
    </xf>
    <xf numFmtId="0" fontId="39" fillId="0" borderId="0" xfId="0" applyFont="1" applyAlignment="1">
      <alignment horizontal="left" vertical="center" wrapText="1"/>
    </xf>
    <xf numFmtId="0" fontId="6" fillId="0" borderId="0" xfId="2" applyAlignment="1" applyProtection="1">
      <alignment vertical="center"/>
    </xf>
    <xf numFmtId="0" fontId="50" fillId="0" borderId="0" xfId="0" applyFont="1" applyAlignment="1">
      <alignment horizontal="center"/>
    </xf>
    <xf numFmtId="0" fontId="6" fillId="0" borderId="0" xfId="2" applyFill="1" applyAlignment="1" applyProtection="1">
      <alignment vertical="center"/>
    </xf>
    <xf numFmtId="0" fontId="6" fillId="3" borderId="0" xfId="2" applyFill="1" applyAlignment="1" applyProtection="1">
      <alignment horizontal="left" vertical="center" wrapText="1"/>
    </xf>
    <xf numFmtId="0" fontId="6" fillId="3" borderId="0" xfId="2" applyFill="1" applyAlignment="1" applyProtection="1">
      <alignment vertical="center" wrapText="1"/>
    </xf>
    <xf numFmtId="0" fontId="6" fillId="0" borderId="0" xfId="2" applyFill="1" applyAlignment="1" applyProtection="1">
      <alignment horizontal="left" vertical="center" wrapText="1"/>
    </xf>
    <xf numFmtId="0" fontId="81" fillId="0" borderId="0" xfId="0" applyFont="1" applyAlignment="1">
      <alignment horizontal="left" wrapText="1"/>
    </xf>
    <xf numFmtId="0" fontId="82" fillId="0" borderId="1" xfId="0" applyFont="1" applyBorder="1" applyAlignment="1">
      <alignment horizontal="right" wrapText="1"/>
    </xf>
    <xf numFmtId="0" fontId="83" fillId="0" borderId="2" xfId="0" applyFont="1" applyBorder="1" applyAlignment="1">
      <alignment horizontal="left" vertical="center"/>
    </xf>
    <xf numFmtId="0" fontId="83" fillId="0" borderId="1" xfId="0" applyFont="1" applyBorder="1" applyAlignment="1">
      <alignment horizontal="left" vertical="center"/>
    </xf>
    <xf numFmtId="0" fontId="82" fillId="0" borderId="4" xfId="0" applyFont="1" applyBorder="1" applyAlignment="1">
      <alignment horizontal="center" vertical="center" wrapText="1"/>
    </xf>
    <xf numFmtId="0" fontId="82" fillId="0" borderId="3" xfId="0" applyFont="1" applyBorder="1" applyAlignment="1">
      <alignment horizontal="center" vertical="center" wrapText="1"/>
    </xf>
    <xf numFmtId="0" fontId="82" fillId="0" borderId="5" xfId="0" applyFont="1" applyBorder="1" applyAlignment="1">
      <alignment horizontal="center" vertical="center" wrapText="1"/>
    </xf>
    <xf numFmtId="0" fontId="81" fillId="0" borderId="4" xfId="0" applyFont="1" applyBorder="1" applyAlignment="1">
      <alignment horizontal="center"/>
    </xf>
    <xf numFmtId="0" fontId="81" fillId="0" borderId="0" xfId="0" applyFont="1" applyAlignment="1">
      <alignment horizontal="left" vertical="center" wrapText="1"/>
    </xf>
    <xf numFmtId="0" fontId="82" fillId="0" borderId="0" xfId="0" applyFont="1" applyAlignment="1">
      <alignment horizontal="center" wrapText="1"/>
    </xf>
    <xf numFmtId="0" fontId="82" fillId="0" borderId="4" xfId="0" applyFont="1" applyBorder="1" applyAlignment="1">
      <alignment horizontal="center" vertical="center"/>
    </xf>
    <xf numFmtId="0" fontId="82" fillId="0" borderId="1" xfId="0" applyFont="1" applyBorder="1" applyAlignment="1">
      <alignment horizontal="right"/>
    </xf>
    <xf numFmtId="0" fontId="82" fillId="0" borderId="3" xfId="0" applyFont="1" applyBorder="1" applyAlignment="1">
      <alignment horizontal="center" vertical="center"/>
    </xf>
    <xf numFmtId="0" fontId="82" fillId="0" borderId="5" xfId="0" applyFont="1" applyBorder="1" applyAlignment="1">
      <alignment horizontal="center" vertical="center"/>
    </xf>
    <xf numFmtId="0" fontId="4" fillId="0" borderId="4" xfId="0" applyFont="1" applyBorder="1" applyAlignment="1">
      <alignment horizontal="center"/>
    </xf>
    <xf numFmtId="0" fontId="4" fillId="0" borderId="3" xfId="0" applyFont="1" applyBorder="1" applyAlignment="1">
      <alignment horizontal="center"/>
    </xf>
    <xf numFmtId="0" fontId="4" fillId="0" borderId="0" xfId="0" applyFont="1" applyAlignment="1">
      <alignment horizontal="left" wrapText="1"/>
    </xf>
    <xf numFmtId="0" fontId="50" fillId="0" borderId="2" xfId="0" applyFont="1" applyBorder="1" applyAlignment="1">
      <alignment horizontal="center" vertical="center"/>
    </xf>
    <xf numFmtId="0" fontId="50" fillId="0" borderId="1" xfId="0" applyFont="1" applyBorder="1" applyAlignment="1">
      <alignment horizontal="center" vertical="center"/>
    </xf>
    <xf numFmtId="0" fontId="51" fillId="0" borderId="4" xfId="0" applyFont="1" applyBorder="1" applyAlignment="1">
      <alignment horizontal="center" vertical="center"/>
    </xf>
    <xf numFmtId="0" fontId="4" fillId="0" borderId="0" xfId="0" applyFont="1" applyAlignment="1">
      <alignment horizontal="left" vertical="center" wrapText="1"/>
    </xf>
    <xf numFmtId="0" fontId="51" fillId="0" borderId="0" xfId="0" applyFont="1" applyAlignment="1">
      <alignment horizontal="right"/>
    </xf>
    <xf numFmtId="0" fontId="50" fillId="0" borderId="1" xfId="0" applyFont="1" applyBorder="1" applyAlignment="1">
      <alignment horizontal="center"/>
    </xf>
    <xf numFmtId="0" fontId="51" fillId="0" borderId="1" xfId="0" applyFont="1" applyBorder="1" applyAlignment="1">
      <alignment horizontal="center"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4" fillId="0" borderId="2"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8" fillId="0" borderId="5" xfId="0" applyFont="1" applyBorder="1" applyAlignment="1">
      <alignment horizontal="center" vertical="center" wrapText="1"/>
    </xf>
    <xf numFmtId="0" fontId="51" fillId="0" borderId="1" xfId="0" applyFont="1" applyBorder="1" applyAlignment="1">
      <alignment horizontal="right"/>
    </xf>
    <xf numFmtId="0" fontId="8" fillId="0" borderId="2" xfId="0" applyFont="1" applyBorder="1" applyAlignment="1">
      <alignment horizontal="left" vertical="center"/>
    </xf>
    <xf numFmtId="0" fontId="8" fillId="0" borderId="1" xfId="0" applyFont="1" applyBorder="1" applyAlignment="1">
      <alignment horizontal="left" vertical="center"/>
    </xf>
    <xf numFmtId="0" fontId="8" fillId="0" borderId="12"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1" xfId="1" applyFont="1" applyBorder="1" applyAlignment="1">
      <alignment horizontal="right" vertical="center"/>
    </xf>
    <xf numFmtId="0" fontId="51" fillId="0" borderId="63" xfId="1" applyFont="1" applyBorder="1" applyAlignment="1">
      <alignment horizontal="center" vertical="center"/>
    </xf>
    <xf numFmtId="0" fontId="51" fillId="0" borderId="4" xfId="1" applyFont="1" applyBorder="1" applyAlignment="1">
      <alignment horizontal="center" vertical="center"/>
    </xf>
    <xf numFmtId="0" fontId="51" fillId="0" borderId="27" xfId="1" applyFont="1" applyBorder="1" applyAlignment="1">
      <alignment horizontal="center" vertical="center"/>
    </xf>
    <xf numFmtId="0" fontId="8" fillId="0" borderId="2" xfId="1" applyFont="1" applyBorder="1" applyAlignment="1">
      <alignment horizontal="left" vertical="center" wrapText="1"/>
    </xf>
    <xf numFmtId="0" fontId="8" fillId="0" borderId="1" xfId="1" applyFont="1" applyBorder="1" applyAlignment="1">
      <alignment horizontal="left" vertical="center" wrapText="1"/>
    </xf>
    <xf numFmtId="0" fontId="51" fillId="0" borderId="64" xfId="1" applyFont="1" applyBorder="1" applyAlignment="1">
      <alignment horizontal="center" vertical="center"/>
    </xf>
    <xf numFmtId="0" fontId="51" fillId="0" borderId="83" xfId="1" applyFont="1" applyBorder="1" applyAlignment="1">
      <alignment horizontal="center" vertical="center"/>
    </xf>
    <xf numFmtId="0" fontId="51" fillId="0" borderId="81" xfId="1" applyFont="1" applyBorder="1" applyAlignment="1">
      <alignment horizontal="center" vertical="center"/>
    </xf>
    <xf numFmtId="0" fontId="51" fillId="0" borderId="53" xfId="1" applyFont="1" applyBorder="1" applyAlignment="1">
      <alignment horizontal="center" vertical="center"/>
    </xf>
    <xf numFmtId="0" fontId="5" fillId="0" borderId="0" xfId="1" applyFont="1" applyAlignment="1">
      <alignment horizontal="left" vertical="center" wrapText="1"/>
    </xf>
    <xf numFmtId="0" fontId="4" fillId="0" borderId="0" xfId="1" applyFont="1" applyAlignment="1">
      <alignment horizontal="left" vertical="center" wrapText="1"/>
    </xf>
    <xf numFmtId="0" fontId="50" fillId="0" borderId="0" xfId="0" applyFont="1" applyAlignment="1">
      <alignment horizontal="left" vertical="center" wrapText="1"/>
    </xf>
    <xf numFmtId="0" fontId="5" fillId="0" borderId="0" xfId="0" applyFont="1" applyAlignment="1">
      <alignment horizontal="left" vertical="center" wrapText="1"/>
    </xf>
    <xf numFmtId="0" fontId="8" fillId="0" borderId="54" xfId="1" applyFont="1" applyBorder="1" applyAlignment="1">
      <alignment horizontal="left" vertical="center"/>
    </xf>
    <xf numFmtId="0" fontId="8" fillId="0" borderId="63" xfId="1" applyFont="1" applyBorder="1" applyAlignment="1">
      <alignment horizontal="center" vertical="center"/>
    </xf>
    <xf numFmtId="0" fontId="8" fillId="0" borderId="4" xfId="1" applyFont="1" applyBorder="1" applyAlignment="1">
      <alignment horizontal="center" vertical="center"/>
    </xf>
    <xf numFmtId="0" fontId="8" fillId="0" borderId="27" xfId="1" applyFont="1" applyBorder="1" applyAlignment="1">
      <alignment horizontal="center" vertical="center"/>
    </xf>
    <xf numFmtId="0" fontId="52" fillId="0" borderId="0" xfId="2" applyFont="1" applyBorder="1" applyAlignment="1" applyProtection="1">
      <alignment horizontal="left" vertical="center" wrapText="1"/>
    </xf>
    <xf numFmtId="0" fontId="8" fillId="0" borderId="56" xfId="1" applyFont="1" applyBorder="1" applyAlignment="1">
      <alignment horizontal="left" vertical="center"/>
    </xf>
    <xf numFmtId="0" fontId="8" fillId="0" borderId="83" xfId="1" applyFont="1" applyBorder="1" applyAlignment="1">
      <alignment horizontal="center" vertical="center"/>
    </xf>
    <xf numFmtId="0" fontId="85" fillId="0" borderId="64" xfId="1" applyFont="1" applyBorder="1" applyAlignment="1">
      <alignment horizontal="center" vertical="center"/>
    </xf>
    <xf numFmtId="0" fontId="85" fillId="0" borderId="4" xfId="1" applyFont="1" applyBorder="1" applyAlignment="1">
      <alignment horizontal="center" vertical="center"/>
    </xf>
    <xf numFmtId="0" fontId="85" fillId="0" borderId="83" xfId="1" applyFont="1" applyBorder="1" applyAlignment="1">
      <alignment horizontal="center" vertical="center"/>
    </xf>
    <xf numFmtId="0" fontId="5" fillId="0" borderId="0" xfId="104" applyFont="1" applyAlignment="1">
      <alignment horizontal="center" wrapText="1"/>
    </xf>
    <xf numFmtId="49" fontId="4" fillId="0" borderId="0" xfId="104" applyNumberFormat="1" applyFont="1" applyAlignment="1">
      <alignment horizontal="left" vertical="center" wrapText="1"/>
    </xf>
    <xf numFmtId="0" fontId="8" fillId="0" borderId="0" xfId="1" applyFont="1" applyAlignment="1">
      <alignment horizontal="right" vertical="center" wrapText="1"/>
    </xf>
    <xf numFmtId="0" fontId="8" fillId="0" borderId="1" xfId="1" applyFont="1" applyBorder="1" applyAlignment="1">
      <alignment horizontal="right" vertical="center" wrapText="1"/>
    </xf>
    <xf numFmtId="0" fontId="5" fillId="0" borderId="0" xfId="3" applyFont="1" applyAlignment="1">
      <alignment horizontal="center" wrapText="1"/>
    </xf>
    <xf numFmtId="0" fontId="52" fillId="0" borderId="0" xfId="264" applyFont="1" applyFill="1" applyBorder="1" applyAlignment="1" applyProtection="1">
      <alignment horizontal="left" vertical="center" wrapText="1"/>
    </xf>
    <xf numFmtId="0" fontId="50" fillId="0" borderId="1" xfId="0" applyFont="1" applyBorder="1" applyAlignment="1">
      <alignment horizontal="center" vertical="center" wrapText="1"/>
    </xf>
    <xf numFmtId="0" fontId="8" fillId="0" borderId="1" xfId="0" applyFont="1" applyBorder="1" applyAlignment="1">
      <alignment horizontal="right" vertical="center"/>
    </xf>
    <xf numFmtId="0" fontId="8" fillId="0" borderId="64" xfId="266" applyFont="1" applyBorder="1" applyAlignment="1">
      <alignment horizontal="center" vertical="center"/>
    </xf>
    <xf numFmtId="0" fontId="8" fillId="0" borderId="53" xfId="266" applyFont="1" applyBorder="1" applyAlignment="1">
      <alignment horizontal="center" vertical="center"/>
    </xf>
    <xf numFmtId="0" fontId="8" fillId="0" borderId="62" xfId="266" applyFont="1" applyBorder="1" applyAlignment="1">
      <alignment horizontal="center" vertical="center"/>
    </xf>
    <xf numFmtId="0" fontId="8" fillId="0" borderId="68" xfId="266" applyFont="1" applyBorder="1" applyAlignment="1">
      <alignment horizontal="center" vertical="center" wrapText="1"/>
    </xf>
    <xf numFmtId="0" fontId="8" fillId="0" borderId="67" xfId="266" applyFont="1" applyBorder="1" applyAlignment="1">
      <alignment horizontal="center" vertical="center" wrapText="1"/>
    </xf>
    <xf numFmtId="0" fontId="8" fillId="0" borderId="67" xfId="266" applyFont="1" applyBorder="1" applyAlignment="1">
      <alignment horizontal="right" vertical="center" wrapText="1"/>
    </xf>
    <xf numFmtId="0" fontId="8" fillId="0" borderId="1" xfId="266" applyFont="1" applyBorder="1" applyAlignment="1">
      <alignment horizontal="right" vertical="center" wrapText="1"/>
    </xf>
    <xf numFmtId="0" fontId="8" fillId="0" borderId="69" xfId="266" applyFont="1" applyBorder="1" applyAlignment="1">
      <alignment horizontal="center" vertical="center" wrapText="1"/>
    </xf>
    <xf numFmtId="0" fontId="8" fillId="0" borderId="39" xfId="266" applyFont="1" applyBorder="1" applyAlignment="1">
      <alignment horizontal="center" vertical="center" wrapText="1"/>
    </xf>
    <xf numFmtId="0" fontId="4" fillId="0" borderId="0" xfId="266" applyFont="1" applyAlignment="1">
      <alignment horizontal="left" vertical="center" wrapText="1"/>
    </xf>
    <xf numFmtId="0" fontId="8" fillId="0" borderId="67" xfId="266" applyFont="1" applyBorder="1" applyAlignment="1">
      <alignment horizontal="left" vertical="center" wrapText="1"/>
    </xf>
    <xf numFmtId="0" fontId="50" fillId="0" borderId="0" xfId="0" applyFont="1" applyAlignment="1">
      <alignment wrapText="1"/>
    </xf>
    <xf numFmtId="0" fontId="50" fillId="0" borderId="1" xfId="0" applyFont="1" applyBorder="1" applyAlignment="1">
      <alignment wrapText="1"/>
    </xf>
    <xf numFmtId="0" fontId="5" fillId="0" borderId="0" xfId="3" applyFont="1" applyAlignment="1">
      <alignment horizontal="center"/>
    </xf>
    <xf numFmtId="0" fontId="54" fillId="0" borderId="0" xfId="3" applyFont="1" applyAlignment="1">
      <alignment horizontal="left" vertical="center"/>
    </xf>
    <xf numFmtId="0" fontId="5" fillId="0" borderId="87" xfId="184" applyFont="1" applyBorder="1" applyAlignment="1">
      <alignment horizontal="left" vertical="center" wrapText="1"/>
    </xf>
    <xf numFmtId="0" fontId="5" fillId="0" borderId="36" xfId="184" applyFont="1" applyBorder="1" applyAlignment="1">
      <alignment horizontal="left" vertical="center" wrapText="1"/>
    </xf>
    <xf numFmtId="0" fontId="4" fillId="0" borderId="0" xfId="274" applyFont="1" applyAlignment="1">
      <alignment horizontal="left" vertical="center" wrapText="1"/>
    </xf>
    <xf numFmtId="0" fontId="8" fillId="0" borderId="95" xfId="187" applyFont="1" applyBorder="1" applyAlignment="1">
      <alignment horizontal="left" vertical="center"/>
    </xf>
    <xf numFmtId="0" fontId="8" fillId="0" borderId="71" xfId="187" applyFont="1" applyBorder="1" applyAlignment="1">
      <alignment horizontal="left" vertical="center"/>
    </xf>
    <xf numFmtId="0" fontId="8" fillId="0" borderId="80" xfId="187" applyFont="1" applyBorder="1" applyAlignment="1">
      <alignment horizontal="left" vertical="center"/>
    </xf>
    <xf numFmtId="0" fontId="8" fillId="0" borderId="38" xfId="187" applyFont="1" applyBorder="1" applyAlignment="1">
      <alignment horizontal="left" vertical="center"/>
    </xf>
    <xf numFmtId="0" fontId="5" fillId="0" borderId="66" xfId="187" applyFont="1" applyBorder="1" applyAlignment="1">
      <alignment horizontal="left" vertical="center"/>
    </xf>
    <xf numFmtId="0" fontId="5" fillId="0" borderId="66" xfId="184" applyFont="1" applyBorder="1" applyAlignment="1">
      <alignment horizontal="left" vertical="center"/>
    </xf>
    <xf numFmtId="0" fontId="5" fillId="0" borderId="87" xfId="184" applyFont="1" applyBorder="1" applyAlignment="1">
      <alignment horizontal="left" vertical="center"/>
    </xf>
    <xf numFmtId="0" fontId="5" fillId="0" borderId="36" xfId="184" applyFont="1" applyBorder="1" applyAlignment="1">
      <alignment horizontal="left" vertical="center"/>
    </xf>
    <xf numFmtId="0" fontId="5" fillId="0" borderId="87" xfId="187" applyFont="1" applyBorder="1" applyAlignment="1">
      <alignment horizontal="left" vertical="center"/>
    </xf>
    <xf numFmtId="0" fontId="5" fillId="0" borderId="35" xfId="187" applyFont="1" applyBorder="1" applyAlignment="1">
      <alignment horizontal="left" vertical="center"/>
    </xf>
    <xf numFmtId="0" fontId="5" fillId="0" borderId="36" xfId="187" applyFont="1" applyBorder="1" applyAlignment="1">
      <alignment horizontal="left" vertical="center"/>
    </xf>
    <xf numFmtId="0" fontId="5" fillId="0" borderId="66" xfId="187" applyFont="1" applyBorder="1" applyAlignment="1">
      <alignment horizontal="left" vertical="center" wrapText="1"/>
    </xf>
    <xf numFmtId="0" fontId="5" fillId="0" borderId="66" xfId="184" applyFont="1" applyBorder="1" applyAlignment="1">
      <alignment horizontal="left" vertical="center" wrapText="1"/>
    </xf>
    <xf numFmtId="0" fontId="8" fillId="0" borderId="87" xfId="3" applyFont="1" applyBorder="1" applyAlignment="1">
      <alignment horizontal="center" vertical="center"/>
    </xf>
    <xf numFmtId="0" fontId="8" fillId="0" borderId="36" xfId="3" applyFont="1" applyBorder="1" applyAlignment="1">
      <alignment horizontal="center" vertical="center"/>
    </xf>
    <xf numFmtId="0" fontId="8" fillId="0" borderId="33" xfId="1" applyFont="1" applyBorder="1" applyAlignment="1">
      <alignment horizontal="left" vertical="center"/>
    </xf>
    <xf numFmtId="0" fontId="8" fillId="0" borderId="35" xfId="1" applyFont="1" applyBorder="1" applyAlignment="1">
      <alignment horizontal="left" vertical="center"/>
    </xf>
    <xf numFmtId="0" fontId="8" fillId="0" borderId="36" xfId="1" applyFont="1" applyBorder="1" applyAlignment="1">
      <alignment horizontal="left" vertical="center"/>
    </xf>
    <xf numFmtId="0" fontId="8" fillId="0" borderId="34" xfId="1" applyFont="1" applyBorder="1" applyAlignment="1">
      <alignment horizontal="center" vertical="center" wrapText="1"/>
    </xf>
    <xf numFmtId="0" fontId="8" fillId="0" borderId="4" xfId="1" applyFont="1" applyBorder="1" applyAlignment="1">
      <alignment horizontal="center" vertical="center" wrapText="1"/>
    </xf>
    <xf numFmtId="0" fontId="8" fillId="0" borderId="27" xfId="1" applyFont="1" applyBorder="1" applyAlignment="1">
      <alignment horizontal="center" vertical="center" wrapText="1"/>
    </xf>
    <xf numFmtId="0" fontId="8" fillId="0" borderId="43" xfId="1" applyFont="1" applyBorder="1" applyAlignment="1">
      <alignment horizontal="center" vertical="center"/>
    </xf>
    <xf numFmtId="0" fontId="8" fillId="0" borderId="44" xfId="1" applyFont="1" applyBorder="1" applyAlignment="1">
      <alignment horizontal="center" vertical="center"/>
    </xf>
    <xf numFmtId="0" fontId="85" fillId="0" borderId="43" xfId="1" applyFont="1" applyBorder="1" applyAlignment="1">
      <alignment horizontal="center" vertical="center"/>
    </xf>
    <xf numFmtId="0" fontId="85" fillId="0" borderId="44" xfId="1" applyFont="1" applyBorder="1" applyAlignment="1">
      <alignment horizontal="center" vertical="center"/>
    </xf>
    <xf numFmtId="0" fontId="8" fillId="0" borderId="2" xfId="1" applyFont="1" applyBorder="1" applyAlignment="1">
      <alignment horizontal="left" vertical="center"/>
    </xf>
    <xf numFmtId="0" fontId="8" fillId="0" borderId="24" xfId="1" applyFont="1" applyBorder="1" applyAlignment="1">
      <alignment horizontal="left" vertical="center"/>
    </xf>
    <xf numFmtId="0" fontId="5" fillId="0" borderId="0" xfId="3" applyFont="1" applyAlignment="1">
      <alignment horizontal="left" vertical="center" wrapText="1"/>
    </xf>
    <xf numFmtId="0" fontId="51" fillId="0" borderId="2" xfId="0" applyFont="1" applyBorder="1" applyAlignment="1">
      <alignment horizontal="center" vertical="center"/>
    </xf>
    <xf numFmtId="0" fontId="51" fillId="0" borderId="0" xfId="0" applyFont="1" applyAlignment="1">
      <alignment horizontal="center" vertical="center"/>
    </xf>
    <xf numFmtId="0" fontId="51" fillId="0" borderId="33" xfId="0" applyFont="1" applyBorder="1" applyAlignment="1">
      <alignment horizontal="center" vertical="center" wrapText="1"/>
    </xf>
    <xf numFmtId="0" fontId="51" fillId="0" borderId="35" xfId="0" applyFont="1" applyBorder="1" applyAlignment="1">
      <alignment horizontal="center" vertical="center" wrapText="1"/>
    </xf>
    <xf numFmtId="0" fontId="51" fillId="0" borderId="36" xfId="0" applyFont="1" applyBorder="1" applyAlignment="1">
      <alignment horizontal="center" vertical="center" wrapText="1"/>
    </xf>
    <xf numFmtId="0" fontId="51" fillId="0" borderId="87" xfId="0" applyFont="1" applyBorder="1" applyAlignment="1">
      <alignment horizontal="center" vertical="center" wrapText="1"/>
    </xf>
    <xf numFmtId="0" fontId="5" fillId="0" borderId="0" xfId="0" applyFont="1" applyAlignment="1">
      <alignment horizontal="center" vertical="center"/>
    </xf>
    <xf numFmtId="179" fontId="5" fillId="0" borderId="0" xfId="0" applyNumberFormat="1" applyFont="1" applyAlignment="1">
      <alignment horizontal="center" vertical="center"/>
    </xf>
    <xf numFmtId="0" fontId="5" fillId="0" borderId="1" xfId="0" applyFont="1" applyBorder="1" applyAlignment="1">
      <alignment horizontal="center" vertical="center"/>
    </xf>
    <xf numFmtId="179" fontId="5" fillId="0" borderId="71" xfId="0" applyNumberFormat="1" applyFont="1" applyBorder="1" applyAlignment="1">
      <alignment horizontal="center" vertical="center"/>
    </xf>
    <xf numFmtId="179" fontId="8" fillId="0" borderId="4" xfId="0" applyNumberFormat="1" applyFont="1" applyBorder="1" applyAlignment="1">
      <alignment horizontal="center" vertical="center"/>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179" fontId="5" fillId="0" borderId="60" xfId="0" applyNumberFormat="1" applyFont="1" applyBorder="1" applyAlignment="1">
      <alignment horizontal="center" vertical="center"/>
    </xf>
    <xf numFmtId="0" fontId="4" fillId="0" borderId="0" xfId="0" applyFont="1" applyAlignment="1">
      <alignment horizontal="left" vertical="center"/>
    </xf>
    <xf numFmtId="0" fontId="52" fillId="0" borderId="1" xfId="2" applyFont="1" applyFill="1" applyBorder="1" applyAlignment="1" applyProtection="1">
      <alignment horizontal="left" vertical="center" wrapText="1"/>
    </xf>
    <xf numFmtId="0" fontId="8" fillId="0" borderId="2" xfId="0" applyFont="1" applyBorder="1" applyAlignment="1">
      <alignment horizontal="left" vertical="center" wrapText="1"/>
    </xf>
    <xf numFmtId="0" fontId="8" fillId="0" borderId="0" xfId="0" applyFont="1" applyAlignment="1">
      <alignment horizontal="left" vertical="center" wrapText="1"/>
    </xf>
    <xf numFmtId="0" fontId="8" fillId="0" borderId="34"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53" xfId="1" applyFont="1" applyBorder="1" applyAlignment="1">
      <alignment horizontal="center" vertical="center"/>
    </xf>
    <xf numFmtId="0" fontId="8" fillId="0" borderId="62" xfId="1" applyFont="1" applyBorder="1" applyAlignment="1">
      <alignment horizontal="center" vertical="center"/>
    </xf>
    <xf numFmtId="0" fontId="8" fillId="0" borderId="58" xfId="1" applyFont="1" applyBorder="1" applyAlignment="1">
      <alignment horizontal="center" vertical="center"/>
    </xf>
    <xf numFmtId="0" fontId="8" fillId="0" borderId="65" xfId="1" applyFont="1" applyBorder="1" applyAlignment="1">
      <alignment horizontal="center" vertical="center"/>
    </xf>
    <xf numFmtId="0" fontId="8" fillId="0" borderId="64" xfId="1" applyFont="1" applyBorder="1" applyAlignment="1">
      <alignment horizontal="center" vertical="center"/>
    </xf>
    <xf numFmtId="49" fontId="4" fillId="0" borderId="0" xfId="3" applyNumberFormat="1" applyFont="1" applyAlignment="1">
      <alignment horizontal="left" vertical="center" wrapText="1"/>
    </xf>
    <xf numFmtId="0" fontId="8" fillId="0" borderId="60" xfId="3" applyFont="1" applyBorder="1" applyAlignment="1">
      <alignment horizontal="center" vertical="center" wrapText="1"/>
    </xf>
    <xf numFmtId="0" fontId="8" fillId="0" borderId="1" xfId="3" applyFont="1" applyBorder="1" applyAlignment="1">
      <alignment horizontal="center" vertical="center" wrapText="1"/>
    </xf>
    <xf numFmtId="0" fontId="8" fillId="0" borderId="58"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62" xfId="0" applyFont="1" applyBorder="1" applyAlignment="1">
      <alignment horizontal="center" vertical="center" wrapText="1"/>
    </xf>
    <xf numFmtId="49" fontId="4" fillId="0" borderId="0" xfId="3" applyNumberFormat="1" applyFont="1" applyAlignment="1">
      <alignment horizontal="left" vertical="top" wrapText="1"/>
    </xf>
    <xf numFmtId="0" fontId="4" fillId="0" borderId="1" xfId="3" applyFont="1" applyBorder="1" applyAlignment="1">
      <alignment horizontal="left" vertical="center" wrapText="1"/>
    </xf>
    <xf numFmtId="0" fontId="52" fillId="0" borderId="4" xfId="2" applyFont="1" applyFill="1" applyBorder="1" applyAlignment="1" applyProtection="1">
      <alignment horizontal="left" vertical="center" wrapText="1"/>
    </xf>
    <xf numFmtId="0" fontId="8" fillId="0" borderId="2"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31" xfId="3" applyFont="1" applyBorder="1" applyAlignment="1">
      <alignment horizontal="center" vertical="center" wrapText="1"/>
    </xf>
    <xf numFmtId="0" fontId="8" fillId="0" borderId="2" xfId="3" applyFont="1" applyBorder="1" applyAlignment="1">
      <alignment horizontal="center" vertical="center"/>
    </xf>
    <xf numFmtId="0" fontId="8" fillId="0" borderId="1" xfId="3" applyFont="1" applyBorder="1" applyAlignment="1">
      <alignment horizontal="center" vertical="center"/>
    </xf>
    <xf numFmtId="0" fontId="8" fillId="0" borderId="4" xfId="3" applyFont="1" applyBorder="1" applyAlignment="1">
      <alignment horizontal="center" vertical="center"/>
    </xf>
    <xf numFmtId="0" fontId="8" fillId="0" borderId="29" xfId="3" applyFont="1" applyBorder="1" applyAlignment="1">
      <alignment horizontal="center" vertical="center" wrapText="1"/>
    </xf>
    <xf numFmtId="0" fontId="50" fillId="0" borderId="48" xfId="0" applyFont="1" applyBorder="1" applyAlignment="1">
      <alignment horizontal="center" vertical="center" wrapText="1"/>
    </xf>
    <xf numFmtId="0" fontId="5" fillId="0" borderId="1" xfId="3" applyFont="1" applyBorder="1" applyAlignment="1">
      <alignment vertical="center" wrapText="1"/>
    </xf>
    <xf numFmtId="0" fontId="8" fillId="0" borderId="0" xfId="129" applyFont="1" applyAlignment="1">
      <alignment horizontal="center" vertical="center"/>
    </xf>
    <xf numFmtId="0" fontId="8" fillId="0" borderId="71" xfId="129" applyFont="1" applyBorder="1" applyAlignment="1">
      <alignment horizontal="center" vertical="center"/>
    </xf>
    <xf numFmtId="0" fontId="8" fillId="0" borderId="2" xfId="3" applyFont="1" applyBorder="1" applyAlignment="1">
      <alignment horizontal="left" vertical="center" wrapText="1"/>
    </xf>
    <xf numFmtId="0" fontId="8" fillId="0" borderId="1" xfId="3" applyFont="1" applyBorder="1" applyAlignment="1">
      <alignment horizontal="left" vertical="center" wrapText="1"/>
    </xf>
    <xf numFmtId="0" fontId="8" fillId="0" borderId="3" xfId="129" applyFont="1" applyBorder="1" applyAlignment="1">
      <alignment horizontal="center" vertical="center"/>
    </xf>
    <xf numFmtId="0" fontId="8" fillId="0" borderId="5" xfId="129" applyFont="1" applyBorder="1" applyAlignment="1">
      <alignment horizontal="center" vertical="center"/>
    </xf>
    <xf numFmtId="0" fontId="5" fillId="0" borderId="2" xfId="3" applyFont="1" applyBorder="1" applyAlignment="1">
      <alignment vertical="center" wrapText="1"/>
    </xf>
    <xf numFmtId="0" fontId="5" fillId="0" borderId="0" xfId="3" applyFont="1" applyAlignment="1">
      <alignment vertical="center" wrapText="1"/>
    </xf>
    <xf numFmtId="49" fontId="4" fillId="0" borderId="0" xfId="1" applyNumberFormat="1" applyFont="1" applyAlignment="1">
      <alignment horizontal="left" vertical="center" wrapText="1"/>
    </xf>
    <xf numFmtId="0" fontId="51" fillId="0" borderId="53" xfId="1" applyFont="1" applyBorder="1" applyAlignment="1">
      <alignment horizontal="center" vertical="center" wrapText="1"/>
    </xf>
    <xf numFmtId="0" fontId="8" fillId="0" borderId="59" xfId="3" applyFont="1" applyBorder="1" applyAlignment="1">
      <alignment horizontal="center" vertical="center"/>
    </xf>
    <xf numFmtId="0" fontId="8" fillId="0" borderId="57" xfId="184" applyFont="1" applyBorder="1" applyAlignment="1">
      <alignment horizontal="left" vertical="center" indent="5"/>
    </xf>
    <xf numFmtId="0" fontId="8" fillId="0" borderId="21" xfId="184" applyFont="1" applyBorder="1" applyAlignment="1">
      <alignment horizontal="left" vertical="center" indent="5"/>
    </xf>
    <xf numFmtId="0" fontId="8" fillId="0" borderId="39" xfId="184" applyFont="1" applyBorder="1" applyAlignment="1">
      <alignment horizontal="left" vertical="center" indent="5"/>
    </xf>
    <xf numFmtId="0" fontId="8" fillId="0" borderId="53" xfId="184" applyFont="1" applyBorder="1" applyAlignment="1">
      <alignment horizontal="center" vertical="center" wrapText="1"/>
    </xf>
    <xf numFmtId="0" fontId="8" fillId="0" borderId="52" xfId="184" applyFont="1" applyBorder="1" applyAlignment="1">
      <alignment horizontal="center" vertical="center" wrapText="1"/>
    </xf>
    <xf numFmtId="0" fontId="8" fillId="0" borderId="34" xfId="184" applyFont="1" applyBorder="1" applyAlignment="1">
      <alignment horizontal="center" vertical="center" wrapText="1"/>
    </xf>
    <xf numFmtId="0" fontId="8" fillId="0" borderId="4" xfId="184" applyFont="1" applyBorder="1" applyAlignment="1">
      <alignment horizontal="center" vertical="center" wrapText="1"/>
    </xf>
    <xf numFmtId="0" fontId="8" fillId="0" borderId="27" xfId="184" applyFont="1" applyBorder="1" applyAlignment="1">
      <alignment horizontal="center" vertical="center" wrapText="1"/>
    </xf>
    <xf numFmtId="0" fontId="51" fillId="0" borderId="4" xfId="1" applyFont="1" applyBorder="1" applyAlignment="1">
      <alignment horizontal="center" vertical="center" wrapText="1"/>
    </xf>
    <xf numFmtId="0" fontId="8" fillId="0" borderId="33" xfId="3" applyFont="1" applyBorder="1" applyAlignment="1">
      <alignment horizontal="center" vertical="center"/>
    </xf>
    <xf numFmtId="0" fontId="8" fillId="0" borderId="2" xfId="184" applyFont="1" applyBorder="1" applyAlignment="1">
      <alignment horizontal="left" vertical="center" indent="4"/>
    </xf>
    <xf numFmtId="0" fontId="8" fillId="0" borderId="0" xfId="184" applyFont="1" applyAlignment="1">
      <alignment horizontal="left" vertical="center" indent="4"/>
    </xf>
    <xf numFmtId="0" fontId="8" fillId="0" borderId="1" xfId="184" applyFont="1" applyBorder="1" applyAlignment="1">
      <alignment horizontal="left" vertical="center" indent="4"/>
    </xf>
    <xf numFmtId="0" fontId="8" fillId="0" borderId="64" xfId="184" applyFont="1" applyBorder="1" applyAlignment="1">
      <alignment horizontal="center" vertical="center" wrapText="1"/>
    </xf>
    <xf numFmtId="0" fontId="51" fillId="0" borderId="64" xfId="1" applyFont="1" applyBorder="1" applyAlignment="1">
      <alignment horizontal="center" vertical="center" wrapText="1"/>
    </xf>
    <xf numFmtId="0" fontId="115" fillId="0" borderId="0" xfId="0" applyFont="1" applyAlignment="1">
      <alignment horizontal="left" vertical="center" wrapText="1"/>
    </xf>
    <xf numFmtId="0" fontId="115" fillId="0" borderId="89" xfId="0" applyFont="1" applyBorder="1" applyAlignment="1">
      <alignment horizontal="left" vertical="center"/>
    </xf>
    <xf numFmtId="0" fontId="115" fillId="0" borderId="71" xfId="0" applyFont="1" applyBorder="1" applyAlignment="1">
      <alignment horizontal="left" vertical="center"/>
    </xf>
    <xf numFmtId="0" fontId="114" fillId="0" borderId="0" xfId="0" applyFont="1" applyAlignment="1">
      <alignment horizontal="left" vertical="center" wrapText="1"/>
    </xf>
    <xf numFmtId="0" fontId="5" fillId="0" borderId="96" xfId="155" applyFont="1" applyBorder="1" applyAlignment="1">
      <alignment horizontal="left" vertical="center" wrapText="1"/>
    </xf>
    <xf numFmtId="0" fontId="52" fillId="0" borderId="0" xfId="2" applyFont="1" applyFill="1" applyBorder="1" applyAlignment="1" applyProtection="1">
      <alignment horizontal="left" vertical="center" wrapText="1"/>
    </xf>
    <xf numFmtId="0" fontId="8" fillId="0" borderId="96" xfId="0" applyFont="1" applyBorder="1" applyAlignment="1">
      <alignment vertical="center"/>
    </xf>
    <xf numFmtId="0" fontId="8" fillId="0" borderId="0" xfId="0" applyFont="1" applyAlignment="1">
      <alignment vertical="center"/>
    </xf>
    <xf numFmtId="0" fontId="8" fillId="0" borderId="81" xfId="0" applyFont="1" applyBorder="1" applyAlignment="1">
      <alignment horizontal="center" vertical="center" wrapText="1"/>
    </xf>
    <xf numFmtId="0" fontId="8" fillId="0" borderId="83" xfId="0" applyFont="1" applyBorder="1" applyAlignment="1">
      <alignment horizontal="center" vertical="center" wrapText="1"/>
    </xf>
    <xf numFmtId="0" fontId="4" fillId="0" borderId="96" xfId="1" applyFont="1" applyBorder="1" applyAlignment="1">
      <alignment horizontal="left" vertical="center" wrapText="1"/>
    </xf>
    <xf numFmtId="0" fontId="9" fillId="0" borderId="0" xfId="0" applyFont="1" applyAlignment="1">
      <alignment horizontal="left" vertical="top" wrapText="1"/>
    </xf>
    <xf numFmtId="0" fontId="5" fillId="0" borderId="0" xfId="0" applyFont="1" applyAlignment="1">
      <alignment horizontal="center" vertical="center" textRotation="180"/>
    </xf>
    <xf numFmtId="0" fontId="54" fillId="0" borderId="0" xfId="0" applyFont="1" applyAlignment="1">
      <alignment horizontal="left" vertical="center" wrapText="1"/>
    </xf>
    <xf numFmtId="0" fontId="39" fillId="0" borderId="0" xfId="0" applyFont="1" applyAlignment="1">
      <alignment vertical="center" wrapText="1"/>
    </xf>
    <xf numFmtId="0" fontId="51" fillId="0" borderId="96" xfId="1" applyFont="1" applyBorder="1" applyAlignment="1">
      <alignment horizontal="left" vertical="center"/>
    </xf>
    <xf numFmtId="0" fontId="51" fillId="0" borderId="71" xfId="1" applyFont="1" applyBorder="1" applyAlignment="1">
      <alignment horizontal="left" vertical="center"/>
    </xf>
    <xf numFmtId="0" fontId="51" fillId="0" borderId="4" xfId="0" applyFont="1" applyBorder="1" applyAlignment="1">
      <alignment horizontal="center" vertical="center" wrapText="1"/>
    </xf>
    <xf numFmtId="0" fontId="51" fillId="0" borderId="81" xfId="0" applyFont="1" applyBorder="1" applyAlignment="1">
      <alignment horizontal="center" vertical="center" wrapText="1"/>
    </xf>
    <xf numFmtId="0" fontId="51" fillId="0" borderId="83" xfId="0" applyFont="1" applyBorder="1" applyAlignment="1">
      <alignment horizontal="center" vertical="center" wrapText="1"/>
    </xf>
    <xf numFmtId="0" fontId="51" fillId="0" borderId="81" xfId="0" quotePrefix="1" applyFont="1" applyBorder="1" applyAlignment="1">
      <alignment horizontal="center" vertical="center" wrapText="1"/>
    </xf>
    <xf numFmtId="0" fontId="51" fillId="0" borderId="4" xfId="0" quotePrefix="1" applyFont="1" applyBorder="1" applyAlignment="1">
      <alignment horizontal="center" vertical="center" wrapText="1"/>
    </xf>
    <xf numFmtId="0" fontId="51" fillId="0" borderId="81" xfId="0" applyFont="1" applyBorder="1" applyAlignment="1">
      <alignment horizontal="center" vertical="center"/>
    </xf>
    <xf numFmtId="0" fontId="51" fillId="0" borderId="83" xfId="0" applyFont="1" applyBorder="1" applyAlignment="1">
      <alignment horizontal="center" vertical="center"/>
    </xf>
    <xf numFmtId="0" fontId="51" fillId="0" borderId="83" xfId="0" quotePrefix="1" applyFont="1" applyBorder="1" applyAlignment="1">
      <alignment horizontal="center" vertical="center" wrapText="1"/>
    </xf>
    <xf numFmtId="3" fontId="4" fillId="0" borderId="0" xfId="0" applyNumberFormat="1" applyFont="1" applyAlignment="1">
      <alignment horizontal="left" wrapText="1"/>
    </xf>
    <xf numFmtId="0" fontId="8" fillId="0" borderId="71" xfId="0" applyFont="1" applyBorder="1" applyAlignment="1">
      <alignment horizontal="right" vertical="center"/>
    </xf>
    <xf numFmtId="0" fontId="8" fillId="0" borderId="96" xfId="0" applyFont="1" applyBorder="1" applyAlignment="1">
      <alignment horizontal="left" vertical="center" wrapText="1"/>
    </xf>
    <xf numFmtId="0" fontId="8" fillId="0" borderId="71" xfId="0" applyFont="1" applyBorder="1" applyAlignment="1">
      <alignment horizontal="left" vertical="center" wrapText="1"/>
    </xf>
    <xf numFmtId="0" fontId="4" fillId="0" borderId="0" xfId="193" applyFont="1" applyAlignment="1">
      <alignment horizontal="left" vertical="center" wrapText="1"/>
    </xf>
    <xf numFmtId="0" fontId="5" fillId="0" borderId="0" xfId="193" applyFont="1" applyAlignment="1">
      <alignment horizontal="left" vertical="center" wrapText="1"/>
    </xf>
    <xf numFmtId="0" fontId="127" fillId="0" borderId="64" xfId="193" applyFont="1" applyBorder="1" applyAlignment="1">
      <alignment horizontal="center" vertical="center" wrapText="1"/>
    </xf>
    <xf numFmtId="0" fontId="127" fillId="0" borderId="4" xfId="193" applyFont="1" applyBorder="1" applyAlignment="1">
      <alignment horizontal="center" vertical="center" wrapText="1"/>
    </xf>
    <xf numFmtId="0" fontId="51" fillId="0" borderId="4" xfId="193" applyFont="1" applyBorder="1" applyAlignment="1">
      <alignment horizontal="center" vertical="center" wrapText="1"/>
    </xf>
    <xf numFmtId="0" fontId="127" fillId="0" borderId="4" xfId="193" applyFont="1" applyBorder="1" applyAlignment="1">
      <alignment horizontal="center" vertical="center"/>
    </xf>
    <xf numFmtId="0" fontId="8" fillId="0" borderId="96" xfId="193" applyFont="1" applyBorder="1" applyAlignment="1">
      <alignment horizontal="center" vertical="center" wrapText="1"/>
    </xf>
    <xf numFmtId="0" fontId="8" fillId="0" borderId="0" xfId="193" applyFont="1" applyAlignment="1">
      <alignment horizontal="center" vertical="center" wrapText="1"/>
    </xf>
    <xf numFmtId="0" fontId="8" fillId="0" borderId="71" xfId="193" applyFont="1" applyBorder="1" applyAlignment="1">
      <alignment horizontal="center" vertical="center" wrapText="1"/>
    </xf>
    <xf numFmtId="0" fontId="8" fillId="0" borderId="64" xfId="193" applyFont="1" applyBorder="1" applyAlignment="1">
      <alignment horizontal="center" vertical="center" wrapText="1"/>
    </xf>
    <xf numFmtId="0" fontId="8" fillId="0" borderId="4" xfId="193" applyFont="1" applyBorder="1" applyAlignment="1">
      <alignment horizontal="center" vertical="center" wrapText="1"/>
    </xf>
    <xf numFmtId="0" fontId="8" fillId="0" borderId="27" xfId="193" applyFont="1" applyBorder="1" applyAlignment="1">
      <alignment horizontal="center" vertical="center" wrapText="1"/>
    </xf>
    <xf numFmtId="0" fontId="8" fillId="0" borderId="83" xfId="193" applyFont="1" applyBorder="1" applyAlignment="1">
      <alignment horizontal="center" vertical="center" wrapText="1"/>
    </xf>
    <xf numFmtId="0" fontId="8" fillId="0" borderId="63" xfId="193" applyFont="1" applyBorder="1" applyAlignment="1">
      <alignment horizontal="center" vertical="center" wrapText="1"/>
    </xf>
    <xf numFmtId="0" fontId="8" fillId="0" borderId="63" xfId="193" applyFont="1" applyBorder="1" applyAlignment="1">
      <alignment horizontal="center" vertical="center"/>
    </xf>
    <xf numFmtId="0" fontId="8" fillId="0" borderId="27" xfId="193" applyFont="1" applyBorder="1" applyAlignment="1">
      <alignment horizontal="center" vertical="center"/>
    </xf>
    <xf numFmtId="0" fontId="4" fillId="0" borderId="0" xfId="3" applyFont="1" applyAlignment="1">
      <alignment horizontal="left" vertical="center" wrapText="1"/>
    </xf>
    <xf numFmtId="0" fontId="81" fillId="0" borderId="0" xfId="140" applyFont="1" applyAlignment="1">
      <alignment horizontal="left" vertical="center" wrapText="1"/>
    </xf>
    <xf numFmtId="0" fontId="52" fillId="0" borderId="0" xfId="2" applyFont="1" applyAlignment="1" applyProtection="1"/>
    <xf numFmtId="0" fontId="8" fillId="0" borderId="96" xfId="193" applyFont="1" applyBorder="1" applyAlignment="1">
      <alignment horizontal="left" vertical="center"/>
    </xf>
    <xf numFmtId="0" fontId="8" fillId="0" borderId="71" xfId="193" applyFont="1" applyBorder="1" applyAlignment="1">
      <alignment horizontal="left" vertical="center"/>
    </xf>
    <xf numFmtId="0" fontId="8" fillId="0" borderId="81" xfId="193" applyFont="1" applyBorder="1" applyAlignment="1">
      <alignment horizontal="center" vertical="center"/>
    </xf>
    <xf numFmtId="0" fontId="76" fillId="0" borderId="4" xfId="0" applyFont="1" applyBorder="1" applyAlignment="1">
      <alignment horizontal="center" vertical="center"/>
    </xf>
    <xf numFmtId="0" fontId="8" fillId="0" borderId="4" xfId="193" applyFont="1" applyBorder="1" applyAlignment="1">
      <alignment horizontal="center" vertical="center"/>
    </xf>
    <xf numFmtId="0" fontId="5" fillId="0" borderId="0" xfId="193" applyFont="1" applyAlignment="1">
      <alignment vertical="center"/>
    </xf>
    <xf numFmtId="0" fontId="5" fillId="0" borderId="96" xfId="193" applyFont="1" applyBorder="1" applyAlignment="1">
      <alignment horizontal="left" vertical="center"/>
    </xf>
    <xf numFmtId="0" fontId="5" fillId="0" borderId="0" xfId="193" applyFont="1" applyAlignment="1">
      <alignment horizontal="left" vertical="center"/>
    </xf>
    <xf numFmtId="0" fontId="5" fillId="0" borderId="71" xfId="193" applyFont="1" applyBorder="1" applyAlignment="1">
      <alignment horizontal="left" vertical="center"/>
    </xf>
    <xf numFmtId="0" fontId="8" fillId="0" borderId="4" xfId="193" applyFont="1" applyBorder="1" applyAlignment="1">
      <alignment horizontal="left" vertical="center"/>
    </xf>
    <xf numFmtId="0" fontId="8" fillId="0" borderId="96" xfId="193" applyFont="1" applyBorder="1" applyAlignment="1">
      <alignment horizontal="center" vertical="center"/>
    </xf>
    <xf numFmtId="0" fontId="8" fillId="0" borderId="71" xfId="193" applyFont="1" applyBorder="1" applyAlignment="1">
      <alignment horizontal="right" wrapText="1"/>
    </xf>
    <xf numFmtId="0" fontId="8" fillId="0" borderId="4" xfId="193" applyFont="1" applyBorder="1" applyAlignment="1">
      <alignment vertical="center"/>
    </xf>
    <xf numFmtId="0" fontId="5" fillId="0" borderId="96" xfId="193" applyFont="1" applyBorder="1" applyAlignment="1">
      <alignment vertical="center"/>
    </xf>
    <xf numFmtId="0" fontId="5" fillId="0" borderId="71" xfId="193" applyFont="1" applyBorder="1" applyAlignment="1">
      <alignment vertical="center"/>
    </xf>
    <xf numFmtId="0" fontId="10" fillId="0" borderId="0" xfId="193" applyFont="1" applyAlignment="1">
      <alignment vertical="center"/>
    </xf>
    <xf numFmtId="0" fontId="8" fillId="0" borderId="0" xfId="193" applyFont="1" applyAlignment="1">
      <alignment horizontal="center" vertical="center"/>
    </xf>
    <xf numFmtId="0" fontId="8" fillId="0" borderId="53" xfId="193" applyFont="1" applyBorder="1" applyAlignment="1">
      <alignment horizontal="center" vertical="center"/>
    </xf>
    <xf numFmtId="0" fontId="8" fillId="0" borderId="83" xfId="193" applyFont="1" applyBorder="1" applyAlignment="1">
      <alignment horizontal="center" vertical="center"/>
    </xf>
    <xf numFmtId="0" fontId="8" fillId="20" borderId="63" xfId="193" applyFont="1" applyFill="1" applyBorder="1" applyAlignment="1">
      <alignment horizontal="center" vertical="center"/>
    </xf>
    <xf numFmtId="0" fontId="8" fillId="3" borderId="4" xfId="193" applyFont="1" applyFill="1" applyBorder="1" applyAlignment="1">
      <alignment horizontal="center" vertical="center"/>
    </xf>
    <xf numFmtId="0" fontId="8" fillId="3" borderId="83" xfId="193" applyFont="1" applyFill="1" applyBorder="1" applyAlignment="1">
      <alignment horizontal="center" vertical="center"/>
    </xf>
    <xf numFmtId="0" fontId="8" fillId="20" borderId="53" xfId="193" applyFont="1" applyFill="1" applyBorder="1" applyAlignment="1">
      <alignment horizontal="center" vertical="center"/>
    </xf>
    <xf numFmtId="0" fontId="8" fillId="20" borderId="83" xfId="193" applyFont="1" applyFill="1" applyBorder="1" applyAlignment="1">
      <alignment horizontal="center" vertical="center"/>
    </xf>
  </cellXfs>
  <cellStyles count="275">
    <cellStyle name="20% - Accent1 2" xfId="4" xr:uid="{00000000-0005-0000-0000-000000000000}"/>
    <cellStyle name="20% - Accent2 2" xfId="5" xr:uid="{00000000-0005-0000-0000-000001000000}"/>
    <cellStyle name="20% - Accent3 2" xfId="6" xr:uid="{00000000-0005-0000-0000-000002000000}"/>
    <cellStyle name="20% - Accent4 2" xfId="7" xr:uid="{00000000-0005-0000-0000-000003000000}"/>
    <cellStyle name="20% - Accent5 2" xfId="8" xr:uid="{00000000-0005-0000-0000-000004000000}"/>
    <cellStyle name="20% - Accent6 2" xfId="9" xr:uid="{00000000-0005-0000-0000-000005000000}"/>
    <cellStyle name="40% - Accent1 2" xfId="10" xr:uid="{00000000-0005-0000-0000-000006000000}"/>
    <cellStyle name="40% - Accent2 2" xfId="11" xr:uid="{00000000-0005-0000-0000-000007000000}"/>
    <cellStyle name="40% - Accent3 2" xfId="12" xr:uid="{00000000-0005-0000-0000-000008000000}"/>
    <cellStyle name="40% - Accent4 2" xfId="13" xr:uid="{00000000-0005-0000-0000-000009000000}"/>
    <cellStyle name="40% - Accent5 2" xfId="14" xr:uid="{00000000-0005-0000-0000-00000A000000}"/>
    <cellStyle name="40% - Accent6 2" xfId="15" xr:uid="{00000000-0005-0000-0000-00000B000000}"/>
    <cellStyle name="60% - Accent1 2" xfId="16" xr:uid="{00000000-0005-0000-0000-00000C000000}"/>
    <cellStyle name="60% - Accent2 2" xfId="17" xr:uid="{00000000-0005-0000-0000-00000D000000}"/>
    <cellStyle name="60% - Accent3 2" xfId="18" xr:uid="{00000000-0005-0000-0000-00000E000000}"/>
    <cellStyle name="60% - Accent4 2" xfId="19" xr:uid="{00000000-0005-0000-0000-00000F000000}"/>
    <cellStyle name="60% - Accent5 2" xfId="20" xr:uid="{00000000-0005-0000-0000-000010000000}"/>
    <cellStyle name="60% - Accent6 2" xfId="21" xr:uid="{00000000-0005-0000-0000-000011000000}"/>
    <cellStyle name="Accent" xfId="252" xr:uid="{00000000-0005-0000-0000-000012000000}"/>
    <cellStyle name="Accent 1" xfId="253" xr:uid="{00000000-0005-0000-0000-000013000000}"/>
    <cellStyle name="Accent 2" xfId="254" xr:uid="{00000000-0005-0000-0000-000014000000}"/>
    <cellStyle name="Accent 3" xfId="255" xr:uid="{00000000-0005-0000-0000-000015000000}"/>
    <cellStyle name="Accent1 2" xfId="22" xr:uid="{00000000-0005-0000-0000-000016000000}"/>
    <cellStyle name="Accent2 2" xfId="23" xr:uid="{00000000-0005-0000-0000-000017000000}"/>
    <cellStyle name="Accent3 2" xfId="24" xr:uid="{00000000-0005-0000-0000-000018000000}"/>
    <cellStyle name="Accent4 2" xfId="25" xr:uid="{00000000-0005-0000-0000-000019000000}"/>
    <cellStyle name="Accent5 2" xfId="26" xr:uid="{00000000-0005-0000-0000-00001A000000}"/>
    <cellStyle name="Accent6 2" xfId="27" xr:uid="{00000000-0005-0000-0000-00001B000000}"/>
    <cellStyle name="Bad 2" xfId="28" xr:uid="{00000000-0005-0000-0000-00001C000000}"/>
    <cellStyle name="Bad 2 2" xfId="29" xr:uid="{00000000-0005-0000-0000-00001D000000}"/>
    <cellStyle name="Calculation 2" xfId="30" xr:uid="{00000000-0005-0000-0000-00001E000000}"/>
    <cellStyle name="Check Cell 2" xfId="31" xr:uid="{00000000-0005-0000-0000-00001F000000}"/>
    <cellStyle name="Comma" xfId="270" builtinId="3"/>
    <cellStyle name="Comma 14 2" xfId="32" xr:uid="{00000000-0005-0000-0000-000020000000}"/>
    <cellStyle name="Comma 2" xfId="33" xr:uid="{00000000-0005-0000-0000-000021000000}"/>
    <cellStyle name="Comma 2 2" xfId="34" xr:uid="{00000000-0005-0000-0000-000022000000}"/>
    <cellStyle name="Comma 2 2 2" xfId="35" xr:uid="{00000000-0005-0000-0000-000023000000}"/>
    <cellStyle name="Comma 2 2 2 2" xfId="36" xr:uid="{00000000-0005-0000-0000-000024000000}"/>
    <cellStyle name="Comma 2 2 2 3" xfId="37" xr:uid="{00000000-0005-0000-0000-000025000000}"/>
    <cellStyle name="Comma 2 2 3" xfId="38" xr:uid="{00000000-0005-0000-0000-000026000000}"/>
    <cellStyle name="Comma 2 3" xfId="39" xr:uid="{00000000-0005-0000-0000-000027000000}"/>
    <cellStyle name="Comma 2 3 2" xfId="40" xr:uid="{00000000-0005-0000-0000-000028000000}"/>
    <cellStyle name="Comma 2 4" xfId="41" xr:uid="{00000000-0005-0000-0000-000029000000}"/>
    <cellStyle name="Comma 2 4 2" xfId="42" xr:uid="{00000000-0005-0000-0000-00002A000000}"/>
    <cellStyle name="Comma 2 4 3" xfId="43" xr:uid="{00000000-0005-0000-0000-00002B000000}"/>
    <cellStyle name="Comma 2 5" xfId="44" xr:uid="{00000000-0005-0000-0000-00002C000000}"/>
    <cellStyle name="Comma 2 5 2" xfId="45" xr:uid="{00000000-0005-0000-0000-00002D000000}"/>
    <cellStyle name="Comma 282" xfId="46" xr:uid="{00000000-0005-0000-0000-00002E000000}"/>
    <cellStyle name="Comma 282 2" xfId="47" xr:uid="{00000000-0005-0000-0000-00002F000000}"/>
    <cellStyle name="Comma 283" xfId="48" xr:uid="{00000000-0005-0000-0000-000030000000}"/>
    <cellStyle name="Comma 285 2" xfId="49" xr:uid="{00000000-0005-0000-0000-000031000000}"/>
    <cellStyle name="Comma 3" xfId="50" xr:uid="{00000000-0005-0000-0000-000032000000}"/>
    <cellStyle name="Comma 3 2" xfId="51" xr:uid="{00000000-0005-0000-0000-000033000000}"/>
    <cellStyle name="Comma 3 2 2" xfId="52" xr:uid="{00000000-0005-0000-0000-000034000000}"/>
    <cellStyle name="Comma 3 2 3" xfId="53" xr:uid="{00000000-0005-0000-0000-000035000000}"/>
    <cellStyle name="Comma 3 2 4" xfId="54" xr:uid="{00000000-0005-0000-0000-000036000000}"/>
    <cellStyle name="Comma 3 3" xfId="55" xr:uid="{00000000-0005-0000-0000-000037000000}"/>
    <cellStyle name="Comma 3 3 2" xfId="56" xr:uid="{00000000-0005-0000-0000-000038000000}"/>
    <cellStyle name="Comma 3 3 2 2" xfId="57" xr:uid="{00000000-0005-0000-0000-000039000000}"/>
    <cellStyle name="Comma 3 3 3" xfId="58" xr:uid="{00000000-0005-0000-0000-00003A000000}"/>
    <cellStyle name="Comma 3 3 4" xfId="59" xr:uid="{00000000-0005-0000-0000-00003B000000}"/>
    <cellStyle name="Comma 3 3 5" xfId="60" xr:uid="{00000000-0005-0000-0000-00003C000000}"/>
    <cellStyle name="Comma 3 4" xfId="61" xr:uid="{00000000-0005-0000-0000-00003D000000}"/>
    <cellStyle name="Comma 3 5" xfId="62" xr:uid="{00000000-0005-0000-0000-00003E000000}"/>
    <cellStyle name="Comma 3 6" xfId="63" xr:uid="{00000000-0005-0000-0000-00003F000000}"/>
    <cellStyle name="Comma 4" xfId="64" xr:uid="{00000000-0005-0000-0000-000040000000}"/>
    <cellStyle name="Comma 4 2" xfId="65" xr:uid="{00000000-0005-0000-0000-000041000000}"/>
    <cellStyle name="Comma 4 3" xfId="66" xr:uid="{00000000-0005-0000-0000-000042000000}"/>
    <cellStyle name="Comma 4 3 2" xfId="67" xr:uid="{00000000-0005-0000-0000-000043000000}"/>
    <cellStyle name="Comma 5" xfId="68" xr:uid="{00000000-0005-0000-0000-000044000000}"/>
    <cellStyle name="Comma 5 2" xfId="69" xr:uid="{00000000-0005-0000-0000-000045000000}"/>
    <cellStyle name="Comma 5 2 2" xfId="70" xr:uid="{00000000-0005-0000-0000-000046000000}"/>
    <cellStyle name="Comma 5 2 2 2" xfId="71" xr:uid="{00000000-0005-0000-0000-000047000000}"/>
    <cellStyle name="Comma 5 3" xfId="72" xr:uid="{00000000-0005-0000-0000-000048000000}"/>
    <cellStyle name="Comma 5 3 2" xfId="73" xr:uid="{00000000-0005-0000-0000-000049000000}"/>
    <cellStyle name="Comma 5 4" xfId="74" xr:uid="{00000000-0005-0000-0000-00004A000000}"/>
    <cellStyle name="Comma 5 4 2" xfId="75" xr:uid="{00000000-0005-0000-0000-00004B000000}"/>
    <cellStyle name="Comma 5 5" xfId="76" xr:uid="{00000000-0005-0000-0000-00004C000000}"/>
    <cellStyle name="Comma 5 6" xfId="77" xr:uid="{00000000-0005-0000-0000-00004D000000}"/>
    <cellStyle name="Comma 5 7" xfId="249" xr:uid="{00000000-0005-0000-0000-00004E000000}"/>
    <cellStyle name="Comma 6" xfId="78" xr:uid="{00000000-0005-0000-0000-00004F000000}"/>
    <cellStyle name="Comma 6 2" xfId="79" xr:uid="{00000000-0005-0000-0000-000050000000}"/>
    <cellStyle name="Comma 6 2 2" xfId="80" xr:uid="{00000000-0005-0000-0000-000051000000}"/>
    <cellStyle name="Comma 7" xfId="81" xr:uid="{00000000-0005-0000-0000-000052000000}"/>
    <cellStyle name="Comma 8" xfId="82" xr:uid="{00000000-0005-0000-0000-000053000000}"/>
    <cellStyle name="Currency 2" xfId="83" xr:uid="{00000000-0005-0000-0000-000054000000}"/>
    <cellStyle name="Currency 2 2" xfId="84" xr:uid="{00000000-0005-0000-0000-000055000000}"/>
    <cellStyle name="Currency 2 3" xfId="85" xr:uid="{00000000-0005-0000-0000-000056000000}"/>
    <cellStyle name="Default" xfId="272" xr:uid="{7D8C0D37-B7A6-4FF2-A284-C90F572D27F0}"/>
    <cellStyle name="Error" xfId="256" xr:uid="{00000000-0005-0000-0000-000057000000}"/>
    <cellStyle name="Excel Built-in Explanatory Text" xfId="251" xr:uid="{00000000-0005-0000-0000-000058000000}"/>
    <cellStyle name="Excel_BuiltIn_Explanatory Text" xfId="86" xr:uid="{00000000-0005-0000-0000-000059000000}"/>
    <cellStyle name="Explanatory Text 2" xfId="87" xr:uid="{00000000-0005-0000-0000-00005A000000}"/>
    <cellStyle name="Explanatory Text 3" xfId="257" xr:uid="{00000000-0005-0000-0000-00005B000000}"/>
    <cellStyle name="Footnote" xfId="258" xr:uid="{00000000-0005-0000-0000-00005C000000}"/>
    <cellStyle name="Good 2" xfId="88" xr:uid="{00000000-0005-0000-0000-00005D000000}"/>
    <cellStyle name="Heading" xfId="259" xr:uid="{00000000-0005-0000-0000-00005E000000}"/>
    <cellStyle name="Heading 1 2" xfId="89" xr:uid="{00000000-0005-0000-0000-00005F000000}"/>
    <cellStyle name="Heading 2 2" xfId="90" xr:uid="{00000000-0005-0000-0000-000060000000}"/>
    <cellStyle name="Heading 3 2" xfId="91" xr:uid="{00000000-0005-0000-0000-000061000000}"/>
    <cellStyle name="Heading 4 2" xfId="92" xr:uid="{00000000-0005-0000-0000-000062000000}"/>
    <cellStyle name="Hyperlink" xfId="2" builtinId="8"/>
    <cellStyle name="Hyperlink 2" xfId="93" xr:uid="{00000000-0005-0000-0000-000064000000}"/>
    <cellStyle name="Hyperlink 2 2" xfId="94" xr:uid="{00000000-0005-0000-0000-000065000000}"/>
    <cellStyle name="Hyperlink 2 3" xfId="95" xr:uid="{00000000-0005-0000-0000-000066000000}"/>
    <cellStyle name="Hyperlink 2 4" xfId="264" xr:uid="{8E646113-4B11-4995-A98A-C308F2A41A36}"/>
    <cellStyle name="Hyperlink 3" xfId="96" xr:uid="{00000000-0005-0000-0000-000067000000}"/>
    <cellStyle name="Hyperlink 3 2" xfId="97" xr:uid="{00000000-0005-0000-0000-000068000000}"/>
    <cellStyle name="Hyperlink 4" xfId="98" xr:uid="{00000000-0005-0000-0000-000069000000}"/>
    <cellStyle name="Hyperlink 4 2" xfId="99" xr:uid="{00000000-0005-0000-0000-00006A000000}"/>
    <cellStyle name="Hyperlink 5" xfId="100" xr:uid="{00000000-0005-0000-0000-00006B000000}"/>
    <cellStyle name="Hyperlink 6" xfId="269" xr:uid="{C1B06F82-1708-43A0-9A80-A30E8A5EADEE}"/>
    <cellStyle name="Input 2" xfId="101" xr:uid="{00000000-0005-0000-0000-00006C000000}"/>
    <cellStyle name="Linked Cell 2" xfId="102" xr:uid="{00000000-0005-0000-0000-00006D000000}"/>
    <cellStyle name="Neutral 2" xfId="103" xr:uid="{00000000-0005-0000-0000-00006E000000}"/>
    <cellStyle name="Normal" xfId="0" builtinId="0"/>
    <cellStyle name="Normal 10" xfId="104" xr:uid="{00000000-0005-0000-0000-000070000000}"/>
    <cellStyle name="Normal 10 10 6" xfId="105" xr:uid="{00000000-0005-0000-0000-000071000000}"/>
    <cellStyle name="Normal 10 10 8 2 2 2 5" xfId="106" xr:uid="{00000000-0005-0000-0000-000072000000}"/>
    <cellStyle name="Normal 10 10 8 3 2 5" xfId="107" xr:uid="{00000000-0005-0000-0000-000073000000}"/>
    <cellStyle name="Normal 10 2" xfId="108" xr:uid="{00000000-0005-0000-0000-000074000000}"/>
    <cellStyle name="Normal 10 2 2" xfId="109" xr:uid="{00000000-0005-0000-0000-000075000000}"/>
    <cellStyle name="Normal 10 3" xfId="110" xr:uid="{00000000-0005-0000-0000-000076000000}"/>
    <cellStyle name="Normal 11" xfId="111" xr:uid="{00000000-0005-0000-0000-000077000000}"/>
    <cellStyle name="Normal 12" xfId="112" xr:uid="{00000000-0005-0000-0000-000078000000}"/>
    <cellStyle name="Normal 12 2" xfId="113" xr:uid="{00000000-0005-0000-0000-000079000000}"/>
    <cellStyle name="Normal 12 2 2" xfId="236" xr:uid="{00000000-0005-0000-0000-00007A000000}"/>
    <cellStyle name="Normal 13" xfId="114" xr:uid="{00000000-0005-0000-0000-00007B000000}"/>
    <cellStyle name="Normal 13 2" xfId="115" xr:uid="{00000000-0005-0000-0000-00007C000000}"/>
    <cellStyle name="Normal 13 3" xfId="116" xr:uid="{00000000-0005-0000-0000-00007D000000}"/>
    <cellStyle name="Normal 139" xfId="117" xr:uid="{00000000-0005-0000-0000-00007E000000}"/>
    <cellStyle name="Normal 14" xfId="118" xr:uid="{00000000-0005-0000-0000-00007F000000}"/>
    <cellStyle name="Normal 14 2" xfId="119" xr:uid="{00000000-0005-0000-0000-000080000000}"/>
    <cellStyle name="Normal 14 3" xfId="120" xr:uid="{00000000-0005-0000-0000-000081000000}"/>
    <cellStyle name="Normal 143" xfId="121" xr:uid="{00000000-0005-0000-0000-000082000000}"/>
    <cellStyle name="Normal 144" xfId="122" xr:uid="{00000000-0005-0000-0000-000083000000}"/>
    <cellStyle name="Normal 144 2" xfId="123" xr:uid="{00000000-0005-0000-0000-000084000000}"/>
    <cellStyle name="Normal 145" xfId="124" xr:uid="{00000000-0005-0000-0000-000085000000}"/>
    <cellStyle name="Normal 146" xfId="125" xr:uid="{00000000-0005-0000-0000-000086000000}"/>
    <cellStyle name="Normal 146 3" xfId="126" xr:uid="{00000000-0005-0000-0000-000087000000}"/>
    <cellStyle name="Normal 15" xfId="127" xr:uid="{00000000-0005-0000-0000-000088000000}"/>
    <cellStyle name="Normal 16" xfId="233" xr:uid="{00000000-0005-0000-0000-000089000000}"/>
    <cellStyle name="Normal 16 2" xfId="234" xr:uid="{00000000-0005-0000-0000-00008A000000}"/>
    <cellStyle name="Normal 17" xfId="237" xr:uid="{00000000-0005-0000-0000-00008B000000}"/>
    <cellStyle name="Normal 18" xfId="238" xr:uid="{00000000-0005-0000-0000-00008C000000}"/>
    <cellStyle name="Normal 19" xfId="239" xr:uid="{00000000-0005-0000-0000-00008D000000}"/>
    <cellStyle name="Normal 2" xfId="1" xr:uid="{00000000-0005-0000-0000-00008E000000}"/>
    <cellStyle name="Normal 2 10" xfId="128" xr:uid="{00000000-0005-0000-0000-00008F000000}"/>
    <cellStyle name="Normal 2 11" xfId="268" xr:uid="{9B07C26E-7D43-481C-B220-8FC4EE90F048}"/>
    <cellStyle name="Normal 2 2" xfId="3" xr:uid="{00000000-0005-0000-0000-000090000000}"/>
    <cellStyle name="Normal 2 2 2" xfId="129" xr:uid="{00000000-0005-0000-0000-000091000000}"/>
    <cellStyle name="Normal 2 2 2 2" xfId="130" xr:uid="{00000000-0005-0000-0000-000092000000}"/>
    <cellStyle name="Normal 2 2 2 2 2" xfId="131" xr:uid="{00000000-0005-0000-0000-000093000000}"/>
    <cellStyle name="Normal 2 2 2 3" xfId="132" xr:uid="{00000000-0005-0000-0000-000094000000}"/>
    <cellStyle name="Normal 2 2 2 4" xfId="133" xr:uid="{00000000-0005-0000-0000-000095000000}"/>
    <cellStyle name="Normal 2 2 3" xfId="134" xr:uid="{00000000-0005-0000-0000-000096000000}"/>
    <cellStyle name="Normal 2 2 3 2" xfId="135" xr:uid="{00000000-0005-0000-0000-000097000000}"/>
    <cellStyle name="Normal 2 2 3 3" xfId="136" xr:uid="{00000000-0005-0000-0000-000098000000}"/>
    <cellStyle name="Normal 2 2 4" xfId="137" xr:uid="{00000000-0005-0000-0000-000099000000}"/>
    <cellStyle name="Normal 2 2 5" xfId="138" xr:uid="{00000000-0005-0000-0000-00009A000000}"/>
    <cellStyle name="Normal 2 2 6" xfId="139" xr:uid="{00000000-0005-0000-0000-00009B000000}"/>
    <cellStyle name="Normal 2 3" xfId="140" xr:uid="{00000000-0005-0000-0000-00009C000000}"/>
    <cellStyle name="Normal 2 3 2" xfId="141" xr:uid="{00000000-0005-0000-0000-00009D000000}"/>
    <cellStyle name="Normal 2 3 2 2" xfId="142" xr:uid="{00000000-0005-0000-0000-00009E000000}"/>
    <cellStyle name="Normal 2 3 2 2 2" xfId="240" xr:uid="{00000000-0005-0000-0000-00009F000000}"/>
    <cellStyle name="Normal 2 3 2 2 2 2" xfId="265" xr:uid="{2F187196-D951-47DC-8CFB-0C319FB23140}"/>
    <cellStyle name="Normal 2 3 2 2 2 2 2" xfId="266" xr:uid="{F881C2E6-CD10-469F-BD2E-1BC678FA18FD}"/>
    <cellStyle name="Normal 2 3 2 3" xfId="143" xr:uid="{00000000-0005-0000-0000-0000A0000000}"/>
    <cellStyle name="Normal 2 3 3" xfId="144" xr:uid="{00000000-0005-0000-0000-0000A1000000}"/>
    <cellStyle name="Normal 2 3 3 2" xfId="145" xr:uid="{00000000-0005-0000-0000-0000A2000000}"/>
    <cellStyle name="Normal 2 3 3 2 2" xfId="146" xr:uid="{00000000-0005-0000-0000-0000A3000000}"/>
    <cellStyle name="Normal 2 3 3 3" xfId="147" xr:uid="{00000000-0005-0000-0000-0000A4000000}"/>
    <cellStyle name="Normal 2 3 3 4" xfId="148" xr:uid="{00000000-0005-0000-0000-0000A5000000}"/>
    <cellStyle name="Normal 2 3 3 5" xfId="149" xr:uid="{00000000-0005-0000-0000-0000A6000000}"/>
    <cellStyle name="Normal 2 3 3 6" xfId="150" xr:uid="{00000000-0005-0000-0000-0000A7000000}"/>
    <cellStyle name="Normal 2 3 4" xfId="151" xr:uid="{00000000-0005-0000-0000-0000A8000000}"/>
    <cellStyle name="Normal 2 3 4 2" xfId="152" xr:uid="{00000000-0005-0000-0000-0000A9000000}"/>
    <cellStyle name="Normal 2 3 5" xfId="153" xr:uid="{00000000-0005-0000-0000-0000AA000000}"/>
    <cellStyle name="Normal 2 3 5 2" xfId="241" xr:uid="{00000000-0005-0000-0000-0000AB000000}"/>
    <cellStyle name="Normal 2 3 5 2 2 2" xfId="271" xr:uid="{C6AC8EB9-6DD9-411E-9CBD-38B61D259028}"/>
    <cellStyle name="Normal 2 3 6" xfId="154" xr:uid="{00000000-0005-0000-0000-0000AC000000}"/>
    <cellStyle name="Normal 2 3 7" xfId="155" xr:uid="{00000000-0005-0000-0000-0000AD000000}"/>
    <cellStyle name="Normal 2 3 7 2" xfId="242" xr:uid="{00000000-0005-0000-0000-0000AE000000}"/>
    <cellStyle name="Normal 2 3 7 3" xfId="243" xr:uid="{00000000-0005-0000-0000-0000AF000000}"/>
    <cellStyle name="Normal 2 3 8" xfId="156" xr:uid="{00000000-0005-0000-0000-0000B0000000}"/>
    <cellStyle name="Normal 2 4" xfId="157" xr:uid="{00000000-0005-0000-0000-0000B1000000}"/>
    <cellStyle name="Normal 2 4 2" xfId="158" xr:uid="{00000000-0005-0000-0000-0000B2000000}"/>
    <cellStyle name="Normal 2 5" xfId="159" xr:uid="{00000000-0005-0000-0000-0000B3000000}"/>
    <cellStyle name="Normal 2 5 2" xfId="160" xr:uid="{00000000-0005-0000-0000-0000B4000000}"/>
    <cellStyle name="Normal 2 5 2 2" xfId="161" xr:uid="{00000000-0005-0000-0000-0000B5000000}"/>
    <cellStyle name="Normal 2 5 3" xfId="162" xr:uid="{00000000-0005-0000-0000-0000B6000000}"/>
    <cellStyle name="Normal 2 6" xfId="163" xr:uid="{00000000-0005-0000-0000-0000B7000000}"/>
    <cellStyle name="Normal 2 6 2" xfId="164" xr:uid="{00000000-0005-0000-0000-0000B8000000}"/>
    <cellStyle name="Normal 2 7" xfId="165" xr:uid="{00000000-0005-0000-0000-0000B9000000}"/>
    <cellStyle name="Normal 2 8" xfId="244" xr:uid="{00000000-0005-0000-0000-0000BA000000}"/>
    <cellStyle name="Normal 2 9" xfId="245" xr:uid="{00000000-0005-0000-0000-0000BB000000}"/>
    <cellStyle name="Normal 20" xfId="250" xr:uid="{00000000-0005-0000-0000-0000BC000000}"/>
    <cellStyle name="Normal 21" xfId="267" xr:uid="{A6CF8F41-E84C-4DB4-A204-9DB9B56F164F}"/>
    <cellStyle name="Normal 22" xfId="273" xr:uid="{C99132CA-9A48-4CDA-94CA-58E57F55C683}"/>
    <cellStyle name="Normal 3" xfId="166" xr:uid="{00000000-0005-0000-0000-0000BD000000}"/>
    <cellStyle name="Normal 3 10" xfId="167" xr:uid="{00000000-0005-0000-0000-0000BE000000}"/>
    <cellStyle name="Normal 3 10 2" xfId="168" xr:uid="{00000000-0005-0000-0000-0000BF000000}"/>
    <cellStyle name="Normal 3 2" xfId="169" xr:uid="{00000000-0005-0000-0000-0000C0000000}"/>
    <cellStyle name="Normal 3 2 2" xfId="170" xr:uid="{00000000-0005-0000-0000-0000C1000000}"/>
    <cellStyle name="Normal 3 2 2 2" xfId="171" xr:uid="{00000000-0005-0000-0000-0000C2000000}"/>
    <cellStyle name="Normal 3 2 2 3" xfId="172" xr:uid="{00000000-0005-0000-0000-0000C3000000}"/>
    <cellStyle name="Normal 3 2 3" xfId="173" xr:uid="{00000000-0005-0000-0000-0000C4000000}"/>
    <cellStyle name="Normal 3 2 4" xfId="174" xr:uid="{00000000-0005-0000-0000-0000C5000000}"/>
    <cellStyle name="Normal 3 3" xfId="175" xr:uid="{00000000-0005-0000-0000-0000C6000000}"/>
    <cellStyle name="Normal 3 4" xfId="176" xr:uid="{00000000-0005-0000-0000-0000C7000000}"/>
    <cellStyle name="Normal 3 4 2" xfId="177" xr:uid="{00000000-0005-0000-0000-0000C8000000}"/>
    <cellStyle name="Normal 4" xfId="178" xr:uid="{00000000-0005-0000-0000-0000C9000000}"/>
    <cellStyle name="Normal 4 2" xfId="179" xr:uid="{00000000-0005-0000-0000-0000CA000000}"/>
    <cellStyle name="Normal 4 2 2" xfId="180" xr:uid="{00000000-0005-0000-0000-0000CB000000}"/>
    <cellStyle name="Normal 4 2 3" xfId="181" xr:uid="{00000000-0005-0000-0000-0000CC000000}"/>
    <cellStyle name="Normal 4 3" xfId="182" xr:uid="{00000000-0005-0000-0000-0000CD000000}"/>
    <cellStyle name="Normal 4 3 2" xfId="183" xr:uid="{00000000-0005-0000-0000-0000CE000000}"/>
    <cellStyle name="Normal 5" xfId="184" xr:uid="{00000000-0005-0000-0000-0000CF000000}"/>
    <cellStyle name="Normal 5 10" xfId="185" xr:uid="{00000000-0005-0000-0000-0000D0000000}"/>
    <cellStyle name="Normal 5 12" xfId="186" xr:uid="{00000000-0005-0000-0000-0000D1000000}"/>
    <cellStyle name="Normal 5 2" xfId="187" xr:uid="{00000000-0005-0000-0000-0000D2000000}"/>
    <cellStyle name="Normal 5 3" xfId="188" xr:uid="{00000000-0005-0000-0000-0000D3000000}"/>
    <cellStyle name="Normal 5 4" xfId="189" xr:uid="{00000000-0005-0000-0000-0000D4000000}"/>
    <cellStyle name="Normal 5 5" xfId="190" xr:uid="{00000000-0005-0000-0000-0000D5000000}"/>
    <cellStyle name="Normal 6" xfId="191" xr:uid="{00000000-0005-0000-0000-0000D6000000}"/>
    <cellStyle name="Normal 6 10" xfId="246" xr:uid="{00000000-0005-0000-0000-0000D7000000}"/>
    <cellStyle name="Normal 6 14" xfId="192" xr:uid="{00000000-0005-0000-0000-0000D8000000}"/>
    <cellStyle name="Normal 6 2" xfId="193" xr:uid="{00000000-0005-0000-0000-0000D9000000}"/>
    <cellStyle name="Normal 6 2 2" xfId="194" xr:uid="{00000000-0005-0000-0000-0000DA000000}"/>
    <cellStyle name="Normal 6 2 2 2" xfId="274" xr:uid="{BA563D5E-4721-4A45-83C5-91290F135947}"/>
    <cellStyle name="Normal 6 2 3" xfId="195" xr:uid="{00000000-0005-0000-0000-0000DB000000}"/>
    <cellStyle name="Normal 6 3" xfId="196" xr:uid="{00000000-0005-0000-0000-0000DC000000}"/>
    <cellStyle name="Normal 6 3 2" xfId="197" xr:uid="{00000000-0005-0000-0000-0000DD000000}"/>
    <cellStyle name="Normal 6 4" xfId="198" xr:uid="{00000000-0005-0000-0000-0000DE000000}"/>
    <cellStyle name="Normal 6 4 2" xfId="199" xr:uid="{00000000-0005-0000-0000-0000DF000000}"/>
    <cellStyle name="Normal 6 5" xfId="200" xr:uid="{00000000-0005-0000-0000-0000E0000000}"/>
    <cellStyle name="Normal 6 6" xfId="201" xr:uid="{00000000-0005-0000-0000-0000E1000000}"/>
    <cellStyle name="Normal 6 7" xfId="202" xr:uid="{00000000-0005-0000-0000-0000E2000000}"/>
    <cellStyle name="Normal 6 8" xfId="247" xr:uid="{00000000-0005-0000-0000-0000E3000000}"/>
    <cellStyle name="Normal 6 9" xfId="203" xr:uid="{00000000-0005-0000-0000-0000E4000000}"/>
    <cellStyle name="Normal 7" xfId="204" xr:uid="{00000000-0005-0000-0000-0000E5000000}"/>
    <cellStyle name="Normal 7 2" xfId="205" xr:uid="{00000000-0005-0000-0000-0000E6000000}"/>
    <cellStyle name="Normal 7 2 2" xfId="235" xr:uid="{00000000-0005-0000-0000-0000E7000000}"/>
    <cellStyle name="Normal 7 3" xfId="206" xr:uid="{00000000-0005-0000-0000-0000E8000000}"/>
    <cellStyle name="Normal 7 3 2" xfId="207" xr:uid="{00000000-0005-0000-0000-0000E9000000}"/>
    <cellStyle name="Normal 7 4" xfId="208" xr:uid="{00000000-0005-0000-0000-0000EA000000}"/>
    <cellStyle name="Normal 7 4 2" xfId="209" xr:uid="{00000000-0005-0000-0000-0000EB000000}"/>
    <cellStyle name="Normal 7 4 3" xfId="210" xr:uid="{00000000-0005-0000-0000-0000EC000000}"/>
    <cellStyle name="Normal 7 5" xfId="248" xr:uid="{00000000-0005-0000-0000-0000ED000000}"/>
    <cellStyle name="Normal 8" xfId="211" xr:uid="{00000000-0005-0000-0000-0000EE000000}"/>
    <cellStyle name="Normal 8 2" xfId="212" xr:uid="{00000000-0005-0000-0000-0000EF000000}"/>
    <cellStyle name="Normal 8 3" xfId="213" xr:uid="{00000000-0005-0000-0000-0000F0000000}"/>
    <cellStyle name="Normal 8 3 2" xfId="214" xr:uid="{00000000-0005-0000-0000-0000F1000000}"/>
    <cellStyle name="Normal 9" xfId="215" xr:uid="{00000000-0005-0000-0000-0000F2000000}"/>
    <cellStyle name="Normal 9 2" xfId="216" xr:uid="{00000000-0005-0000-0000-0000F3000000}"/>
    <cellStyle name="Normal 9 3" xfId="217" xr:uid="{00000000-0005-0000-0000-0000F4000000}"/>
    <cellStyle name="Normal 90" xfId="218" xr:uid="{00000000-0005-0000-0000-0000F5000000}"/>
    <cellStyle name="Note 2" xfId="219" xr:uid="{00000000-0005-0000-0000-0000F6000000}"/>
    <cellStyle name="Output 2" xfId="220" xr:uid="{00000000-0005-0000-0000-0000F7000000}"/>
    <cellStyle name="Output Amounts" xfId="221" xr:uid="{00000000-0005-0000-0000-0000F8000000}"/>
    <cellStyle name="Output Line Items" xfId="222" xr:uid="{00000000-0005-0000-0000-0000F9000000}"/>
    <cellStyle name="Output Report Heading" xfId="223" xr:uid="{00000000-0005-0000-0000-0000FA000000}"/>
    <cellStyle name="Output Report Title" xfId="224" xr:uid="{00000000-0005-0000-0000-0000FB000000}"/>
    <cellStyle name="Percent 2" xfId="225" xr:uid="{00000000-0005-0000-0000-0000FC000000}"/>
    <cellStyle name="Percent 2 2" xfId="226" xr:uid="{00000000-0005-0000-0000-0000FD000000}"/>
    <cellStyle name="Percent 2 3" xfId="227" xr:uid="{00000000-0005-0000-0000-0000FE000000}"/>
    <cellStyle name="Percent 3" xfId="228" xr:uid="{00000000-0005-0000-0000-0000FF000000}"/>
    <cellStyle name="Percent 3 2" xfId="229" xr:uid="{00000000-0005-0000-0000-000000010000}"/>
    <cellStyle name="Result" xfId="260" xr:uid="{00000000-0005-0000-0000-000001010000}"/>
    <cellStyle name="Status" xfId="261" xr:uid="{00000000-0005-0000-0000-000002010000}"/>
    <cellStyle name="Text" xfId="262" xr:uid="{00000000-0005-0000-0000-000003010000}"/>
    <cellStyle name="Title 2" xfId="230" xr:uid="{00000000-0005-0000-0000-000004010000}"/>
    <cellStyle name="Total 2" xfId="231" xr:uid="{00000000-0005-0000-0000-000005010000}"/>
    <cellStyle name="Warning" xfId="263" xr:uid="{00000000-0005-0000-0000-000006010000}"/>
    <cellStyle name="Warning Text 2" xfId="232" xr:uid="{00000000-0005-0000-0000-000007010000}"/>
  </cellStyles>
  <dxfs count="0"/>
  <tableStyles count="0" defaultTableStyle="TableStyleMedium9" defaultPivotStyle="PivotStyleLight16"/>
  <colors>
    <mruColors>
      <color rgb="FFFFFF99"/>
      <color rgb="FFFDD1FB"/>
      <color rgb="FF3B0EE2"/>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dr:oneCellAnchor>
    <xdr:from>
      <xdr:col>1</xdr:col>
      <xdr:colOff>0</xdr:colOff>
      <xdr:row>9</xdr:row>
      <xdr:rowOff>0</xdr:rowOff>
    </xdr:from>
    <xdr:ext cx="194480" cy="283776"/>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9039225" y="2495550"/>
          <a:ext cx="194480" cy="2837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28575</xdr:rowOff>
    </xdr:from>
    <xdr:ext cx="466725" cy="264560"/>
    <xdr:sp macro="" textlink="">
      <xdr:nvSpPr>
        <xdr:cNvPr id="2" name="TextBox 1">
          <a:extLst>
            <a:ext uri="{FF2B5EF4-FFF2-40B4-BE49-F238E27FC236}">
              <a16:creationId xmlns:a16="http://schemas.microsoft.com/office/drawing/2014/main" id="{688114DE-B791-40E3-B073-8D9DF05AF036}"/>
            </a:ext>
          </a:extLst>
        </xdr:cNvPr>
        <xdr:cNvSpPr txBox="1"/>
      </xdr:nvSpPr>
      <xdr:spPr>
        <a:xfrm>
          <a:off x="514350" y="28575"/>
          <a:ext cx="466725"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0</xdr:colOff>
      <xdr:row>6</xdr:row>
      <xdr:rowOff>0</xdr:rowOff>
    </xdr:from>
    <xdr:ext cx="303528" cy="420184"/>
    <xdr:sp macro="" textlink="">
      <xdr:nvSpPr>
        <xdr:cNvPr id="2" name="TextBox 1">
          <a:extLst>
            <a:ext uri="{FF2B5EF4-FFF2-40B4-BE49-F238E27FC236}">
              <a16:creationId xmlns:a16="http://schemas.microsoft.com/office/drawing/2014/main" id="{5601998D-231E-4640-A43D-36E76EA3C4A8}"/>
            </a:ext>
          </a:extLst>
        </xdr:cNvPr>
        <xdr:cNvSpPr txBox="1"/>
      </xdr:nvSpPr>
      <xdr:spPr>
        <a:xfrm>
          <a:off x="1543050"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3</xdr:col>
      <xdr:colOff>0</xdr:colOff>
      <xdr:row>6</xdr:row>
      <xdr:rowOff>0</xdr:rowOff>
    </xdr:from>
    <xdr:ext cx="303528" cy="420184"/>
    <xdr:sp macro="" textlink="">
      <xdr:nvSpPr>
        <xdr:cNvPr id="3" name="TextBox 1">
          <a:extLst>
            <a:ext uri="{FF2B5EF4-FFF2-40B4-BE49-F238E27FC236}">
              <a16:creationId xmlns:a16="http://schemas.microsoft.com/office/drawing/2014/main" id="{3A07E778-56C6-446C-BA30-6C036B2E5BE2}"/>
            </a:ext>
          </a:extLst>
        </xdr:cNvPr>
        <xdr:cNvSpPr txBox="1"/>
      </xdr:nvSpPr>
      <xdr:spPr>
        <a:xfrm>
          <a:off x="1543050"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3</xdr:col>
      <xdr:colOff>0</xdr:colOff>
      <xdr:row>6</xdr:row>
      <xdr:rowOff>0</xdr:rowOff>
    </xdr:from>
    <xdr:ext cx="303528" cy="420184"/>
    <xdr:sp macro="" textlink="">
      <xdr:nvSpPr>
        <xdr:cNvPr id="4" name="TextBox 3">
          <a:extLst>
            <a:ext uri="{FF2B5EF4-FFF2-40B4-BE49-F238E27FC236}">
              <a16:creationId xmlns:a16="http://schemas.microsoft.com/office/drawing/2014/main" id="{609D8AC1-5F57-4CA8-8BE9-D7B9FE6F53C4}"/>
            </a:ext>
          </a:extLst>
        </xdr:cNvPr>
        <xdr:cNvSpPr txBox="1"/>
      </xdr:nvSpPr>
      <xdr:spPr>
        <a:xfrm>
          <a:off x="2066925"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3</xdr:col>
      <xdr:colOff>0</xdr:colOff>
      <xdr:row>6</xdr:row>
      <xdr:rowOff>0</xdr:rowOff>
    </xdr:from>
    <xdr:ext cx="303528" cy="420184"/>
    <xdr:sp macro="" textlink="">
      <xdr:nvSpPr>
        <xdr:cNvPr id="5" name="TextBox 1">
          <a:extLst>
            <a:ext uri="{FF2B5EF4-FFF2-40B4-BE49-F238E27FC236}">
              <a16:creationId xmlns:a16="http://schemas.microsoft.com/office/drawing/2014/main" id="{CEEFBD05-01D2-4083-A5DA-1515115793E2}"/>
            </a:ext>
          </a:extLst>
        </xdr:cNvPr>
        <xdr:cNvSpPr txBox="1"/>
      </xdr:nvSpPr>
      <xdr:spPr>
        <a:xfrm>
          <a:off x="2066925"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3</xdr:col>
      <xdr:colOff>0</xdr:colOff>
      <xdr:row>6</xdr:row>
      <xdr:rowOff>0</xdr:rowOff>
    </xdr:from>
    <xdr:ext cx="303528" cy="420184"/>
    <xdr:sp macro="" textlink="">
      <xdr:nvSpPr>
        <xdr:cNvPr id="6" name="TextBox 5">
          <a:extLst>
            <a:ext uri="{FF2B5EF4-FFF2-40B4-BE49-F238E27FC236}">
              <a16:creationId xmlns:a16="http://schemas.microsoft.com/office/drawing/2014/main" id="{BC3B0F02-26F2-4585-A991-CA0B119BBA0E}"/>
            </a:ext>
          </a:extLst>
        </xdr:cNvPr>
        <xdr:cNvSpPr txBox="1"/>
      </xdr:nvSpPr>
      <xdr:spPr>
        <a:xfrm>
          <a:off x="2590800"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3</xdr:col>
      <xdr:colOff>0</xdr:colOff>
      <xdr:row>6</xdr:row>
      <xdr:rowOff>0</xdr:rowOff>
    </xdr:from>
    <xdr:ext cx="303528" cy="420184"/>
    <xdr:sp macro="" textlink="">
      <xdr:nvSpPr>
        <xdr:cNvPr id="7" name="TextBox 6">
          <a:extLst>
            <a:ext uri="{FF2B5EF4-FFF2-40B4-BE49-F238E27FC236}">
              <a16:creationId xmlns:a16="http://schemas.microsoft.com/office/drawing/2014/main" id="{3CBB82F0-A01D-4E5D-AAB8-6307EA8CFBFF}"/>
            </a:ext>
          </a:extLst>
        </xdr:cNvPr>
        <xdr:cNvSpPr txBox="1"/>
      </xdr:nvSpPr>
      <xdr:spPr>
        <a:xfrm>
          <a:off x="3114675"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3</xdr:col>
      <xdr:colOff>0</xdr:colOff>
      <xdr:row>6</xdr:row>
      <xdr:rowOff>0</xdr:rowOff>
    </xdr:from>
    <xdr:ext cx="303528" cy="457200"/>
    <xdr:sp macro="" textlink="">
      <xdr:nvSpPr>
        <xdr:cNvPr id="8" name="TextBox 7">
          <a:extLst>
            <a:ext uri="{FF2B5EF4-FFF2-40B4-BE49-F238E27FC236}">
              <a16:creationId xmlns:a16="http://schemas.microsoft.com/office/drawing/2014/main" id="{49ADBD77-A34E-47C6-8730-4921D4683399}"/>
            </a:ext>
          </a:extLst>
        </xdr:cNvPr>
        <xdr:cNvSpPr txBox="1"/>
      </xdr:nvSpPr>
      <xdr:spPr>
        <a:xfrm>
          <a:off x="3114675" y="1409700"/>
          <a:ext cx="303528" cy="457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oneCellAnchor>
    <xdr:from>
      <xdr:col>3</xdr:col>
      <xdr:colOff>0</xdr:colOff>
      <xdr:row>6</xdr:row>
      <xdr:rowOff>0</xdr:rowOff>
    </xdr:from>
    <xdr:ext cx="303528" cy="420184"/>
    <xdr:sp macro="" textlink="">
      <xdr:nvSpPr>
        <xdr:cNvPr id="10" name="TextBox 9">
          <a:extLst>
            <a:ext uri="{FF2B5EF4-FFF2-40B4-BE49-F238E27FC236}">
              <a16:creationId xmlns:a16="http://schemas.microsoft.com/office/drawing/2014/main" id="{C2F6A54E-1935-477B-8496-C473774E6B9D}"/>
            </a:ext>
          </a:extLst>
        </xdr:cNvPr>
        <xdr:cNvSpPr txBox="1"/>
      </xdr:nvSpPr>
      <xdr:spPr>
        <a:xfrm>
          <a:off x="3114675"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3</xdr:col>
      <xdr:colOff>0</xdr:colOff>
      <xdr:row>6</xdr:row>
      <xdr:rowOff>0</xdr:rowOff>
    </xdr:from>
    <xdr:ext cx="303528" cy="420184"/>
    <xdr:sp macro="" textlink="">
      <xdr:nvSpPr>
        <xdr:cNvPr id="11" name="TextBox 1">
          <a:extLst>
            <a:ext uri="{FF2B5EF4-FFF2-40B4-BE49-F238E27FC236}">
              <a16:creationId xmlns:a16="http://schemas.microsoft.com/office/drawing/2014/main" id="{D019F5FD-0D16-4800-A606-349C23042937}"/>
            </a:ext>
          </a:extLst>
        </xdr:cNvPr>
        <xdr:cNvSpPr txBox="1"/>
      </xdr:nvSpPr>
      <xdr:spPr>
        <a:xfrm>
          <a:off x="3114675"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3</xdr:col>
      <xdr:colOff>0</xdr:colOff>
      <xdr:row>6</xdr:row>
      <xdr:rowOff>0</xdr:rowOff>
    </xdr:from>
    <xdr:ext cx="303528" cy="420184"/>
    <xdr:sp macro="" textlink="">
      <xdr:nvSpPr>
        <xdr:cNvPr id="12" name="TextBox 11">
          <a:extLst>
            <a:ext uri="{FF2B5EF4-FFF2-40B4-BE49-F238E27FC236}">
              <a16:creationId xmlns:a16="http://schemas.microsoft.com/office/drawing/2014/main" id="{7037672E-0E4F-47EB-B039-0338C21B464C}"/>
            </a:ext>
          </a:extLst>
        </xdr:cNvPr>
        <xdr:cNvSpPr txBox="1"/>
      </xdr:nvSpPr>
      <xdr:spPr>
        <a:xfrm>
          <a:off x="3114675"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4</xdr:col>
      <xdr:colOff>0</xdr:colOff>
      <xdr:row>6</xdr:row>
      <xdr:rowOff>0</xdr:rowOff>
    </xdr:from>
    <xdr:ext cx="303528" cy="420184"/>
    <xdr:sp macro="" textlink="">
      <xdr:nvSpPr>
        <xdr:cNvPr id="13" name="TextBox 12">
          <a:extLst>
            <a:ext uri="{FF2B5EF4-FFF2-40B4-BE49-F238E27FC236}">
              <a16:creationId xmlns:a16="http://schemas.microsoft.com/office/drawing/2014/main" id="{9D35CB95-3352-4336-8AF6-15C289A04B1A}"/>
            </a:ext>
          </a:extLst>
        </xdr:cNvPr>
        <xdr:cNvSpPr txBox="1"/>
      </xdr:nvSpPr>
      <xdr:spPr>
        <a:xfrm>
          <a:off x="3638550"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4</xdr:col>
      <xdr:colOff>0</xdr:colOff>
      <xdr:row>6</xdr:row>
      <xdr:rowOff>0</xdr:rowOff>
    </xdr:from>
    <xdr:ext cx="303528" cy="420184"/>
    <xdr:sp macro="" textlink="">
      <xdr:nvSpPr>
        <xdr:cNvPr id="14" name="TextBox 1">
          <a:extLst>
            <a:ext uri="{FF2B5EF4-FFF2-40B4-BE49-F238E27FC236}">
              <a16:creationId xmlns:a16="http://schemas.microsoft.com/office/drawing/2014/main" id="{75C3CFE7-D51D-4E90-910F-C79FB18518B7}"/>
            </a:ext>
          </a:extLst>
        </xdr:cNvPr>
        <xdr:cNvSpPr txBox="1"/>
      </xdr:nvSpPr>
      <xdr:spPr>
        <a:xfrm>
          <a:off x="3638550"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5</xdr:col>
      <xdr:colOff>0</xdr:colOff>
      <xdr:row>6</xdr:row>
      <xdr:rowOff>0</xdr:rowOff>
    </xdr:from>
    <xdr:ext cx="303528" cy="420184"/>
    <xdr:sp macro="" textlink="">
      <xdr:nvSpPr>
        <xdr:cNvPr id="15" name="TextBox 14">
          <a:extLst>
            <a:ext uri="{FF2B5EF4-FFF2-40B4-BE49-F238E27FC236}">
              <a16:creationId xmlns:a16="http://schemas.microsoft.com/office/drawing/2014/main" id="{97374D58-9D24-40F6-B40A-31035A6631E5}"/>
            </a:ext>
          </a:extLst>
        </xdr:cNvPr>
        <xdr:cNvSpPr txBox="1"/>
      </xdr:nvSpPr>
      <xdr:spPr>
        <a:xfrm>
          <a:off x="4162425"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9</xdr:col>
      <xdr:colOff>0</xdr:colOff>
      <xdr:row>6</xdr:row>
      <xdr:rowOff>0</xdr:rowOff>
    </xdr:from>
    <xdr:ext cx="303528" cy="420184"/>
    <xdr:sp macro="" textlink="">
      <xdr:nvSpPr>
        <xdr:cNvPr id="16" name="TextBox 15">
          <a:extLst>
            <a:ext uri="{FF2B5EF4-FFF2-40B4-BE49-F238E27FC236}">
              <a16:creationId xmlns:a16="http://schemas.microsoft.com/office/drawing/2014/main" id="{5D2A5DF4-B4C0-442B-99CB-A205667D4149}"/>
            </a:ext>
          </a:extLst>
        </xdr:cNvPr>
        <xdr:cNvSpPr txBox="1"/>
      </xdr:nvSpPr>
      <xdr:spPr>
        <a:xfrm>
          <a:off x="6257925"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9</xdr:col>
      <xdr:colOff>0</xdr:colOff>
      <xdr:row>6</xdr:row>
      <xdr:rowOff>0</xdr:rowOff>
    </xdr:from>
    <xdr:ext cx="303528" cy="457200"/>
    <xdr:sp macro="" textlink="">
      <xdr:nvSpPr>
        <xdr:cNvPr id="17" name="TextBox 16">
          <a:extLst>
            <a:ext uri="{FF2B5EF4-FFF2-40B4-BE49-F238E27FC236}">
              <a16:creationId xmlns:a16="http://schemas.microsoft.com/office/drawing/2014/main" id="{6EDB04D7-5936-4A88-A2DA-38B961E126EE}"/>
            </a:ext>
          </a:extLst>
        </xdr:cNvPr>
        <xdr:cNvSpPr txBox="1"/>
      </xdr:nvSpPr>
      <xdr:spPr>
        <a:xfrm>
          <a:off x="6257925" y="1409700"/>
          <a:ext cx="303528" cy="457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oneCellAnchor>
    <xdr:from>
      <xdr:col>9</xdr:col>
      <xdr:colOff>0</xdr:colOff>
      <xdr:row>6</xdr:row>
      <xdr:rowOff>0</xdr:rowOff>
    </xdr:from>
    <xdr:ext cx="303528" cy="420184"/>
    <xdr:sp macro="" textlink="">
      <xdr:nvSpPr>
        <xdr:cNvPr id="18" name="TextBox 17">
          <a:extLst>
            <a:ext uri="{FF2B5EF4-FFF2-40B4-BE49-F238E27FC236}">
              <a16:creationId xmlns:a16="http://schemas.microsoft.com/office/drawing/2014/main" id="{0EDBDB20-E119-4C45-90E2-77AF92FB8BBD}"/>
            </a:ext>
          </a:extLst>
        </xdr:cNvPr>
        <xdr:cNvSpPr txBox="1"/>
      </xdr:nvSpPr>
      <xdr:spPr>
        <a:xfrm>
          <a:off x="6257925"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9</xdr:col>
      <xdr:colOff>0</xdr:colOff>
      <xdr:row>6</xdr:row>
      <xdr:rowOff>0</xdr:rowOff>
    </xdr:from>
    <xdr:ext cx="303528" cy="420184"/>
    <xdr:sp macro="" textlink="">
      <xdr:nvSpPr>
        <xdr:cNvPr id="19" name="TextBox 1">
          <a:extLst>
            <a:ext uri="{FF2B5EF4-FFF2-40B4-BE49-F238E27FC236}">
              <a16:creationId xmlns:a16="http://schemas.microsoft.com/office/drawing/2014/main" id="{0602B7DD-EA12-4CC8-B191-1CE6EAD97B49}"/>
            </a:ext>
          </a:extLst>
        </xdr:cNvPr>
        <xdr:cNvSpPr txBox="1"/>
      </xdr:nvSpPr>
      <xdr:spPr>
        <a:xfrm>
          <a:off x="6257925"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9</xdr:col>
      <xdr:colOff>0</xdr:colOff>
      <xdr:row>6</xdr:row>
      <xdr:rowOff>0</xdr:rowOff>
    </xdr:from>
    <xdr:ext cx="303528" cy="420184"/>
    <xdr:sp macro="" textlink="">
      <xdr:nvSpPr>
        <xdr:cNvPr id="20" name="TextBox 19">
          <a:extLst>
            <a:ext uri="{FF2B5EF4-FFF2-40B4-BE49-F238E27FC236}">
              <a16:creationId xmlns:a16="http://schemas.microsoft.com/office/drawing/2014/main" id="{0FA5F6A0-C152-42C3-AF24-6809FF826EA7}"/>
            </a:ext>
          </a:extLst>
        </xdr:cNvPr>
        <xdr:cNvSpPr txBox="1"/>
      </xdr:nvSpPr>
      <xdr:spPr>
        <a:xfrm>
          <a:off x="6257925"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9</xdr:col>
      <xdr:colOff>0</xdr:colOff>
      <xdr:row>6</xdr:row>
      <xdr:rowOff>0</xdr:rowOff>
    </xdr:from>
    <xdr:ext cx="303528" cy="420184"/>
    <xdr:sp macro="" textlink="">
      <xdr:nvSpPr>
        <xdr:cNvPr id="21" name="TextBox 20">
          <a:extLst>
            <a:ext uri="{FF2B5EF4-FFF2-40B4-BE49-F238E27FC236}">
              <a16:creationId xmlns:a16="http://schemas.microsoft.com/office/drawing/2014/main" id="{37293284-AEFE-4CF9-8FFE-484DEE3A19FB}"/>
            </a:ext>
          </a:extLst>
        </xdr:cNvPr>
        <xdr:cNvSpPr txBox="1"/>
      </xdr:nvSpPr>
      <xdr:spPr>
        <a:xfrm>
          <a:off x="6257925"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9</xdr:col>
      <xdr:colOff>0</xdr:colOff>
      <xdr:row>6</xdr:row>
      <xdr:rowOff>0</xdr:rowOff>
    </xdr:from>
    <xdr:ext cx="303528" cy="420184"/>
    <xdr:sp macro="" textlink="">
      <xdr:nvSpPr>
        <xdr:cNvPr id="22" name="TextBox 1">
          <a:extLst>
            <a:ext uri="{FF2B5EF4-FFF2-40B4-BE49-F238E27FC236}">
              <a16:creationId xmlns:a16="http://schemas.microsoft.com/office/drawing/2014/main" id="{C57CD50D-606F-4C98-92BB-B22040667918}"/>
            </a:ext>
          </a:extLst>
        </xdr:cNvPr>
        <xdr:cNvSpPr txBox="1"/>
      </xdr:nvSpPr>
      <xdr:spPr>
        <a:xfrm>
          <a:off x="6257925"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9</xdr:col>
      <xdr:colOff>0</xdr:colOff>
      <xdr:row>6</xdr:row>
      <xdr:rowOff>0</xdr:rowOff>
    </xdr:from>
    <xdr:ext cx="303528" cy="420184"/>
    <xdr:sp macro="" textlink="">
      <xdr:nvSpPr>
        <xdr:cNvPr id="23" name="TextBox 22">
          <a:extLst>
            <a:ext uri="{FF2B5EF4-FFF2-40B4-BE49-F238E27FC236}">
              <a16:creationId xmlns:a16="http://schemas.microsoft.com/office/drawing/2014/main" id="{D235E088-74F0-42C1-BCE1-DA8605598C1B}"/>
            </a:ext>
          </a:extLst>
        </xdr:cNvPr>
        <xdr:cNvSpPr txBox="1"/>
      </xdr:nvSpPr>
      <xdr:spPr>
        <a:xfrm>
          <a:off x="6257925"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12</xdr:col>
      <xdr:colOff>0</xdr:colOff>
      <xdr:row>6</xdr:row>
      <xdr:rowOff>0</xdr:rowOff>
    </xdr:from>
    <xdr:ext cx="303528" cy="420184"/>
    <xdr:sp macro="" textlink="">
      <xdr:nvSpPr>
        <xdr:cNvPr id="24" name="TextBox 23">
          <a:extLst>
            <a:ext uri="{FF2B5EF4-FFF2-40B4-BE49-F238E27FC236}">
              <a16:creationId xmlns:a16="http://schemas.microsoft.com/office/drawing/2014/main" id="{94EAB51E-53F6-4BCB-9F66-6CCAFC6FCFC8}"/>
            </a:ext>
          </a:extLst>
        </xdr:cNvPr>
        <xdr:cNvSpPr txBox="1"/>
      </xdr:nvSpPr>
      <xdr:spPr>
        <a:xfrm>
          <a:off x="8086725"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12</xdr:col>
      <xdr:colOff>0</xdr:colOff>
      <xdr:row>6</xdr:row>
      <xdr:rowOff>0</xdr:rowOff>
    </xdr:from>
    <xdr:ext cx="303528" cy="457200"/>
    <xdr:sp macro="" textlink="">
      <xdr:nvSpPr>
        <xdr:cNvPr id="25" name="TextBox 24">
          <a:extLst>
            <a:ext uri="{FF2B5EF4-FFF2-40B4-BE49-F238E27FC236}">
              <a16:creationId xmlns:a16="http://schemas.microsoft.com/office/drawing/2014/main" id="{ECCD6D87-C057-4F93-96F3-1A38B7E3AC87}"/>
            </a:ext>
          </a:extLst>
        </xdr:cNvPr>
        <xdr:cNvSpPr txBox="1"/>
      </xdr:nvSpPr>
      <xdr:spPr>
        <a:xfrm>
          <a:off x="8086725" y="1409700"/>
          <a:ext cx="303528" cy="457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a:p>
      </xdr:txBody>
    </xdr:sp>
    <xdr:clientData/>
  </xdr:oneCellAnchor>
  <xdr:oneCellAnchor>
    <xdr:from>
      <xdr:col>12</xdr:col>
      <xdr:colOff>0</xdr:colOff>
      <xdr:row>6</xdr:row>
      <xdr:rowOff>0</xdr:rowOff>
    </xdr:from>
    <xdr:ext cx="303528" cy="420184"/>
    <xdr:sp macro="" textlink="">
      <xdr:nvSpPr>
        <xdr:cNvPr id="26" name="TextBox 25">
          <a:extLst>
            <a:ext uri="{FF2B5EF4-FFF2-40B4-BE49-F238E27FC236}">
              <a16:creationId xmlns:a16="http://schemas.microsoft.com/office/drawing/2014/main" id="{B30935F9-4F02-42B3-B8BC-68AB927EEB35}"/>
            </a:ext>
          </a:extLst>
        </xdr:cNvPr>
        <xdr:cNvSpPr txBox="1"/>
      </xdr:nvSpPr>
      <xdr:spPr>
        <a:xfrm>
          <a:off x="8086725"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12</xdr:col>
      <xdr:colOff>0</xdr:colOff>
      <xdr:row>6</xdr:row>
      <xdr:rowOff>0</xdr:rowOff>
    </xdr:from>
    <xdr:ext cx="303528" cy="420184"/>
    <xdr:sp macro="" textlink="">
      <xdr:nvSpPr>
        <xdr:cNvPr id="27" name="TextBox 1">
          <a:extLst>
            <a:ext uri="{FF2B5EF4-FFF2-40B4-BE49-F238E27FC236}">
              <a16:creationId xmlns:a16="http://schemas.microsoft.com/office/drawing/2014/main" id="{2393FF55-A465-474E-B5E5-C87EBC7B5ED4}"/>
            </a:ext>
          </a:extLst>
        </xdr:cNvPr>
        <xdr:cNvSpPr txBox="1"/>
      </xdr:nvSpPr>
      <xdr:spPr>
        <a:xfrm>
          <a:off x="8086725"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12</xdr:col>
      <xdr:colOff>0</xdr:colOff>
      <xdr:row>6</xdr:row>
      <xdr:rowOff>0</xdr:rowOff>
    </xdr:from>
    <xdr:ext cx="303528" cy="420184"/>
    <xdr:sp macro="" textlink="">
      <xdr:nvSpPr>
        <xdr:cNvPr id="28" name="TextBox 27">
          <a:extLst>
            <a:ext uri="{FF2B5EF4-FFF2-40B4-BE49-F238E27FC236}">
              <a16:creationId xmlns:a16="http://schemas.microsoft.com/office/drawing/2014/main" id="{B7CA1939-6156-447C-8809-95913F85ABCD}"/>
            </a:ext>
          </a:extLst>
        </xdr:cNvPr>
        <xdr:cNvSpPr txBox="1"/>
      </xdr:nvSpPr>
      <xdr:spPr>
        <a:xfrm>
          <a:off x="8086725"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12</xdr:col>
      <xdr:colOff>0</xdr:colOff>
      <xdr:row>6</xdr:row>
      <xdr:rowOff>0</xdr:rowOff>
    </xdr:from>
    <xdr:ext cx="303528" cy="420184"/>
    <xdr:sp macro="" textlink="">
      <xdr:nvSpPr>
        <xdr:cNvPr id="29" name="TextBox 28">
          <a:extLst>
            <a:ext uri="{FF2B5EF4-FFF2-40B4-BE49-F238E27FC236}">
              <a16:creationId xmlns:a16="http://schemas.microsoft.com/office/drawing/2014/main" id="{81AA1E4B-4535-471C-B05A-01727764A4D8}"/>
            </a:ext>
          </a:extLst>
        </xdr:cNvPr>
        <xdr:cNvSpPr txBox="1"/>
      </xdr:nvSpPr>
      <xdr:spPr>
        <a:xfrm>
          <a:off x="8086725"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12</xdr:col>
      <xdr:colOff>0</xdr:colOff>
      <xdr:row>6</xdr:row>
      <xdr:rowOff>0</xdr:rowOff>
    </xdr:from>
    <xdr:ext cx="303528" cy="420184"/>
    <xdr:sp macro="" textlink="">
      <xdr:nvSpPr>
        <xdr:cNvPr id="30" name="TextBox 1">
          <a:extLst>
            <a:ext uri="{FF2B5EF4-FFF2-40B4-BE49-F238E27FC236}">
              <a16:creationId xmlns:a16="http://schemas.microsoft.com/office/drawing/2014/main" id="{A977DDA8-2C7B-4485-AC3D-19BEB67F2C5C}"/>
            </a:ext>
          </a:extLst>
        </xdr:cNvPr>
        <xdr:cNvSpPr txBox="1"/>
      </xdr:nvSpPr>
      <xdr:spPr>
        <a:xfrm>
          <a:off x="8086725"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12</xdr:col>
      <xdr:colOff>0</xdr:colOff>
      <xdr:row>6</xdr:row>
      <xdr:rowOff>0</xdr:rowOff>
    </xdr:from>
    <xdr:ext cx="303528" cy="420184"/>
    <xdr:sp macro="" textlink="">
      <xdr:nvSpPr>
        <xdr:cNvPr id="31" name="TextBox 30">
          <a:extLst>
            <a:ext uri="{FF2B5EF4-FFF2-40B4-BE49-F238E27FC236}">
              <a16:creationId xmlns:a16="http://schemas.microsoft.com/office/drawing/2014/main" id="{254E3CB6-C75A-4743-AF8F-623CBFCD3A66}"/>
            </a:ext>
          </a:extLst>
        </xdr:cNvPr>
        <xdr:cNvSpPr txBox="1"/>
      </xdr:nvSpPr>
      <xdr:spPr>
        <a:xfrm>
          <a:off x="8086725" y="1409700"/>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8</xdr:col>
      <xdr:colOff>0</xdr:colOff>
      <xdr:row>2</xdr:row>
      <xdr:rowOff>1</xdr:rowOff>
    </xdr:from>
    <xdr:to>
      <xdr:col>8</xdr:col>
      <xdr:colOff>0</xdr:colOff>
      <xdr:row>20</xdr:row>
      <xdr:rowOff>1</xdr:rowOff>
    </xdr:to>
    <xdr:sp macro="" textlink="">
      <xdr:nvSpPr>
        <xdr:cNvPr id="2" name="TextBox 1">
          <a:extLst>
            <a:ext uri="{FF2B5EF4-FFF2-40B4-BE49-F238E27FC236}">
              <a16:creationId xmlns:a16="http://schemas.microsoft.com/office/drawing/2014/main" id="{565F305D-A28B-441B-9509-2B2189E0C13F}"/>
            </a:ext>
          </a:extLst>
        </xdr:cNvPr>
        <xdr:cNvSpPr txBox="1"/>
      </xdr:nvSpPr>
      <xdr:spPr>
        <a:xfrm>
          <a:off x="5486400" y="371476"/>
          <a:ext cx="0" cy="3114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vert" wrap="square" rtlCol="0" anchor="b" anchorCtr="1"/>
        <a:lstStyle/>
        <a:p>
          <a:r>
            <a:rPr lang="en-US" sz="1100">
              <a:latin typeface="Times New Roman" pitchFamily="18" charset="0"/>
              <a:cs typeface="Times New Roman" pitchFamily="18" charset="0"/>
            </a:rPr>
            <a:t>84</a:t>
          </a:r>
        </a:p>
      </xdr:txBody>
    </xdr:sp>
    <xdr:clientData/>
  </xdr:twoCellAnchor>
  <xdr:twoCellAnchor>
    <xdr:from>
      <xdr:col>8</xdr:col>
      <xdr:colOff>0</xdr:colOff>
      <xdr:row>2</xdr:row>
      <xdr:rowOff>1</xdr:rowOff>
    </xdr:from>
    <xdr:to>
      <xdr:col>8</xdr:col>
      <xdr:colOff>0</xdr:colOff>
      <xdr:row>20</xdr:row>
      <xdr:rowOff>1</xdr:rowOff>
    </xdr:to>
    <xdr:sp macro="" textlink="">
      <xdr:nvSpPr>
        <xdr:cNvPr id="3" name="TextBox 1">
          <a:extLst>
            <a:ext uri="{FF2B5EF4-FFF2-40B4-BE49-F238E27FC236}">
              <a16:creationId xmlns:a16="http://schemas.microsoft.com/office/drawing/2014/main" id="{7677AC0F-120D-4D3D-B5F8-D63DDD877B0F}"/>
            </a:ext>
          </a:extLst>
        </xdr:cNvPr>
        <xdr:cNvSpPr txBox="1"/>
      </xdr:nvSpPr>
      <xdr:spPr>
        <a:xfrm>
          <a:off x="5486400" y="371476"/>
          <a:ext cx="0" cy="3114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vert" wrap="square" rtlCol="0" anchor="b" anchorCtr="1"/>
        <a:lstStyle/>
        <a:p>
          <a:r>
            <a:rPr lang="en-US" sz="1100">
              <a:latin typeface="Times New Roman" pitchFamily="18" charset="0"/>
              <a:cs typeface="Times New Roman" pitchFamily="18" charset="0"/>
            </a:rPr>
            <a:t>84</a:t>
          </a:r>
        </a:p>
      </xdr:txBody>
    </xdr:sp>
    <xdr:clientData/>
  </xdr:twoCellAnchor>
  <xdr:oneCellAnchor>
    <xdr:from>
      <xdr:col>7</xdr:col>
      <xdr:colOff>0</xdr:colOff>
      <xdr:row>6</xdr:row>
      <xdr:rowOff>0</xdr:rowOff>
    </xdr:from>
    <xdr:ext cx="303528" cy="420184"/>
    <xdr:sp macro="" textlink="">
      <xdr:nvSpPr>
        <xdr:cNvPr id="4" name="TextBox 3">
          <a:extLst>
            <a:ext uri="{FF2B5EF4-FFF2-40B4-BE49-F238E27FC236}">
              <a16:creationId xmlns:a16="http://schemas.microsoft.com/office/drawing/2014/main" id="{A311DB1B-9F6A-4117-9045-D09056079E08}"/>
            </a:ext>
          </a:extLst>
        </xdr:cNvPr>
        <xdr:cNvSpPr txBox="1"/>
      </xdr:nvSpPr>
      <xdr:spPr>
        <a:xfrm>
          <a:off x="492442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7</xdr:col>
      <xdr:colOff>0</xdr:colOff>
      <xdr:row>6</xdr:row>
      <xdr:rowOff>0</xdr:rowOff>
    </xdr:from>
    <xdr:ext cx="303528" cy="420184"/>
    <xdr:sp macro="" textlink="">
      <xdr:nvSpPr>
        <xdr:cNvPr id="5" name="TextBox 1">
          <a:extLst>
            <a:ext uri="{FF2B5EF4-FFF2-40B4-BE49-F238E27FC236}">
              <a16:creationId xmlns:a16="http://schemas.microsoft.com/office/drawing/2014/main" id="{239434B1-C83D-4687-B6A2-970BD84588BC}"/>
            </a:ext>
          </a:extLst>
        </xdr:cNvPr>
        <xdr:cNvSpPr txBox="1"/>
      </xdr:nvSpPr>
      <xdr:spPr>
        <a:xfrm>
          <a:off x="492442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8</xdr:col>
      <xdr:colOff>0</xdr:colOff>
      <xdr:row>6</xdr:row>
      <xdr:rowOff>0</xdr:rowOff>
    </xdr:from>
    <xdr:ext cx="303528" cy="420184"/>
    <xdr:sp macro="" textlink="">
      <xdr:nvSpPr>
        <xdr:cNvPr id="6" name="TextBox 5">
          <a:extLst>
            <a:ext uri="{FF2B5EF4-FFF2-40B4-BE49-F238E27FC236}">
              <a16:creationId xmlns:a16="http://schemas.microsoft.com/office/drawing/2014/main" id="{30B53D72-7B55-48B6-92AB-97405B0C2875}"/>
            </a:ext>
          </a:extLst>
        </xdr:cNvPr>
        <xdr:cNvSpPr txBox="1"/>
      </xdr:nvSpPr>
      <xdr:spPr>
        <a:xfrm>
          <a:off x="5486400"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4</xdr:col>
      <xdr:colOff>0</xdr:colOff>
      <xdr:row>6</xdr:row>
      <xdr:rowOff>0</xdr:rowOff>
    </xdr:from>
    <xdr:ext cx="303528" cy="420184"/>
    <xdr:sp macro="" textlink="">
      <xdr:nvSpPr>
        <xdr:cNvPr id="7" name="TextBox 6">
          <a:extLst>
            <a:ext uri="{FF2B5EF4-FFF2-40B4-BE49-F238E27FC236}">
              <a16:creationId xmlns:a16="http://schemas.microsoft.com/office/drawing/2014/main" id="{E56952A1-BC62-4D99-8E03-20C01CDAB082}"/>
            </a:ext>
          </a:extLst>
        </xdr:cNvPr>
        <xdr:cNvSpPr txBox="1"/>
      </xdr:nvSpPr>
      <xdr:spPr>
        <a:xfrm>
          <a:off x="326707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4</xdr:col>
      <xdr:colOff>0</xdr:colOff>
      <xdr:row>6</xdr:row>
      <xdr:rowOff>0</xdr:rowOff>
    </xdr:from>
    <xdr:ext cx="303528" cy="420184"/>
    <xdr:sp macro="" textlink="">
      <xdr:nvSpPr>
        <xdr:cNvPr id="8" name="TextBox 1">
          <a:extLst>
            <a:ext uri="{FF2B5EF4-FFF2-40B4-BE49-F238E27FC236}">
              <a16:creationId xmlns:a16="http://schemas.microsoft.com/office/drawing/2014/main" id="{B7A47DCF-7350-4E3E-9E31-85F8CD77F9D5}"/>
            </a:ext>
          </a:extLst>
        </xdr:cNvPr>
        <xdr:cNvSpPr txBox="1"/>
      </xdr:nvSpPr>
      <xdr:spPr>
        <a:xfrm>
          <a:off x="326707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5</xdr:col>
      <xdr:colOff>0</xdr:colOff>
      <xdr:row>6</xdr:row>
      <xdr:rowOff>0</xdr:rowOff>
    </xdr:from>
    <xdr:ext cx="303528" cy="420184"/>
    <xdr:sp macro="" textlink="">
      <xdr:nvSpPr>
        <xdr:cNvPr id="9" name="TextBox 8">
          <a:extLst>
            <a:ext uri="{FF2B5EF4-FFF2-40B4-BE49-F238E27FC236}">
              <a16:creationId xmlns:a16="http://schemas.microsoft.com/office/drawing/2014/main" id="{AAB7E434-9CC0-490E-A858-4B0D7A65197B}"/>
            </a:ext>
          </a:extLst>
        </xdr:cNvPr>
        <xdr:cNvSpPr txBox="1"/>
      </xdr:nvSpPr>
      <xdr:spPr>
        <a:xfrm>
          <a:off x="381952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10</xdr:col>
      <xdr:colOff>0</xdr:colOff>
      <xdr:row>6</xdr:row>
      <xdr:rowOff>0</xdr:rowOff>
    </xdr:from>
    <xdr:ext cx="303528" cy="420184"/>
    <xdr:sp macro="" textlink="">
      <xdr:nvSpPr>
        <xdr:cNvPr id="10" name="TextBox 9">
          <a:extLst>
            <a:ext uri="{FF2B5EF4-FFF2-40B4-BE49-F238E27FC236}">
              <a16:creationId xmlns:a16="http://schemas.microsoft.com/office/drawing/2014/main" id="{5E649DEE-E5FA-4122-B371-85FFF5958315}"/>
            </a:ext>
          </a:extLst>
        </xdr:cNvPr>
        <xdr:cNvSpPr txBox="1"/>
      </xdr:nvSpPr>
      <xdr:spPr>
        <a:xfrm>
          <a:off x="6705600"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10</xdr:col>
      <xdr:colOff>0</xdr:colOff>
      <xdr:row>6</xdr:row>
      <xdr:rowOff>0</xdr:rowOff>
    </xdr:from>
    <xdr:ext cx="303528" cy="420184"/>
    <xdr:sp macro="" textlink="">
      <xdr:nvSpPr>
        <xdr:cNvPr id="11" name="TextBox 1">
          <a:extLst>
            <a:ext uri="{FF2B5EF4-FFF2-40B4-BE49-F238E27FC236}">
              <a16:creationId xmlns:a16="http://schemas.microsoft.com/office/drawing/2014/main" id="{7BA1613A-E04E-47A3-9482-EEE3259484F5}"/>
            </a:ext>
          </a:extLst>
        </xdr:cNvPr>
        <xdr:cNvSpPr txBox="1"/>
      </xdr:nvSpPr>
      <xdr:spPr>
        <a:xfrm>
          <a:off x="6705600"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11</xdr:col>
      <xdr:colOff>0</xdr:colOff>
      <xdr:row>6</xdr:row>
      <xdr:rowOff>0</xdr:rowOff>
    </xdr:from>
    <xdr:ext cx="303528" cy="420184"/>
    <xdr:sp macro="" textlink="">
      <xdr:nvSpPr>
        <xdr:cNvPr id="12" name="TextBox 11">
          <a:extLst>
            <a:ext uri="{FF2B5EF4-FFF2-40B4-BE49-F238E27FC236}">
              <a16:creationId xmlns:a16="http://schemas.microsoft.com/office/drawing/2014/main" id="{EB4F0E60-96C3-4DFA-8A22-929E4CEBA8E4}"/>
            </a:ext>
          </a:extLst>
        </xdr:cNvPr>
        <xdr:cNvSpPr txBox="1"/>
      </xdr:nvSpPr>
      <xdr:spPr>
        <a:xfrm>
          <a:off x="7315200"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4</xdr:col>
      <xdr:colOff>0</xdr:colOff>
      <xdr:row>6</xdr:row>
      <xdr:rowOff>0</xdr:rowOff>
    </xdr:from>
    <xdr:ext cx="303528" cy="420184"/>
    <xdr:sp macro="" textlink="">
      <xdr:nvSpPr>
        <xdr:cNvPr id="13" name="TextBox 12">
          <a:extLst>
            <a:ext uri="{FF2B5EF4-FFF2-40B4-BE49-F238E27FC236}">
              <a16:creationId xmlns:a16="http://schemas.microsoft.com/office/drawing/2014/main" id="{BD076A56-8E55-4092-8D20-AE2029F28AEC}"/>
            </a:ext>
          </a:extLst>
        </xdr:cNvPr>
        <xdr:cNvSpPr txBox="1"/>
      </xdr:nvSpPr>
      <xdr:spPr>
        <a:xfrm>
          <a:off x="326707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4</xdr:col>
      <xdr:colOff>0</xdr:colOff>
      <xdr:row>6</xdr:row>
      <xdr:rowOff>0</xdr:rowOff>
    </xdr:from>
    <xdr:ext cx="303528" cy="420184"/>
    <xdr:sp macro="" textlink="">
      <xdr:nvSpPr>
        <xdr:cNvPr id="14" name="TextBox 1">
          <a:extLst>
            <a:ext uri="{FF2B5EF4-FFF2-40B4-BE49-F238E27FC236}">
              <a16:creationId xmlns:a16="http://schemas.microsoft.com/office/drawing/2014/main" id="{90612289-08B8-44A1-A74F-E63FA95B1B28}"/>
            </a:ext>
          </a:extLst>
        </xdr:cNvPr>
        <xdr:cNvSpPr txBox="1"/>
      </xdr:nvSpPr>
      <xdr:spPr>
        <a:xfrm>
          <a:off x="326707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5</xdr:col>
      <xdr:colOff>0</xdr:colOff>
      <xdr:row>6</xdr:row>
      <xdr:rowOff>0</xdr:rowOff>
    </xdr:from>
    <xdr:ext cx="303528" cy="420184"/>
    <xdr:sp macro="" textlink="">
      <xdr:nvSpPr>
        <xdr:cNvPr id="15" name="TextBox 14">
          <a:extLst>
            <a:ext uri="{FF2B5EF4-FFF2-40B4-BE49-F238E27FC236}">
              <a16:creationId xmlns:a16="http://schemas.microsoft.com/office/drawing/2014/main" id="{C412FC40-3F27-4FB1-9E89-4F38E84FE708}"/>
            </a:ext>
          </a:extLst>
        </xdr:cNvPr>
        <xdr:cNvSpPr txBox="1"/>
      </xdr:nvSpPr>
      <xdr:spPr>
        <a:xfrm>
          <a:off x="381952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xdr:col>
      <xdr:colOff>0</xdr:colOff>
      <xdr:row>6</xdr:row>
      <xdr:rowOff>0</xdr:rowOff>
    </xdr:from>
    <xdr:ext cx="303528" cy="420184"/>
    <xdr:sp macro="" textlink="">
      <xdr:nvSpPr>
        <xdr:cNvPr id="16" name="TextBox 15">
          <a:extLst>
            <a:ext uri="{FF2B5EF4-FFF2-40B4-BE49-F238E27FC236}">
              <a16:creationId xmlns:a16="http://schemas.microsoft.com/office/drawing/2014/main" id="{575F4AD8-1661-4C87-9FA8-96F90091F7F4}"/>
            </a:ext>
          </a:extLst>
        </xdr:cNvPr>
        <xdr:cNvSpPr txBox="1"/>
      </xdr:nvSpPr>
      <xdr:spPr>
        <a:xfrm>
          <a:off x="160972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xdr:col>
      <xdr:colOff>0</xdr:colOff>
      <xdr:row>6</xdr:row>
      <xdr:rowOff>0</xdr:rowOff>
    </xdr:from>
    <xdr:ext cx="303528" cy="420184"/>
    <xdr:sp macro="" textlink="">
      <xdr:nvSpPr>
        <xdr:cNvPr id="17" name="TextBox 1">
          <a:extLst>
            <a:ext uri="{FF2B5EF4-FFF2-40B4-BE49-F238E27FC236}">
              <a16:creationId xmlns:a16="http://schemas.microsoft.com/office/drawing/2014/main" id="{C78B992A-D48D-414F-A466-13FB3C14F5D9}"/>
            </a:ext>
          </a:extLst>
        </xdr:cNvPr>
        <xdr:cNvSpPr txBox="1"/>
      </xdr:nvSpPr>
      <xdr:spPr>
        <a:xfrm>
          <a:off x="160972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2</xdr:col>
      <xdr:colOff>0</xdr:colOff>
      <xdr:row>6</xdr:row>
      <xdr:rowOff>0</xdr:rowOff>
    </xdr:from>
    <xdr:ext cx="303528" cy="420184"/>
    <xdr:sp macro="" textlink="">
      <xdr:nvSpPr>
        <xdr:cNvPr id="18" name="TextBox 17">
          <a:extLst>
            <a:ext uri="{FF2B5EF4-FFF2-40B4-BE49-F238E27FC236}">
              <a16:creationId xmlns:a16="http://schemas.microsoft.com/office/drawing/2014/main" id="{60424D87-0D34-49B0-8694-A4F70BE193B4}"/>
            </a:ext>
          </a:extLst>
        </xdr:cNvPr>
        <xdr:cNvSpPr txBox="1"/>
      </xdr:nvSpPr>
      <xdr:spPr>
        <a:xfrm>
          <a:off x="216217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7</xdr:col>
      <xdr:colOff>0</xdr:colOff>
      <xdr:row>6</xdr:row>
      <xdr:rowOff>0</xdr:rowOff>
    </xdr:from>
    <xdr:ext cx="303528" cy="420184"/>
    <xdr:sp macro="" textlink="">
      <xdr:nvSpPr>
        <xdr:cNvPr id="19" name="TextBox 18">
          <a:extLst>
            <a:ext uri="{FF2B5EF4-FFF2-40B4-BE49-F238E27FC236}">
              <a16:creationId xmlns:a16="http://schemas.microsoft.com/office/drawing/2014/main" id="{55F60213-5448-4D7F-B5C5-47E912D67489}"/>
            </a:ext>
          </a:extLst>
        </xdr:cNvPr>
        <xdr:cNvSpPr txBox="1"/>
      </xdr:nvSpPr>
      <xdr:spPr>
        <a:xfrm>
          <a:off x="492442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7</xdr:col>
      <xdr:colOff>0</xdr:colOff>
      <xdr:row>6</xdr:row>
      <xdr:rowOff>0</xdr:rowOff>
    </xdr:from>
    <xdr:ext cx="303528" cy="420184"/>
    <xdr:sp macro="" textlink="">
      <xdr:nvSpPr>
        <xdr:cNvPr id="20" name="TextBox 1">
          <a:extLst>
            <a:ext uri="{FF2B5EF4-FFF2-40B4-BE49-F238E27FC236}">
              <a16:creationId xmlns:a16="http://schemas.microsoft.com/office/drawing/2014/main" id="{36D1ACCA-F75B-45BD-A471-825690AEDC9B}"/>
            </a:ext>
          </a:extLst>
        </xdr:cNvPr>
        <xdr:cNvSpPr txBox="1"/>
      </xdr:nvSpPr>
      <xdr:spPr>
        <a:xfrm>
          <a:off x="492442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8</xdr:col>
      <xdr:colOff>0</xdr:colOff>
      <xdr:row>6</xdr:row>
      <xdr:rowOff>0</xdr:rowOff>
    </xdr:from>
    <xdr:ext cx="303528" cy="420184"/>
    <xdr:sp macro="" textlink="">
      <xdr:nvSpPr>
        <xdr:cNvPr id="21" name="TextBox 20">
          <a:extLst>
            <a:ext uri="{FF2B5EF4-FFF2-40B4-BE49-F238E27FC236}">
              <a16:creationId xmlns:a16="http://schemas.microsoft.com/office/drawing/2014/main" id="{61FCB914-A180-44E7-B9CB-D619009F1C3C}"/>
            </a:ext>
          </a:extLst>
        </xdr:cNvPr>
        <xdr:cNvSpPr txBox="1"/>
      </xdr:nvSpPr>
      <xdr:spPr>
        <a:xfrm>
          <a:off x="5486400"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13</xdr:col>
      <xdr:colOff>0</xdr:colOff>
      <xdr:row>6</xdr:row>
      <xdr:rowOff>0</xdr:rowOff>
    </xdr:from>
    <xdr:ext cx="303528" cy="420184"/>
    <xdr:sp macro="" textlink="">
      <xdr:nvSpPr>
        <xdr:cNvPr id="22" name="TextBox 21">
          <a:extLst>
            <a:ext uri="{FF2B5EF4-FFF2-40B4-BE49-F238E27FC236}">
              <a16:creationId xmlns:a16="http://schemas.microsoft.com/office/drawing/2014/main" id="{B1315CFC-88AD-42A1-8E48-75C5B4F6D531}"/>
            </a:ext>
          </a:extLst>
        </xdr:cNvPr>
        <xdr:cNvSpPr txBox="1"/>
      </xdr:nvSpPr>
      <xdr:spPr>
        <a:xfrm>
          <a:off x="8534400"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13</xdr:col>
      <xdr:colOff>0</xdr:colOff>
      <xdr:row>6</xdr:row>
      <xdr:rowOff>0</xdr:rowOff>
    </xdr:from>
    <xdr:ext cx="303528" cy="420184"/>
    <xdr:sp macro="" textlink="">
      <xdr:nvSpPr>
        <xdr:cNvPr id="23" name="TextBox 1">
          <a:extLst>
            <a:ext uri="{FF2B5EF4-FFF2-40B4-BE49-F238E27FC236}">
              <a16:creationId xmlns:a16="http://schemas.microsoft.com/office/drawing/2014/main" id="{FEBA6A6A-BC5D-4C52-8133-724247D6E49D}"/>
            </a:ext>
          </a:extLst>
        </xdr:cNvPr>
        <xdr:cNvSpPr txBox="1"/>
      </xdr:nvSpPr>
      <xdr:spPr>
        <a:xfrm>
          <a:off x="8534400"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14</xdr:col>
      <xdr:colOff>0</xdr:colOff>
      <xdr:row>6</xdr:row>
      <xdr:rowOff>0</xdr:rowOff>
    </xdr:from>
    <xdr:ext cx="303528" cy="420184"/>
    <xdr:sp macro="" textlink="">
      <xdr:nvSpPr>
        <xdr:cNvPr id="24" name="TextBox 23">
          <a:extLst>
            <a:ext uri="{FF2B5EF4-FFF2-40B4-BE49-F238E27FC236}">
              <a16:creationId xmlns:a16="http://schemas.microsoft.com/office/drawing/2014/main" id="{ABE7C268-6C64-48B5-B1D1-6D142B318A03}"/>
            </a:ext>
          </a:extLst>
        </xdr:cNvPr>
        <xdr:cNvSpPr txBox="1"/>
      </xdr:nvSpPr>
      <xdr:spPr>
        <a:xfrm>
          <a:off x="9144000"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4</xdr:col>
      <xdr:colOff>0</xdr:colOff>
      <xdr:row>6</xdr:row>
      <xdr:rowOff>0</xdr:rowOff>
    </xdr:from>
    <xdr:ext cx="303528" cy="420184"/>
    <xdr:sp macro="" textlink="">
      <xdr:nvSpPr>
        <xdr:cNvPr id="25" name="TextBox 24">
          <a:extLst>
            <a:ext uri="{FF2B5EF4-FFF2-40B4-BE49-F238E27FC236}">
              <a16:creationId xmlns:a16="http://schemas.microsoft.com/office/drawing/2014/main" id="{4DA8A203-EAAB-45E4-B87E-0DC0BA34CC6D}"/>
            </a:ext>
          </a:extLst>
        </xdr:cNvPr>
        <xdr:cNvSpPr txBox="1"/>
      </xdr:nvSpPr>
      <xdr:spPr>
        <a:xfrm>
          <a:off x="326707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4</xdr:col>
      <xdr:colOff>0</xdr:colOff>
      <xdr:row>6</xdr:row>
      <xdr:rowOff>0</xdr:rowOff>
    </xdr:from>
    <xdr:ext cx="303528" cy="420184"/>
    <xdr:sp macro="" textlink="">
      <xdr:nvSpPr>
        <xdr:cNvPr id="26" name="TextBox 1">
          <a:extLst>
            <a:ext uri="{FF2B5EF4-FFF2-40B4-BE49-F238E27FC236}">
              <a16:creationId xmlns:a16="http://schemas.microsoft.com/office/drawing/2014/main" id="{C0FD9418-034D-47C2-9331-D77F09154CFE}"/>
            </a:ext>
          </a:extLst>
        </xdr:cNvPr>
        <xdr:cNvSpPr txBox="1"/>
      </xdr:nvSpPr>
      <xdr:spPr>
        <a:xfrm>
          <a:off x="326707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5</xdr:col>
      <xdr:colOff>0</xdr:colOff>
      <xdr:row>6</xdr:row>
      <xdr:rowOff>0</xdr:rowOff>
    </xdr:from>
    <xdr:ext cx="303528" cy="420184"/>
    <xdr:sp macro="" textlink="">
      <xdr:nvSpPr>
        <xdr:cNvPr id="27" name="TextBox 26">
          <a:extLst>
            <a:ext uri="{FF2B5EF4-FFF2-40B4-BE49-F238E27FC236}">
              <a16:creationId xmlns:a16="http://schemas.microsoft.com/office/drawing/2014/main" id="{13EE302D-92A4-4201-AFD5-9091F7E906F4}"/>
            </a:ext>
          </a:extLst>
        </xdr:cNvPr>
        <xdr:cNvSpPr txBox="1"/>
      </xdr:nvSpPr>
      <xdr:spPr>
        <a:xfrm>
          <a:off x="381952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xdr:col>
      <xdr:colOff>0</xdr:colOff>
      <xdr:row>6</xdr:row>
      <xdr:rowOff>0</xdr:rowOff>
    </xdr:from>
    <xdr:ext cx="303528" cy="420184"/>
    <xdr:sp macro="" textlink="">
      <xdr:nvSpPr>
        <xdr:cNvPr id="28" name="TextBox 27">
          <a:extLst>
            <a:ext uri="{FF2B5EF4-FFF2-40B4-BE49-F238E27FC236}">
              <a16:creationId xmlns:a16="http://schemas.microsoft.com/office/drawing/2014/main" id="{F957CBCE-3F46-4323-A191-E4CF6E0BA133}"/>
            </a:ext>
          </a:extLst>
        </xdr:cNvPr>
        <xdr:cNvSpPr txBox="1"/>
      </xdr:nvSpPr>
      <xdr:spPr>
        <a:xfrm>
          <a:off x="160972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xdr:col>
      <xdr:colOff>0</xdr:colOff>
      <xdr:row>6</xdr:row>
      <xdr:rowOff>0</xdr:rowOff>
    </xdr:from>
    <xdr:ext cx="303528" cy="420184"/>
    <xdr:sp macro="" textlink="">
      <xdr:nvSpPr>
        <xdr:cNvPr id="29" name="TextBox 1">
          <a:extLst>
            <a:ext uri="{FF2B5EF4-FFF2-40B4-BE49-F238E27FC236}">
              <a16:creationId xmlns:a16="http://schemas.microsoft.com/office/drawing/2014/main" id="{7AC6AE63-C0B2-4824-A633-50E8C3E27CA6}"/>
            </a:ext>
          </a:extLst>
        </xdr:cNvPr>
        <xdr:cNvSpPr txBox="1"/>
      </xdr:nvSpPr>
      <xdr:spPr>
        <a:xfrm>
          <a:off x="160972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2</xdr:col>
      <xdr:colOff>0</xdr:colOff>
      <xdr:row>6</xdr:row>
      <xdr:rowOff>0</xdr:rowOff>
    </xdr:from>
    <xdr:ext cx="303528" cy="420184"/>
    <xdr:sp macro="" textlink="">
      <xdr:nvSpPr>
        <xdr:cNvPr id="30" name="TextBox 29">
          <a:extLst>
            <a:ext uri="{FF2B5EF4-FFF2-40B4-BE49-F238E27FC236}">
              <a16:creationId xmlns:a16="http://schemas.microsoft.com/office/drawing/2014/main" id="{49F1748F-C721-44FB-94A9-DDF33466091C}"/>
            </a:ext>
          </a:extLst>
        </xdr:cNvPr>
        <xdr:cNvSpPr txBox="1"/>
      </xdr:nvSpPr>
      <xdr:spPr>
        <a:xfrm>
          <a:off x="216217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7</xdr:col>
      <xdr:colOff>0</xdr:colOff>
      <xdr:row>6</xdr:row>
      <xdr:rowOff>0</xdr:rowOff>
    </xdr:from>
    <xdr:ext cx="303528" cy="420184"/>
    <xdr:sp macro="" textlink="">
      <xdr:nvSpPr>
        <xdr:cNvPr id="31" name="TextBox 30">
          <a:extLst>
            <a:ext uri="{FF2B5EF4-FFF2-40B4-BE49-F238E27FC236}">
              <a16:creationId xmlns:a16="http://schemas.microsoft.com/office/drawing/2014/main" id="{E93D1516-7D17-4DD2-822A-746BEC142BDE}"/>
            </a:ext>
          </a:extLst>
        </xdr:cNvPr>
        <xdr:cNvSpPr txBox="1"/>
      </xdr:nvSpPr>
      <xdr:spPr>
        <a:xfrm>
          <a:off x="492442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7</xdr:col>
      <xdr:colOff>0</xdr:colOff>
      <xdr:row>6</xdr:row>
      <xdr:rowOff>0</xdr:rowOff>
    </xdr:from>
    <xdr:ext cx="303528" cy="420184"/>
    <xdr:sp macro="" textlink="">
      <xdr:nvSpPr>
        <xdr:cNvPr id="32" name="TextBox 1">
          <a:extLst>
            <a:ext uri="{FF2B5EF4-FFF2-40B4-BE49-F238E27FC236}">
              <a16:creationId xmlns:a16="http://schemas.microsoft.com/office/drawing/2014/main" id="{38419223-F4E1-4AB9-B3A0-051DB33B0701}"/>
            </a:ext>
          </a:extLst>
        </xdr:cNvPr>
        <xdr:cNvSpPr txBox="1"/>
      </xdr:nvSpPr>
      <xdr:spPr>
        <a:xfrm>
          <a:off x="492442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8</xdr:col>
      <xdr:colOff>0</xdr:colOff>
      <xdr:row>6</xdr:row>
      <xdr:rowOff>0</xdr:rowOff>
    </xdr:from>
    <xdr:ext cx="303528" cy="420184"/>
    <xdr:sp macro="" textlink="">
      <xdr:nvSpPr>
        <xdr:cNvPr id="33" name="TextBox 32">
          <a:extLst>
            <a:ext uri="{FF2B5EF4-FFF2-40B4-BE49-F238E27FC236}">
              <a16:creationId xmlns:a16="http://schemas.microsoft.com/office/drawing/2014/main" id="{B66F976F-F960-4231-BECB-0DB34F65E59B}"/>
            </a:ext>
          </a:extLst>
        </xdr:cNvPr>
        <xdr:cNvSpPr txBox="1"/>
      </xdr:nvSpPr>
      <xdr:spPr>
        <a:xfrm>
          <a:off x="5486400"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xdr:col>
      <xdr:colOff>0</xdr:colOff>
      <xdr:row>6</xdr:row>
      <xdr:rowOff>0</xdr:rowOff>
    </xdr:from>
    <xdr:ext cx="303528" cy="420184"/>
    <xdr:sp macro="" textlink="">
      <xdr:nvSpPr>
        <xdr:cNvPr id="34" name="TextBox 33">
          <a:extLst>
            <a:ext uri="{FF2B5EF4-FFF2-40B4-BE49-F238E27FC236}">
              <a16:creationId xmlns:a16="http://schemas.microsoft.com/office/drawing/2014/main" id="{B7756268-93C9-4B0E-BC7F-8AD9A68E6B4F}"/>
            </a:ext>
          </a:extLst>
        </xdr:cNvPr>
        <xdr:cNvSpPr txBox="1"/>
      </xdr:nvSpPr>
      <xdr:spPr>
        <a:xfrm>
          <a:off x="160972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xdr:col>
      <xdr:colOff>0</xdr:colOff>
      <xdr:row>6</xdr:row>
      <xdr:rowOff>0</xdr:rowOff>
    </xdr:from>
    <xdr:ext cx="303528" cy="420184"/>
    <xdr:sp macro="" textlink="">
      <xdr:nvSpPr>
        <xdr:cNvPr id="35" name="TextBox 1">
          <a:extLst>
            <a:ext uri="{FF2B5EF4-FFF2-40B4-BE49-F238E27FC236}">
              <a16:creationId xmlns:a16="http://schemas.microsoft.com/office/drawing/2014/main" id="{FEC6FABE-93E4-4C1E-955A-2D4754CFD2AB}"/>
            </a:ext>
          </a:extLst>
        </xdr:cNvPr>
        <xdr:cNvSpPr txBox="1"/>
      </xdr:nvSpPr>
      <xdr:spPr>
        <a:xfrm>
          <a:off x="160972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2</xdr:col>
      <xdr:colOff>0</xdr:colOff>
      <xdr:row>6</xdr:row>
      <xdr:rowOff>0</xdr:rowOff>
    </xdr:from>
    <xdr:ext cx="303528" cy="420184"/>
    <xdr:sp macro="" textlink="">
      <xdr:nvSpPr>
        <xdr:cNvPr id="36" name="TextBox 35">
          <a:extLst>
            <a:ext uri="{FF2B5EF4-FFF2-40B4-BE49-F238E27FC236}">
              <a16:creationId xmlns:a16="http://schemas.microsoft.com/office/drawing/2014/main" id="{D0264B8F-5022-4FA6-B38E-A3454089F696}"/>
            </a:ext>
          </a:extLst>
        </xdr:cNvPr>
        <xdr:cNvSpPr txBox="1"/>
      </xdr:nvSpPr>
      <xdr:spPr>
        <a:xfrm>
          <a:off x="216217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4</xdr:col>
      <xdr:colOff>0</xdr:colOff>
      <xdr:row>6</xdr:row>
      <xdr:rowOff>0</xdr:rowOff>
    </xdr:from>
    <xdr:ext cx="303528" cy="420184"/>
    <xdr:sp macro="" textlink="">
      <xdr:nvSpPr>
        <xdr:cNvPr id="37" name="TextBox 36">
          <a:extLst>
            <a:ext uri="{FF2B5EF4-FFF2-40B4-BE49-F238E27FC236}">
              <a16:creationId xmlns:a16="http://schemas.microsoft.com/office/drawing/2014/main" id="{D38564F7-B605-4546-997E-468FD86F12CF}"/>
            </a:ext>
          </a:extLst>
        </xdr:cNvPr>
        <xdr:cNvSpPr txBox="1"/>
      </xdr:nvSpPr>
      <xdr:spPr>
        <a:xfrm>
          <a:off x="326707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4</xdr:col>
      <xdr:colOff>0</xdr:colOff>
      <xdr:row>6</xdr:row>
      <xdr:rowOff>0</xdr:rowOff>
    </xdr:from>
    <xdr:ext cx="303528" cy="420184"/>
    <xdr:sp macro="" textlink="">
      <xdr:nvSpPr>
        <xdr:cNvPr id="38" name="TextBox 1">
          <a:extLst>
            <a:ext uri="{FF2B5EF4-FFF2-40B4-BE49-F238E27FC236}">
              <a16:creationId xmlns:a16="http://schemas.microsoft.com/office/drawing/2014/main" id="{E0513AB2-66BE-4049-943C-CF804D158732}"/>
            </a:ext>
          </a:extLst>
        </xdr:cNvPr>
        <xdr:cNvSpPr txBox="1"/>
      </xdr:nvSpPr>
      <xdr:spPr>
        <a:xfrm>
          <a:off x="326707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5</xdr:col>
      <xdr:colOff>0</xdr:colOff>
      <xdr:row>6</xdr:row>
      <xdr:rowOff>0</xdr:rowOff>
    </xdr:from>
    <xdr:ext cx="303528" cy="420184"/>
    <xdr:sp macro="" textlink="">
      <xdr:nvSpPr>
        <xdr:cNvPr id="39" name="TextBox 38">
          <a:extLst>
            <a:ext uri="{FF2B5EF4-FFF2-40B4-BE49-F238E27FC236}">
              <a16:creationId xmlns:a16="http://schemas.microsoft.com/office/drawing/2014/main" id="{99C1D92E-1D74-437A-8DD2-6F0A4A8EB4A5}"/>
            </a:ext>
          </a:extLst>
        </xdr:cNvPr>
        <xdr:cNvSpPr txBox="1"/>
      </xdr:nvSpPr>
      <xdr:spPr>
        <a:xfrm>
          <a:off x="3819525"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10</xdr:col>
      <xdr:colOff>0</xdr:colOff>
      <xdr:row>6</xdr:row>
      <xdr:rowOff>0</xdr:rowOff>
    </xdr:from>
    <xdr:ext cx="303528" cy="420184"/>
    <xdr:sp macro="" textlink="">
      <xdr:nvSpPr>
        <xdr:cNvPr id="40" name="TextBox 39">
          <a:extLst>
            <a:ext uri="{FF2B5EF4-FFF2-40B4-BE49-F238E27FC236}">
              <a16:creationId xmlns:a16="http://schemas.microsoft.com/office/drawing/2014/main" id="{83A79D92-3E92-461C-BB5A-6072BAE561C5}"/>
            </a:ext>
          </a:extLst>
        </xdr:cNvPr>
        <xdr:cNvSpPr txBox="1"/>
      </xdr:nvSpPr>
      <xdr:spPr>
        <a:xfrm>
          <a:off x="6705600"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10</xdr:col>
      <xdr:colOff>0</xdr:colOff>
      <xdr:row>6</xdr:row>
      <xdr:rowOff>0</xdr:rowOff>
    </xdr:from>
    <xdr:ext cx="303528" cy="420184"/>
    <xdr:sp macro="" textlink="">
      <xdr:nvSpPr>
        <xdr:cNvPr id="41" name="TextBox 1">
          <a:extLst>
            <a:ext uri="{FF2B5EF4-FFF2-40B4-BE49-F238E27FC236}">
              <a16:creationId xmlns:a16="http://schemas.microsoft.com/office/drawing/2014/main" id="{C3ED8FEC-F802-4DE8-B471-55731578F908}"/>
            </a:ext>
          </a:extLst>
        </xdr:cNvPr>
        <xdr:cNvSpPr txBox="1"/>
      </xdr:nvSpPr>
      <xdr:spPr>
        <a:xfrm>
          <a:off x="6705600"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11</xdr:col>
      <xdr:colOff>0</xdr:colOff>
      <xdr:row>6</xdr:row>
      <xdr:rowOff>0</xdr:rowOff>
    </xdr:from>
    <xdr:ext cx="303528" cy="420184"/>
    <xdr:sp macro="" textlink="">
      <xdr:nvSpPr>
        <xdr:cNvPr id="42" name="TextBox 41">
          <a:extLst>
            <a:ext uri="{FF2B5EF4-FFF2-40B4-BE49-F238E27FC236}">
              <a16:creationId xmlns:a16="http://schemas.microsoft.com/office/drawing/2014/main" id="{AC8FCC8C-AB88-4F13-89BB-29F9457AA1C7}"/>
            </a:ext>
          </a:extLst>
        </xdr:cNvPr>
        <xdr:cNvSpPr txBox="1"/>
      </xdr:nvSpPr>
      <xdr:spPr>
        <a:xfrm>
          <a:off x="7315200" y="1038225"/>
          <a:ext cx="303528" cy="4201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mauritius.govmu.org/Documents/Statistics/By_Subject/CJS/Methodology_Crime.doc"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tsmauritius.govmu.org/English/StatsbySubj/Pages/CRIME,-JUSTICE-AND-SECURITY.aspx" TargetMode="External"/><Relationship Id="rId2" Type="http://schemas.openxmlformats.org/officeDocument/2006/relationships/hyperlink" Target="http://statsmauritius.govmu.org/English/StatsbySubj/Pages/CRIME,-JUSTICE-AND-SECURITY.aspx" TargetMode="External"/><Relationship Id="rId1" Type="http://schemas.openxmlformats.org/officeDocument/2006/relationships/hyperlink" Target="http://statsmauritius.govmu.org/English/StatsbySubj/Pages/CRIME,-JUSTICE-AND-SECURITY.aspx" TargetMode="External"/><Relationship Id="rId6" Type="http://schemas.openxmlformats.org/officeDocument/2006/relationships/printerSettings" Target="../printerSettings/printerSettings2.bin"/><Relationship Id="rId5" Type="http://schemas.openxmlformats.org/officeDocument/2006/relationships/hyperlink" Target="http://statsmauritius.govmu.org/English/StatsbySubj/Pages/CRIME,-JUSTICE-AND-SECURITY.aspx" TargetMode="External"/><Relationship Id="rId4" Type="http://schemas.openxmlformats.org/officeDocument/2006/relationships/hyperlink" Target="http://statsmauritius.govmu.org/English/StatsbySubj/Pages/CRIME,-JUSTICE-AND-SECURITY.asp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8"/>
  <sheetViews>
    <sheetView workbookViewId="0"/>
  </sheetViews>
  <sheetFormatPr defaultRowHeight="15"/>
  <cols>
    <col min="1" max="1" width="128.5703125" customWidth="1"/>
    <col min="257" max="257" width="128.5703125" customWidth="1"/>
    <col min="513" max="513" width="128.5703125" customWidth="1"/>
    <col min="769" max="769" width="128.5703125" customWidth="1"/>
    <col min="1025" max="1025" width="128.5703125" customWidth="1"/>
    <col min="1281" max="1281" width="128.5703125" customWidth="1"/>
    <col min="1537" max="1537" width="128.5703125" customWidth="1"/>
    <col min="1793" max="1793" width="128.5703125" customWidth="1"/>
    <col min="2049" max="2049" width="128.5703125" customWidth="1"/>
    <col min="2305" max="2305" width="128.5703125" customWidth="1"/>
    <col min="2561" max="2561" width="128.5703125" customWidth="1"/>
    <col min="2817" max="2817" width="128.5703125" customWidth="1"/>
    <col min="3073" max="3073" width="128.5703125" customWidth="1"/>
    <col min="3329" max="3329" width="128.5703125" customWidth="1"/>
    <col min="3585" max="3585" width="128.5703125" customWidth="1"/>
    <col min="3841" max="3841" width="128.5703125" customWidth="1"/>
    <col min="4097" max="4097" width="128.5703125" customWidth="1"/>
    <col min="4353" max="4353" width="128.5703125" customWidth="1"/>
    <col min="4609" max="4609" width="128.5703125" customWidth="1"/>
    <col min="4865" max="4865" width="128.5703125" customWidth="1"/>
    <col min="5121" max="5121" width="128.5703125" customWidth="1"/>
    <col min="5377" max="5377" width="128.5703125" customWidth="1"/>
    <col min="5633" max="5633" width="128.5703125" customWidth="1"/>
    <col min="5889" max="5889" width="128.5703125" customWidth="1"/>
    <col min="6145" max="6145" width="128.5703125" customWidth="1"/>
    <col min="6401" max="6401" width="128.5703125" customWidth="1"/>
    <col min="6657" max="6657" width="128.5703125" customWidth="1"/>
    <col min="6913" max="6913" width="128.5703125" customWidth="1"/>
    <col min="7169" max="7169" width="128.5703125" customWidth="1"/>
    <col min="7425" max="7425" width="128.5703125" customWidth="1"/>
    <col min="7681" max="7681" width="128.5703125" customWidth="1"/>
    <col min="7937" max="7937" width="128.5703125" customWidth="1"/>
    <col min="8193" max="8193" width="128.5703125" customWidth="1"/>
    <col min="8449" max="8449" width="128.5703125" customWidth="1"/>
    <col min="8705" max="8705" width="128.5703125" customWidth="1"/>
    <col min="8961" max="8961" width="128.5703125" customWidth="1"/>
    <col min="9217" max="9217" width="128.5703125" customWidth="1"/>
    <col min="9473" max="9473" width="128.5703125" customWidth="1"/>
    <col min="9729" max="9729" width="128.5703125" customWidth="1"/>
    <col min="9985" max="9985" width="128.5703125" customWidth="1"/>
    <col min="10241" max="10241" width="128.5703125" customWidth="1"/>
    <col min="10497" max="10497" width="128.5703125" customWidth="1"/>
    <col min="10753" max="10753" width="128.5703125" customWidth="1"/>
    <col min="11009" max="11009" width="128.5703125" customWidth="1"/>
    <col min="11265" max="11265" width="128.5703125" customWidth="1"/>
    <col min="11521" max="11521" width="128.5703125" customWidth="1"/>
    <col min="11777" max="11777" width="128.5703125" customWidth="1"/>
    <col min="12033" max="12033" width="128.5703125" customWidth="1"/>
    <col min="12289" max="12289" width="128.5703125" customWidth="1"/>
    <col min="12545" max="12545" width="128.5703125" customWidth="1"/>
    <col min="12801" max="12801" width="128.5703125" customWidth="1"/>
    <col min="13057" max="13057" width="128.5703125" customWidth="1"/>
    <col min="13313" max="13313" width="128.5703125" customWidth="1"/>
    <col min="13569" max="13569" width="128.5703125" customWidth="1"/>
    <col min="13825" max="13825" width="128.5703125" customWidth="1"/>
    <col min="14081" max="14081" width="128.5703125" customWidth="1"/>
    <col min="14337" max="14337" width="128.5703125" customWidth="1"/>
    <col min="14593" max="14593" width="128.5703125" customWidth="1"/>
    <col min="14849" max="14849" width="128.5703125" customWidth="1"/>
    <col min="15105" max="15105" width="128.5703125" customWidth="1"/>
    <col min="15361" max="15361" width="128.5703125" customWidth="1"/>
    <col min="15617" max="15617" width="128.5703125" customWidth="1"/>
    <col min="15873" max="15873" width="128.5703125" customWidth="1"/>
    <col min="16129" max="16129" width="128.5703125" customWidth="1"/>
  </cols>
  <sheetData>
    <row r="1" spans="1:256" ht="24" customHeight="1">
      <c r="A1" s="141" t="s">
        <v>221</v>
      </c>
    </row>
    <row r="2" spans="1:256" ht="78.75" customHeight="1">
      <c r="A2" s="1455" t="s">
        <v>1492</v>
      </c>
      <c r="B2" s="143"/>
      <c r="C2" s="143"/>
      <c r="D2" s="143"/>
      <c r="E2" s="143"/>
      <c r="F2" s="143"/>
      <c r="G2" s="143"/>
      <c r="H2" s="143"/>
      <c r="I2" s="143"/>
      <c r="J2" s="143"/>
      <c r="K2" s="143"/>
      <c r="L2" s="143"/>
      <c r="M2" s="143"/>
      <c r="N2" s="143"/>
    </row>
    <row r="3" spans="1:256" ht="26.25" customHeight="1">
      <c r="A3" s="142" t="s">
        <v>222</v>
      </c>
    </row>
    <row r="4" spans="1:256" ht="63" customHeight="1">
      <c r="A4" s="144" t="s">
        <v>223</v>
      </c>
      <c r="B4" s="143"/>
      <c r="C4" s="143"/>
      <c r="D4" s="143"/>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c r="AI4" s="143"/>
      <c r="AJ4" s="143"/>
      <c r="AK4" s="143"/>
      <c r="AL4" s="143"/>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5"/>
      <c r="BQ4" s="145"/>
      <c r="BR4" s="145"/>
      <c r="BS4" s="145"/>
      <c r="BT4" s="145"/>
      <c r="BU4" s="145"/>
      <c r="BV4" s="145"/>
      <c r="BW4" s="145"/>
      <c r="BX4" s="145"/>
      <c r="BY4" s="145"/>
      <c r="BZ4" s="145"/>
      <c r="CA4" s="145"/>
      <c r="CB4" s="145"/>
      <c r="CC4" s="145"/>
      <c r="CD4" s="145"/>
      <c r="CE4" s="145"/>
      <c r="CF4" s="145"/>
      <c r="CG4" s="145"/>
      <c r="CH4" s="145"/>
      <c r="CI4" s="145"/>
      <c r="CJ4" s="145"/>
      <c r="CK4" s="145"/>
      <c r="CL4" s="145"/>
      <c r="CM4" s="145"/>
      <c r="CN4" s="145"/>
      <c r="CO4" s="145"/>
      <c r="CP4" s="145"/>
      <c r="CQ4" s="145"/>
      <c r="CR4" s="145"/>
      <c r="CS4" s="145"/>
      <c r="CT4" s="145"/>
      <c r="CU4" s="145"/>
      <c r="CV4" s="145"/>
      <c r="CW4" s="145"/>
      <c r="CX4" s="145"/>
      <c r="CY4" s="145"/>
      <c r="CZ4" s="145"/>
      <c r="DA4" s="145"/>
      <c r="DB4" s="145"/>
      <c r="DC4" s="145"/>
      <c r="DD4" s="145"/>
      <c r="DE4" s="145"/>
      <c r="DF4" s="145"/>
      <c r="DG4" s="145"/>
      <c r="DH4" s="145"/>
      <c r="DI4" s="145"/>
      <c r="DJ4" s="145"/>
      <c r="DK4" s="145"/>
      <c r="DL4" s="145"/>
      <c r="DM4" s="145"/>
      <c r="DN4" s="145"/>
      <c r="DO4" s="145"/>
      <c r="DP4" s="145"/>
      <c r="DQ4" s="145"/>
      <c r="DR4" s="145"/>
      <c r="DS4" s="145"/>
      <c r="DT4" s="145"/>
      <c r="DU4" s="145"/>
      <c r="DV4" s="145"/>
      <c r="DW4" s="145"/>
      <c r="DX4" s="145"/>
      <c r="DY4" s="145"/>
      <c r="DZ4" s="145"/>
      <c r="EA4" s="145"/>
      <c r="EB4" s="145"/>
      <c r="EC4" s="145"/>
      <c r="ED4" s="145"/>
      <c r="EE4" s="145"/>
      <c r="EF4" s="145"/>
      <c r="EG4" s="145"/>
      <c r="EH4" s="145"/>
      <c r="EI4" s="145"/>
      <c r="EJ4" s="145"/>
      <c r="EK4" s="145"/>
      <c r="EL4" s="145"/>
      <c r="EM4" s="145"/>
      <c r="EN4" s="145"/>
      <c r="EO4" s="145"/>
      <c r="EP4" s="145"/>
      <c r="EQ4" s="145"/>
      <c r="ER4" s="145"/>
      <c r="ES4" s="145"/>
      <c r="ET4" s="145"/>
      <c r="EU4" s="145"/>
      <c r="EV4" s="145"/>
      <c r="EW4" s="145"/>
      <c r="EX4" s="145"/>
      <c r="EY4" s="145"/>
      <c r="EZ4" s="145"/>
      <c r="FA4" s="145"/>
      <c r="FB4" s="145"/>
      <c r="FC4" s="145"/>
      <c r="FD4" s="145"/>
      <c r="FE4" s="145"/>
      <c r="FF4" s="145"/>
      <c r="FG4" s="145"/>
      <c r="FH4" s="145"/>
      <c r="FI4" s="145"/>
      <c r="FJ4" s="145"/>
      <c r="FK4" s="145"/>
      <c r="FL4" s="145"/>
      <c r="FM4" s="145"/>
      <c r="FN4" s="145"/>
      <c r="FO4" s="145"/>
      <c r="FP4" s="145"/>
      <c r="FQ4" s="145"/>
      <c r="FR4" s="145"/>
      <c r="FS4" s="145"/>
      <c r="FT4" s="145"/>
      <c r="FU4" s="145"/>
      <c r="FV4" s="145"/>
      <c r="FW4" s="145"/>
      <c r="FX4" s="145"/>
      <c r="FY4" s="145"/>
      <c r="FZ4" s="145"/>
      <c r="GA4" s="145"/>
      <c r="GB4" s="145"/>
      <c r="GC4" s="145"/>
      <c r="GD4" s="145"/>
      <c r="GE4" s="145"/>
      <c r="GF4" s="145"/>
      <c r="GG4" s="145"/>
      <c r="GH4" s="145"/>
      <c r="GI4" s="145"/>
      <c r="GJ4" s="145"/>
      <c r="GK4" s="145"/>
      <c r="GL4" s="145"/>
      <c r="GM4" s="145"/>
      <c r="GN4" s="145"/>
      <c r="GO4" s="145"/>
      <c r="GP4" s="145"/>
      <c r="GQ4" s="145"/>
      <c r="GR4" s="145"/>
      <c r="GS4" s="145"/>
      <c r="GT4" s="145"/>
      <c r="GU4" s="145"/>
      <c r="GV4" s="145"/>
      <c r="GW4" s="145"/>
      <c r="GX4" s="145"/>
      <c r="GY4" s="145"/>
      <c r="GZ4" s="145"/>
      <c r="HA4" s="145"/>
      <c r="HB4" s="145"/>
      <c r="HC4" s="145"/>
      <c r="HD4" s="145"/>
      <c r="HE4" s="145"/>
      <c r="HF4" s="145"/>
      <c r="HG4" s="145"/>
      <c r="HH4" s="145"/>
      <c r="HI4" s="145"/>
      <c r="HJ4" s="145"/>
      <c r="HK4" s="145"/>
      <c r="HL4" s="145"/>
      <c r="HM4" s="145"/>
      <c r="HN4" s="145"/>
      <c r="HO4" s="145"/>
      <c r="HP4" s="145"/>
      <c r="HQ4" s="145"/>
      <c r="HR4" s="145"/>
      <c r="HS4" s="145"/>
      <c r="HT4" s="145"/>
      <c r="HU4" s="145"/>
      <c r="HV4" s="145"/>
      <c r="HW4" s="145"/>
      <c r="HX4" s="145"/>
      <c r="HY4" s="145"/>
      <c r="HZ4" s="145"/>
      <c r="IA4" s="145"/>
      <c r="IB4" s="145"/>
      <c r="IC4" s="145"/>
      <c r="ID4" s="145"/>
      <c r="IE4" s="145"/>
      <c r="IF4" s="145"/>
      <c r="IG4" s="145"/>
      <c r="IH4" s="145"/>
      <c r="II4" s="145"/>
      <c r="IJ4" s="145"/>
      <c r="IK4" s="145"/>
      <c r="IL4" s="145"/>
      <c r="IM4" s="145"/>
      <c r="IN4" s="145"/>
      <c r="IO4" s="145"/>
      <c r="IP4" s="145"/>
      <c r="IQ4" s="145"/>
      <c r="IR4" s="145"/>
      <c r="IS4" s="145"/>
      <c r="IT4" s="145"/>
      <c r="IU4" s="145"/>
      <c r="IV4" s="145"/>
    </row>
    <row r="5" spans="1:256" ht="22.5" customHeight="1">
      <c r="A5" s="146" t="s">
        <v>224</v>
      </c>
      <c r="AM5" s="145"/>
      <c r="AN5" s="145"/>
      <c r="AO5" s="145"/>
      <c r="AP5" s="145"/>
      <c r="AQ5" s="145"/>
      <c r="AR5" s="145"/>
      <c r="AS5" s="145"/>
      <c r="AT5" s="145"/>
      <c r="AU5" s="145"/>
      <c r="AV5" s="145"/>
      <c r="AW5" s="145"/>
      <c r="AX5" s="145"/>
      <c r="AY5" s="145"/>
      <c r="AZ5" s="145"/>
      <c r="BA5" s="145"/>
      <c r="BB5" s="145"/>
      <c r="BC5" s="145"/>
      <c r="BD5" s="145"/>
      <c r="BE5" s="145"/>
      <c r="BF5" s="145"/>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c r="DD5" s="145"/>
      <c r="DE5" s="145"/>
      <c r="DF5" s="145"/>
      <c r="DG5" s="145"/>
      <c r="DH5" s="145"/>
      <c r="DI5" s="145"/>
      <c r="DJ5" s="145"/>
      <c r="DK5" s="145"/>
      <c r="DL5" s="145"/>
      <c r="DM5" s="145"/>
      <c r="DN5" s="145"/>
      <c r="DO5" s="145"/>
      <c r="DP5" s="145"/>
      <c r="DQ5" s="145"/>
      <c r="DR5" s="145"/>
      <c r="DS5" s="145"/>
      <c r="DT5" s="145"/>
      <c r="DU5" s="145"/>
      <c r="DV5" s="145"/>
      <c r="DW5" s="145"/>
      <c r="DX5" s="145"/>
      <c r="DY5" s="145"/>
      <c r="DZ5" s="145"/>
      <c r="EA5" s="145"/>
      <c r="EB5" s="145"/>
      <c r="EC5" s="145"/>
      <c r="ED5" s="145"/>
      <c r="EE5" s="145"/>
      <c r="EF5" s="145"/>
      <c r="EG5" s="145"/>
      <c r="EH5" s="145"/>
      <c r="EI5" s="145"/>
      <c r="EJ5" s="145"/>
      <c r="EK5" s="145"/>
      <c r="EL5" s="145"/>
      <c r="EM5" s="145"/>
      <c r="EN5" s="145"/>
      <c r="EO5" s="145"/>
      <c r="EP5" s="145"/>
      <c r="EQ5" s="145"/>
      <c r="ER5" s="145"/>
      <c r="ES5" s="145"/>
      <c r="ET5" s="145"/>
      <c r="EU5" s="145"/>
      <c r="EV5" s="145"/>
      <c r="EW5" s="145"/>
      <c r="EX5" s="145"/>
      <c r="EY5" s="145"/>
      <c r="EZ5" s="145"/>
      <c r="FA5" s="145"/>
      <c r="FB5" s="145"/>
      <c r="FC5" s="145"/>
      <c r="FD5" s="145"/>
      <c r="FE5" s="145"/>
      <c r="FF5" s="145"/>
      <c r="FG5" s="145"/>
      <c r="FH5" s="145"/>
      <c r="FI5" s="145"/>
      <c r="FJ5" s="145"/>
      <c r="FK5" s="145"/>
      <c r="FL5" s="145"/>
      <c r="FM5" s="145"/>
      <c r="FN5" s="145"/>
      <c r="FO5" s="145"/>
      <c r="FP5" s="145"/>
      <c r="FQ5" s="145"/>
      <c r="FR5" s="145"/>
      <c r="FS5" s="145"/>
      <c r="FT5" s="145"/>
      <c r="FU5" s="145"/>
      <c r="FV5" s="145"/>
      <c r="FW5" s="145"/>
      <c r="FX5" s="145"/>
      <c r="FY5" s="145"/>
      <c r="FZ5" s="145"/>
      <c r="GA5" s="145"/>
      <c r="GB5" s="145"/>
      <c r="GC5" s="145"/>
      <c r="GD5" s="145"/>
      <c r="GE5" s="145"/>
      <c r="GF5" s="145"/>
      <c r="GG5" s="145"/>
      <c r="GH5" s="145"/>
      <c r="GI5" s="145"/>
      <c r="GJ5" s="145"/>
      <c r="GK5" s="145"/>
      <c r="GL5" s="145"/>
      <c r="GM5" s="145"/>
      <c r="GN5" s="145"/>
      <c r="GO5" s="145"/>
      <c r="GP5" s="145"/>
      <c r="GQ5" s="145"/>
      <c r="GR5" s="145"/>
      <c r="GS5" s="145"/>
      <c r="GT5" s="145"/>
      <c r="GU5" s="145"/>
      <c r="GV5" s="145"/>
      <c r="GW5" s="145"/>
      <c r="GX5" s="145"/>
      <c r="GY5" s="145"/>
      <c r="GZ5" s="145"/>
      <c r="HA5" s="145"/>
      <c r="HB5" s="145"/>
      <c r="HC5" s="145"/>
      <c r="HD5" s="145"/>
      <c r="HE5" s="145"/>
      <c r="HF5" s="145"/>
      <c r="HG5" s="145"/>
      <c r="HH5" s="145"/>
      <c r="HI5" s="145"/>
      <c r="HJ5" s="145"/>
      <c r="HK5" s="145"/>
      <c r="HL5" s="145"/>
      <c r="HM5" s="145"/>
      <c r="HN5" s="145"/>
      <c r="HO5" s="145"/>
      <c r="HP5" s="145"/>
      <c r="HQ5" s="145"/>
      <c r="HR5" s="145"/>
      <c r="HS5" s="145"/>
      <c r="HT5" s="145"/>
      <c r="HU5" s="145"/>
      <c r="HV5" s="145"/>
      <c r="HW5" s="145"/>
      <c r="HX5" s="145"/>
      <c r="HY5" s="145"/>
      <c r="HZ5" s="145"/>
      <c r="IA5" s="145"/>
      <c r="IB5" s="145"/>
      <c r="IC5" s="145"/>
      <c r="ID5" s="145"/>
      <c r="IE5" s="145"/>
      <c r="IF5" s="145"/>
      <c r="IG5" s="145"/>
      <c r="IH5" s="145"/>
      <c r="II5" s="145"/>
      <c r="IJ5" s="145"/>
      <c r="IK5" s="145"/>
      <c r="IL5" s="145"/>
      <c r="IM5" s="145"/>
      <c r="IN5" s="145"/>
      <c r="IO5" s="145"/>
      <c r="IP5" s="145"/>
      <c r="IQ5" s="145"/>
      <c r="IR5" s="145"/>
      <c r="IS5" s="145"/>
      <c r="IT5" s="145"/>
      <c r="IU5" s="145"/>
      <c r="IV5" s="145"/>
    </row>
    <row r="6" spans="1:256" ht="27" customHeight="1">
      <c r="A6" s="147" t="s">
        <v>225</v>
      </c>
      <c r="B6" s="143"/>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row>
    <row r="7" spans="1:256">
      <c r="A7" s="148" t="s">
        <v>226</v>
      </c>
    </row>
    <row r="8" spans="1:256" ht="22.5" customHeight="1">
      <c r="A8" s="1456" t="s">
        <v>1491</v>
      </c>
      <c r="B8" s="143"/>
      <c r="C8" s="143"/>
      <c r="D8" s="143"/>
      <c r="E8" s="143"/>
      <c r="F8" s="143"/>
      <c r="G8" s="143"/>
      <c r="H8" s="143"/>
      <c r="I8" s="143"/>
      <c r="J8" s="143"/>
      <c r="K8" s="143"/>
      <c r="L8" s="143"/>
      <c r="M8" s="143"/>
      <c r="N8" s="143"/>
      <c r="O8" s="143"/>
      <c r="P8" s="143"/>
      <c r="Q8" s="143"/>
      <c r="R8" s="143"/>
      <c r="S8" s="143"/>
      <c r="T8" s="143"/>
      <c r="U8" s="143"/>
      <c r="V8" s="143"/>
      <c r="W8" s="143"/>
      <c r="X8" s="143"/>
      <c r="Y8" s="143"/>
      <c r="Z8" s="143"/>
      <c r="AA8" s="143"/>
      <c r="AB8" s="143"/>
      <c r="AC8" s="143"/>
      <c r="AD8" s="143"/>
      <c r="AE8" s="143"/>
      <c r="AF8" s="143"/>
      <c r="AG8" s="143"/>
      <c r="AH8" s="143"/>
      <c r="AI8" s="143"/>
      <c r="AJ8" s="143"/>
      <c r="AK8" s="143"/>
      <c r="AL8" s="143"/>
    </row>
  </sheetData>
  <hyperlinks>
    <hyperlink ref="A5" location="'Correspondences with previous'!A1" display="Correspondence between previous and new tables" xr:uid="{00000000-0004-0000-0000-000000000000}"/>
    <hyperlink ref="A7" r:id="rId1" xr:uid="{00000000-0004-0000-0000-000001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79"/>
  <sheetViews>
    <sheetView workbookViewId="0">
      <selection activeCell="N6" sqref="N6"/>
    </sheetView>
  </sheetViews>
  <sheetFormatPr defaultRowHeight="15.75"/>
  <cols>
    <col min="1" max="1" width="8.5703125" style="150" customWidth="1"/>
    <col min="2" max="2" width="73.140625" style="150" customWidth="1"/>
    <col min="3" max="3" width="24.28515625" style="150" customWidth="1"/>
    <col min="4" max="256" width="9.140625" style="149"/>
    <col min="257" max="257" width="8.5703125" style="149" customWidth="1"/>
    <col min="258" max="258" width="73.140625" style="149" customWidth="1"/>
    <col min="259" max="259" width="24.28515625" style="149" customWidth="1"/>
    <col min="260" max="512" width="9.140625" style="149"/>
    <col min="513" max="513" width="8.5703125" style="149" customWidth="1"/>
    <col min="514" max="514" width="73.140625" style="149" customWidth="1"/>
    <col min="515" max="515" width="24.28515625" style="149" customWidth="1"/>
    <col min="516" max="768" width="9.140625" style="149"/>
    <col min="769" max="769" width="8.5703125" style="149" customWidth="1"/>
    <col min="770" max="770" width="73.140625" style="149" customWidth="1"/>
    <col min="771" max="771" width="24.28515625" style="149" customWidth="1"/>
    <col min="772" max="1024" width="9.140625" style="149"/>
    <col min="1025" max="1025" width="8.5703125" style="149" customWidth="1"/>
    <col min="1026" max="1026" width="73.140625" style="149" customWidth="1"/>
    <col min="1027" max="1027" width="24.28515625" style="149" customWidth="1"/>
    <col min="1028" max="1280" width="9.140625" style="149"/>
    <col min="1281" max="1281" width="8.5703125" style="149" customWidth="1"/>
    <col min="1282" max="1282" width="73.140625" style="149" customWidth="1"/>
    <col min="1283" max="1283" width="24.28515625" style="149" customWidth="1"/>
    <col min="1284" max="1536" width="9.140625" style="149"/>
    <col min="1537" max="1537" width="8.5703125" style="149" customWidth="1"/>
    <col min="1538" max="1538" width="73.140625" style="149" customWidth="1"/>
    <col min="1539" max="1539" width="24.28515625" style="149" customWidth="1"/>
    <col min="1540" max="1792" width="9.140625" style="149"/>
    <col min="1793" max="1793" width="8.5703125" style="149" customWidth="1"/>
    <col min="1794" max="1794" width="73.140625" style="149" customWidth="1"/>
    <col min="1795" max="1795" width="24.28515625" style="149" customWidth="1"/>
    <col min="1796" max="2048" width="9.140625" style="149"/>
    <col min="2049" max="2049" width="8.5703125" style="149" customWidth="1"/>
    <col min="2050" max="2050" width="73.140625" style="149" customWidth="1"/>
    <col min="2051" max="2051" width="24.28515625" style="149" customWidth="1"/>
    <col min="2052" max="2304" width="9.140625" style="149"/>
    <col min="2305" max="2305" width="8.5703125" style="149" customWidth="1"/>
    <col min="2306" max="2306" width="73.140625" style="149" customWidth="1"/>
    <col min="2307" max="2307" width="24.28515625" style="149" customWidth="1"/>
    <col min="2308" max="2560" width="9.140625" style="149"/>
    <col min="2561" max="2561" width="8.5703125" style="149" customWidth="1"/>
    <col min="2562" max="2562" width="73.140625" style="149" customWidth="1"/>
    <col min="2563" max="2563" width="24.28515625" style="149" customWidth="1"/>
    <col min="2564" max="2816" width="9.140625" style="149"/>
    <col min="2817" max="2817" width="8.5703125" style="149" customWidth="1"/>
    <col min="2818" max="2818" width="73.140625" style="149" customWidth="1"/>
    <col min="2819" max="2819" width="24.28515625" style="149" customWidth="1"/>
    <col min="2820" max="3072" width="9.140625" style="149"/>
    <col min="3073" max="3073" width="8.5703125" style="149" customWidth="1"/>
    <col min="3074" max="3074" width="73.140625" style="149" customWidth="1"/>
    <col min="3075" max="3075" width="24.28515625" style="149" customWidth="1"/>
    <col min="3076" max="3328" width="9.140625" style="149"/>
    <col min="3329" max="3329" width="8.5703125" style="149" customWidth="1"/>
    <col min="3330" max="3330" width="73.140625" style="149" customWidth="1"/>
    <col min="3331" max="3331" width="24.28515625" style="149" customWidth="1"/>
    <col min="3332" max="3584" width="9.140625" style="149"/>
    <col min="3585" max="3585" width="8.5703125" style="149" customWidth="1"/>
    <col min="3586" max="3586" width="73.140625" style="149" customWidth="1"/>
    <col min="3587" max="3587" width="24.28515625" style="149" customWidth="1"/>
    <col min="3588" max="3840" width="9.140625" style="149"/>
    <col min="3841" max="3841" width="8.5703125" style="149" customWidth="1"/>
    <col min="3842" max="3842" width="73.140625" style="149" customWidth="1"/>
    <col min="3843" max="3843" width="24.28515625" style="149" customWidth="1"/>
    <col min="3844" max="4096" width="9.140625" style="149"/>
    <col min="4097" max="4097" width="8.5703125" style="149" customWidth="1"/>
    <col min="4098" max="4098" width="73.140625" style="149" customWidth="1"/>
    <col min="4099" max="4099" width="24.28515625" style="149" customWidth="1"/>
    <col min="4100" max="4352" width="9.140625" style="149"/>
    <col min="4353" max="4353" width="8.5703125" style="149" customWidth="1"/>
    <col min="4354" max="4354" width="73.140625" style="149" customWidth="1"/>
    <col min="4355" max="4355" width="24.28515625" style="149" customWidth="1"/>
    <col min="4356" max="4608" width="9.140625" style="149"/>
    <col min="4609" max="4609" width="8.5703125" style="149" customWidth="1"/>
    <col min="4610" max="4610" width="73.140625" style="149" customWidth="1"/>
    <col min="4611" max="4611" width="24.28515625" style="149" customWidth="1"/>
    <col min="4612" max="4864" width="9.140625" style="149"/>
    <col min="4865" max="4865" width="8.5703125" style="149" customWidth="1"/>
    <col min="4866" max="4866" width="73.140625" style="149" customWidth="1"/>
    <col min="4867" max="4867" width="24.28515625" style="149" customWidth="1"/>
    <col min="4868" max="5120" width="9.140625" style="149"/>
    <col min="5121" max="5121" width="8.5703125" style="149" customWidth="1"/>
    <col min="5122" max="5122" width="73.140625" style="149" customWidth="1"/>
    <col min="5123" max="5123" width="24.28515625" style="149" customWidth="1"/>
    <col min="5124" max="5376" width="9.140625" style="149"/>
    <col min="5377" max="5377" width="8.5703125" style="149" customWidth="1"/>
    <col min="5378" max="5378" width="73.140625" style="149" customWidth="1"/>
    <col min="5379" max="5379" width="24.28515625" style="149" customWidth="1"/>
    <col min="5380" max="5632" width="9.140625" style="149"/>
    <col min="5633" max="5633" width="8.5703125" style="149" customWidth="1"/>
    <col min="5634" max="5634" width="73.140625" style="149" customWidth="1"/>
    <col min="5635" max="5635" width="24.28515625" style="149" customWidth="1"/>
    <col min="5636" max="5888" width="9.140625" style="149"/>
    <col min="5889" max="5889" width="8.5703125" style="149" customWidth="1"/>
    <col min="5890" max="5890" width="73.140625" style="149" customWidth="1"/>
    <col min="5891" max="5891" width="24.28515625" style="149" customWidth="1"/>
    <col min="5892" max="6144" width="9.140625" style="149"/>
    <col min="6145" max="6145" width="8.5703125" style="149" customWidth="1"/>
    <col min="6146" max="6146" width="73.140625" style="149" customWidth="1"/>
    <col min="6147" max="6147" width="24.28515625" style="149" customWidth="1"/>
    <col min="6148" max="6400" width="9.140625" style="149"/>
    <col min="6401" max="6401" width="8.5703125" style="149" customWidth="1"/>
    <col min="6402" max="6402" width="73.140625" style="149" customWidth="1"/>
    <col min="6403" max="6403" width="24.28515625" style="149" customWidth="1"/>
    <col min="6404" max="6656" width="9.140625" style="149"/>
    <col min="6657" max="6657" width="8.5703125" style="149" customWidth="1"/>
    <col min="6658" max="6658" width="73.140625" style="149" customWidth="1"/>
    <col min="6659" max="6659" width="24.28515625" style="149" customWidth="1"/>
    <col min="6660" max="6912" width="9.140625" style="149"/>
    <col min="6913" max="6913" width="8.5703125" style="149" customWidth="1"/>
    <col min="6914" max="6914" width="73.140625" style="149" customWidth="1"/>
    <col min="6915" max="6915" width="24.28515625" style="149" customWidth="1"/>
    <col min="6916" max="7168" width="9.140625" style="149"/>
    <col min="7169" max="7169" width="8.5703125" style="149" customWidth="1"/>
    <col min="7170" max="7170" width="73.140625" style="149" customWidth="1"/>
    <col min="7171" max="7171" width="24.28515625" style="149" customWidth="1"/>
    <col min="7172" max="7424" width="9.140625" style="149"/>
    <col min="7425" max="7425" width="8.5703125" style="149" customWidth="1"/>
    <col min="7426" max="7426" width="73.140625" style="149" customWidth="1"/>
    <col min="7427" max="7427" width="24.28515625" style="149" customWidth="1"/>
    <col min="7428" max="7680" width="9.140625" style="149"/>
    <col min="7681" max="7681" width="8.5703125" style="149" customWidth="1"/>
    <col min="7682" max="7682" width="73.140625" style="149" customWidth="1"/>
    <col min="7683" max="7683" width="24.28515625" style="149" customWidth="1"/>
    <col min="7684" max="7936" width="9.140625" style="149"/>
    <col min="7937" max="7937" width="8.5703125" style="149" customWidth="1"/>
    <col min="7938" max="7938" width="73.140625" style="149" customWidth="1"/>
    <col min="7939" max="7939" width="24.28515625" style="149" customWidth="1"/>
    <col min="7940" max="8192" width="9.140625" style="149"/>
    <col min="8193" max="8193" width="8.5703125" style="149" customWidth="1"/>
    <col min="8194" max="8194" width="73.140625" style="149" customWidth="1"/>
    <col min="8195" max="8195" width="24.28515625" style="149" customWidth="1"/>
    <col min="8196" max="8448" width="9.140625" style="149"/>
    <col min="8449" max="8449" width="8.5703125" style="149" customWidth="1"/>
    <col min="8450" max="8450" width="73.140625" style="149" customWidth="1"/>
    <col min="8451" max="8451" width="24.28515625" style="149" customWidth="1"/>
    <col min="8452" max="8704" width="9.140625" style="149"/>
    <col min="8705" max="8705" width="8.5703125" style="149" customWidth="1"/>
    <col min="8706" max="8706" width="73.140625" style="149" customWidth="1"/>
    <col min="8707" max="8707" width="24.28515625" style="149" customWidth="1"/>
    <col min="8708" max="8960" width="9.140625" style="149"/>
    <col min="8961" max="8961" width="8.5703125" style="149" customWidth="1"/>
    <col min="8962" max="8962" width="73.140625" style="149" customWidth="1"/>
    <col min="8963" max="8963" width="24.28515625" style="149" customWidth="1"/>
    <col min="8964" max="9216" width="9.140625" style="149"/>
    <col min="9217" max="9217" width="8.5703125" style="149" customWidth="1"/>
    <col min="9218" max="9218" width="73.140625" style="149" customWidth="1"/>
    <col min="9219" max="9219" width="24.28515625" style="149" customWidth="1"/>
    <col min="9220" max="9472" width="9.140625" style="149"/>
    <col min="9473" max="9473" width="8.5703125" style="149" customWidth="1"/>
    <col min="9474" max="9474" width="73.140625" style="149" customWidth="1"/>
    <col min="9475" max="9475" width="24.28515625" style="149" customWidth="1"/>
    <col min="9476" max="9728" width="9.140625" style="149"/>
    <col min="9729" max="9729" width="8.5703125" style="149" customWidth="1"/>
    <col min="9730" max="9730" width="73.140625" style="149" customWidth="1"/>
    <col min="9731" max="9731" width="24.28515625" style="149" customWidth="1"/>
    <col min="9732" max="9984" width="9.140625" style="149"/>
    <col min="9985" max="9985" width="8.5703125" style="149" customWidth="1"/>
    <col min="9986" max="9986" width="73.140625" style="149" customWidth="1"/>
    <col min="9987" max="9987" width="24.28515625" style="149" customWidth="1"/>
    <col min="9988" max="10240" width="9.140625" style="149"/>
    <col min="10241" max="10241" width="8.5703125" style="149" customWidth="1"/>
    <col min="10242" max="10242" width="73.140625" style="149" customWidth="1"/>
    <col min="10243" max="10243" width="24.28515625" style="149" customWidth="1"/>
    <col min="10244" max="10496" width="9.140625" style="149"/>
    <col min="10497" max="10497" width="8.5703125" style="149" customWidth="1"/>
    <col min="10498" max="10498" width="73.140625" style="149" customWidth="1"/>
    <col min="10499" max="10499" width="24.28515625" style="149" customWidth="1"/>
    <col min="10500" max="10752" width="9.140625" style="149"/>
    <col min="10753" max="10753" width="8.5703125" style="149" customWidth="1"/>
    <col min="10754" max="10754" width="73.140625" style="149" customWidth="1"/>
    <col min="10755" max="10755" width="24.28515625" style="149" customWidth="1"/>
    <col min="10756" max="11008" width="9.140625" style="149"/>
    <col min="11009" max="11009" width="8.5703125" style="149" customWidth="1"/>
    <col min="11010" max="11010" width="73.140625" style="149" customWidth="1"/>
    <col min="11011" max="11011" width="24.28515625" style="149" customWidth="1"/>
    <col min="11012" max="11264" width="9.140625" style="149"/>
    <col min="11265" max="11265" width="8.5703125" style="149" customWidth="1"/>
    <col min="11266" max="11266" width="73.140625" style="149" customWidth="1"/>
    <col min="11267" max="11267" width="24.28515625" style="149" customWidth="1"/>
    <col min="11268" max="11520" width="9.140625" style="149"/>
    <col min="11521" max="11521" width="8.5703125" style="149" customWidth="1"/>
    <col min="11522" max="11522" width="73.140625" style="149" customWidth="1"/>
    <col min="11523" max="11523" width="24.28515625" style="149" customWidth="1"/>
    <col min="11524" max="11776" width="9.140625" style="149"/>
    <col min="11777" max="11777" width="8.5703125" style="149" customWidth="1"/>
    <col min="11778" max="11778" width="73.140625" style="149" customWidth="1"/>
    <col min="11779" max="11779" width="24.28515625" style="149" customWidth="1"/>
    <col min="11780" max="12032" width="9.140625" style="149"/>
    <col min="12033" max="12033" width="8.5703125" style="149" customWidth="1"/>
    <col min="12034" max="12034" width="73.140625" style="149" customWidth="1"/>
    <col min="12035" max="12035" width="24.28515625" style="149" customWidth="1"/>
    <col min="12036" max="12288" width="9.140625" style="149"/>
    <col min="12289" max="12289" width="8.5703125" style="149" customWidth="1"/>
    <col min="12290" max="12290" width="73.140625" style="149" customWidth="1"/>
    <col min="12291" max="12291" width="24.28515625" style="149" customWidth="1"/>
    <col min="12292" max="12544" width="9.140625" style="149"/>
    <col min="12545" max="12545" width="8.5703125" style="149" customWidth="1"/>
    <col min="12546" max="12546" width="73.140625" style="149" customWidth="1"/>
    <col min="12547" max="12547" width="24.28515625" style="149" customWidth="1"/>
    <col min="12548" max="12800" width="9.140625" style="149"/>
    <col min="12801" max="12801" width="8.5703125" style="149" customWidth="1"/>
    <col min="12802" max="12802" width="73.140625" style="149" customWidth="1"/>
    <col min="12803" max="12803" width="24.28515625" style="149" customWidth="1"/>
    <col min="12804" max="13056" width="9.140625" style="149"/>
    <col min="13057" max="13057" width="8.5703125" style="149" customWidth="1"/>
    <col min="13058" max="13058" width="73.140625" style="149" customWidth="1"/>
    <col min="13059" max="13059" width="24.28515625" style="149" customWidth="1"/>
    <col min="13060" max="13312" width="9.140625" style="149"/>
    <col min="13313" max="13313" width="8.5703125" style="149" customWidth="1"/>
    <col min="13314" max="13314" width="73.140625" style="149" customWidth="1"/>
    <col min="13315" max="13315" width="24.28515625" style="149" customWidth="1"/>
    <col min="13316" max="13568" width="9.140625" style="149"/>
    <col min="13569" max="13569" width="8.5703125" style="149" customWidth="1"/>
    <col min="13570" max="13570" width="73.140625" style="149" customWidth="1"/>
    <col min="13571" max="13571" width="24.28515625" style="149" customWidth="1"/>
    <col min="13572" max="13824" width="9.140625" style="149"/>
    <col min="13825" max="13825" width="8.5703125" style="149" customWidth="1"/>
    <col min="13826" max="13826" width="73.140625" style="149" customWidth="1"/>
    <col min="13827" max="13827" width="24.28515625" style="149" customWidth="1"/>
    <col min="13828" max="14080" width="9.140625" style="149"/>
    <col min="14081" max="14081" width="8.5703125" style="149" customWidth="1"/>
    <col min="14082" max="14082" width="73.140625" style="149" customWidth="1"/>
    <col min="14083" max="14083" width="24.28515625" style="149" customWidth="1"/>
    <col min="14084" max="14336" width="9.140625" style="149"/>
    <col min="14337" max="14337" width="8.5703125" style="149" customWidth="1"/>
    <col min="14338" max="14338" width="73.140625" style="149" customWidth="1"/>
    <col min="14339" max="14339" width="24.28515625" style="149" customWidth="1"/>
    <col min="14340" max="14592" width="9.140625" style="149"/>
    <col min="14593" max="14593" width="8.5703125" style="149" customWidth="1"/>
    <col min="14594" max="14594" width="73.140625" style="149" customWidth="1"/>
    <col min="14595" max="14595" width="24.28515625" style="149" customWidth="1"/>
    <col min="14596" max="14848" width="9.140625" style="149"/>
    <col min="14849" max="14849" width="8.5703125" style="149" customWidth="1"/>
    <col min="14850" max="14850" width="73.140625" style="149" customWidth="1"/>
    <col min="14851" max="14851" width="24.28515625" style="149" customWidth="1"/>
    <col min="14852" max="15104" width="9.140625" style="149"/>
    <col min="15105" max="15105" width="8.5703125" style="149" customWidth="1"/>
    <col min="15106" max="15106" width="73.140625" style="149" customWidth="1"/>
    <col min="15107" max="15107" width="24.28515625" style="149" customWidth="1"/>
    <col min="15108" max="15360" width="9.140625" style="149"/>
    <col min="15361" max="15361" width="8.5703125" style="149" customWidth="1"/>
    <col min="15362" max="15362" width="73.140625" style="149" customWidth="1"/>
    <col min="15363" max="15363" width="24.28515625" style="149" customWidth="1"/>
    <col min="15364" max="15616" width="9.140625" style="149"/>
    <col min="15617" max="15617" width="8.5703125" style="149" customWidth="1"/>
    <col min="15618" max="15618" width="73.140625" style="149" customWidth="1"/>
    <col min="15619" max="15619" width="24.28515625" style="149" customWidth="1"/>
    <col min="15620" max="15872" width="9.140625" style="149"/>
    <col min="15873" max="15873" width="8.5703125" style="149" customWidth="1"/>
    <col min="15874" max="15874" width="73.140625" style="149" customWidth="1"/>
    <col min="15875" max="15875" width="24.28515625" style="149" customWidth="1"/>
    <col min="15876" max="16128" width="9.140625" style="149"/>
    <col min="16129" max="16129" width="8.5703125" style="149" customWidth="1"/>
    <col min="16130" max="16130" width="73.140625" style="149" customWidth="1"/>
    <col min="16131" max="16131" width="24.28515625" style="149" customWidth="1"/>
    <col min="16132" max="16384" width="9.140625" style="149"/>
  </cols>
  <sheetData>
    <row r="1" spans="1:3">
      <c r="A1" s="1467" t="s">
        <v>227</v>
      </c>
      <c r="B1" s="1467"/>
      <c r="C1" s="1467"/>
    </row>
    <row r="2" spans="1:3" ht="9.75" customHeight="1"/>
    <row r="3" spans="1:3" ht="30.75" customHeight="1">
      <c r="A3" s="151" t="s">
        <v>228</v>
      </c>
      <c r="B3" s="152" t="s">
        <v>229</v>
      </c>
      <c r="C3" s="153" t="s">
        <v>230</v>
      </c>
    </row>
    <row r="4" spans="1:3" ht="45" customHeight="1">
      <c r="A4" s="140">
        <v>1.1000000000000001</v>
      </c>
      <c r="B4" s="154" t="s">
        <v>231</v>
      </c>
      <c r="C4" s="139" t="s">
        <v>232</v>
      </c>
    </row>
    <row r="5" spans="1:3" ht="48" customHeight="1">
      <c r="A5" s="140">
        <v>1.2</v>
      </c>
      <c r="B5" s="154" t="s">
        <v>233</v>
      </c>
      <c r="C5" s="139" t="s">
        <v>234</v>
      </c>
    </row>
    <row r="6" spans="1:3" ht="32.25" customHeight="1">
      <c r="A6" s="140">
        <v>1.3</v>
      </c>
      <c r="B6" s="155" t="s">
        <v>235</v>
      </c>
      <c r="C6" s="139" t="s">
        <v>236</v>
      </c>
    </row>
    <row r="7" spans="1:3" ht="33" customHeight="1">
      <c r="A7" s="140">
        <v>1.4</v>
      </c>
      <c r="B7" s="154" t="s">
        <v>237</v>
      </c>
      <c r="C7" s="139" t="s">
        <v>238</v>
      </c>
    </row>
    <row r="8" spans="1:3" ht="31.5" customHeight="1">
      <c r="A8" s="140">
        <v>1.5</v>
      </c>
      <c r="B8" s="154" t="s">
        <v>239</v>
      </c>
      <c r="C8" s="139" t="s">
        <v>240</v>
      </c>
    </row>
    <row r="9" spans="1:3" ht="34.5" customHeight="1">
      <c r="A9" s="140">
        <v>1.6</v>
      </c>
      <c r="B9" s="154" t="s">
        <v>241</v>
      </c>
      <c r="C9" s="139" t="s">
        <v>242</v>
      </c>
    </row>
    <row r="10" spans="1:3" ht="30" customHeight="1">
      <c r="A10" s="140">
        <v>1.7</v>
      </c>
      <c r="B10" s="154" t="s">
        <v>243</v>
      </c>
      <c r="C10" s="139" t="s">
        <v>244</v>
      </c>
    </row>
    <row r="11" spans="1:3" ht="30" customHeight="1">
      <c r="A11" s="140">
        <v>1.8</v>
      </c>
      <c r="B11" s="154" t="s">
        <v>245</v>
      </c>
      <c r="C11" s="139" t="s">
        <v>246</v>
      </c>
    </row>
    <row r="12" spans="1:3" ht="30.75" customHeight="1">
      <c r="A12" s="140">
        <v>1.9</v>
      </c>
      <c r="B12" s="154" t="s">
        <v>247</v>
      </c>
      <c r="C12" s="139" t="s">
        <v>248</v>
      </c>
    </row>
    <row r="13" spans="1:3" ht="31.5" customHeight="1">
      <c r="A13" s="156">
        <v>1.1000000000000001</v>
      </c>
      <c r="B13" s="154" t="s">
        <v>249</v>
      </c>
      <c r="C13" s="139" t="s">
        <v>250</v>
      </c>
    </row>
    <row r="14" spans="1:3" ht="31.5">
      <c r="A14" s="157">
        <v>2.1</v>
      </c>
      <c r="B14" s="158" t="s">
        <v>251</v>
      </c>
      <c r="C14" s="139" t="s">
        <v>252</v>
      </c>
    </row>
    <row r="15" spans="1:3" ht="21" customHeight="1">
      <c r="A15" s="140">
        <v>2.2000000000000002</v>
      </c>
      <c r="B15" s="154" t="s">
        <v>253</v>
      </c>
      <c r="C15" s="139" t="s">
        <v>254</v>
      </c>
    </row>
    <row r="16" spans="1:3" ht="31.5">
      <c r="A16" s="157">
        <v>2.2999999999999998</v>
      </c>
      <c r="B16" s="158" t="s">
        <v>255</v>
      </c>
      <c r="C16" s="139" t="s">
        <v>256</v>
      </c>
    </row>
    <row r="17" spans="1:3">
      <c r="A17" s="140">
        <v>2.4</v>
      </c>
      <c r="B17" s="139" t="s">
        <v>257</v>
      </c>
      <c r="C17" s="139" t="s">
        <v>258</v>
      </c>
    </row>
    <row r="18" spans="1:3" ht="31.5">
      <c r="A18" s="157">
        <v>2.5</v>
      </c>
      <c r="B18" s="158" t="s">
        <v>259</v>
      </c>
      <c r="C18" s="139" t="s">
        <v>260</v>
      </c>
    </row>
    <row r="19" spans="1:3" ht="31.5">
      <c r="A19" s="157">
        <v>2.6</v>
      </c>
      <c r="B19" s="158" t="s">
        <v>261</v>
      </c>
      <c r="C19" s="139" t="s">
        <v>262</v>
      </c>
    </row>
    <row r="20" spans="1:3" ht="31.5">
      <c r="A20" s="140">
        <v>2.7</v>
      </c>
      <c r="B20" s="154" t="s">
        <v>263</v>
      </c>
      <c r="C20" s="139" t="s">
        <v>264</v>
      </c>
    </row>
    <row r="21" spans="1:3" ht="31.5">
      <c r="A21" s="140">
        <v>2.8</v>
      </c>
      <c r="B21" s="154" t="s">
        <v>265</v>
      </c>
      <c r="C21" s="139" t="s">
        <v>266</v>
      </c>
    </row>
    <row r="22" spans="1:3" s="160" customFormat="1">
      <c r="A22" s="157">
        <v>2.9</v>
      </c>
      <c r="B22" s="159" t="s">
        <v>267</v>
      </c>
      <c r="C22" s="139" t="s">
        <v>268</v>
      </c>
    </row>
    <row r="23" spans="1:3">
      <c r="A23" s="156">
        <v>2.1</v>
      </c>
      <c r="B23" s="139" t="s">
        <v>269</v>
      </c>
      <c r="C23" s="139" t="s">
        <v>270</v>
      </c>
    </row>
    <row r="24" spans="1:3" ht="36" customHeight="1">
      <c r="A24" s="140">
        <v>2.11</v>
      </c>
      <c r="B24" s="154" t="s">
        <v>271</v>
      </c>
      <c r="C24" s="139" t="s">
        <v>272</v>
      </c>
    </row>
    <row r="25" spans="1:3" ht="31.5">
      <c r="A25" s="156">
        <v>2.12</v>
      </c>
      <c r="B25" s="154" t="s">
        <v>273</v>
      </c>
      <c r="C25" s="139" t="s">
        <v>274</v>
      </c>
    </row>
    <row r="26" spans="1:3">
      <c r="A26" s="140">
        <v>2.13</v>
      </c>
      <c r="B26" s="139" t="s">
        <v>275</v>
      </c>
      <c r="C26" s="139" t="s">
        <v>276</v>
      </c>
    </row>
    <row r="27" spans="1:3" ht="33.75" customHeight="1">
      <c r="A27" s="156">
        <v>2.14</v>
      </c>
      <c r="B27" s="154" t="s">
        <v>277</v>
      </c>
      <c r="C27" s="139" t="s">
        <v>278</v>
      </c>
    </row>
    <row r="28" spans="1:3" ht="31.5">
      <c r="A28" s="140">
        <v>2.15</v>
      </c>
      <c r="B28" s="154" t="s">
        <v>279</v>
      </c>
      <c r="C28" s="139" t="s">
        <v>280</v>
      </c>
    </row>
    <row r="29" spans="1:3" ht="31.5">
      <c r="A29" s="156">
        <v>2.16</v>
      </c>
      <c r="B29" s="154" t="s">
        <v>281</v>
      </c>
      <c r="C29" s="139" t="s">
        <v>282</v>
      </c>
    </row>
    <row r="30" spans="1:3" ht="31.5">
      <c r="A30" s="140">
        <v>2.17</v>
      </c>
      <c r="B30" s="154" t="s">
        <v>283</v>
      </c>
      <c r="C30" s="139" t="s">
        <v>284</v>
      </c>
    </row>
    <row r="31" spans="1:3">
      <c r="A31" s="156">
        <v>2.1800000000000002</v>
      </c>
      <c r="B31" s="139" t="s">
        <v>285</v>
      </c>
      <c r="C31" s="139" t="s">
        <v>286</v>
      </c>
    </row>
    <row r="32" spans="1:3" ht="31.5">
      <c r="A32" s="140">
        <v>2.19</v>
      </c>
      <c r="B32" s="154" t="s">
        <v>287</v>
      </c>
      <c r="C32" s="139" t="s">
        <v>288</v>
      </c>
    </row>
    <row r="33" spans="1:3">
      <c r="A33" s="156">
        <v>2.2000000000000002</v>
      </c>
      <c r="B33" s="139" t="s">
        <v>289</v>
      </c>
      <c r="C33" s="139" t="s">
        <v>290</v>
      </c>
    </row>
    <row r="34" spans="1:3">
      <c r="A34" s="140">
        <v>2.21</v>
      </c>
      <c r="B34" s="139" t="s">
        <v>291</v>
      </c>
      <c r="C34" s="139" t="s">
        <v>292</v>
      </c>
    </row>
    <row r="35" spans="1:3" ht="31.5">
      <c r="A35" s="156">
        <v>2.2200000000000002</v>
      </c>
      <c r="B35" s="154" t="s">
        <v>293</v>
      </c>
      <c r="C35" s="139" t="s">
        <v>294</v>
      </c>
    </row>
    <row r="36" spans="1:3" ht="31.5">
      <c r="A36" s="140">
        <v>2.23</v>
      </c>
      <c r="B36" s="154" t="s">
        <v>295</v>
      </c>
      <c r="C36" s="139" t="s">
        <v>296</v>
      </c>
    </row>
    <row r="37" spans="1:3" ht="31.5">
      <c r="A37" s="156">
        <v>2.2400000000000002</v>
      </c>
      <c r="B37" s="154" t="s">
        <v>297</v>
      </c>
      <c r="C37" s="139" t="s">
        <v>298</v>
      </c>
    </row>
    <row r="38" spans="1:3" ht="31.5">
      <c r="A38" s="140">
        <v>2.25</v>
      </c>
      <c r="B38" s="139" t="s">
        <v>299</v>
      </c>
      <c r="C38" s="158" t="s">
        <v>300</v>
      </c>
    </row>
    <row r="39" spans="1:3">
      <c r="A39" s="156">
        <v>2.2599999999999998</v>
      </c>
      <c r="B39" s="139" t="s">
        <v>301</v>
      </c>
      <c r="C39" s="158" t="s">
        <v>302</v>
      </c>
    </row>
    <row r="40" spans="1:3" ht="78.75">
      <c r="A40" s="140">
        <v>2.27</v>
      </c>
      <c r="B40" s="154" t="s">
        <v>303</v>
      </c>
      <c r="C40" s="161" t="s">
        <v>304</v>
      </c>
    </row>
    <row r="41" spans="1:3" ht="31.5">
      <c r="A41" s="140">
        <v>3.1</v>
      </c>
      <c r="B41" s="154" t="s">
        <v>305</v>
      </c>
      <c r="C41" s="162" t="s">
        <v>306</v>
      </c>
    </row>
    <row r="42" spans="1:3" ht="31.5">
      <c r="A42" s="140">
        <v>3.1</v>
      </c>
      <c r="B42" s="154" t="s">
        <v>307</v>
      </c>
      <c r="C42" s="162" t="s">
        <v>308</v>
      </c>
    </row>
    <row r="43" spans="1:3">
      <c r="A43" s="140">
        <v>3.1</v>
      </c>
      <c r="B43" s="139" t="s">
        <v>309</v>
      </c>
      <c r="C43" s="158" t="s">
        <v>302</v>
      </c>
    </row>
    <row r="44" spans="1:3" ht="31.5">
      <c r="A44" s="140">
        <v>3.1</v>
      </c>
      <c r="B44" s="154" t="s">
        <v>310</v>
      </c>
      <c r="C44" s="158" t="s">
        <v>302</v>
      </c>
    </row>
    <row r="45" spans="1:3" ht="26.25" customHeight="1">
      <c r="A45" s="140">
        <v>4.0999999999999996</v>
      </c>
      <c r="B45" s="139" t="s">
        <v>311</v>
      </c>
      <c r="C45" s="162" t="s">
        <v>312</v>
      </c>
    </row>
    <row r="46" spans="1:3" ht="31.5">
      <c r="A46" s="140">
        <v>4.2</v>
      </c>
      <c r="B46" s="154" t="s">
        <v>313</v>
      </c>
      <c r="C46" s="162" t="s">
        <v>314</v>
      </c>
    </row>
    <row r="47" spans="1:3" ht="110.25" customHeight="1">
      <c r="A47" s="140">
        <v>4.3</v>
      </c>
      <c r="B47" s="139" t="s">
        <v>315</v>
      </c>
      <c r="C47" s="161" t="s">
        <v>304</v>
      </c>
    </row>
    <row r="48" spans="1:3" ht="31.5">
      <c r="A48" s="140">
        <v>4.4000000000000004</v>
      </c>
      <c r="B48" s="154" t="s">
        <v>316</v>
      </c>
      <c r="C48" s="162" t="s">
        <v>317</v>
      </c>
    </row>
    <row r="49" spans="1:3" ht="31.5">
      <c r="A49" s="140">
        <v>4.5</v>
      </c>
      <c r="B49" s="154" t="s">
        <v>318</v>
      </c>
      <c r="C49" s="162" t="s">
        <v>319</v>
      </c>
    </row>
    <row r="50" spans="1:3" ht="31.5">
      <c r="A50" s="140">
        <v>4.5999999999999996</v>
      </c>
      <c r="B50" s="154" t="s">
        <v>320</v>
      </c>
      <c r="C50" s="162" t="s">
        <v>321</v>
      </c>
    </row>
    <row r="51" spans="1:3">
      <c r="A51" s="140">
        <v>4.7</v>
      </c>
      <c r="B51" s="139" t="s">
        <v>322</v>
      </c>
      <c r="C51" s="158" t="s">
        <v>302</v>
      </c>
    </row>
    <row r="52" spans="1:3">
      <c r="A52" s="140">
        <v>4.8</v>
      </c>
      <c r="B52" s="139" t="s">
        <v>323</v>
      </c>
      <c r="C52" s="158" t="s">
        <v>302</v>
      </c>
    </row>
    <row r="53" spans="1:3" ht="78.75">
      <c r="A53" s="140">
        <v>4.9000000000000004</v>
      </c>
      <c r="B53" s="154" t="s">
        <v>324</v>
      </c>
      <c r="C53" s="161" t="s">
        <v>304</v>
      </c>
    </row>
    <row r="54" spans="1:3">
      <c r="A54" s="140">
        <v>5.0999999999999996</v>
      </c>
      <c r="B54" s="139" t="s">
        <v>325</v>
      </c>
      <c r="C54" s="162" t="s">
        <v>326</v>
      </c>
    </row>
    <row r="55" spans="1:3">
      <c r="A55" s="140">
        <v>5.2</v>
      </c>
      <c r="B55" s="139" t="s">
        <v>327</v>
      </c>
      <c r="C55" s="162" t="s">
        <v>328</v>
      </c>
    </row>
    <row r="56" spans="1:3">
      <c r="A56" s="140">
        <v>5.3</v>
      </c>
      <c r="B56" s="139" t="s">
        <v>329</v>
      </c>
      <c r="C56" s="162" t="s">
        <v>330</v>
      </c>
    </row>
    <row r="57" spans="1:3" ht="31.5">
      <c r="A57" s="140">
        <v>5.4</v>
      </c>
      <c r="B57" s="154" t="s">
        <v>331</v>
      </c>
      <c r="C57" s="162" t="s">
        <v>332</v>
      </c>
    </row>
    <row r="58" spans="1:3">
      <c r="A58" s="140">
        <v>5.5</v>
      </c>
      <c r="B58" s="139" t="s">
        <v>333</v>
      </c>
      <c r="C58" s="162" t="s">
        <v>334</v>
      </c>
    </row>
    <row r="59" spans="1:3" ht="33" customHeight="1">
      <c r="A59" s="140">
        <v>5.6</v>
      </c>
      <c r="B59" s="154" t="s">
        <v>335</v>
      </c>
      <c r="C59" s="162" t="s">
        <v>336</v>
      </c>
    </row>
    <row r="60" spans="1:3">
      <c r="A60" s="140">
        <v>5.7</v>
      </c>
      <c r="B60" s="139" t="s">
        <v>337</v>
      </c>
      <c r="C60" s="162" t="s">
        <v>338</v>
      </c>
    </row>
    <row r="61" spans="1:3">
      <c r="A61" s="140">
        <v>5.8</v>
      </c>
      <c r="B61" s="139" t="s">
        <v>339</v>
      </c>
      <c r="C61" s="162" t="s">
        <v>340</v>
      </c>
    </row>
    <row r="62" spans="1:3" ht="31.5">
      <c r="A62" s="140">
        <v>5.9</v>
      </c>
      <c r="B62" s="154" t="s">
        <v>341</v>
      </c>
      <c r="C62" s="162" t="s">
        <v>342</v>
      </c>
    </row>
    <row r="63" spans="1:3">
      <c r="A63" s="156">
        <v>5.0999999999999996</v>
      </c>
      <c r="B63" s="139" t="s">
        <v>343</v>
      </c>
      <c r="C63" s="162" t="s">
        <v>344</v>
      </c>
    </row>
    <row r="64" spans="1:3" ht="31.5">
      <c r="A64" s="140">
        <v>5.1100000000000003</v>
      </c>
      <c r="B64" s="154" t="s">
        <v>345</v>
      </c>
      <c r="C64" s="162" t="s">
        <v>346</v>
      </c>
    </row>
    <row r="65" spans="1:3">
      <c r="A65" s="156">
        <v>5.12</v>
      </c>
      <c r="B65" s="139" t="s">
        <v>347</v>
      </c>
      <c r="C65" s="162" t="s">
        <v>348</v>
      </c>
    </row>
    <row r="66" spans="1:3" ht="31.5">
      <c r="A66" s="140">
        <v>5.13</v>
      </c>
      <c r="B66" s="154" t="s">
        <v>349</v>
      </c>
      <c r="C66" s="162" t="s">
        <v>350</v>
      </c>
    </row>
    <row r="67" spans="1:3">
      <c r="A67" s="156">
        <v>5.14</v>
      </c>
      <c r="B67" s="139" t="s">
        <v>351</v>
      </c>
      <c r="C67" s="158" t="s">
        <v>302</v>
      </c>
    </row>
    <row r="68" spans="1:3">
      <c r="A68" s="140">
        <v>5.15</v>
      </c>
      <c r="B68" s="139" t="s">
        <v>352</v>
      </c>
      <c r="C68" s="158" t="s">
        <v>302</v>
      </c>
    </row>
    <row r="69" spans="1:3" ht="78.75">
      <c r="A69" s="156">
        <v>5.16</v>
      </c>
      <c r="B69" s="154" t="s">
        <v>353</v>
      </c>
      <c r="C69" s="161" t="s">
        <v>304</v>
      </c>
    </row>
    <row r="70" spans="1:3">
      <c r="A70" s="140">
        <v>6.1</v>
      </c>
      <c r="B70" s="139" t="s">
        <v>354</v>
      </c>
      <c r="C70" s="162" t="s">
        <v>355</v>
      </c>
    </row>
    <row r="71" spans="1:3" ht="31.5">
      <c r="A71" s="140">
        <v>6.2</v>
      </c>
      <c r="B71" s="154" t="s">
        <v>356</v>
      </c>
      <c r="C71" s="162" t="s">
        <v>357</v>
      </c>
    </row>
    <row r="72" spans="1:3">
      <c r="A72" s="140">
        <v>6.3</v>
      </c>
      <c r="B72" s="139" t="s">
        <v>358</v>
      </c>
      <c r="C72" s="162" t="s">
        <v>359</v>
      </c>
    </row>
    <row r="73" spans="1:3" ht="32.25" customHeight="1">
      <c r="A73" s="140">
        <v>6.4</v>
      </c>
      <c r="B73" s="154" t="s">
        <v>360</v>
      </c>
      <c r="C73" s="162" t="s">
        <v>361</v>
      </c>
    </row>
    <row r="74" spans="1:3">
      <c r="A74" s="140">
        <v>6.5</v>
      </c>
      <c r="B74" s="139" t="s">
        <v>362</v>
      </c>
      <c r="C74" s="158" t="s">
        <v>302</v>
      </c>
    </row>
    <row r="75" spans="1:3" ht="78.75">
      <c r="A75" s="140">
        <v>6.6</v>
      </c>
      <c r="B75" s="139" t="s">
        <v>363</v>
      </c>
      <c r="C75" s="161" t="s">
        <v>304</v>
      </c>
    </row>
    <row r="76" spans="1:3" ht="9" customHeight="1"/>
    <row r="77" spans="1:3" ht="9" customHeight="1"/>
    <row r="78" spans="1:3">
      <c r="A78" s="149" t="s">
        <v>364</v>
      </c>
    </row>
    <row r="79" spans="1:3" ht="46.5" customHeight="1">
      <c r="A79" s="1468" t="s">
        <v>365</v>
      </c>
      <c r="B79" s="1468"/>
      <c r="C79" s="1468"/>
    </row>
  </sheetData>
  <mergeCells count="2">
    <mergeCell ref="A1:C1"/>
    <mergeCell ref="A79:C79"/>
  </mergeCells>
  <hyperlinks>
    <hyperlink ref="C47" r:id="rId1" display="http://statsmauritius.govmu.org/English/StatsbySubj/Pages/CRIME,-JUSTICE-AND-SECURITY.aspx" xr:uid="{00000000-0004-0000-0100-000000000000}"/>
    <hyperlink ref="C40" r:id="rId2" display="http://statsmauritius.govmu.org/English/StatsbySubj/Pages/CRIME,-JUSTICE-AND-SECURITY.aspx" xr:uid="{00000000-0004-0000-0100-000001000000}"/>
    <hyperlink ref="C53" r:id="rId3" display="http://statsmauritius.govmu.org/English/StatsbySubj/Pages/CRIME,-JUSTICE-AND-SECURITY.aspx" xr:uid="{00000000-0004-0000-0100-000002000000}"/>
    <hyperlink ref="C69" r:id="rId4" display="http://statsmauritius.govmu.org/English/StatsbySubj/Pages/CRIME,-JUSTICE-AND-SECURITY.aspx" xr:uid="{00000000-0004-0000-0100-000003000000}"/>
    <hyperlink ref="C75" r:id="rId5" display="http://statsmauritius.govmu.org/English/StatsbySubj/Pages/CRIME,-JUSTICE-AND-SECURITY.aspx" xr:uid="{00000000-0004-0000-0100-000004000000}"/>
  </hyperlinks>
  <pageMargins left="0.7" right="0.7" top="0.56000000000000005" bottom="0.53" header="0.3" footer="0.3"/>
  <pageSetup paperSize="9" scale="80"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60"/>
  <sheetViews>
    <sheetView zoomScaleNormal="100" workbookViewId="0">
      <selection activeCell="A2" sqref="A2"/>
    </sheetView>
  </sheetViews>
  <sheetFormatPr defaultRowHeight="30" customHeight="1"/>
  <cols>
    <col min="1" max="1" width="5.140625" style="40" customWidth="1"/>
    <col min="2" max="2" width="84.140625" style="163" customWidth="1"/>
    <col min="3" max="3" width="31.42578125" style="40" customWidth="1"/>
    <col min="4" max="4" width="19.5703125" style="40" customWidth="1"/>
    <col min="5" max="5" width="5.7109375" style="40" hidden="1" customWidth="1"/>
    <col min="6" max="256" width="9.140625" style="40"/>
    <col min="257" max="257" width="6.42578125" style="40" customWidth="1"/>
    <col min="258" max="258" width="84.140625" style="40" customWidth="1"/>
    <col min="259" max="260" width="9.140625" style="40"/>
    <col min="261" max="261" width="11.140625" style="40" customWidth="1"/>
    <col min="262" max="512" width="9.140625" style="40"/>
    <col min="513" max="513" width="6.42578125" style="40" customWidth="1"/>
    <col min="514" max="514" width="84.140625" style="40" customWidth="1"/>
    <col min="515" max="516" width="9.140625" style="40"/>
    <col min="517" max="517" width="11.140625" style="40" customWidth="1"/>
    <col min="518" max="768" width="9.140625" style="40"/>
    <col min="769" max="769" width="6.42578125" style="40" customWidth="1"/>
    <col min="770" max="770" width="84.140625" style="40" customWidth="1"/>
    <col min="771" max="772" width="9.140625" style="40"/>
    <col min="773" max="773" width="11.140625" style="40" customWidth="1"/>
    <col min="774" max="1024" width="9.140625" style="40"/>
    <col min="1025" max="1025" width="6.42578125" style="40" customWidth="1"/>
    <col min="1026" max="1026" width="84.140625" style="40" customWidth="1"/>
    <col min="1027" max="1028" width="9.140625" style="40"/>
    <col min="1029" max="1029" width="11.140625" style="40" customWidth="1"/>
    <col min="1030" max="1280" width="9.140625" style="40"/>
    <col min="1281" max="1281" width="6.42578125" style="40" customWidth="1"/>
    <col min="1282" max="1282" width="84.140625" style="40" customWidth="1"/>
    <col min="1283" max="1284" width="9.140625" style="40"/>
    <col min="1285" max="1285" width="11.140625" style="40" customWidth="1"/>
    <col min="1286" max="1536" width="9.140625" style="40"/>
    <col min="1537" max="1537" width="6.42578125" style="40" customWidth="1"/>
    <col min="1538" max="1538" width="84.140625" style="40" customWidth="1"/>
    <col min="1539" max="1540" width="9.140625" style="40"/>
    <col min="1541" max="1541" width="11.140625" style="40" customWidth="1"/>
    <col min="1542" max="1792" width="9.140625" style="40"/>
    <col min="1793" max="1793" width="6.42578125" style="40" customWidth="1"/>
    <col min="1794" max="1794" width="84.140625" style="40" customWidth="1"/>
    <col min="1795" max="1796" width="9.140625" style="40"/>
    <col min="1797" max="1797" width="11.140625" style="40" customWidth="1"/>
    <col min="1798" max="2048" width="9.140625" style="40"/>
    <col min="2049" max="2049" width="6.42578125" style="40" customWidth="1"/>
    <col min="2050" max="2050" width="84.140625" style="40" customWidth="1"/>
    <col min="2051" max="2052" width="9.140625" style="40"/>
    <col min="2053" max="2053" width="11.140625" style="40" customWidth="1"/>
    <col min="2054" max="2304" width="9.140625" style="40"/>
    <col min="2305" max="2305" width="6.42578125" style="40" customWidth="1"/>
    <col min="2306" max="2306" width="84.140625" style="40" customWidth="1"/>
    <col min="2307" max="2308" width="9.140625" style="40"/>
    <col min="2309" max="2309" width="11.140625" style="40" customWidth="1"/>
    <col min="2310" max="2560" width="9.140625" style="40"/>
    <col min="2561" max="2561" width="6.42578125" style="40" customWidth="1"/>
    <col min="2562" max="2562" width="84.140625" style="40" customWidth="1"/>
    <col min="2563" max="2564" width="9.140625" style="40"/>
    <col min="2565" max="2565" width="11.140625" style="40" customWidth="1"/>
    <col min="2566" max="2816" width="9.140625" style="40"/>
    <col min="2817" max="2817" width="6.42578125" style="40" customWidth="1"/>
    <col min="2818" max="2818" width="84.140625" style="40" customWidth="1"/>
    <col min="2819" max="2820" width="9.140625" style="40"/>
    <col min="2821" max="2821" width="11.140625" style="40" customWidth="1"/>
    <col min="2822" max="3072" width="9.140625" style="40"/>
    <col min="3073" max="3073" width="6.42578125" style="40" customWidth="1"/>
    <col min="3074" max="3074" width="84.140625" style="40" customWidth="1"/>
    <col min="3075" max="3076" width="9.140625" style="40"/>
    <col min="3077" max="3077" width="11.140625" style="40" customWidth="1"/>
    <col min="3078" max="3328" width="9.140625" style="40"/>
    <col min="3329" max="3329" width="6.42578125" style="40" customWidth="1"/>
    <col min="3330" max="3330" width="84.140625" style="40" customWidth="1"/>
    <col min="3331" max="3332" width="9.140625" style="40"/>
    <col min="3333" max="3333" width="11.140625" style="40" customWidth="1"/>
    <col min="3334" max="3584" width="9.140625" style="40"/>
    <col min="3585" max="3585" width="6.42578125" style="40" customWidth="1"/>
    <col min="3586" max="3586" width="84.140625" style="40" customWidth="1"/>
    <col min="3587" max="3588" width="9.140625" style="40"/>
    <col min="3589" max="3589" width="11.140625" style="40" customWidth="1"/>
    <col min="3590" max="3840" width="9.140625" style="40"/>
    <col min="3841" max="3841" width="6.42578125" style="40" customWidth="1"/>
    <col min="3842" max="3842" width="84.140625" style="40" customWidth="1"/>
    <col min="3843" max="3844" width="9.140625" style="40"/>
    <col min="3845" max="3845" width="11.140625" style="40" customWidth="1"/>
    <col min="3846" max="4096" width="9.140625" style="40"/>
    <col min="4097" max="4097" width="6.42578125" style="40" customWidth="1"/>
    <col min="4098" max="4098" width="84.140625" style="40" customWidth="1"/>
    <col min="4099" max="4100" width="9.140625" style="40"/>
    <col min="4101" max="4101" width="11.140625" style="40" customWidth="1"/>
    <col min="4102" max="4352" width="9.140625" style="40"/>
    <col min="4353" max="4353" width="6.42578125" style="40" customWidth="1"/>
    <col min="4354" max="4354" width="84.140625" style="40" customWidth="1"/>
    <col min="4355" max="4356" width="9.140625" style="40"/>
    <col min="4357" max="4357" width="11.140625" style="40" customWidth="1"/>
    <col min="4358" max="4608" width="9.140625" style="40"/>
    <col min="4609" max="4609" width="6.42578125" style="40" customWidth="1"/>
    <col min="4610" max="4610" width="84.140625" style="40" customWidth="1"/>
    <col min="4611" max="4612" width="9.140625" style="40"/>
    <col min="4613" max="4613" width="11.140625" style="40" customWidth="1"/>
    <col min="4614" max="4864" width="9.140625" style="40"/>
    <col min="4865" max="4865" width="6.42578125" style="40" customWidth="1"/>
    <col min="4866" max="4866" width="84.140625" style="40" customWidth="1"/>
    <col min="4867" max="4868" width="9.140625" style="40"/>
    <col min="4869" max="4869" width="11.140625" style="40" customWidth="1"/>
    <col min="4870" max="5120" width="9.140625" style="40"/>
    <col min="5121" max="5121" width="6.42578125" style="40" customWidth="1"/>
    <col min="5122" max="5122" width="84.140625" style="40" customWidth="1"/>
    <col min="5123" max="5124" width="9.140625" style="40"/>
    <col min="5125" max="5125" width="11.140625" style="40" customWidth="1"/>
    <col min="5126" max="5376" width="9.140625" style="40"/>
    <col min="5377" max="5377" width="6.42578125" style="40" customWidth="1"/>
    <col min="5378" max="5378" width="84.140625" style="40" customWidth="1"/>
    <col min="5379" max="5380" width="9.140625" style="40"/>
    <col min="5381" max="5381" width="11.140625" style="40" customWidth="1"/>
    <col min="5382" max="5632" width="9.140625" style="40"/>
    <col min="5633" max="5633" width="6.42578125" style="40" customWidth="1"/>
    <col min="5634" max="5634" width="84.140625" style="40" customWidth="1"/>
    <col min="5635" max="5636" width="9.140625" style="40"/>
    <col min="5637" max="5637" width="11.140625" style="40" customWidth="1"/>
    <col min="5638" max="5888" width="9.140625" style="40"/>
    <col min="5889" max="5889" width="6.42578125" style="40" customWidth="1"/>
    <col min="5890" max="5890" width="84.140625" style="40" customWidth="1"/>
    <col min="5891" max="5892" width="9.140625" style="40"/>
    <col min="5893" max="5893" width="11.140625" style="40" customWidth="1"/>
    <col min="5894" max="6144" width="9.140625" style="40"/>
    <col min="6145" max="6145" width="6.42578125" style="40" customWidth="1"/>
    <col min="6146" max="6146" width="84.140625" style="40" customWidth="1"/>
    <col min="6147" max="6148" width="9.140625" style="40"/>
    <col min="6149" max="6149" width="11.140625" style="40" customWidth="1"/>
    <col min="6150" max="6400" width="9.140625" style="40"/>
    <col min="6401" max="6401" width="6.42578125" style="40" customWidth="1"/>
    <col min="6402" max="6402" width="84.140625" style="40" customWidth="1"/>
    <col min="6403" max="6404" width="9.140625" style="40"/>
    <col min="6405" max="6405" width="11.140625" style="40" customWidth="1"/>
    <col min="6406" max="6656" width="9.140625" style="40"/>
    <col min="6657" max="6657" width="6.42578125" style="40" customWidth="1"/>
    <col min="6658" max="6658" width="84.140625" style="40" customWidth="1"/>
    <col min="6659" max="6660" width="9.140625" style="40"/>
    <col min="6661" max="6661" width="11.140625" style="40" customWidth="1"/>
    <col min="6662" max="6912" width="9.140625" style="40"/>
    <col min="6913" max="6913" width="6.42578125" style="40" customWidth="1"/>
    <col min="6914" max="6914" width="84.140625" style="40" customWidth="1"/>
    <col min="6915" max="6916" width="9.140625" style="40"/>
    <col min="6917" max="6917" width="11.140625" style="40" customWidth="1"/>
    <col min="6918" max="7168" width="9.140625" style="40"/>
    <col min="7169" max="7169" width="6.42578125" style="40" customWidth="1"/>
    <col min="7170" max="7170" width="84.140625" style="40" customWidth="1"/>
    <col min="7171" max="7172" width="9.140625" style="40"/>
    <col min="7173" max="7173" width="11.140625" style="40" customWidth="1"/>
    <col min="7174" max="7424" width="9.140625" style="40"/>
    <col min="7425" max="7425" width="6.42578125" style="40" customWidth="1"/>
    <col min="7426" max="7426" width="84.140625" style="40" customWidth="1"/>
    <col min="7427" max="7428" width="9.140625" style="40"/>
    <col min="7429" max="7429" width="11.140625" style="40" customWidth="1"/>
    <col min="7430" max="7680" width="9.140625" style="40"/>
    <col min="7681" max="7681" width="6.42578125" style="40" customWidth="1"/>
    <col min="7682" max="7682" width="84.140625" style="40" customWidth="1"/>
    <col min="7683" max="7684" width="9.140625" style="40"/>
    <col min="7685" max="7685" width="11.140625" style="40" customWidth="1"/>
    <col min="7686" max="7936" width="9.140625" style="40"/>
    <col min="7937" max="7937" width="6.42578125" style="40" customWidth="1"/>
    <col min="7938" max="7938" width="84.140625" style="40" customWidth="1"/>
    <col min="7939" max="7940" width="9.140625" style="40"/>
    <col min="7941" max="7941" width="11.140625" style="40" customWidth="1"/>
    <col min="7942" max="8192" width="9.140625" style="40"/>
    <col min="8193" max="8193" width="6.42578125" style="40" customWidth="1"/>
    <col min="8194" max="8194" width="84.140625" style="40" customWidth="1"/>
    <col min="8195" max="8196" width="9.140625" style="40"/>
    <col min="8197" max="8197" width="11.140625" style="40" customWidth="1"/>
    <col min="8198" max="8448" width="9.140625" style="40"/>
    <col min="8449" max="8449" width="6.42578125" style="40" customWidth="1"/>
    <col min="8450" max="8450" width="84.140625" style="40" customWidth="1"/>
    <col min="8451" max="8452" width="9.140625" style="40"/>
    <col min="8453" max="8453" width="11.140625" style="40" customWidth="1"/>
    <col min="8454" max="8704" width="9.140625" style="40"/>
    <col min="8705" max="8705" width="6.42578125" style="40" customWidth="1"/>
    <col min="8706" max="8706" width="84.140625" style="40" customWidth="1"/>
    <col min="8707" max="8708" width="9.140625" style="40"/>
    <col min="8709" max="8709" width="11.140625" style="40" customWidth="1"/>
    <col min="8710" max="8960" width="9.140625" style="40"/>
    <col min="8961" max="8961" width="6.42578125" style="40" customWidth="1"/>
    <col min="8962" max="8962" width="84.140625" style="40" customWidth="1"/>
    <col min="8963" max="8964" width="9.140625" style="40"/>
    <col min="8965" max="8965" width="11.140625" style="40" customWidth="1"/>
    <col min="8966" max="9216" width="9.140625" style="40"/>
    <col min="9217" max="9217" width="6.42578125" style="40" customWidth="1"/>
    <col min="9218" max="9218" width="84.140625" style="40" customWidth="1"/>
    <col min="9219" max="9220" width="9.140625" style="40"/>
    <col min="9221" max="9221" width="11.140625" style="40" customWidth="1"/>
    <col min="9222" max="9472" width="9.140625" style="40"/>
    <col min="9473" max="9473" width="6.42578125" style="40" customWidth="1"/>
    <col min="9474" max="9474" width="84.140625" style="40" customWidth="1"/>
    <col min="9475" max="9476" width="9.140625" style="40"/>
    <col min="9477" max="9477" width="11.140625" style="40" customWidth="1"/>
    <col min="9478" max="9728" width="9.140625" style="40"/>
    <col min="9729" max="9729" width="6.42578125" style="40" customWidth="1"/>
    <col min="9730" max="9730" width="84.140625" style="40" customWidth="1"/>
    <col min="9731" max="9732" width="9.140625" style="40"/>
    <col min="9733" max="9733" width="11.140625" style="40" customWidth="1"/>
    <col min="9734" max="9984" width="9.140625" style="40"/>
    <col min="9985" max="9985" width="6.42578125" style="40" customWidth="1"/>
    <col min="9986" max="9986" width="84.140625" style="40" customWidth="1"/>
    <col min="9987" max="9988" width="9.140625" style="40"/>
    <col min="9989" max="9989" width="11.140625" style="40" customWidth="1"/>
    <col min="9990" max="10240" width="9.140625" style="40"/>
    <col min="10241" max="10241" width="6.42578125" style="40" customWidth="1"/>
    <col min="10242" max="10242" width="84.140625" style="40" customWidth="1"/>
    <col min="10243" max="10244" width="9.140625" style="40"/>
    <col min="10245" max="10245" width="11.140625" style="40" customWidth="1"/>
    <col min="10246" max="10496" width="9.140625" style="40"/>
    <col min="10497" max="10497" width="6.42578125" style="40" customWidth="1"/>
    <col min="10498" max="10498" width="84.140625" style="40" customWidth="1"/>
    <col min="10499" max="10500" width="9.140625" style="40"/>
    <col min="10501" max="10501" width="11.140625" style="40" customWidth="1"/>
    <col min="10502" max="10752" width="9.140625" style="40"/>
    <col min="10753" max="10753" width="6.42578125" style="40" customWidth="1"/>
    <col min="10754" max="10754" width="84.140625" style="40" customWidth="1"/>
    <col min="10755" max="10756" width="9.140625" style="40"/>
    <col min="10757" max="10757" width="11.140625" style="40" customWidth="1"/>
    <col min="10758" max="11008" width="9.140625" style="40"/>
    <col min="11009" max="11009" width="6.42578125" style="40" customWidth="1"/>
    <col min="11010" max="11010" width="84.140625" style="40" customWidth="1"/>
    <col min="11011" max="11012" width="9.140625" style="40"/>
    <col min="11013" max="11013" width="11.140625" style="40" customWidth="1"/>
    <col min="11014" max="11264" width="9.140625" style="40"/>
    <col min="11265" max="11265" width="6.42578125" style="40" customWidth="1"/>
    <col min="11266" max="11266" width="84.140625" style="40" customWidth="1"/>
    <col min="11267" max="11268" width="9.140625" style="40"/>
    <col min="11269" max="11269" width="11.140625" style="40" customWidth="1"/>
    <col min="11270" max="11520" width="9.140625" style="40"/>
    <col min="11521" max="11521" width="6.42578125" style="40" customWidth="1"/>
    <col min="11522" max="11522" width="84.140625" style="40" customWidth="1"/>
    <col min="11523" max="11524" width="9.140625" style="40"/>
    <col min="11525" max="11525" width="11.140625" style="40" customWidth="1"/>
    <col min="11526" max="11776" width="9.140625" style="40"/>
    <col min="11777" max="11777" width="6.42578125" style="40" customWidth="1"/>
    <col min="11778" max="11778" width="84.140625" style="40" customWidth="1"/>
    <col min="11779" max="11780" width="9.140625" style="40"/>
    <col min="11781" max="11781" width="11.140625" style="40" customWidth="1"/>
    <col min="11782" max="12032" width="9.140625" style="40"/>
    <col min="12033" max="12033" width="6.42578125" style="40" customWidth="1"/>
    <col min="12034" max="12034" width="84.140625" style="40" customWidth="1"/>
    <col min="12035" max="12036" width="9.140625" style="40"/>
    <col min="12037" max="12037" width="11.140625" style="40" customWidth="1"/>
    <col min="12038" max="12288" width="9.140625" style="40"/>
    <col min="12289" max="12289" width="6.42578125" style="40" customWidth="1"/>
    <col min="12290" max="12290" width="84.140625" style="40" customWidth="1"/>
    <col min="12291" max="12292" width="9.140625" style="40"/>
    <col min="12293" max="12293" width="11.140625" style="40" customWidth="1"/>
    <col min="12294" max="12544" width="9.140625" style="40"/>
    <col min="12545" max="12545" width="6.42578125" style="40" customWidth="1"/>
    <col min="12546" max="12546" width="84.140625" style="40" customWidth="1"/>
    <col min="12547" max="12548" width="9.140625" style="40"/>
    <col min="12549" max="12549" width="11.140625" style="40" customWidth="1"/>
    <col min="12550" max="12800" width="9.140625" style="40"/>
    <col min="12801" max="12801" width="6.42578125" style="40" customWidth="1"/>
    <col min="12802" max="12802" width="84.140625" style="40" customWidth="1"/>
    <col min="12803" max="12804" width="9.140625" style="40"/>
    <col min="12805" max="12805" width="11.140625" style="40" customWidth="1"/>
    <col min="12806" max="13056" width="9.140625" style="40"/>
    <col min="13057" max="13057" width="6.42578125" style="40" customWidth="1"/>
    <col min="13058" max="13058" width="84.140625" style="40" customWidth="1"/>
    <col min="13059" max="13060" width="9.140625" style="40"/>
    <col min="13061" max="13061" width="11.140625" style="40" customWidth="1"/>
    <col min="13062" max="13312" width="9.140625" style="40"/>
    <col min="13313" max="13313" width="6.42578125" style="40" customWidth="1"/>
    <col min="13314" max="13314" width="84.140625" style="40" customWidth="1"/>
    <col min="13315" max="13316" width="9.140625" style="40"/>
    <col min="13317" max="13317" width="11.140625" style="40" customWidth="1"/>
    <col min="13318" max="13568" width="9.140625" style="40"/>
    <col min="13569" max="13569" width="6.42578125" style="40" customWidth="1"/>
    <col min="13570" max="13570" width="84.140625" style="40" customWidth="1"/>
    <col min="13571" max="13572" width="9.140625" style="40"/>
    <col min="13573" max="13573" width="11.140625" style="40" customWidth="1"/>
    <col min="13574" max="13824" width="9.140625" style="40"/>
    <col min="13825" max="13825" width="6.42578125" style="40" customWidth="1"/>
    <col min="13826" max="13826" width="84.140625" style="40" customWidth="1"/>
    <col min="13827" max="13828" width="9.140625" style="40"/>
    <col min="13829" max="13829" width="11.140625" style="40" customWidth="1"/>
    <col min="13830" max="14080" width="9.140625" style="40"/>
    <col min="14081" max="14081" width="6.42578125" style="40" customWidth="1"/>
    <col min="14082" max="14082" width="84.140625" style="40" customWidth="1"/>
    <col min="14083" max="14084" width="9.140625" style="40"/>
    <col min="14085" max="14085" width="11.140625" style="40" customWidth="1"/>
    <col min="14086" max="14336" width="9.140625" style="40"/>
    <col min="14337" max="14337" width="6.42578125" style="40" customWidth="1"/>
    <col min="14338" max="14338" width="84.140625" style="40" customWidth="1"/>
    <col min="14339" max="14340" width="9.140625" style="40"/>
    <col min="14341" max="14341" width="11.140625" style="40" customWidth="1"/>
    <col min="14342" max="14592" width="9.140625" style="40"/>
    <col min="14593" max="14593" width="6.42578125" style="40" customWidth="1"/>
    <col min="14594" max="14594" width="84.140625" style="40" customWidth="1"/>
    <col min="14595" max="14596" width="9.140625" style="40"/>
    <col min="14597" max="14597" width="11.140625" style="40" customWidth="1"/>
    <col min="14598" max="14848" width="9.140625" style="40"/>
    <col min="14849" max="14849" width="6.42578125" style="40" customWidth="1"/>
    <col min="14850" max="14850" width="84.140625" style="40" customWidth="1"/>
    <col min="14851" max="14852" width="9.140625" style="40"/>
    <col min="14853" max="14853" width="11.140625" style="40" customWidth="1"/>
    <col min="14854" max="15104" width="9.140625" style="40"/>
    <col min="15105" max="15105" width="6.42578125" style="40" customWidth="1"/>
    <col min="15106" max="15106" width="84.140625" style="40" customWidth="1"/>
    <col min="15107" max="15108" width="9.140625" style="40"/>
    <col min="15109" max="15109" width="11.140625" style="40" customWidth="1"/>
    <col min="15110" max="15360" width="9.140625" style="40"/>
    <col min="15361" max="15361" width="6.42578125" style="40" customWidth="1"/>
    <col min="15362" max="15362" width="84.140625" style="40" customWidth="1"/>
    <col min="15363" max="15364" width="9.140625" style="40"/>
    <col min="15365" max="15365" width="11.140625" style="40" customWidth="1"/>
    <col min="15366" max="15616" width="9.140625" style="40"/>
    <col min="15617" max="15617" width="6.42578125" style="40" customWidth="1"/>
    <col min="15618" max="15618" width="84.140625" style="40" customWidth="1"/>
    <col min="15619" max="15620" width="9.140625" style="40"/>
    <col min="15621" max="15621" width="11.140625" style="40" customWidth="1"/>
    <col min="15622" max="15872" width="9.140625" style="40"/>
    <col min="15873" max="15873" width="6.42578125" style="40" customWidth="1"/>
    <col min="15874" max="15874" width="84.140625" style="40" customWidth="1"/>
    <col min="15875" max="15876" width="9.140625" style="40"/>
    <col min="15877" max="15877" width="11.140625" style="40" customWidth="1"/>
    <col min="15878" max="16128" width="9.140625" style="40"/>
    <col min="16129" max="16129" width="6.42578125" style="40" customWidth="1"/>
    <col min="16130" max="16130" width="84.140625" style="40" customWidth="1"/>
    <col min="16131" max="16132" width="9.140625" style="40"/>
    <col min="16133" max="16133" width="11.140625" style="40" customWidth="1"/>
    <col min="16134" max="16384" width="9.140625" style="40"/>
  </cols>
  <sheetData>
    <row r="1" spans="1:5" ht="21.75" customHeight="1">
      <c r="A1" s="1470" t="s">
        <v>366</v>
      </c>
      <c r="B1" s="1470"/>
      <c r="C1" s="1470"/>
      <c r="D1" s="1470"/>
      <c r="E1" s="1470"/>
    </row>
    <row r="2" spans="1:5" ht="19.5" customHeight="1">
      <c r="A2" s="40" t="s">
        <v>228</v>
      </c>
      <c r="B2" s="40"/>
    </row>
    <row r="3" spans="1:5" ht="36" customHeight="1">
      <c r="A3" s="163">
        <v>1</v>
      </c>
      <c r="B3" s="1471" t="s">
        <v>367</v>
      </c>
      <c r="C3" s="1471"/>
      <c r="D3" s="1471"/>
      <c r="E3" s="1471"/>
    </row>
    <row r="4" spans="1:5" ht="30" customHeight="1">
      <c r="A4" s="163">
        <v>2</v>
      </c>
      <c r="B4" s="1472" t="s">
        <v>368</v>
      </c>
      <c r="C4" s="1472"/>
      <c r="D4" s="1472"/>
      <c r="E4" s="1472"/>
    </row>
    <row r="5" spans="1:5" ht="30" customHeight="1">
      <c r="A5" s="163">
        <v>3</v>
      </c>
      <c r="B5" s="1472" t="s">
        <v>369</v>
      </c>
      <c r="C5" s="1472"/>
      <c r="D5" s="1472"/>
      <c r="E5" s="1472"/>
    </row>
    <row r="6" spans="1:5" ht="30" customHeight="1">
      <c r="A6" s="163">
        <v>4</v>
      </c>
      <c r="B6" s="1472" t="s">
        <v>370</v>
      </c>
      <c r="C6" s="1472"/>
      <c r="D6" s="1472"/>
      <c r="E6" s="1472"/>
    </row>
    <row r="7" spans="1:5" ht="24.75" customHeight="1">
      <c r="A7" s="163">
        <v>5</v>
      </c>
      <c r="B7" s="1472" t="s">
        <v>371</v>
      </c>
      <c r="C7" s="1472"/>
      <c r="D7" s="1472"/>
      <c r="E7" s="1472"/>
    </row>
    <row r="8" spans="1:5" ht="30" customHeight="1">
      <c r="A8" s="163">
        <v>6</v>
      </c>
      <c r="B8" s="1472" t="s">
        <v>372</v>
      </c>
      <c r="C8" s="1472"/>
      <c r="D8" s="1472"/>
      <c r="E8" s="1472"/>
    </row>
    <row r="9" spans="1:5" ht="30" customHeight="1">
      <c r="A9" s="163">
        <v>7</v>
      </c>
      <c r="B9" s="1472" t="s">
        <v>373</v>
      </c>
      <c r="C9" s="1472"/>
      <c r="D9" s="1472"/>
      <c r="E9" s="1472"/>
    </row>
    <row r="10" spans="1:5" ht="23.25" customHeight="1">
      <c r="A10" s="163">
        <v>8</v>
      </c>
      <c r="B10" s="1472" t="s">
        <v>374</v>
      </c>
      <c r="C10" s="1472"/>
      <c r="D10" s="1472"/>
      <c r="E10" s="1472"/>
    </row>
    <row r="11" spans="1:5" ht="26.25" customHeight="1">
      <c r="A11" s="163">
        <v>9</v>
      </c>
      <c r="B11" s="1472" t="s">
        <v>375</v>
      </c>
      <c r="C11" s="1472"/>
      <c r="D11" s="1472"/>
      <c r="E11" s="1472"/>
    </row>
    <row r="12" spans="1:5" ht="23.25" customHeight="1">
      <c r="A12" s="163">
        <v>10</v>
      </c>
      <c r="B12" s="1472" t="s">
        <v>376</v>
      </c>
      <c r="C12" s="1472"/>
      <c r="D12" s="1472"/>
      <c r="E12" s="1472"/>
    </row>
    <row r="13" spans="1:5" ht="35.25" customHeight="1">
      <c r="A13" s="163">
        <v>11</v>
      </c>
      <c r="B13" s="1469" t="s">
        <v>1366</v>
      </c>
      <c r="C13" s="1469"/>
      <c r="D13" s="1469"/>
      <c r="E13" s="1469"/>
    </row>
    <row r="14" spans="1:5" ht="32.25" customHeight="1">
      <c r="A14" s="163">
        <v>12</v>
      </c>
      <c r="B14" s="601" t="s">
        <v>1367</v>
      </c>
    </row>
    <row r="15" spans="1:5" ht="30.75" customHeight="1">
      <c r="A15" s="163">
        <v>13</v>
      </c>
      <c r="B15" s="1472" t="s">
        <v>1368</v>
      </c>
      <c r="C15" s="1472"/>
      <c r="D15" s="1472"/>
      <c r="E15" s="1472"/>
    </row>
    <row r="16" spans="1:5" ht="24" customHeight="1">
      <c r="A16" s="163">
        <v>14</v>
      </c>
      <c r="B16" s="561" t="s">
        <v>1369</v>
      </c>
    </row>
    <row r="17" spans="1:8" ht="27.75" customHeight="1">
      <c r="A17" s="163">
        <v>15</v>
      </c>
      <c r="B17" s="1472" t="s">
        <v>1370</v>
      </c>
      <c r="C17" s="1472"/>
      <c r="D17" s="1472"/>
      <c r="E17" s="1472"/>
    </row>
    <row r="18" spans="1:8" ht="34.5" customHeight="1">
      <c r="A18" s="163">
        <v>16</v>
      </c>
      <c r="B18" s="1472" t="s">
        <v>1493</v>
      </c>
      <c r="C18" s="1472"/>
      <c r="D18" s="1472"/>
      <c r="E18" s="1472"/>
    </row>
    <row r="19" spans="1:8" ht="27.75" customHeight="1">
      <c r="A19" s="163">
        <v>17</v>
      </c>
      <c r="B19" s="1471" t="s">
        <v>1371</v>
      </c>
      <c r="C19" s="1471"/>
      <c r="D19" s="1471"/>
      <c r="E19" s="1471"/>
    </row>
    <row r="20" spans="1:8" ht="24" customHeight="1">
      <c r="A20" s="163">
        <v>18</v>
      </c>
      <c r="B20" s="1472" t="s">
        <v>1372</v>
      </c>
      <c r="C20" s="1472"/>
      <c r="D20" s="1472"/>
      <c r="E20" s="1472"/>
    </row>
    <row r="21" spans="1:8" ht="23.25" customHeight="1">
      <c r="A21" s="163">
        <v>19</v>
      </c>
      <c r="B21" s="561" t="s">
        <v>1373</v>
      </c>
    </row>
    <row r="22" spans="1:8" ht="22.5" customHeight="1">
      <c r="A22" s="163">
        <v>20</v>
      </c>
      <c r="B22" s="561" t="s">
        <v>1374</v>
      </c>
    </row>
    <row r="23" spans="1:8" ht="28.5" customHeight="1">
      <c r="A23" s="163">
        <v>21</v>
      </c>
      <c r="B23" s="1472" t="s">
        <v>1375</v>
      </c>
      <c r="C23" s="1472"/>
      <c r="D23" s="1472"/>
      <c r="E23" s="1472"/>
    </row>
    <row r="24" spans="1:8" ht="25.5" customHeight="1">
      <c r="A24" s="163">
        <v>22</v>
      </c>
      <c r="B24" s="1472" t="s">
        <v>1376</v>
      </c>
      <c r="C24" s="1472"/>
      <c r="D24" s="1472"/>
      <c r="E24" s="1472"/>
    </row>
    <row r="25" spans="1:8" ht="24.75" customHeight="1">
      <c r="A25" s="163">
        <v>23</v>
      </c>
      <c r="B25" s="561" t="s">
        <v>1377</v>
      </c>
    </row>
    <row r="26" spans="1:8" ht="30" customHeight="1">
      <c r="A26" s="163">
        <v>24</v>
      </c>
      <c r="B26" s="1472" t="s">
        <v>1378</v>
      </c>
      <c r="C26" s="1472"/>
      <c r="D26" s="1472"/>
      <c r="E26" s="1472"/>
    </row>
    <row r="27" spans="1:8" ht="33" customHeight="1">
      <c r="A27" s="163">
        <v>25</v>
      </c>
      <c r="B27" s="1472" t="s">
        <v>1379</v>
      </c>
      <c r="C27" s="1472"/>
      <c r="D27" s="1472"/>
      <c r="E27" s="1472"/>
      <c r="F27" s="164"/>
      <c r="G27" s="164"/>
      <c r="H27" s="164"/>
    </row>
    <row r="28" spans="1:8" s="474" customFormat="1" ht="34.5" customHeight="1">
      <c r="A28" s="163">
        <v>26</v>
      </c>
      <c r="B28" s="1471" t="s">
        <v>1380</v>
      </c>
      <c r="C28" s="1471"/>
      <c r="D28" s="1471"/>
      <c r="E28" s="1471"/>
      <c r="F28" s="164"/>
      <c r="G28" s="164"/>
      <c r="H28" s="164"/>
    </row>
    <row r="29" spans="1:8" ht="30" customHeight="1">
      <c r="A29" s="163">
        <v>27</v>
      </c>
      <c r="B29" s="1471" t="s">
        <v>1381</v>
      </c>
      <c r="C29" s="1471"/>
      <c r="D29" s="1471"/>
      <c r="E29" s="1471"/>
      <c r="F29" s="164"/>
      <c r="G29" s="164"/>
      <c r="H29" s="164"/>
    </row>
    <row r="30" spans="1:8" ht="30" customHeight="1">
      <c r="A30" s="163">
        <v>28</v>
      </c>
      <c r="B30" s="561" t="s">
        <v>1382</v>
      </c>
    </row>
    <row r="31" spans="1:8" ht="30" customHeight="1">
      <c r="A31" s="163">
        <v>29</v>
      </c>
      <c r="B31" s="1472" t="s">
        <v>1383</v>
      </c>
      <c r="C31" s="1472"/>
      <c r="D31" s="1472"/>
      <c r="E31" s="1472"/>
    </row>
    <row r="32" spans="1:8" ht="30" customHeight="1">
      <c r="A32" s="163">
        <v>30</v>
      </c>
      <c r="B32" s="1472" t="s">
        <v>1384</v>
      </c>
      <c r="C32" s="1472"/>
      <c r="D32" s="1472"/>
      <c r="E32" s="1472"/>
    </row>
    <row r="33" spans="1:10" ht="30" customHeight="1">
      <c r="A33" s="163">
        <v>31</v>
      </c>
      <c r="B33" s="1471" t="s">
        <v>1308</v>
      </c>
      <c r="C33" s="1471"/>
      <c r="D33" s="1471"/>
      <c r="E33" s="1471"/>
    </row>
    <row r="34" spans="1:10" ht="37.5" customHeight="1">
      <c r="A34" s="163">
        <v>32</v>
      </c>
      <c r="B34" s="1471" t="s">
        <v>1309</v>
      </c>
      <c r="C34" s="1471"/>
      <c r="D34" s="1471"/>
      <c r="E34" s="1471"/>
    </row>
    <row r="35" spans="1:10" ht="37.9" customHeight="1">
      <c r="A35" s="163">
        <v>33</v>
      </c>
      <c r="B35" s="1472" t="s">
        <v>1385</v>
      </c>
      <c r="C35" s="1472"/>
      <c r="D35" s="1472"/>
      <c r="E35" s="1472"/>
    </row>
    <row r="36" spans="1:10" ht="27.6" customHeight="1">
      <c r="A36" s="163">
        <v>34</v>
      </c>
      <c r="B36" s="1473" t="s">
        <v>1386</v>
      </c>
      <c r="C36" s="1473"/>
      <c r="D36" s="1473"/>
      <c r="E36" s="1473"/>
    </row>
    <row r="37" spans="1:10" ht="36" customHeight="1">
      <c r="A37" s="163">
        <v>35</v>
      </c>
      <c r="B37" s="1474" t="s">
        <v>1467</v>
      </c>
      <c r="C37" s="1474"/>
      <c r="D37" s="1474"/>
      <c r="E37" s="1474"/>
    </row>
    <row r="38" spans="1:10" ht="39.75" customHeight="1">
      <c r="A38" s="163">
        <v>36</v>
      </c>
      <c r="B38" s="1472" t="s">
        <v>1468</v>
      </c>
      <c r="C38" s="1472"/>
      <c r="D38" s="1472"/>
      <c r="E38" s="1472"/>
    </row>
    <row r="39" spans="1:10" ht="30" customHeight="1">
      <c r="A39" s="163">
        <v>37</v>
      </c>
      <c r="B39" s="561" t="s">
        <v>1470</v>
      </c>
    </row>
    <row r="40" spans="1:10" ht="30" customHeight="1">
      <c r="A40" s="163">
        <v>38</v>
      </c>
      <c r="B40" s="1472" t="s">
        <v>1459</v>
      </c>
      <c r="C40" s="1472"/>
      <c r="D40" s="1472"/>
      <c r="E40" s="1472"/>
    </row>
    <row r="41" spans="1:10" ht="30" customHeight="1">
      <c r="A41" s="163">
        <v>39</v>
      </c>
      <c r="B41" s="1472" t="s">
        <v>1471</v>
      </c>
      <c r="C41" s="1472"/>
      <c r="D41" s="1472"/>
      <c r="E41" s="1472"/>
      <c r="F41" s="164"/>
      <c r="G41" s="164"/>
      <c r="H41" s="164"/>
      <c r="I41" s="164"/>
      <c r="J41" s="164"/>
    </row>
    <row r="42" spans="1:10" ht="30" customHeight="1">
      <c r="A42" s="163">
        <v>40</v>
      </c>
      <c r="B42" s="1472" t="s">
        <v>1472</v>
      </c>
      <c r="C42" s="1472"/>
      <c r="D42" s="1472"/>
      <c r="E42" s="1472"/>
    </row>
    <row r="43" spans="1:10" ht="30" customHeight="1">
      <c r="A43" s="163">
        <v>41</v>
      </c>
      <c r="B43" s="1472" t="s">
        <v>1473</v>
      </c>
      <c r="C43" s="1472"/>
      <c r="D43" s="1472"/>
      <c r="E43" s="1472"/>
    </row>
    <row r="44" spans="1:10" ht="30" customHeight="1">
      <c r="A44" s="163">
        <v>42</v>
      </c>
      <c r="B44" s="561" t="s">
        <v>1474</v>
      </c>
    </row>
    <row r="45" spans="1:10" ht="30" customHeight="1">
      <c r="A45" s="163">
        <v>43</v>
      </c>
      <c r="B45" s="561" t="s">
        <v>1475</v>
      </c>
    </row>
    <row r="46" spans="1:10" ht="30" customHeight="1">
      <c r="A46" s="163">
        <v>44</v>
      </c>
      <c r="B46" s="561" t="s">
        <v>1476</v>
      </c>
    </row>
    <row r="47" spans="1:10" ht="30" customHeight="1">
      <c r="A47" s="163">
        <v>45</v>
      </c>
      <c r="B47" s="1472" t="s">
        <v>1477</v>
      </c>
      <c r="C47" s="1472"/>
      <c r="D47" s="1472"/>
      <c r="E47" s="1472"/>
    </row>
    <row r="48" spans="1:10" ht="30" customHeight="1">
      <c r="A48" s="163">
        <v>46</v>
      </c>
      <c r="B48" s="561" t="s">
        <v>1478</v>
      </c>
    </row>
    <row r="49" spans="1:9" ht="30" customHeight="1">
      <c r="A49" s="163">
        <v>47</v>
      </c>
      <c r="B49" s="1472" t="s">
        <v>1479</v>
      </c>
      <c r="C49" s="1472"/>
      <c r="D49" s="1472"/>
      <c r="E49" s="1472"/>
    </row>
    <row r="50" spans="1:9" ht="30" customHeight="1">
      <c r="A50" s="163">
        <v>48</v>
      </c>
      <c r="B50" s="561" t="s">
        <v>1480</v>
      </c>
    </row>
    <row r="51" spans="1:9" ht="30" customHeight="1">
      <c r="A51" s="163">
        <v>49</v>
      </c>
      <c r="B51" s="1472" t="s">
        <v>1481</v>
      </c>
      <c r="C51" s="1472"/>
      <c r="D51" s="1472"/>
      <c r="E51" s="1472"/>
    </row>
    <row r="52" spans="1:9" ht="30" customHeight="1">
      <c r="A52" s="163">
        <v>50</v>
      </c>
      <c r="B52" s="1472" t="s">
        <v>1482</v>
      </c>
      <c r="C52" s="1472"/>
      <c r="D52" s="1472"/>
      <c r="E52" s="1472"/>
    </row>
    <row r="53" spans="1:9" ht="30" customHeight="1">
      <c r="A53" s="163">
        <v>51</v>
      </c>
      <c r="B53" s="561" t="s">
        <v>1483</v>
      </c>
    </row>
    <row r="54" spans="1:9" ht="30" customHeight="1">
      <c r="A54" s="163">
        <v>52</v>
      </c>
      <c r="B54" s="1472" t="s">
        <v>1484</v>
      </c>
      <c r="C54" s="1472"/>
      <c r="D54" s="1472"/>
      <c r="E54" s="1472"/>
    </row>
    <row r="55" spans="1:9" ht="30" customHeight="1">
      <c r="A55" s="163">
        <v>53</v>
      </c>
      <c r="B55" s="1472" t="s">
        <v>1485</v>
      </c>
      <c r="C55" s="1472"/>
      <c r="D55" s="1472"/>
      <c r="E55" s="1472"/>
    </row>
    <row r="56" spans="1:9" ht="30" customHeight="1">
      <c r="A56" s="163">
        <v>54</v>
      </c>
      <c r="B56" s="1472" t="s">
        <v>1486</v>
      </c>
      <c r="C56" s="1472"/>
      <c r="D56" s="1472"/>
      <c r="E56" s="1472"/>
    </row>
    <row r="57" spans="1:9" ht="30" customHeight="1">
      <c r="A57" s="163">
        <v>55</v>
      </c>
      <c r="B57" s="561" t="s">
        <v>1487</v>
      </c>
    </row>
    <row r="58" spans="1:9" ht="30" customHeight="1">
      <c r="A58" s="163">
        <v>56</v>
      </c>
      <c r="B58" s="1472" t="s">
        <v>1488</v>
      </c>
      <c r="C58" s="1472"/>
      <c r="D58" s="1472"/>
      <c r="E58" s="1472"/>
    </row>
    <row r="59" spans="1:9" ht="30" customHeight="1">
      <c r="A59" s="163">
        <v>57</v>
      </c>
      <c r="B59" s="561" t="s">
        <v>1489</v>
      </c>
    </row>
    <row r="60" spans="1:9" ht="30" customHeight="1">
      <c r="A60" s="163">
        <v>58</v>
      </c>
      <c r="B60" s="686" t="s">
        <v>1490</v>
      </c>
      <c r="C60" s="457"/>
      <c r="D60" s="457"/>
      <c r="E60" s="457"/>
      <c r="F60" s="164"/>
      <c r="G60" s="164"/>
      <c r="H60" s="164"/>
      <c r="I60" s="164"/>
    </row>
  </sheetData>
  <mergeCells count="43">
    <mergeCell ref="B58:E58"/>
    <mergeCell ref="B49:E49"/>
    <mergeCell ref="B51:E51"/>
    <mergeCell ref="B52:E52"/>
    <mergeCell ref="B54:E54"/>
    <mergeCell ref="B55:E55"/>
    <mergeCell ref="B56:E56"/>
    <mergeCell ref="B47:E47"/>
    <mergeCell ref="B32:E32"/>
    <mergeCell ref="B33:E33"/>
    <mergeCell ref="B34:E34"/>
    <mergeCell ref="B35:E35"/>
    <mergeCell ref="B36:E36"/>
    <mergeCell ref="B37:E37"/>
    <mergeCell ref="B38:E38"/>
    <mergeCell ref="B40:E40"/>
    <mergeCell ref="B41:E41"/>
    <mergeCell ref="B42:E42"/>
    <mergeCell ref="B43:E43"/>
    <mergeCell ref="B31:E31"/>
    <mergeCell ref="B15:E15"/>
    <mergeCell ref="B17:E17"/>
    <mergeCell ref="B18:E18"/>
    <mergeCell ref="B19:E19"/>
    <mergeCell ref="B20:E20"/>
    <mergeCell ref="B23:E23"/>
    <mergeCell ref="B24:E24"/>
    <mergeCell ref="B26:E26"/>
    <mergeCell ref="B27:E27"/>
    <mergeCell ref="B28:E28"/>
    <mergeCell ref="B29:E29"/>
    <mergeCell ref="B13:E13"/>
    <mergeCell ref="A1:E1"/>
    <mergeCell ref="B3:E3"/>
    <mergeCell ref="B4:E4"/>
    <mergeCell ref="B5:E5"/>
    <mergeCell ref="B6:E6"/>
    <mergeCell ref="B7:E7"/>
    <mergeCell ref="B8:E8"/>
    <mergeCell ref="B9:E9"/>
    <mergeCell ref="B10:E10"/>
    <mergeCell ref="B11:E11"/>
    <mergeCell ref="B12:E12"/>
  </mergeCells>
  <hyperlinks>
    <hyperlink ref="B14" location="'Table 12'!A1" display="Offences reported by police divisions and units, Republic of Mauritius, 2022 - 2024" xr:uid="{00000000-0004-0000-0200-000000000000}"/>
    <hyperlink ref="B15" location="'Table 19 &amp; 20'!A1" display="Offence rate by type, Island of Mauritius, Island of Rodrigues &amp; Republic of Mauritius, 2016 - 2019" xr:uid="{00000000-0004-0000-0200-000001000000}"/>
    <hyperlink ref="B16" location="'Tables 13-14'!A1" display="Crimes reported by category, Republic of Mauritius, 2021 - 2024" xr:uid="{00000000-0004-0000-0200-000002000000}"/>
    <hyperlink ref="B17" location="'Table 21'!A1" display="Reported offences according to International classification of offences, Republic of Mauritius, 2016 - 2019" xr:uid="{00000000-0004-0000-0200-000003000000}"/>
    <hyperlink ref="B18" location="'Table 22'!A1" display="Offence rate for reported offences according to  International classification of offences,   Republic of Mauritius, 2016 - 2019" xr:uid="{00000000-0004-0000-0200-000004000000}"/>
    <hyperlink ref="B20" location="'Table 24'!A1" display="Victims of selected offences by socio-demographic and other characteristics, Republic of Mauritius, 2018 &amp; 2019" xr:uid="{00000000-0004-0000-0200-000006000000}"/>
    <hyperlink ref="B21" location="'Table 19'!A1" display="Drug offences reported by type of drugs, Republic of Mauritius, 2021 - 2024" xr:uid="{00000000-0004-0000-0200-000007000000}"/>
    <hyperlink ref="B22" location="'Table 20'!A1" display="Quantity of drugs seized by type of drugs, Republic of Mauritius, 2021- 2024" xr:uid="{00000000-0004-0000-0200-000008000000}"/>
    <hyperlink ref="B23" location="'Table 27'!A1" display="Persons arrested by the Anti-Drug and Smuggling Unit by adult/juvenile and sex, Island of Mauritius, 2016 - 2019" xr:uid="{00000000-0004-0000-0200-000009000000}"/>
    <hyperlink ref="B24" location="'Table 28'!A1" display="Drug reported offences at the Anti-Drug and Smuggling Unit by district, Island of Mauritius, 2016 - 2019" xr:uid="{00000000-0004-0000-0200-00000A000000}"/>
    <hyperlink ref="B25" location="'Table 23'!A1" display="Road traffic contraventions, Republic of Mauritius, 2021 - 2024" xr:uid="{00000000-0004-0000-0200-00000B000000}"/>
    <hyperlink ref="B26" location="'Table 30'!A1" display="Number of payments effected under the Cumulative Road Traffic Offences (CRTO) System by offence and Court, 2019" xr:uid="{00000000-0004-0000-0200-00000C000000}"/>
    <hyperlink ref="B27" location="'Table 31'!A1" display="Number of payments effected under the Cumulative Road Traffic Offences (CRTO) System by offence and month,  Republic of Mauritius 2019" xr:uid="{00000000-0004-0000-0200-00000D000000}"/>
    <hyperlink ref="B30" location="'Table 28'!A1" display="Offences involving juveniles reported by type, Republic of Mauritius, 2021 - 2024" xr:uid="{00000000-0004-0000-0200-000010000000}"/>
    <hyperlink ref="B31" location="'Table 35'!A1" display="Juvenile offenders according to  International classification of offences, Republic of Mauritius, 2016 - 2019" xr:uid="{00000000-0004-0000-0200-000011000000}"/>
    <hyperlink ref="B32" location="'Table 36'!A1" display="Reported number of juvenile victims by type of offences, Republic of Mauritius, 2018 &amp; 2019" xr:uid="{00000000-0004-0000-0200-000012000000}"/>
    <hyperlink ref="B35" location="'Table 39'!A1" display="Persons suspected, arrested and/or cautioned according to  International classification of offences,  Republic of Mauritius, 2017 - 2019" xr:uid="{00000000-0004-0000-0200-000015000000}"/>
    <hyperlink ref="B36" location="'Table 40'!A1" display=" Persons prosecuted according to International classification of offences, Republic of Mauritius, 2017- 2019" xr:uid="{00000000-0004-0000-0200-000016000000}"/>
    <hyperlink ref="B37" location="'Table 44 &amp; 45'!A1" display="Type of cases referred by Police to Office of Director of Public Prosecutions by divisions, Republic of Mauritius, 2018 &amp; 2019" xr:uid="{00000000-0004-0000-0200-000017000000}"/>
    <hyperlink ref="B38" location="'Table 44 &amp; 45'!A1" display="Number of cases referred to Courts by Office of Director of Public Prosecutions, Republic of Mauritius, 2018 &amp; 2019" xr:uid="{00000000-0004-0000-0200-000018000000}"/>
    <hyperlink ref="B39" location="'Table 37'!A1" display="Civil and criminal cases in Court, Republic of Mauritius, 2021 - 2024" xr:uid="{00000000-0004-0000-0200-000019000000}"/>
    <hyperlink ref="B40" location="'Table 49 &amp; 50'!A1" display="Convicted offences according to  International classification of offences, Republic of Mauritius, 2016 - 2019" xr:uid="{00000000-0004-0000-0200-00001A000000}"/>
    <hyperlink ref="B41" location="'Table 51'!A1" display="Convicted offences by outcome of judgement according to International Classification of offences (broad categories), Republic of Mauritius, 2018 &amp; 2019" xr:uid="{00000000-0004-0000-0200-00001B000000}"/>
    <hyperlink ref="B42" location="'Table 52'!A1" display="Convicted juvenile offences according to International Classification of offences (broad categories), Republic of Mauritius,    2016-2019 " xr:uid="{00000000-0004-0000-0200-00001C000000}"/>
    <hyperlink ref="B43" location="'Table 53 &amp; 54'!A1" display="Convicted offences involving adults and juveniles by outcome of judgement, Republic of Mauritius, 2016 - 2019" xr:uid="{00000000-0004-0000-0200-00001D000000}"/>
    <hyperlink ref="B44" location="'table 42 43'!A1" display="Daily average number of detainees, Republic of Mauritius, 2020 - 2023" xr:uid="{00000000-0004-0000-0200-00001E000000}"/>
    <hyperlink ref="B45" location="'table 42 43'!A1" display="Prison occupancy level, Republic of Mauritius, 2023" xr:uid="{00000000-0004-0000-0200-00001F000000}"/>
    <hyperlink ref="B46" location="'Table 44 '!A1" display="Convicts admission rate by age group and sex, Republic of Mauritius, 2022 - 2024" xr:uid="{00000000-0004-0000-0200-000020000000}"/>
    <hyperlink ref="B47" location="'Table 60'!A1" display="Convicts admitted to prisons according to  International classification of offences,  Republic of Mauritius, 2016 - 2019" xr:uid="{00000000-0004-0000-0200-000021000000}"/>
    <hyperlink ref="B48" location="'Table 46'!A1" display="Convicts admitted for drug offences by type, Republic of Mauritius, 2018 - 2021" xr:uid="{00000000-0004-0000-0200-000022000000}"/>
    <hyperlink ref="B49" location="'Table 62 &amp; 63'!A1" display="Adults convicts admitted by number of previous imprisonment, Republic of Mauritius, 2016 - 2019" xr:uid="{00000000-0004-0000-0200-000023000000}"/>
    <hyperlink ref="B50" location="'table 47 48'!A1" display="Convicts admitted to prisons by length of sentence, Republic of Mauritius, 2019 - 2022" xr:uid="{00000000-0004-0000-0200-000024000000}"/>
    <hyperlink ref="B51" location="'Table 64'!A1" display="Fine defaulters admitted to prisons by amount of fine due, Republic of Mauritius, 2016 - 2019" xr:uid="{00000000-0004-0000-0200-000025000000}"/>
    <hyperlink ref="B52" location="'Table 65'!A1" display="Fine defaulters admitted to prisons according to International classification of offences,  Republic of Mauritius, 2016 - 2019" xr:uid="{00000000-0004-0000-0200-000026000000}"/>
    <hyperlink ref="B53" location="'Table 5152'!A1" display="Juveniles in Correctional Youth Centre, Republic of Mauritius, 2022 - 2025" xr:uid="{00000000-0004-0000-0200-000027000000}"/>
    <hyperlink ref="B54" location="'Table 66 &amp; 67'!A1" display="Juveniles admitted to Correctional Youth Centre by type of offences, Republic of Mauritius, 2016 - 2019" xr:uid="{00000000-0004-0000-0200-000028000000}"/>
    <hyperlink ref="B55" location="'Table 68 &amp; 69'!A1" display="Juveniles admitted to Rehabilitation Youth Centre by sex, Republic of Mauritius, 2016 - 2019" xr:uid="{00000000-0004-0000-0200-000029000000}"/>
    <hyperlink ref="B56" location="'Table 68 &amp; 69'!A1" display="Juveniles admitted to Rehabilitation Youth Centre by type of offences and sex, Republic of Mauritius, 2016 - 2019" xr:uid="{00000000-0004-0000-0200-00002A000000}"/>
    <hyperlink ref="B57" location="'table 53 54 55'!A1" display="Offenders sentenced with probation orders, Republic of Mauritius, 2019 - 2022" xr:uid="{00000000-0004-0000-0200-00002B000000}"/>
    <hyperlink ref="B58" location="'Table 74 &amp; 75'!A1" display="Offences for probation orders according to  International classification of offences, Republic of Mauritius, 2016- 2019" xr:uid="{00000000-0004-0000-0200-00002C000000}"/>
    <hyperlink ref="B59" location="'table 56 57'!A1" display="Offenders subjected to community service work, Republic of Mauritius, 2022 - 2025" xr:uid="{00000000-0004-0000-0200-00002D000000}"/>
    <hyperlink ref="B4" location="'Table 7-9'!A1" display="Request for police assistance in specific situation by level of satisfaction with respect to time taken by the police to take action, Republic of Mauritius, 2013, 2016 &amp; 2019" xr:uid="{00000000-0004-0000-0200-00002F000000}"/>
    <hyperlink ref="B5" location="'Table 7-9'!A1" display="Rating of time taken by the police to answer Emergency lines, Republic of Mauritius, 2013, 2016 &amp; 2019" xr:uid="{00000000-0004-0000-0200-000030000000}"/>
    <hyperlink ref="B6" location="'Table 10-12'!A1" display="Awareness of the Community Policing Forums/talks organised by the police, Republic of Mauritius, 2013, 2016 &amp; 2019" xr:uid="{00000000-0004-0000-0200-000031000000}"/>
    <hyperlink ref="B7" location="'Table 10-12'!A1" display="Public satisfaction with the Community Policing Forums, Republic of Mauritius, 2016 &amp; 2019" xr:uid="{00000000-0004-0000-0200-000032000000}"/>
    <hyperlink ref="B8" location="'Table 10-12'!A1" display="Public perception on the performance of the Police Force, Republic of Mauritius, 2013, 2016 &amp; 2019" xr:uid="{00000000-0004-0000-0200-000033000000}"/>
    <hyperlink ref="B9" location="'Table 13-14'!A1" display="Perception on level of crime in neighbourhood as compared to the country in general, Republic of Mauritius, 2013, 2016 &amp; 2019" xr:uid="{00000000-0004-0000-0200-000034000000}"/>
    <hyperlink ref="B10" location="'Table 13-14'!A1" display="Level of satisfaction of the performance of the police with respect to the following, Republic of Mauritius, 2016 &amp; 2019" xr:uid="{00000000-0004-0000-0200-000035000000}"/>
    <hyperlink ref="B11" location="'Table 15-16'!A1" display="Reasons for not reporting to the police, Republic of Mauritius, 2013, 2016 &amp; 2019" xr:uid="{00000000-0004-0000-0200-000036000000}"/>
    <hyperlink ref="B12" location="'Table 15-16'!A1" display="Profile of victims of personal theft or attempted theft, Republic of Mauritius, 2013, 2016 &amp; 2019" xr:uid="{00000000-0004-0000-0200-000037000000}"/>
    <hyperlink ref="B4:E4" location="'Tables 1-3'!A1" display="Request for police assistance in specific situation by level of satisfaction with respect to time taken by the police to take action, Republic of Mauritius, 2013, 2016 &amp; 2019 CMPHS" xr:uid="{00000000-0004-0000-0200-000038000000}"/>
    <hyperlink ref="B5:E5" location="'Tables 1-3'!A1" display="Rating of time taken by the police to answer Emergency lines, Republic of Mauritius, 2013, 2016 &amp; 2019 CMPHS" xr:uid="{00000000-0004-0000-0200-000039000000}"/>
    <hyperlink ref="B6:E6" location="'Tables 4-6'!A1" display="Awareness of the Community Policing Forums/talks organised by the police, Republic of Mauritius, 2013, 2016 &amp; 2019 CMPHS" xr:uid="{00000000-0004-0000-0200-00003A000000}"/>
    <hyperlink ref="B7:E7" location="'Tables 4-6'!A1" display="Public satisfaction with the Community Policing Forums, Republic of Mauritius, 2016 &amp; 2019 CMPHS" xr:uid="{00000000-0004-0000-0200-00003B000000}"/>
    <hyperlink ref="B8:E8" location="'Tables 4-6'!A1" display="Public perception on the performance of the Police Force, Republic of Mauritius, 2013, 2016 &amp; 2019 CMPHS" xr:uid="{00000000-0004-0000-0200-00003C000000}"/>
    <hyperlink ref="B9:E9" location="'Tables 7-8'!A1" display="Perception on level of crime in neighbourhood as compared to the country in general, Republic of Mauritius, 2013, 2016 &amp; 2019 CMPHS" xr:uid="{00000000-0004-0000-0200-00003D000000}"/>
    <hyperlink ref="B10:E10" location="'Tables 7-8'!A1" display="Level of satisfaction of the performance of the police with respect to the following, Republic of Mauritius, 2016 &amp; 2019 CMPHS" xr:uid="{00000000-0004-0000-0200-00003E000000}"/>
    <hyperlink ref="B11:E11" location="'Tables 9-10'!A1" display="Reasons for not reporting to the police, Republic of Mauritius, 2013, 2016 &amp; 2019 CMPHS" xr:uid="{00000000-0004-0000-0200-00003F000000}"/>
    <hyperlink ref="B12:E12" location="'Tables 9-10'!A1" display="Profile of victims of personal theft or attempted theft, Republic of Mauritius, 2013, 2016 &amp; 2019 CMPHS" xr:uid="{00000000-0004-0000-0200-000040000000}"/>
    <hyperlink ref="B15:E15" location="'Tables 13-14'!A1" display="Offence rate by type, Island of Mauritius, Island of Rodrigues &amp; Republic of Mauritius, 2021 - 2024" xr:uid="{00000000-0004-0000-0200-000041000000}"/>
    <hyperlink ref="B17:E17" location="'Table 15'!A1" display="Reported offences according to International classification of Crime for Statistical Purposes (ICCS), Republic of Mauritius, 2021 - 2024" xr:uid="{00000000-0004-0000-0200-000042000000}"/>
    <hyperlink ref="B18:E18" location="'Table 16'!A1" display="Offence rate for reported offences according to  International classification of Crime for Statistical Purposes (ICCS),   Republic of Mauritius, 2021 - 2024" xr:uid="{00000000-0004-0000-0200-000043000000}"/>
    <hyperlink ref="B20:E20" location="'Table 18 '!A1" display="Victims of selected offences by socio-demographic and other characteristics, Republic of Mauritius, 2023 &amp; 2024" xr:uid="{00000000-0004-0000-0200-000045000000}"/>
    <hyperlink ref="B23:E23" location="'Table 21'!A1" display="Persons arrested by the Anti-Drug and Smuggling Unit by adult/juvenile and sex, Island of Mauritius, 2021- 2024" xr:uid="{00000000-0004-0000-0200-000046000000}"/>
    <hyperlink ref="B24:E24" location="'Table 22'!A1" display="Drug reported offences at the Anti-Drug and Smuggling Unit by district, Island of Mauritius, 2021 - 2024" xr:uid="{00000000-0004-0000-0200-000047000000}"/>
    <hyperlink ref="B26:E26" location="' Table 24'!A1" display="Number of payments effected under the Cumulative Road Traffic Offences (CRTO) System by offence and Court, 2024" xr:uid="{00000000-0004-0000-0200-000048000000}"/>
    <hyperlink ref="B27:E27" location="'Table 25'!A1" display="Number of payments effected under the Cumulative Road Traffic Offences (CRTO) System by offence and month,  Republic of Mauritius 2024" xr:uid="{00000000-0004-0000-0200-000049000000}"/>
    <hyperlink ref="B31:E31" location="'Table 29'!A1" display="Juvenile offenders according to  International classification of Crime for Statistical Purposes (ICCS), Republic of Mauritius, 2021 - 2024" xr:uid="{00000000-0004-0000-0200-00004C000000}"/>
    <hyperlink ref="B32:E32" location="' Table 30'!A1" display="Reported number of juvenile victims by type of offences for Statistical Purposes (ICCS), Republic of Mauritius, 2023 &amp; 2024" xr:uid="{00000000-0004-0000-0200-00004D000000}"/>
    <hyperlink ref="B35:E35" location="'Table 33 '!Print_Area" display="Persons suspected, arrested and/or cautioned according to  International classification of Crime for Statistical Purposes (ICCS),  Republic of Mauritius, 2022 - 2024" xr:uid="{00000000-0004-0000-0200-000050000000}"/>
    <hyperlink ref="B36:E36" location="'Table 34'!A1" display="Persons prosecuted according to International classification of Crime for Statistical Purposes (ICCS), Republic of Mauritius, 2022- 2024" xr:uid="{00000000-0004-0000-0200-000051000000}"/>
    <hyperlink ref="B37:E37" location="'Table 35 to 36'!A1" display="Type of cases referred by Police to Office of Director of Public Prosecutions by divisions, Republic of Mauritius, 2023 &amp; 2024" xr:uid="{00000000-0004-0000-0200-000052000000}"/>
    <hyperlink ref="B40:E40" location="'Table 38 '!A1" display="Convicted offences according to  International classification of offences, Republic of Mauritius, 2022 - 2025" xr:uid="{00000000-0004-0000-0200-000054000000}"/>
    <hyperlink ref="B41:E41" location="'Table 39'!A1" display="Convicted offences by outcome of judgement according to International Classification of offences (broad categories), Republic of Mauritius, 2021 &amp; 2022" xr:uid="{00000000-0004-0000-0200-000055000000}"/>
    <hyperlink ref="B42:E42" location="'Table 40'!A1" display="Convicted juvenile offences according to International Classification of offences (broad categories), Republic of Mauritius, 2021 - 2024 " xr:uid="{00000000-0004-0000-0200-000056000000}"/>
    <hyperlink ref="B43:E43" location="'Table 41 '!A1" display="Convicted offences involving adults and juveniles by outcome of judgement, Republic of Mauritius, 2022 - 2025" xr:uid="{00000000-0004-0000-0200-000057000000}"/>
    <hyperlink ref="B47:E47" location="'Table 45'!A1" display="Convicts admitted to prisons according to  International classification of offences,  Republic of Mauritius, 2018 - 2021" xr:uid="{00000000-0004-0000-0200-000058000000}"/>
    <hyperlink ref="B49:E49" location="'table 47 48'!A1" display="Adults convicts admitted by number of previous imprisonment, Republic of Mauritius, 2019 - 2022" xr:uid="{00000000-0004-0000-0200-000059000000}"/>
    <hyperlink ref="B51:E51" location="'Table 49'!A1" display="Fine defaulters admitted to prisons by amount of fine due, Republic of Mauritius, 2018 - 2021" xr:uid="{00000000-0004-0000-0200-00005A000000}"/>
    <hyperlink ref="B52:E52" location="'Table 50'!A1" display="Fine defaulters admitted to prisons according to International classification of offences,  Republic of Mauritius, 2021 - 2024" xr:uid="{00000000-0004-0000-0200-00005B000000}"/>
    <hyperlink ref="B54:E54" location="'Table 5152'!A1" display="Juveniles admitted to Correctional Youth Centre by type of offences, Republic of Mauritius, 2021 - 2024" xr:uid="{00000000-0004-0000-0200-00005C000000}"/>
    <hyperlink ref="B55:E55" location="'table 53 54 55'!A1" display="Juveniles admitted to Rehabilitation Youth Centre by sex, Republic of Mauritius, 2021 - 2024" xr:uid="{00000000-0004-0000-0200-00005D000000}"/>
    <hyperlink ref="B56:E56" location="'table 53 54 55'!A1" display="Juveniles admitted to Rehabilitation Youth Centre by type of offences and sex, Republic of Mauritius, 2019 - 2022" xr:uid="{00000000-0004-0000-0200-00005E000000}"/>
    <hyperlink ref="B58:E58" location="'table 56 57'!A1" display="Offences for probation orders according to  International classification of offences, Republic of Mauritius, 2021- 2024" xr:uid="{00000000-0004-0000-0200-00005F000000}"/>
    <hyperlink ref="B13:E13" location="'Table 11'!A1" display="Cases reported by type, Island of Mauritius, Island of Rodrigues &amp; Republic of Mauritius, 2021- 2024" xr:uid="{00000000-0004-0000-0200-000063000000}"/>
    <hyperlink ref="B60" location="'table 58'!A1" display="Offences for Community Service Orders according to  International classification of offences,  Republic of Mauritius,  2019 - 2022" xr:uid="{2B5A2523-79E6-4D86-A64D-7E7039AB3DAF}"/>
    <hyperlink ref="B3:E3" location="'Tables 1-3'!A1" display="Location of face to face contact(s) with police officers on duty by level of satisfaction with their attitude, Rebublic of Mauritius, 2013, 2016 &amp; 2019 CMPHS" xr:uid="{42A175DF-C7CB-4FAE-9D98-F4E86566FED1}"/>
    <hyperlink ref="B28:E28" location="' Tables 26-27'!A1" display="Number of payments effected under the  Cumulative Road Traffic Offences (CRTO) System by month and Court,  Republic of Mauritius, 2024" xr:uid="{D9C3C3A9-D201-4BA1-98DF-0A66509D8325}"/>
    <hyperlink ref="B19:E19" location="' Table 17'!A1" display="Reported number of victims by type of selected offences and district, Republic of Mauritius, 2024" xr:uid="{9D500F1D-83E1-4198-BC69-F6CFE41C1397}"/>
    <hyperlink ref="B29:E29" location="' Tables 26-27'!A1" display="Number of persons convicted by number of Road traffic offences for the Cumulative Road Traffic Offences (CRTO), Republic of Mauritius, 2024" xr:uid="{D1F2107A-D6E7-4BEE-8EC0-2B842CC97264}"/>
    <hyperlink ref="B33:E33" location="'Tables 31-32'!A1" display="Reported offences (excluding contraventions) by status, Republic of Mauritius, 2018 - 2020" xr:uid="{E1B7D087-CFFA-4C8C-AFE0-7BE9EFF7F6D9}"/>
    <hyperlink ref="B34:E34" location="'Tables 31-32'!A1" display="Cases (excluding contraventions) not taken to court after investigation by reason, Republic of Mauritius, 2018 - 2020" xr:uid="{919AC1D7-1824-47B3-89BF-6FC7471EF429}"/>
    <hyperlink ref="B38:E38" location="'Table 35 to 36'!A1" display="Number of cases referred to Courts by Office of Director of Public Prosecutions, Republic of Mauritius, 2023 &amp; 2024" xr:uid="{00000000-0004-0000-0200-000053000000}"/>
  </hyperlinks>
  <pageMargins left="0.19685039370078741" right="0.15748031496062992" top="0.3" bottom="0.2" header="0.31496062992125984" footer="0.16"/>
  <pageSetup paperSize="9" scale="46" fitToWidth="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30DA9-9209-4053-9A58-8072939BC0A6}">
  <dimension ref="A1:T34"/>
  <sheetViews>
    <sheetView workbookViewId="0">
      <selection activeCell="N6" sqref="N6"/>
    </sheetView>
  </sheetViews>
  <sheetFormatPr defaultRowHeight="15"/>
  <cols>
    <col min="1" max="1" width="22.28515625" style="351" customWidth="1"/>
    <col min="2" max="2" width="7.85546875" style="351" customWidth="1"/>
    <col min="3" max="3" width="9.140625" style="351" customWidth="1"/>
    <col min="4" max="4" width="9.140625" style="351"/>
    <col min="5" max="5" width="8.42578125" style="351" customWidth="1"/>
    <col min="6" max="6" width="10" style="351" customWidth="1"/>
    <col min="7" max="7" width="9.7109375" style="351" customWidth="1"/>
    <col min="8" max="8" width="8" style="351" customWidth="1"/>
    <col min="9" max="9" width="9.7109375" style="351" customWidth="1"/>
    <col min="10" max="10" width="9.42578125" style="351" customWidth="1"/>
    <col min="11" max="256" width="9.140625" style="351"/>
    <col min="257" max="257" width="22.28515625" style="351" customWidth="1"/>
    <col min="258" max="258" width="7.85546875" style="351" customWidth="1"/>
    <col min="259" max="259" width="9.140625" style="351" customWidth="1"/>
    <col min="260" max="260" width="9.140625" style="351"/>
    <col min="261" max="261" width="8.42578125" style="351" customWidth="1"/>
    <col min="262" max="262" width="10" style="351" customWidth="1"/>
    <col min="263" max="263" width="9.7109375" style="351" customWidth="1"/>
    <col min="264" max="264" width="8" style="351" customWidth="1"/>
    <col min="265" max="265" width="9.7109375" style="351" customWidth="1"/>
    <col min="266" max="266" width="9.42578125" style="351" customWidth="1"/>
    <col min="267" max="512" width="9.140625" style="351"/>
    <col min="513" max="513" width="22.28515625" style="351" customWidth="1"/>
    <col min="514" max="514" width="7.85546875" style="351" customWidth="1"/>
    <col min="515" max="515" width="9.140625" style="351" customWidth="1"/>
    <col min="516" max="516" width="9.140625" style="351"/>
    <col min="517" max="517" width="8.42578125" style="351" customWidth="1"/>
    <col min="518" max="518" width="10" style="351" customWidth="1"/>
    <col min="519" max="519" width="9.7109375" style="351" customWidth="1"/>
    <col min="520" max="520" width="8" style="351" customWidth="1"/>
    <col min="521" max="521" width="9.7109375" style="351" customWidth="1"/>
    <col min="522" max="522" width="9.42578125" style="351" customWidth="1"/>
    <col min="523" max="768" width="9.140625" style="351"/>
    <col min="769" max="769" width="22.28515625" style="351" customWidth="1"/>
    <col min="770" max="770" width="7.85546875" style="351" customWidth="1"/>
    <col min="771" max="771" width="9.140625" style="351" customWidth="1"/>
    <col min="772" max="772" width="9.140625" style="351"/>
    <col min="773" max="773" width="8.42578125" style="351" customWidth="1"/>
    <col min="774" max="774" width="10" style="351" customWidth="1"/>
    <col min="775" max="775" width="9.7109375" style="351" customWidth="1"/>
    <col min="776" max="776" width="8" style="351" customWidth="1"/>
    <col min="777" max="777" width="9.7109375" style="351" customWidth="1"/>
    <col min="778" max="778" width="9.42578125" style="351" customWidth="1"/>
    <col min="779" max="1024" width="9.140625" style="351"/>
    <col min="1025" max="1025" width="22.28515625" style="351" customWidth="1"/>
    <col min="1026" max="1026" width="7.85546875" style="351" customWidth="1"/>
    <col min="1027" max="1027" width="9.140625" style="351" customWidth="1"/>
    <col min="1028" max="1028" width="9.140625" style="351"/>
    <col min="1029" max="1029" width="8.42578125" style="351" customWidth="1"/>
    <col min="1030" max="1030" width="10" style="351" customWidth="1"/>
    <col min="1031" max="1031" width="9.7109375" style="351" customWidth="1"/>
    <col min="1032" max="1032" width="8" style="351" customWidth="1"/>
    <col min="1033" max="1033" width="9.7109375" style="351" customWidth="1"/>
    <col min="1034" max="1034" width="9.42578125" style="351" customWidth="1"/>
    <col min="1035" max="1280" width="9.140625" style="351"/>
    <col min="1281" max="1281" width="22.28515625" style="351" customWidth="1"/>
    <col min="1282" max="1282" width="7.85546875" style="351" customWidth="1"/>
    <col min="1283" max="1283" width="9.140625" style="351" customWidth="1"/>
    <col min="1284" max="1284" width="9.140625" style="351"/>
    <col min="1285" max="1285" width="8.42578125" style="351" customWidth="1"/>
    <col min="1286" max="1286" width="10" style="351" customWidth="1"/>
    <col min="1287" max="1287" width="9.7109375" style="351" customWidth="1"/>
    <col min="1288" max="1288" width="8" style="351" customWidth="1"/>
    <col min="1289" max="1289" width="9.7109375" style="351" customWidth="1"/>
    <col min="1290" max="1290" width="9.42578125" style="351" customWidth="1"/>
    <col min="1291" max="1536" width="9.140625" style="351"/>
    <col min="1537" max="1537" width="22.28515625" style="351" customWidth="1"/>
    <col min="1538" max="1538" width="7.85546875" style="351" customWidth="1"/>
    <col min="1539" max="1539" width="9.140625" style="351" customWidth="1"/>
    <col min="1540" max="1540" width="9.140625" style="351"/>
    <col min="1541" max="1541" width="8.42578125" style="351" customWidth="1"/>
    <col min="1542" max="1542" width="10" style="351" customWidth="1"/>
    <col min="1543" max="1543" width="9.7109375" style="351" customWidth="1"/>
    <col min="1544" max="1544" width="8" style="351" customWidth="1"/>
    <col min="1545" max="1545" width="9.7109375" style="351" customWidth="1"/>
    <col min="1546" max="1546" width="9.42578125" style="351" customWidth="1"/>
    <col min="1547" max="1792" width="9.140625" style="351"/>
    <col min="1793" max="1793" width="22.28515625" style="351" customWidth="1"/>
    <col min="1794" max="1794" width="7.85546875" style="351" customWidth="1"/>
    <col min="1795" max="1795" width="9.140625" style="351" customWidth="1"/>
    <col min="1796" max="1796" width="9.140625" style="351"/>
    <col min="1797" max="1797" width="8.42578125" style="351" customWidth="1"/>
    <col min="1798" max="1798" width="10" style="351" customWidth="1"/>
    <col min="1799" max="1799" width="9.7109375" style="351" customWidth="1"/>
    <col min="1800" max="1800" width="8" style="351" customWidth="1"/>
    <col min="1801" max="1801" width="9.7109375" style="351" customWidth="1"/>
    <col min="1802" max="1802" width="9.42578125" style="351" customWidth="1"/>
    <col min="1803" max="2048" width="9.140625" style="351"/>
    <col min="2049" max="2049" width="22.28515625" style="351" customWidth="1"/>
    <col min="2050" max="2050" width="7.85546875" style="351" customWidth="1"/>
    <col min="2051" max="2051" width="9.140625" style="351" customWidth="1"/>
    <col min="2052" max="2052" width="9.140625" style="351"/>
    <col min="2053" max="2053" width="8.42578125" style="351" customWidth="1"/>
    <col min="2054" max="2054" width="10" style="351" customWidth="1"/>
    <col min="2055" max="2055" width="9.7109375" style="351" customWidth="1"/>
    <col min="2056" max="2056" width="8" style="351" customWidth="1"/>
    <col min="2057" max="2057" width="9.7109375" style="351" customWidth="1"/>
    <col min="2058" max="2058" width="9.42578125" style="351" customWidth="1"/>
    <col min="2059" max="2304" width="9.140625" style="351"/>
    <col min="2305" max="2305" width="22.28515625" style="351" customWidth="1"/>
    <col min="2306" max="2306" width="7.85546875" style="351" customWidth="1"/>
    <col min="2307" max="2307" width="9.140625" style="351" customWidth="1"/>
    <col min="2308" max="2308" width="9.140625" style="351"/>
    <col min="2309" max="2309" width="8.42578125" style="351" customWidth="1"/>
    <col min="2310" max="2310" width="10" style="351" customWidth="1"/>
    <col min="2311" max="2311" width="9.7109375" style="351" customWidth="1"/>
    <col min="2312" max="2312" width="8" style="351" customWidth="1"/>
    <col min="2313" max="2313" width="9.7109375" style="351" customWidth="1"/>
    <col min="2314" max="2314" width="9.42578125" style="351" customWidth="1"/>
    <col min="2315" max="2560" width="9.140625" style="351"/>
    <col min="2561" max="2561" width="22.28515625" style="351" customWidth="1"/>
    <col min="2562" max="2562" width="7.85546875" style="351" customWidth="1"/>
    <col min="2563" max="2563" width="9.140625" style="351" customWidth="1"/>
    <col min="2564" max="2564" width="9.140625" style="351"/>
    <col min="2565" max="2565" width="8.42578125" style="351" customWidth="1"/>
    <col min="2566" max="2566" width="10" style="351" customWidth="1"/>
    <col min="2567" max="2567" width="9.7109375" style="351" customWidth="1"/>
    <col min="2568" max="2568" width="8" style="351" customWidth="1"/>
    <col min="2569" max="2569" width="9.7109375" style="351" customWidth="1"/>
    <col min="2570" max="2570" width="9.42578125" style="351" customWidth="1"/>
    <col min="2571" max="2816" width="9.140625" style="351"/>
    <col min="2817" max="2817" width="22.28515625" style="351" customWidth="1"/>
    <col min="2818" max="2818" width="7.85546875" style="351" customWidth="1"/>
    <col min="2819" max="2819" width="9.140625" style="351" customWidth="1"/>
    <col min="2820" max="2820" width="9.140625" style="351"/>
    <col min="2821" max="2821" width="8.42578125" style="351" customWidth="1"/>
    <col min="2822" max="2822" width="10" style="351" customWidth="1"/>
    <col min="2823" max="2823" width="9.7109375" style="351" customWidth="1"/>
    <col min="2824" max="2824" width="8" style="351" customWidth="1"/>
    <col min="2825" max="2825" width="9.7109375" style="351" customWidth="1"/>
    <col min="2826" max="2826" width="9.42578125" style="351" customWidth="1"/>
    <col min="2827" max="3072" width="9.140625" style="351"/>
    <col min="3073" max="3073" width="22.28515625" style="351" customWidth="1"/>
    <col min="3074" max="3074" width="7.85546875" style="351" customWidth="1"/>
    <col min="3075" max="3075" width="9.140625" style="351" customWidth="1"/>
    <col min="3076" max="3076" width="9.140625" style="351"/>
    <col min="3077" max="3077" width="8.42578125" style="351" customWidth="1"/>
    <col min="3078" max="3078" width="10" style="351" customWidth="1"/>
    <col min="3079" max="3079" width="9.7109375" style="351" customWidth="1"/>
    <col min="3080" max="3080" width="8" style="351" customWidth="1"/>
    <col min="3081" max="3081" width="9.7109375" style="351" customWidth="1"/>
    <col min="3082" max="3082" width="9.42578125" style="351" customWidth="1"/>
    <col min="3083" max="3328" width="9.140625" style="351"/>
    <col min="3329" max="3329" width="22.28515625" style="351" customWidth="1"/>
    <col min="3330" max="3330" width="7.85546875" style="351" customWidth="1"/>
    <col min="3331" max="3331" width="9.140625" style="351" customWidth="1"/>
    <col min="3332" max="3332" width="9.140625" style="351"/>
    <col min="3333" max="3333" width="8.42578125" style="351" customWidth="1"/>
    <col min="3334" max="3334" width="10" style="351" customWidth="1"/>
    <col min="3335" max="3335" width="9.7109375" style="351" customWidth="1"/>
    <col min="3336" max="3336" width="8" style="351" customWidth="1"/>
    <col min="3337" max="3337" width="9.7109375" style="351" customWidth="1"/>
    <col min="3338" max="3338" width="9.42578125" style="351" customWidth="1"/>
    <col min="3339" max="3584" width="9.140625" style="351"/>
    <col min="3585" max="3585" width="22.28515625" style="351" customWidth="1"/>
    <col min="3586" max="3586" width="7.85546875" style="351" customWidth="1"/>
    <col min="3587" max="3587" width="9.140625" style="351" customWidth="1"/>
    <col min="3588" max="3588" width="9.140625" style="351"/>
    <col min="3589" max="3589" width="8.42578125" style="351" customWidth="1"/>
    <col min="3590" max="3590" width="10" style="351" customWidth="1"/>
    <col min="3591" max="3591" width="9.7109375" style="351" customWidth="1"/>
    <col min="3592" max="3592" width="8" style="351" customWidth="1"/>
    <col min="3593" max="3593" width="9.7109375" style="351" customWidth="1"/>
    <col min="3594" max="3594" width="9.42578125" style="351" customWidth="1"/>
    <col min="3595" max="3840" width="9.140625" style="351"/>
    <col min="3841" max="3841" width="22.28515625" style="351" customWidth="1"/>
    <col min="3842" max="3842" width="7.85546875" style="351" customWidth="1"/>
    <col min="3843" max="3843" width="9.140625" style="351" customWidth="1"/>
    <col min="3844" max="3844" width="9.140625" style="351"/>
    <col min="3845" max="3845" width="8.42578125" style="351" customWidth="1"/>
    <col min="3846" max="3846" width="10" style="351" customWidth="1"/>
    <col min="3847" max="3847" width="9.7109375" style="351" customWidth="1"/>
    <col min="3848" max="3848" width="8" style="351" customWidth="1"/>
    <col min="3849" max="3849" width="9.7109375" style="351" customWidth="1"/>
    <col min="3850" max="3850" width="9.42578125" style="351" customWidth="1"/>
    <col min="3851" max="4096" width="9.140625" style="351"/>
    <col min="4097" max="4097" width="22.28515625" style="351" customWidth="1"/>
    <col min="4098" max="4098" width="7.85546875" style="351" customWidth="1"/>
    <col min="4099" max="4099" width="9.140625" style="351" customWidth="1"/>
    <col min="4100" max="4100" width="9.140625" style="351"/>
    <col min="4101" max="4101" width="8.42578125" style="351" customWidth="1"/>
    <col min="4102" max="4102" width="10" style="351" customWidth="1"/>
    <col min="4103" max="4103" width="9.7109375" style="351" customWidth="1"/>
    <col min="4104" max="4104" width="8" style="351" customWidth="1"/>
    <col min="4105" max="4105" width="9.7109375" style="351" customWidth="1"/>
    <col min="4106" max="4106" width="9.42578125" style="351" customWidth="1"/>
    <col min="4107" max="4352" width="9.140625" style="351"/>
    <col min="4353" max="4353" width="22.28515625" style="351" customWidth="1"/>
    <col min="4354" max="4354" width="7.85546875" style="351" customWidth="1"/>
    <col min="4355" max="4355" width="9.140625" style="351" customWidth="1"/>
    <col min="4356" max="4356" width="9.140625" style="351"/>
    <col min="4357" max="4357" width="8.42578125" style="351" customWidth="1"/>
    <col min="4358" max="4358" width="10" style="351" customWidth="1"/>
    <col min="4359" max="4359" width="9.7109375" style="351" customWidth="1"/>
    <col min="4360" max="4360" width="8" style="351" customWidth="1"/>
    <col min="4361" max="4361" width="9.7109375" style="351" customWidth="1"/>
    <col min="4362" max="4362" width="9.42578125" style="351" customWidth="1"/>
    <col min="4363" max="4608" width="9.140625" style="351"/>
    <col min="4609" max="4609" width="22.28515625" style="351" customWidth="1"/>
    <col min="4610" max="4610" width="7.85546875" style="351" customWidth="1"/>
    <col min="4611" max="4611" width="9.140625" style="351" customWidth="1"/>
    <col min="4612" max="4612" width="9.140625" style="351"/>
    <col min="4613" max="4613" width="8.42578125" style="351" customWidth="1"/>
    <col min="4614" max="4614" width="10" style="351" customWidth="1"/>
    <col min="4615" max="4615" width="9.7109375" style="351" customWidth="1"/>
    <col min="4616" max="4616" width="8" style="351" customWidth="1"/>
    <col min="4617" max="4617" width="9.7109375" style="351" customWidth="1"/>
    <col min="4618" max="4618" width="9.42578125" style="351" customWidth="1"/>
    <col min="4619" max="4864" width="9.140625" style="351"/>
    <col min="4865" max="4865" width="22.28515625" style="351" customWidth="1"/>
    <col min="4866" max="4866" width="7.85546875" style="351" customWidth="1"/>
    <col min="4867" max="4867" width="9.140625" style="351" customWidth="1"/>
    <col min="4868" max="4868" width="9.140625" style="351"/>
    <col min="4869" max="4869" width="8.42578125" style="351" customWidth="1"/>
    <col min="4870" max="4870" width="10" style="351" customWidth="1"/>
    <col min="4871" max="4871" width="9.7109375" style="351" customWidth="1"/>
    <col min="4872" max="4872" width="8" style="351" customWidth="1"/>
    <col min="4873" max="4873" width="9.7109375" style="351" customWidth="1"/>
    <col min="4874" max="4874" width="9.42578125" style="351" customWidth="1"/>
    <col min="4875" max="5120" width="9.140625" style="351"/>
    <col min="5121" max="5121" width="22.28515625" style="351" customWidth="1"/>
    <col min="5122" max="5122" width="7.85546875" style="351" customWidth="1"/>
    <col min="5123" max="5123" width="9.140625" style="351" customWidth="1"/>
    <col min="5124" max="5124" width="9.140625" style="351"/>
    <col min="5125" max="5125" width="8.42578125" style="351" customWidth="1"/>
    <col min="5126" max="5126" width="10" style="351" customWidth="1"/>
    <col min="5127" max="5127" width="9.7109375" style="351" customWidth="1"/>
    <col min="5128" max="5128" width="8" style="351" customWidth="1"/>
    <col min="5129" max="5129" width="9.7109375" style="351" customWidth="1"/>
    <col min="5130" max="5130" width="9.42578125" style="351" customWidth="1"/>
    <col min="5131" max="5376" width="9.140625" style="351"/>
    <col min="5377" max="5377" width="22.28515625" style="351" customWidth="1"/>
    <col min="5378" max="5378" width="7.85546875" style="351" customWidth="1"/>
    <col min="5379" max="5379" width="9.140625" style="351" customWidth="1"/>
    <col min="5380" max="5380" width="9.140625" style="351"/>
    <col min="5381" max="5381" width="8.42578125" style="351" customWidth="1"/>
    <col min="5382" max="5382" width="10" style="351" customWidth="1"/>
    <col min="5383" max="5383" width="9.7109375" style="351" customWidth="1"/>
    <col min="5384" max="5384" width="8" style="351" customWidth="1"/>
    <col min="5385" max="5385" width="9.7109375" style="351" customWidth="1"/>
    <col min="5386" max="5386" width="9.42578125" style="351" customWidth="1"/>
    <col min="5387" max="5632" width="9.140625" style="351"/>
    <col min="5633" max="5633" width="22.28515625" style="351" customWidth="1"/>
    <col min="5634" max="5634" width="7.85546875" style="351" customWidth="1"/>
    <col min="5635" max="5635" width="9.140625" style="351" customWidth="1"/>
    <col min="5636" max="5636" width="9.140625" style="351"/>
    <col min="5637" max="5637" width="8.42578125" style="351" customWidth="1"/>
    <col min="5638" max="5638" width="10" style="351" customWidth="1"/>
    <col min="5639" max="5639" width="9.7109375" style="351" customWidth="1"/>
    <col min="5640" max="5640" width="8" style="351" customWidth="1"/>
    <col min="5641" max="5641" width="9.7109375" style="351" customWidth="1"/>
    <col min="5642" max="5642" width="9.42578125" style="351" customWidth="1"/>
    <col min="5643" max="5888" width="9.140625" style="351"/>
    <col min="5889" max="5889" width="22.28515625" style="351" customWidth="1"/>
    <col min="5890" max="5890" width="7.85546875" style="351" customWidth="1"/>
    <col min="5891" max="5891" width="9.140625" style="351" customWidth="1"/>
    <col min="5892" max="5892" width="9.140625" style="351"/>
    <col min="5893" max="5893" width="8.42578125" style="351" customWidth="1"/>
    <col min="5894" max="5894" width="10" style="351" customWidth="1"/>
    <col min="5895" max="5895" width="9.7109375" style="351" customWidth="1"/>
    <col min="5896" max="5896" width="8" style="351" customWidth="1"/>
    <col min="5897" max="5897" width="9.7109375" style="351" customWidth="1"/>
    <col min="5898" max="5898" width="9.42578125" style="351" customWidth="1"/>
    <col min="5899" max="6144" width="9.140625" style="351"/>
    <col min="6145" max="6145" width="22.28515625" style="351" customWidth="1"/>
    <col min="6146" max="6146" width="7.85546875" style="351" customWidth="1"/>
    <col min="6147" max="6147" width="9.140625" style="351" customWidth="1"/>
    <col min="6148" max="6148" width="9.140625" style="351"/>
    <col min="6149" max="6149" width="8.42578125" style="351" customWidth="1"/>
    <col min="6150" max="6150" width="10" style="351" customWidth="1"/>
    <col min="6151" max="6151" width="9.7109375" style="351" customWidth="1"/>
    <col min="6152" max="6152" width="8" style="351" customWidth="1"/>
    <col min="6153" max="6153" width="9.7109375" style="351" customWidth="1"/>
    <col min="6154" max="6154" width="9.42578125" style="351" customWidth="1"/>
    <col min="6155" max="6400" width="9.140625" style="351"/>
    <col min="6401" max="6401" width="22.28515625" style="351" customWidth="1"/>
    <col min="6402" max="6402" width="7.85546875" style="351" customWidth="1"/>
    <col min="6403" max="6403" width="9.140625" style="351" customWidth="1"/>
    <col min="6404" max="6404" width="9.140625" style="351"/>
    <col min="6405" max="6405" width="8.42578125" style="351" customWidth="1"/>
    <col min="6406" max="6406" width="10" style="351" customWidth="1"/>
    <col min="6407" max="6407" width="9.7109375" style="351" customWidth="1"/>
    <col min="6408" max="6408" width="8" style="351" customWidth="1"/>
    <col min="6409" max="6409" width="9.7109375" style="351" customWidth="1"/>
    <col min="6410" max="6410" width="9.42578125" style="351" customWidth="1"/>
    <col min="6411" max="6656" width="9.140625" style="351"/>
    <col min="6657" max="6657" width="22.28515625" style="351" customWidth="1"/>
    <col min="6658" max="6658" width="7.85546875" style="351" customWidth="1"/>
    <col min="6659" max="6659" width="9.140625" style="351" customWidth="1"/>
    <col min="6660" max="6660" width="9.140625" style="351"/>
    <col min="6661" max="6661" width="8.42578125" style="351" customWidth="1"/>
    <col min="6662" max="6662" width="10" style="351" customWidth="1"/>
    <col min="6663" max="6663" width="9.7109375" style="351" customWidth="1"/>
    <col min="6664" max="6664" width="8" style="351" customWidth="1"/>
    <col min="6665" max="6665" width="9.7109375" style="351" customWidth="1"/>
    <col min="6666" max="6666" width="9.42578125" style="351" customWidth="1"/>
    <col min="6667" max="6912" width="9.140625" style="351"/>
    <col min="6913" max="6913" width="22.28515625" style="351" customWidth="1"/>
    <col min="6914" max="6914" width="7.85546875" style="351" customWidth="1"/>
    <col min="6915" max="6915" width="9.140625" style="351" customWidth="1"/>
    <col min="6916" max="6916" width="9.140625" style="351"/>
    <col min="6917" max="6917" width="8.42578125" style="351" customWidth="1"/>
    <col min="6918" max="6918" width="10" style="351" customWidth="1"/>
    <col min="6919" max="6919" width="9.7109375" style="351" customWidth="1"/>
    <col min="6920" max="6920" width="8" style="351" customWidth="1"/>
    <col min="6921" max="6921" width="9.7109375" style="351" customWidth="1"/>
    <col min="6922" max="6922" width="9.42578125" style="351" customWidth="1"/>
    <col min="6923" max="7168" width="9.140625" style="351"/>
    <col min="7169" max="7169" width="22.28515625" style="351" customWidth="1"/>
    <col min="7170" max="7170" width="7.85546875" style="351" customWidth="1"/>
    <col min="7171" max="7171" width="9.140625" style="351" customWidth="1"/>
    <col min="7172" max="7172" width="9.140625" style="351"/>
    <col min="7173" max="7173" width="8.42578125" style="351" customWidth="1"/>
    <col min="7174" max="7174" width="10" style="351" customWidth="1"/>
    <col min="7175" max="7175" width="9.7109375" style="351" customWidth="1"/>
    <col min="7176" max="7176" width="8" style="351" customWidth="1"/>
    <col min="7177" max="7177" width="9.7109375" style="351" customWidth="1"/>
    <col min="7178" max="7178" width="9.42578125" style="351" customWidth="1"/>
    <col min="7179" max="7424" width="9.140625" style="351"/>
    <col min="7425" max="7425" width="22.28515625" style="351" customWidth="1"/>
    <col min="7426" max="7426" width="7.85546875" style="351" customWidth="1"/>
    <col min="7427" max="7427" width="9.140625" style="351" customWidth="1"/>
    <col min="7428" max="7428" width="9.140625" style="351"/>
    <col min="7429" max="7429" width="8.42578125" style="351" customWidth="1"/>
    <col min="7430" max="7430" width="10" style="351" customWidth="1"/>
    <col min="7431" max="7431" width="9.7109375" style="351" customWidth="1"/>
    <col min="7432" max="7432" width="8" style="351" customWidth="1"/>
    <col min="7433" max="7433" width="9.7109375" style="351" customWidth="1"/>
    <col min="7434" max="7434" width="9.42578125" style="351" customWidth="1"/>
    <col min="7435" max="7680" width="9.140625" style="351"/>
    <col min="7681" max="7681" width="22.28515625" style="351" customWidth="1"/>
    <col min="7682" max="7682" width="7.85546875" style="351" customWidth="1"/>
    <col min="7683" max="7683" width="9.140625" style="351" customWidth="1"/>
    <col min="7684" max="7684" width="9.140625" style="351"/>
    <col min="7685" max="7685" width="8.42578125" style="351" customWidth="1"/>
    <col min="7686" max="7686" width="10" style="351" customWidth="1"/>
    <col min="7687" max="7687" width="9.7109375" style="351" customWidth="1"/>
    <col min="7688" max="7688" width="8" style="351" customWidth="1"/>
    <col min="7689" max="7689" width="9.7109375" style="351" customWidth="1"/>
    <col min="7690" max="7690" width="9.42578125" style="351" customWidth="1"/>
    <col min="7691" max="7936" width="9.140625" style="351"/>
    <col min="7937" max="7937" width="22.28515625" style="351" customWidth="1"/>
    <col min="7938" max="7938" width="7.85546875" style="351" customWidth="1"/>
    <col min="7939" max="7939" width="9.140625" style="351" customWidth="1"/>
    <col min="7940" max="7940" width="9.140625" style="351"/>
    <col min="7941" max="7941" width="8.42578125" style="351" customWidth="1"/>
    <col min="7942" max="7942" width="10" style="351" customWidth="1"/>
    <col min="7943" max="7943" width="9.7109375" style="351" customWidth="1"/>
    <col min="7944" max="7944" width="8" style="351" customWidth="1"/>
    <col min="7945" max="7945" width="9.7109375" style="351" customWidth="1"/>
    <col min="7946" max="7946" width="9.42578125" style="351" customWidth="1"/>
    <col min="7947" max="8192" width="9.140625" style="351"/>
    <col min="8193" max="8193" width="22.28515625" style="351" customWidth="1"/>
    <col min="8194" max="8194" width="7.85546875" style="351" customWidth="1"/>
    <col min="8195" max="8195" width="9.140625" style="351" customWidth="1"/>
    <col min="8196" max="8196" width="9.140625" style="351"/>
    <col min="8197" max="8197" width="8.42578125" style="351" customWidth="1"/>
    <col min="8198" max="8198" width="10" style="351" customWidth="1"/>
    <col min="8199" max="8199" width="9.7109375" style="351" customWidth="1"/>
    <col min="8200" max="8200" width="8" style="351" customWidth="1"/>
    <col min="8201" max="8201" width="9.7109375" style="351" customWidth="1"/>
    <col min="8202" max="8202" width="9.42578125" style="351" customWidth="1"/>
    <col min="8203" max="8448" width="9.140625" style="351"/>
    <col min="8449" max="8449" width="22.28515625" style="351" customWidth="1"/>
    <col min="8450" max="8450" width="7.85546875" style="351" customWidth="1"/>
    <col min="8451" max="8451" width="9.140625" style="351" customWidth="1"/>
    <col min="8452" max="8452" width="9.140625" style="351"/>
    <col min="8453" max="8453" width="8.42578125" style="351" customWidth="1"/>
    <col min="8454" max="8454" width="10" style="351" customWidth="1"/>
    <col min="8455" max="8455" width="9.7109375" style="351" customWidth="1"/>
    <col min="8456" max="8456" width="8" style="351" customWidth="1"/>
    <col min="8457" max="8457" width="9.7109375" style="351" customWidth="1"/>
    <col min="8458" max="8458" width="9.42578125" style="351" customWidth="1"/>
    <col min="8459" max="8704" width="9.140625" style="351"/>
    <col min="8705" max="8705" width="22.28515625" style="351" customWidth="1"/>
    <col min="8706" max="8706" width="7.85546875" style="351" customWidth="1"/>
    <col min="8707" max="8707" width="9.140625" style="351" customWidth="1"/>
    <col min="8708" max="8708" width="9.140625" style="351"/>
    <col min="8709" max="8709" width="8.42578125" style="351" customWidth="1"/>
    <col min="8710" max="8710" width="10" style="351" customWidth="1"/>
    <col min="8711" max="8711" width="9.7109375" style="351" customWidth="1"/>
    <col min="8712" max="8712" width="8" style="351" customWidth="1"/>
    <col min="8713" max="8713" width="9.7109375" style="351" customWidth="1"/>
    <col min="8714" max="8714" width="9.42578125" style="351" customWidth="1"/>
    <col min="8715" max="8960" width="9.140625" style="351"/>
    <col min="8961" max="8961" width="22.28515625" style="351" customWidth="1"/>
    <col min="8962" max="8962" width="7.85546875" style="351" customWidth="1"/>
    <col min="8963" max="8963" width="9.140625" style="351" customWidth="1"/>
    <col min="8964" max="8964" width="9.140625" style="351"/>
    <col min="8965" max="8965" width="8.42578125" style="351" customWidth="1"/>
    <col min="8966" max="8966" width="10" style="351" customWidth="1"/>
    <col min="8967" max="8967" width="9.7109375" style="351" customWidth="1"/>
    <col min="8968" max="8968" width="8" style="351" customWidth="1"/>
    <col min="8969" max="8969" width="9.7109375" style="351" customWidth="1"/>
    <col min="8970" max="8970" width="9.42578125" style="351" customWidth="1"/>
    <col min="8971" max="9216" width="9.140625" style="351"/>
    <col min="9217" max="9217" width="22.28515625" style="351" customWidth="1"/>
    <col min="9218" max="9218" width="7.85546875" style="351" customWidth="1"/>
    <col min="9219" max="9219" width="9.140625" style="351" customWidth="1"/>
    <col min="9220" max="9220" width="9.140625" style="351"/>
    <col min="9221" max="9221" width="8.42578125" style="351" customWidth="1"/>
    <col min="9222" max="9222" width="10" style="351" customWidth="1"/>
    <col min="9223" max="9223" width="9.7109375" style="351" customWidth="1"/>
    <col min="9224" max="9224" width="8" style="351" customWidth="1"/>
    <col min="9225" max="9225" width="9.7109375" style="351" customWidth="1"/>
    <col min="9226" max="9226" width="9.42578125" style="351" customWidth="1"/>
    <col min="9227" max="9472" width="9.140625" style="351"/>
    <col min="9473" max="9473" width="22.28515625" style="351" customWidth="1"/>
    <col min="9474" max="9474" width="7.85546875" style="351" customWidth="1"/>
    <col min="9475" max="9475" width="9.140625" style="351" customWidth="1"/>
    <col min="9476" max="9476" width="9.140625" style="351"/>
    <col min="9477" max="9477" width="8.42578125" style="351" customWidth="1"/>
    <col min="9478" max="9478" width="10" style="351" customWidth="1"/>
    <col min="9479" max="9479" width="9.7109375" style="351" customWidth="1"/>
    <col min="9480" max="9480" width="8" style="351" customWidth="1"/>
    <col min="9481" max="9481" width="9.7109375" style="351" customWidth="1"/>
    <col min="9482" max="9482" width="9.42578125" style="351" customWidth="1"/>
    <col min="9483" max="9728" width="9.140625" style="351"/>
    <col min="9729" max="9729" width="22.28515625" style="351" customWidth="1"/>
    <col min="9730" max="9730" width="7.85546875" style="351" customWidth="1"/>
    <col min="9731" max="9731" width="9.140625" style="351" customWidth="1"/>
    <col min="9732" max="9732" width="9.140625" style="351"/>
    <col min="9733" max="9733" width="8.42578125" style="351" customWidth="1"/>
    <col min="9734" max="9734" width="10" style="351" customWidth="1"/>
    <col min="9735" max="9735" width="9.7109375" style="351" customWidth="1"/>
    <col min="9736" max="9736" width="8" style="351" customWidth="1"/>
    <col min="9737" max="9737" width="9.7109375" style="351" customWidth="1"/>
    <col min="9738" max="9738" width="9.42578125" style="351" customWidth="1"/>
    <col min="9739" max="9984" width="9.140625" style="351"/>
    <col min="9985" max="9985" width="22.28515625" style="351" customWidth="1"/>
    <col min="9986" max="9986" width="7.85546875" style="351" customWidth="1"/>
    <col min="9987" max="9987" width="9.140625" style="351" customWidth="1"/>
    <col min="9988" max="9988" width="9.140625" style="351"/>
    <col min="9989" max="9989" width="8.42578125" style="351" customWidth="1"/>
    <col min="9990" max="9990" width="10" style="351" customWidth="1"/>
    <col min="9991" max="9991" width="9.7109375" style="351" customWidth="1"/>
    <col min="9992" max="9992" width="8" style="351" customWidth="1"/>
    <col min="9993" max="9993" width="9.7109375" style="351" customWidth="1"/>
    <col min="9994" max="9994" width="9.42578125" style="351" customWidth="1"/>
    <col min="9995" max="10240" width="9.140625" style="351"/>
    <col min="10241" max="10241" width="22.28515625" style="351" customWidth="1"/>
    <col min="10242" max="10242" width="7.85546875" style="351" customWidth="1"/>
    <col min="10243" max="10243" width="9.140625" style="351" customWidth="1"/>
    <col min="10244" max="10244" width="9.140625" style="351"/>
    <col min="10245" max="10245" width="8.42578125" style="351" customWidth="1"/>
    <col min="10246" max="10246" width="10" style="351" customWidth="1"/>
    <col min="10247" max="10247" width="9.7109375" style="351" customWidth="1"/>
    <col min="10248" max="10248" width="8" style="351" customWidth="1"/>
    <col min="10249" max="10249" width="9.7109375" style="351" customWidth="1"/>
    <col min="10250" max="10250" width="9.42578125" style="351" customWidth="1"/>
    <col min="10251" max="10496" width="9.140625" style="351"/>
    <col min="10497" max="10497" width="22.28515625" style="351" customWidth="1"/>
    <col min="10498" max="10498" width="7.85546875" style="351" customWidth="1"/>
    <col min="10499" max="10499" width="9.140625" style="351" customWidth="1"/>
    <col min="10500" max="10500" width="9.140625" style="351"/>
    <col min="10501" max="10501" width="8.42578125" style="351" customWidth="1"/>
    <col min="10502" max="10502" width="10" style="351" customWidth="1"/>
    <col min="10503" max="10503" width="9.7109375" style="351" customWidth="1"/>
    <col min="10504" max="10504" width="8" style="351" customWidth="1"/>
    <col min="10505" max="10505" width="9.7109375" style="351" customWidth="1"/>
    <col min="10506" max="10506" width="9.42578125" style="351" customWidth="1"/>
    <col min="10507" max="10752" width="9.140625" style="351"/>
    <col min="10753" max="10753" width="22.28515625" style="351" customWidth="1"/>
    <col min="10754" max="10754" width="7.85546875" style="351" customWidth="1"/>
    <col min="10755" max="10755" width="9.140625" style="351" customWidth="1"/>
    <col min="10756" max="10756" width="9.140625" style="351"/>
    <col min="10757" max="10757" width="8.42578125" style="351" customWidth="1"/>
    <col min="10758" max="10758" width="10" style="351" customWidth="1"/>
    <col min="10759" max="10759" width="9.7109375" style="351" customWidth="1"/>
    <col min="10760" max="10760" width="8" style="351" customWidth="1"/>
    <col min="10761" max="10761" width="9.7109375" style="351" customWidth="1"/>
    <col min="10762" max="10762" width="9.42578125" style="351" customWidth="1"/>
    <col min="10763" max="11008" width="9.140625" style="351"/>
    <col min="11009" max="11009" width="22.28515625" style="351" customWidth="1"/>
    <col min="11010" max="11010" width="7.85546875" style="351" customWidth="1"/>
    <col min="11011" max="11011" width="9.140625" style="351" customWidth="1"/>
    <col min="11012" max="11012" width="9.140625" style="351"/>
    <col min="11013" max="11013" width="8.42578125" style="351" customWidth="1"/>
    <col min="11014" max="11014" width="10" style="351" customWidth="1"/>
    <col min="11015" max="11015" width="9.7109375" style="351" customWidth="1"/>
    <col min="11016" max="11016" width="8" style="351" customWidth="1"/>
    <col min="11017" max="11017" width="9.7109375" style="351" customWidth="1"/>
    <col min="11018" max="11018" width="9.42578125" style="351" customWidth="1"/>
    <col min="11019" max="11264" width="9.140625" style="351"/>
    <col min="11265" max="11265" width="22.28515625" style="351" customWidth="1"/>
    <col min="11266" max="11266" width="7.85546875" style="351" customWidth="1"/>
    <col min="11267" max="11267" width="9.140625" style="351" customWidth="1"/>
    <col min="11268" max="11268" width="9.140625" style="351"/>
    <col min="11269" max="11269" width="8.42578125" style="351" customWidth="1"/>
    <col min="11270" max="11270" width="10" style="351" customWidth="1"/>
    <col min="11271" max="11271" width="9.7109375" style="351" customWidth="1"/>
    <col min="11272" max="11272" width="8" style="351" customWidth="1"/>
    <col min="11273" max="11273" width="9.7109375" style="351" customWidth="1"/>
    <col min="11274" max="11274" width="9.42578125" style="351" customWidth="1"/>
    <col min="11275" max="11520" width="9.140625" style="351"/>
    <col min="11521" max="11521" width="22.28515625" style="351" customWidth="1"/>
    <col min="11522" max="11522" width="7.85546875" style="351" customWidth="1"/>
    <col min="11523" max="11523" width="9.140625" style="351" customWidth="1"/>
    <col min="11524" max="11524" width="9.140625" style="351"/>
    <col min="11525" max="11525" width="8.42578125" style="351" customWidth="1"/>
    <col min="11526" max="11526" width="10" style="351" customWidth="1"/>
    <col min="11527" max="11527" width="9.7109375" style="351" customWidth="1"/>
    <col min="11528" max="11528" width="8" style="351" customWidth="1"/>
    <col min="11529" max="11529" width="9.7109375" style="351" customWidth="1"/>
    <col min="11530" max="11530" width="9.42578125" style="351" customWidth="1"/>
    <col min="11531" max="11776" width="9.140625" style="351"/>
    <col min="11777" max="11777" width="22.28515625" style="351" customWidth="1"/>
    <col min="11778" max="11778" width="7.85546875" style="351" customWidth="1"/>
    <col min="11779" max="11779" width="9.140625" style="351" customWidth="1"/>
    <col min="11780" max="11780" width="9.140625" style="351"/>
    <col min="11781" max="11781" width="8.42578125" style="351" customWidth="1"/>
    <col min="11782" max="11782" width="10" style="351" customWidth="1"/>
    <col min="11783" max="11783" width="9.7109375" style="351" customWidth="1"/>
    <col min="11784" max="11784" width="8" style="351" customWidth="1"/>
    <col min="11785" max="11785" width="9.7109375" style="351" customWidth="1"/>
    <col min="11786" max="11786" width="9.42578125" style="351" customWidth="1"/>
    <col min="11787" max="12032" width="9.140625" style="351"/>
    <col min="12033" max="12033" width="22.28515625" style="351" customWidth="1"/>
    <col min="12034" max="12034" width="7.85546875" style="351" customWidth="1"/>
    <col min="12035" max="12035" width="9.140625" style="351" customWidth="1"/>
    <col min="12036" max="12036" width="9.140625" style="351"/>
    <col min="12037" max="12037" width="8.42578125" style="351" customWidth="1"/>
    <col min="12038" max="12038" width="10" style="351" customWidth="1"/>
    <col min="12039" max="12039" width="9.7109375" style="351" customWidth="1"/>
    <col min="12040" max="12040" width="8" style="351" customWidth="1"/>
    <col min="12041" max="12041" width="9.7109375" style="351" customWidth="1"/>
    <col min="12042" max="12042" width="9.42578125" style="351" customWidth="1"/>
    <col min="12043" max="12288" width="9.140625" style="351"/>
    <col min="12289" max="12289" width="22.28515625" style="351" customWidth="1"/>
    <col min="12290" max="12290" width="7.85546875" style="351" customWidth="1"/>
    <col min="12291" max="12291" width="9.140625" style="351" customWidth="1"/>
    <col min="12292" max="12292" width="9.140625" style="351"/>
    <col min="12293" max="12293" width="8.42578125" style="351" customWidth="1"/>
    <col min="12294" max="12294" width="10" style="351" customWidth="1"/>
    <col min="12295" max="12295" width="9.7109375" style="351" customWidth="1"/>
    <col min="12296" max="12296" width="8" style="351" customWidth="1"/>
    <col min="12297" max="12297" width="9.7109375" style="351" customWidth="1"/>
    <col min="12298" max="12298" width="9.42578125" style="351" customWidth="1"/>
    <col min="12299" max="12544" width="9.140625" style="351"/>
    <col min="12545" max="12545" width="22.28515625" style="351" customWidth="1"/>
    <col min="12546" max="12546" width="7.85546875" style="351" customWidth="1"/>
    <col min="12547" max="12547" width="9.140625" style="351" customWidth="1"/>
    <col min="12548" max="12548" width="9.140625" style="351"/>
    <col min="12549" max="12549" width="8.42578125" style="351" customWidth="1"/>
    <col min="12550" max="12550" width="10" style="351" customWidth="1"/>
    <col min="12551" max="12551" width="9.7109375" style="351" customWidth="1"/>
    <col min="12552" max="12552" width="8" style="351" customWidth="1"/>
    <col min="12553" max="12553" width="9.7109375" style="351" customWidth="1"/>
    <col min="12554" max="12554" width="9.42578125" style="351" customWidth="1"/>
    <col min="12555" max="12800" width="9.140625" style="351"/>
    <col min="12801" max="12801" width="22.28515625" style="351" customWidth="1"/>
    <col min="12802" max="12802" width="7.85546875" style="351" customWidth="1"/>
    <col min="12803" max="12803" width="9.140625" style="351" customWidth="1"/>
    <col min="12804" max="12804" width="9.140625" style="351"/>
    <col min="12805" max="12805" width="8.42578125" style="351" customWidth="1"/>
    <col min="12806" max="12806" width="10" style="351" customWidth="1"/>
    <col min="12807" max="12807" width="9.7109375" style="351" customWidth="1"/>
    <col min="12808" max="12808" width="8" style="351" customWidth="1"/>
    <col min="12809" max="12809" width="9.7109375" style="351" customWidth="1"/>
    <col min="12810" max="12810" width="9.42578125" style="351" customWidth="1"/>
    <col min="12811" max="13056" width="9.140625" style="351"/>
    <col min="13057" max="13057" width="22.28515625" style="351" customWidth="1"/>
    <col min="13058" max="13058" width="7.85546875" style="351" customWidth="1"/>
    <col min="13059" max="13059" width="9.140625" style="351" customWidth="1"/>
    <col min="13060" max="13060" width="9.140625" style="351"/>
    <col min="13061" max="13061" width="8.42578125" style="351" customWidth="1"/>
    <col min="13062" max="13062" width="10" style="351" customWidth="1"/>
    <col min="13063" max="13063" width="9.7109375" style="351" customWidth="1"/>
    <col min="13064" max="13064" width="8" style="351" customWidth="1"/>
    <col min="13065" max="13065" width="9.7109375" style="351" customWidth="1"/>
    <col min="13066" max="13066" width="9.42578125" style="351" customWidth="1"/>
    <col min="13067" max="13312" width="9.140625" style="351"/>
    <col min="13313" max="13313" width="22.28515625" style="351" customWidth="1"/>
    <col min="13314" max="13314" width="7.85546875" style="351" customWidth="1"/>
    <col min="13315" max="13315" width="9.140625" style="351" customWidth="1"/>
    <col min="13316" max="13316" width="9.140625" style="351"/>
    <col min="13317" max="13317" width="8.42578125" style="351" customWidth="1"/>
    <col min="13318" max="13318" width="10" style="351" customWidth="1"/>
    <col min="13319" max="13319" width="9.7109375" style="351" customWidth="1"/>
    <col min="13320" max="13320" width="8" style="351" customWidth="1"/>
    <col min="13321" max="13321" width="9.7109375" style="351" customWidth="1"/>
    <col min="13322" max="13322" width="9.42578125" style="351" customWidth="1"/>
    <col min="13323" max="13568" width="9.140625" style="351"/>
    <col min="13569" max="13569" width="22.28515625" style="351" customWidth="1"/>
    <col min="13570" max="13570" width="7.85546875" style="351" customWidth="1"/>
    <col min="13571" max="13571" width="9.140625" style="351" customWidth="1"/>
    <col min="13572" max="13572" width="9.140625" style="351"/>
    <col min="13573" max="13573" width="8.42578125" style="351" customWidth="1"/>
    <col min="13574" max="13574" width="10" style="351" customWidth="1"/>
    <col min="13575" max="13575" width="9.7109375" style="351" customWidth="1"/>
    <col min="13576" max="13576" width="8" style="351" customWidth="1"/>
    <col min="13577" max="13577" width="9.7109375" style="351" customWidth="1"/>
    <col min="13578" max="13578" width="9.42578125" style="351" customWidth="1"/>
    <col min="13579" max="13824" width="9.140625" style="351"/>
    <col min="13825" max="13825" width="22.28515625" style="351" customWidth="1"/>
    <col min="13826" max="13826" width="7.85546875" style="351" customWidth="1"/>
    <col min="13827" max="13827" width="9.140625" style="351" customWidth="1"/>
    <col min="13828" max="13828" width="9.140625" style="351"/>
    <col min="13829" max="13829" width="8.42578125" style="351" customWidth="1"/>
    <col min="13830" max="13830" width="10" style="351" customWidth="1"/>
    <col min="13831" max="13831" width="9.7109375" style="351" customWidth="1"/>
    <col min="13832" max="13832" width="8" style="351" customWidth="1"/>
    <col min="13833" max="13833" width="9.7109375" style="351" customWidth="1"/>
    <col min="13834" max="13834" width="9.42578125" style="351" customWidth="1"/>
    <col min="13835" max="14080" width="9.140625" style="351"/>
    <col min="14081" max="14081" width="22.28515625" style="351" customWidth="1"/>
    <col min="14082" max="14082" width="7.85546875" style="351" customWidth="1"/>
    <col min="14083" max="14083" width="9.140625" style="351" customWidth="1"/>
    <col min="14084" max="14084" width="9.140625" style="351"/>
    <col min="14085" max="14085" width="8.42578125" style="351" customWidth="1"/>
    <col min="14086" max="14086" width="10" style="351" customWidth="1"/>
    <col min="14087" max="14087" width="9.7109375" style="351" customWidth="1"/>
    <col min="14088" max="14088" width="8" style="351" customWidth="1"/>
    <col min="14089" max="14089" width="9.7109375" style="351" customWidth="1"/>
    <col min="14090" max="14090" width="9.42578125" style="351" customWidth="1"/>
    <col min="14091" max="14336" width="9.140625" style="351"/>
    <col min="14337" max="14337" width="22.28515625" style="351" customWidth="1"/>
    <col min="14338" max="14338" width="7.85546875" style="351" customWidth="1"/>
    <col min="14339" max="14339" width="9.140625" style="351" customWidth="1"/>
    <col min="14340" max="14340" width="9.140625" style="351"/>
    <col min="14341" max="14341" width="8.42578125" style="351" customWidth="1"/>
    <col min="14342" max="14342" width="10" style="351" customWidth="1"/>
    <col min="14343" max="14343" width="9.7109375" style="351" customWidth="1"/>
    <col min="14344" max="14344" width="8" style="351" customWidth="1"/>
    <col min="14345" max="14345" width="9.7109375" style="351" customWidth="1"/>
    <col min="14346" max="14346" width="9.42578125" style="351" customWidth="1"/>
    <col min="14347" max="14592" width="9.140625" style="351"/>
    <col min="14593" max="14593" width="22.28515625" style="351" customWidth="1"/>
    <col min="14594" max="14594" width="7.85546875" style="351" customWidth="1"/>
    <col min="14595" max="14595" width="9.140625" style="351" customWidth="1"/>
    <col min="14596" max="14596" width="9.140625" style="351"/>
    <col min="14597" max="14597" width="8.42578125" style="351" customWidth="1"/>
    <col min="14598" max="14598" width="10" style="351" customWidth="1"/>
    <col min="14599" max="14599" width="9.7109375" style="351" customWidth="1"/>
    <col min="14600" max="14600" width="8" style="351" customWidth="1"/>
    <col min="14601" max="14601" width="9.7109375" style="351" customWidth="1"/>
    <col min="14602" max="14602" width="9.42578125" style="351" customWidth="1"/>
    <col min="14603" max="14848" width="9.140625" style="351"/>
    <col min="14849" max="14849" width="22.28515625" style="351" customWidth="1"/>
    <col min="14850" max="14850" width="7.85546875" style="351" customWidth="1"/>
    <col min="14851" max="14851" width="9.140625" style="351" customWidth="1"/>
    <col min="14852" max="14852" width="9.140625" style="351"/>
    <col min="14853" max="14853" width="8.42578125" style="351" customWidth="1"/>
    <col min="14854" max="14854" width="10" style="351" customWidth="1"/>
    <col min="14855" max="14855" width="9.7109375" style="351" customWidth="1"/>
    <col min="14856" max="14856" width="8" style="351" customWidth="1"/>
    <col min="14857" max="14857" width="9.7109375" style="351" customWidth="1"/>
    <col min="14858" max="14858" width="9.42578125" style="351" customWidth="1"/>
    <col min="14859" max="15104" width="9.140625" style="351"/>
    <col min="15105" max="15105" width="22.28515625" style="351" customWidth="1"/>
    <col min="15106" max="15106" width="7.85546875" style="351" customWidth="1"/>
    <col min="15107" max="15107" width="9.140625" style="351" customWidth="1"/>
    <col min="15108" max="15108" width="9.140625" style="351"/>
    <col min="15109" max="15109" width="8.42578125" style="351" customWidth="1"/>
    <col min="15110" max="15110" width="10" style="351" customWidth="1"/>
    <col min="15111" max="15111" width="9.7109375" style="351" customWidth="1"/>
    <col min="15112" max="15112" width="8" style="351" customWidth="1"/>
    <col min="15113" max="15113" width="9.7109375" style="351" customWidth="1"/>
    <col min="15114" max="15114" width="9.42578125" style="351" customWidth="1"/>
    <col min="15115" max="15360" width="9.140625" style="351"/>
    <col min="15361" max="15361" width="22.28515625" style="351" customWidth="1"/>
    <col min="15362" max="15362" width="7.85546875" style="351" customWidth="1"/>
    <col min="15363" max="15363" width="9.140625" style="351" customWidth="1"/>
    <col min="15364" max="15364" width="9.140625" style="351"/>
    <col min="15365" max="15365" width="8.42578125" style="351" customWidth="1"/>
    <col min="15366" max="15366" width="10" style="351" customWidth="1"/>
    <col min="15367" max="15367" width="9.7109375" style="351" customWidth="1"/>
    <col min="15368" max="15368" width="8" style="351" customWidth="1"/>
    <col min="15369" max="15369" width="9.7109375" style="351" customWidth="1"/>
    <col min="15370" max="15370" width="9.42578125" style="351" customWidth="1"/>
    <col min="15371" max="15616" width="9.140625" style="351"/>
    <col min="15617" max="15617" width="22.28515625" style="351" customWidth="1"/>
    <col min="15618" max="15618" width="7.85546875" style="351" customWidth="1"/>
    <col min="15619" max="15619" width="9.140625" style="351" customWidth="1"/>
    <col min="15620" max="15620" width="9.140625" style="351"/>
    <col min="15621" max="15621" width="8.42578125" style="351" customWidth="1"/>
    <col min="15622" max="15622" width="10" style="351" customWidth="1"/>
    <col min="15623" max="15623" width="9.7109375" style="351" customWidth="1"/>
    <col min="15624" max="15624" width="8" style="351" customWidth="1"/>
    <col min="15625" max="15625" width="9.7109375" style="351" customWidth="1"/>
    <col min="15626" max="15626" width="9.42578125" style="351" customWidth="1"/>
    <col min="15627" max="15872" width="9.140625" style="351"/>
    <col min="15873" max="15873" width="22.28515625" style="351" customWidth="1"/>
    <col min="15874" max="15874" width="7.85546875" style="351" customWidth="1"/>
    <col min="15875" max="15875" width="9.140625" style="351" customWidth="1"/>
    <col min="15876" max="15876" width="9.140625" style="351"/>
    <col min="15877" max="15877" width="8.42578125" style="351" customWidth="1"/>
    <col min="15878" max="15878" width="10" style="351" customWidth="1"/>
    <col min="15879" max="15879" width="9.7109375" style="351" customWidth="1"/>
    <col min="15880" max="15880" width="8" style="351" customWidth="1"/>
    <col min="15881" max="15881" width="9.7109375" style="351" customWidth="1"/>
    <col min="15882" max="15882" width="9.42578125" style="351" customWidth="1"/>
    <col min="15883" max="16128" width="9.140625" style="351"/>
    <col min="16129" max="16129" width="22.28515625" style="351" customWidth="1"/>
    <col min="16130" max="16130" width="7.85546875" style="351" customWidth="1"/>
    <col min="16131" max="16131" width="9.140625" style="351" customWidth="1"/>
    <col min="16132" max="16132" width="9.140625" style="351"/>
    <col min="16133" max="16133" width="8.42578125" style="351" customWidth="1"/>
    <col min="16134" max="16134" width="10" style="351" customWidth="1"/>
    <col min="16135" max="16135" width="9.7109375" style="351" customWidth="1"/>
    <col min="16136" max="16136" width="8" style="351" customWidth="1"/>
    <col min="16137" max="16137" width="9.7109375" style="351" customWidth="1"/>
    <col min="16138" max="16138" width="9.42578125" style="351" customWidth="1"/>
    <col min="16139" max="16384" width="9.140625" style="351"/>
  </cols>
  <sheetData>
    <row r="1" spans="1:20" s="348" customFormat="1" ht="26.25" customHeight="1">
      <c r="A1" s="1475" t="s">
        <v>710</v>
      </c>
      <c r="B1" s="1475"/>
      <c r="C1" s="1475"/>
      <c r="D1" s="1475"/>
      <c r="E1" s="1475"/>
      <c r="F1" s="1475"/>
      <c r="G1" s="1475"/>
      <c r="H1" s="1475"/>
      <c r="I1" s="1475"/>
      <c r="J1" s="1475"/>
    </row>
    <row r="2" spans="1:20" s="40" customFormat="1">
      <c r="A2" s="206" t="s">
        <v>669</v>
      </c>
    </row>
    <row r="3" spans="1:20" ht="26.25" customHeight="1">
      <c r="A3" s="349"/>
      <c r="B3" s="350"/>
      <c r="C3" s="350"/>
      <c r="D3" s="350"/>
      <c r="I3" s="1476"/>
      <c r="J3" s="1476"/>
    </row>
    <row r="4" spans="1:20">
      <c r="A4" s="1477" t="s">
        <v>711</v>
      </c>
      <c r="B4" s="1479">
        <v>2013</v>
      </c>
      <c r="C4" s="1479"/>
      <c r="D4" s="1479"/>
      <c r="E4" s="1480">
        <v>2016</v>
      </c>
      <c r="F4" s="1479"/>
      <c r="G4" s="1481"/>
      <c r="H4" s="1482">
        <v>2019</v>
      </c>
      <c r="I4" s="1482"/>
      <c r="J4" s="1482"/>
    </row>
    <row r="5" spans="1:20" ht="60">
      <c r="A5" s="1478"/>
      <c r="B5" s="352" t="s">
        <v>712</v>
      </c>
      <c r="C5" s="352" t="s">
        <v>713</v>
      </c>
      <c r="D5" s="352" t="s">
        <v>714</v>
      </c>
      <c r="E5" s="353" t="s">
        <v>712</v>
      </c>
      <c r="F5" s="352" t="s">
        <v>713</v>
      </c>
      <c r="G5" s="354" t="s">
        <v>714</v>
      </c>
      <c r="H5" s="352" t="s">
        <v>712</v>
      </c>
      <c r="I5" s="352" t="s">
        <v>713</v>
      </c>
      <c r="J5" s="352" t="s">
        <v>714</v>
      </c>
      <c r="O5" s="355"/>
    </row>
    <row r="6" spans="1:20">
      <c r="A6" s="356" t="s">
        <v>715</v>
      </c>
      <c r="B6" s="355">
        <v>87.4</v>
      </c>
      <c r="C6" s="355">
        <v>8.6</v>
      </c>
      <c r="D6" s="357">
        <v>4</v>
      </c>
      <c r="E6" s="358">
        <v>79.5</v>
      </c>
      <c r="F6" s="359">
        <v>13.2</v>
      </c>
      <c r="G6" s="360">
        <v>7.3</v>
      </c>
      <c r="H6" s="355">
        <v>80.2</v>
      </c>
      <c r="I6" s="355">
        <v>12</v>
      </c>
      <c r="J6" s="355">
        <v>7.8</v>
      </c>
      <c r="L6" s="361"/>
      <c r="M6" s="361"/>
      <c r="N6" s="361"/>
      <c r="O6" s="361"/>
      <c r="P6" s="361"/>
      <c r="Q6" s="361"/>
      <c r="R6" s="361"/>
      <c r="S6" s="361"/>
      <c r="T6" s="361"/>
    </row>
    <row r="7" spans="1:20">
      <c r="A7" s="356" t="s">
        <v>716</v>
      </c>
      <c r="B7" s="355">
        <v>76.099999999999994</v>
      </c>
      <c r="C7" s="355">
        <v>10.6</v>
      </c>
      <c r="D7" s="355">
        <v>13.3</v>
      </c>
      <c r="E7" s="358">
        <v>78.5</v>
      </c>
      <c r="F7" s="359">
        <v>9.3000000000000007</v>
      </c>
      <c r="G7" s="362">
        <v>12.2</v>
      </c>
      <c r="H7" s="355">
        <v>86.3</v>
      </c>
      <c r="I7" s="355">
        <v>5.3</v>
      </c>
      <c r="J7" s="355">
        <v>8.4</v>
      </c>
      <c r="L7" s="361"/>
      <c r="M7" s="361"/>
      <c r="N7" s="361"/>
      <c r="O7" s="361"/>
      <c r="P7" s="361"/>
      <c r="Q7" s="361"/>
      <c r="R7" s="361"/>
      <c r="S7" s="361"/>
      <c r="T7" s="361"/>
    </row>
    <row r="8" spans="1:20">
      <c r="A8" s="356" t="s">
        <v>717</v>
      </c>
      <c r="B8" s="355">
        <v>60</v>
      </c>
      <c r="C8" s="355">
        <v>20.8</v>
      </c>
      <c r="D8" s="355">
        <v>19.2</v>
      </c>
      <c r="E8" s="358">
        <v>60.6</v>
      </c>
      <c r="F8" s="359">
        <v>18.3</v>
      </c>
      <c r="G8" s="362">
        <v>21.1</v>
      </c>
      <c r="H8" s="355">
        <v>68.400000000000006</v>
      </c>
      <c r="I8" s="355">
        <v>17.3</v>
      </c>
      <c r="J8" s="355">
        <v>14.3</v>
      </c>
      <c r="L8" s="361"/>
      <c r="M8" s="361"/>
      <c r="N8" s="361"/>
      <c r="O8" s="361"/>
      <c r="P8" s="361"/>
      <c r="Q8" s="361"/>
      <c r="R8" s="361"/>
      <c r="S8" s="361"/>
      <c r="T8" s="361"/>
    </row>
    <row r="9" spans="1:20">
      <c r="A9" s="356" t="s">
        <v>718</v>
      </c>
      <c r="B9" s="355">
        <v>76.8</v>
      </c>
      <c r="C9" s="355">
        <v>12</v>
      </c>
      <c r="D9" s="355">
        <v>11.2</v>
      </c>
      <c r="E9" s="358">
        <v>80.400000000000006</v>
      </c>
      <c r="F9" s="359">
        <v>9</v>
      </c>
      <c r="G9" s="362">
        <v>10.6</v>
      </c>
      <c r="H9" s="355">
        <v>82.7</v>
      </c>
      <c r="I9" s="355">
        <v>7.5</v>
      </c>
      <c r="J9" s="355">
        <v>9.8000000000000007</v>
      </c>
      <c r="L9" s="361"/>
      <c r="M9" s="361"/>
      <c r="N9" s="361"/>
      <c r="O9" s="361"/>
      <c r="P9" s="361"/>
      <c r="Q9" s="361"/>
      <c r="R9" s="361"/>
      <c r="S9" s="361"/>
      <c r="T9" s="361"/>
    </row>
    <row r="10" spans="1:20">
      <c r="A10" s="356" t="s">
        <v>622</v>
      </c>
      <c r="B10" s="355">
        <v>81.7</v>
      </c>
      <c r="C10" s="355">
        <v>11.1</v>
      </c>
      <c r="D10" s="363">
        <v>7.2</v>
      </c>
      <c r="E10" s="358">
        <v>78.099999999999994</v>
      </c>
      <c r="F10" s="359">
        <v>7.6</v>
      </c>
      <c r="G10" s="362">
        <v>14.3</v>
      </c>
      <c r="H10" s="355">
        <v>78</v>
      </c>
      <c r="I10" s="355">
        <v>13.1</v>
      </c>
      <c r="J10" s="355">
        <v>8.9</v>
      </c>
      <c r="L10" s="361"/>
      <c r="M10" s="361"/>
      <c r="N10" s="361"/>
      <c r="O10" s="361"/>
      <c r="P10" s="361"/>
      <c r="Q10" s="361"/>
      <c r="R10" s="361"/>
      <c r="S10" s="361"/>
      <c r="T10" s="361"/>
    </row>
    <row r="11" spans="1:20">
      <c r="A11" s="364" t="s">
        <v>719</v>
      </c>
      <c r="B11" s="365">
        <v>80.400000000000006</v>
      </c>
      <c r="C11" s="365">
        <v>11</v>
      </c>
      <c r="D11" s="365">
        <v>8.6</v>
      </c>
      <c r="E11" s="366">
        <v>77.3</v>
      </c>
      <c r="F11" s="367">
        <v>11.5</v>
      </c>
      <c r="G11" s="368">
        <v>11.2</v>
      </c>
      <c r="H11" s="369">
        <v>80.400000000000006</v>
      </c>
      <c r="I11" s="370">
        <v>10.199999999999999</v>
      </c>
      <c r="J11" s="370">
        <v>9.4</v>
      </c>
      <c r="L11" s="361"/>
      <c r="M11" s="361"/>
      <c r="N11" s="361"/>
      <c r="O11" s="361"/>
      <c r="P11" s="361"/>
      <c r="Q11" s="361"/>
      <c r="R11" s="361"/>
      <c r="S11" s="361"/>
      <c r="T11" s="361"/>
    </row>
    <row r="12" spans="1:20" ht="18.75" customHeight="1">
      <c r="A12" s="356"/>
      <c r="O12" s="361"/>
    </row>
    <row r="13" spans="1:20" ht="16.5" customHeight="1"/>
    <row r="14" spans="1:20" ht="30.75" customHeight="1">
      <c r="A14" s="1483" t="s">
        <v>720</v>
      </c>
      <c r="B14" s="1483"/>
      <c r="C14" s="1483"/>
      <c r="D14" s="1483"/>
      <c r="E14" s="1483"/>
      <c r="F14" s="1483"/>
      <c r="G14" s="1483"/>
      <c r="H14" s="1483"/>
      <c r="I14" s="1483"/>
      <c r="J14" s="1483"/>
      <c r="K14" s="371"/>
      <c r="L14" s="371"/>
    </row>
    <row r="15" spans="1:20" ht="26.25" customHeight="1">
      <c r="A15" s="372"/>
      <c r="B15" s="349"/>
      <c r="C15" s="349"/>
      <c r="D15" s="349"/>
      <c r="E15" s="373"/>
      <c r="F15" s="374"/>
      <c r="G15" s="374"/>
      <c r="I15" s="1484"/>
      <c r="J15" s="1484"/>
    </row>
    <row r="16" spans="1:20">
      <c r="A16" s="1477" t="s">
        <v>721</v>
      </c>
      <c r="B16" s="1479">
        <v>2013</v>
      </c>
      <c r="C16" s="1479"/>
      <c r="D16" s="1479"/>
      <c r="E16" s="1485">
        <v>2016</v>
      </c>
      <c r="F16" s="1485"/>
      <c r="G16" s="1485"/>
      <c r="H16" s="1485">
        <v>2019</v>
      </c>
      <c r="I16" s="1485"/>
      <c r="J16" s="1485"/>
    </row>
    <row r="17" spans="1:20" ht="60">
      <c r="A17" s="1478"/>
      <c r="B17" s="352" t="s">
        <v>712</v>
      </c>
      <c r="C17" s="352" t="s">
        <v>713</v>
      </c>
      <c r="D17" s="352" t="s">
        <v>714</v>
      </c>
      <c r="E17" s="353" t="s">
        <v>712</v>
      </c>
      <c r="F17" s="352" t="s">
        <v>713</v>
      </c>
      <c r="G17" s="354" t="s">
        <v>714</v>
      </c>
      <c r="H17" s="352" t="s">
        <v>712</v>
      </c>
      <c r="I17" s="352" t="s">
        <v>713</v>
      </c>
      <c r="J17" s="352" t="s">
        <v>714</v>
      </c>
    </row>
    <row r="18" spans="1:20" ht="60" customHeight="1">
      <c r="A18" s="375" t="s">
        <v>722</v>
      </c>
      <c r="B18" s="355">
        <v>63.4</v>
      </c>
      <c r="C18" s="355">
        <v>26.4</v>
      </c>
      <c r="D18" s="357">
        <v>10.199999999999999</v>
      </c>
      <c r="E18" s="376">
        <v>57.5</v>
      </c>
      <c r="F18" s="355">
        <v>32.799999999999997</v>
      </c>
      <c r="G18" s="360">
        <v>9.6999999999999993</v>
      </c>
      <c r="H18" s="355">
        <v>64.7</v>
      </c>
      <c r="I18" s="355">
        <v>21.4</v>
      </c>
      <c r="J18" s="357">
        <v>13.9</v>
      </c>
      <c r="L18" s="361"/>
      <c r="M18" s="361"/>
      <c r="N18" s="361"/>
      <c r="O18" s="361"/>
      <c r="P18" s="361"/>
      <c r="Q18" s="361"/>
      <c r="R18" s="361"/>
      <c r="S18" s="361"/>
      <c r="T18" s="361"/>
    </row>
    <row r="19" spans="1:20">
      <c r="A19" s="356" t="s">
        <v>723</v>
      </c>
      <c r="B19" s="355">
        <v>54</v>
      </c>
      <c r="C19" s="355">
        <v>32.700000000000003</v>
      </c>
      <c r="D19" s="355">
        <v>13.3</v>
      </c>
      <c r="E19" s="376">
        <v>53.8</v>
      </c>
      <c r="F19" s="355">
        <v>34.5</v>
      </c>
      <c r="G19" s="362">
        <v>11.7</v>
      </c>
      <c r="H19" s="355">
        <v>60.5</v>
      </c>
      <c r="I19" s="355">
        <v>28.1</v>
      </c>
      <c r="J19" s="355">
        <v>11.4</v>
      </c>
      <c r="L19" s="361"/>
      <c r="M19" s="361"/>
      <c r="N19" s="361"/>
      <c r="O19" s="361"/>
      <c r="P19" s="361"/>
      <c r="Q19" s="361"/>
      <c r="R19" s="361"/>
      <c r="S19" s="361"/>
      <c r="T19" s="361"/>
    </row>
    <row r="20" spans="1:20">
      <c r="A20" s="356" t="s">
        <v>724</v>
      </c>
      <c r="B20" s="355">
        <v>72</v>
      </c>
      <c r="C20" s="355">
        <v>14.4</v>
      </c>
      <c r="D20" s="355">
        <v>13.6</v>
      </c>
      <c r="E20" s="376">
        <v>78.2</v>
      </c>
      <c r="F20" s="355">
        <v>10.5</v>
      </c>
      <c r="G20" s="362">
        <v>11.3</v>
      </c>
      <c r="H20" s="355">
        <v>85.4</v>
      </c>
      <c r="I20" s="355">
        <v>7.2</v>
      </c>
      <c r="J20" s="355">
        <v>7.4</v>
      </c>
      <c r="L20" s="361"/>
      <c r="M20" s="361"/>
      <c r="N20" s="361"/>
      <c r="O20" s="361"/>
      <c r="P20" s="361"/>
      <c r="Q20" s="361"/>
      <c r="R20" s="361"/>
      <c r="S20" s="361"/>
      <c r="T20" s="361"/>
    </row>
    <row r="21" spans="1:20">
      <c r="A21" s="356" t="s">
        <v>725</v>
      </c>
      <c r="B21" s="355">
        <v>82.5</v>
      </c>
      <c r="C21" s="355">
        <v>9.1</v>
      </c>
      <c r="D21" s="355">
        <v>8.4</v>
      </c>
      <c r="E21" s="376">
        <v>84.2</v>
      </c>
      <c r="F21" s="355">
        <v>9.3000000000000007</v>
      </c>
      <c r="G21" s="362">
        <v>6.5</v>
      </c>
      <c r="H21" s="355">
        <v>87.6</v>
      </c>
      <c r="I21" s="355">
        <v>6.5</v>
      </c>
      <c r="J21" s="355">
        <v>5.9</v>
      </c>
      <c r="L21" s="361"/>
      <c r="M21" s="361"/>
      <c r="N21" s="361"/>
      <c r="O21" s="361"/>
      <c r="P21" s="361"/>
      <c r="Q21" s="361"/>
      <c r="R21" s="361"/>
      <c r="S21" s="361"/>
      <c r="T21" s="361"/>
    </row>
    <row r="22" spans="1:20">
      <c r="A22" s="356" t="s">
        <v>622</v>
      </c>
      <c r="B22" s="355">
        <v>75.599999999999994</v>
      </c>
      <c r="C22" s="355">
        <v>13.8</v>
      </c>
      <c r="D22" s="363">
        <v>10.6</v>
      </c>
      <c r="E22" s="376">
        <v>67.099999999999994</v>
      </c>
      <c r="F22" s="355">
        <v>24.8</v>
      </c>
      <c r="G22" s="377">
        <v>8.1</v>
      </c>
      <c r="H22" s="355">
        <v>64</v>
      </c>
      <c r="I22" s="355">
        <v>21.3</v>
      </c>
      <c r="J22" s="363">
        <v>14.6</v>
      </c>
      <c r="L22" s="361"/>
      <c r="M22" s="361"/>
      <c r="N22" s="361"/>
      <c r="O22" s="361"/>
      <c r="P22" s="361"/>
      <c r="Q22" s="361"/>
      <c r="R22" s="361"/>
      <c r="S22" s="361"/>
      <c r="T22" s="361"/>
    </row>
    <row r="23" spans="1:20">
      <c r="A23" s="364" t="s">
        <v>719</v>
      </c>
      <c r="B23" s="365">
        <v>74.5</v>
      </c>
      <c r="C23" s="365">
        <v>15.1</v>
      </c>
      <c r="D23" s="365">
        <v>10.4</v>
      </c>
      <c r="E23" s="378">
        <v>71.8</v>
      </c>
      <c r="F23" s="365">
        <v>18.600000000000001</v>
      </c>
      <c r="G23" s="379">
        <v>9.6</v>
      </c>
      <c r="H23" s="365">
        <v>78.599999999999994</v>
      </c>
      <c r="I23" s="365">
        <v>12.8</v>
      </c>
      <c r="J23" s="365">
        <v>8.6</v>
      </c>
      <c r="L23" s="361"/>
      <c r="M23" s="361"/>
      <c r="N23" s="361"/>
      <c r="O23" s="361"/>
      <c r="P23" s="361"/>
      <c r="Q23" s="361"/>
      <c r="R23" s="361"/>
      <c r="S23" s="361"/>
      <c r="T23" s="361"/>
    </row>
    <row r="24" spans="1:20">
      <c r="A24" s="356"/>
    </row>
    <row r="26" spans="1:20">
      <c r="A26" s="348" t="s">
        <v>726</v>
      </c>
      <c r="B26" s="380"/>
      <c r="C26" s="380"/>
      <c r="D26" s="380"/>
    </row>
    <row r="27" spans="1:20">
      <c r="A27" s="372"/>
      <c r="B27" s="380"/>
      <c r="C27" s="381"/>
      <c r="D27" s="381"/>
      <c r="H27" s="1486"/>
      <c r="I27" s="1486"/>
      <c r="J27" s="1486"/>
    </row>
    <row r="28" spans="1:20">
      <c r="A28" s="1477" t="s">
        <v>727</v>
      </c>
      <c r="B28" s="1479">
        <v>2013</v>
      </c>
      <c r="C28" s="1479"/>
      <c r="D28" s="1479"/>
      <c r="E28" s="1487">
        <v>2016</v>
      </c>
      <c r="F28" s="1485"/>
      <c r="G28" s="1488"/>
      <c r="H28" s="1485">
        <v>2019</v>
      </c>
      <c r="I28" s="1485"/>
      <c r="J28" s="1485"/>
    </row>
    <row r="29" spans="1:20">
      <c r="A29" s="1478"/>
      <c r="B29" s="382" t="s">
        <v>728</v>
      </c>
      <c r="C29" s="383" t="s">
        <v>729</v>
      </c>
      <c r="D29" s="383" t="s">
        <v>730</v>
      </c>
      <c r="E29" s="384" t="s">
        <v>728</v>
      </c>
      <c r="F29" s="383" t="s">
        <v>729</v>
      </c>
      <c r="G29" s="385" t="s">
        <v>730</v>
      </c>
      <c r="H29" s="382" t="s">
        <v>728</v>
      </c>
      <c r="I29" s="383" t="s">
        <v>729</v>
      </c>
      <c r="J29" s="383" t="s">
        <v>730</v>
      </c>
    </row>
    <row r="30" spans="1:20">
      <c r="A30" s="356" t="s">
        <v>731</v>
      </c>
      <c r="B30" s="355">
        <v>31.6</v>
      </c>
      <c r="C30" s="355">
        <v>35.5</v>
      </c>
      <c r="D30" s="355">
        <v>33.299999999999997</v>
      </c>
      <c r="E30" s="376">
        <v>28.3</v>
      </c>
      <c r="F30" s="355">
        <v>28.1</v>
      </c>
      <c r="G30" s="362">
        <v>28.2</v>
      </c>
      <c r="H30" s="355">
        <v>24.9</v>
      </c>
      <c r="I30" s="355">
        <v>25.3</v>
      </c>
      <c r="J30" s="355">
        <v>25</v>
      </c>
      <c r="L30" s="361"/>
      <c r="M30" s="361"/>
      <c r="N30" s="361"/>
      <c r="O30" s="361"/>
      <c r="P30" s="361"/>
      <c r="Q30" s="361"/>
      <c r="R30" s="361"/>
      <c r="S30" s="361"/>
      <c r="T30" s="361"/>
    </row>
    <row r="31" spans="1:20" ht="24">
      <c r="A31" s="375" t="s">
        <v>732</v>
      </c>
      <c r="B31" s="355">
        <v>26.4</v>
      </c>
      <c r="C31" s="355">
        <v>26</v>
      </c>
      <c r="D31" s="355">
        <v>26.2</v>
      </c>
      <c r="E31" s="376">
        <v>39.4</v>
      </c>
      <c r="F31" s="355">
        <v>31</v>
      </c>
      <c r="G31" s="362">
        <v>36.4</v>
      </c>
      <c r="H31" s="355">
        <v>35.4</v>
      </c>
      <c r="I31" s="355">
        <v>28.6</v>
      </c>
      <c r="J31" s="355">
        <v>33.1</v>
      </c>
      <c r="L31" s="361"/>
      <c r="M31" s="361"/>
      <c r="N31" s="361"/>
      <c r="O31" s="361"/>
      <c r="P31" s="361"/>
      <c r="Q31" s="361"/>
      <c r="R31" s="361"/>
      <c r="S31" s="361"/>
      <c r="T31" s="361"/>
    </row>
    <row r="32" spans="1:20">
      <c r="A32" s="356" t="s">
        <v>733</v>
      </c>
      <c r="B32" s="355">
        <v>13.5</v>
      </c>
      <c r="C32" s="355">
        <v>16.600000000000001</v>
      </c>
      <c r="D32" s="355">
        <v>14.8</v>
      </c>
      <c r="E32" s="376">
        <v>14.8</v>
      </c>
      <c r="F32" s="355">
        <v>17.100000000000001</v>
      </c>
      <c r="G32" s="362">
        <v>15.6</v>
      </c>
      <c r="H32" s="355">
        <v>14.4</v>
      </c>
      <c r="I32" s="355">
        <v>11</v>
      </c>
      <c r="J32" s="355">
        <v>13.2</v>
      </c>
      <c r="L32" s="361"/>
      <c r="M32" s="361"/>
      <c r="N32" s="361"/>
      <c r="O32" s="361"/>
      <c r="P32" s="361"/>
      <c r="Q32" s="361"/>
      <c r="R32" s="361"/>
      <c r="S32" s="361"/>
      <c r="T32" s="361"/>
    </row>
    <row r="33" spans="1:20">
      <c r="A33" s="356" t="s">
        <v>734</v>
      </c>
      <c r="B33" s="355">
        <v>28.5</v>
      </c>
      <c r="C33" s="355">
        <v>21.9</v>
      </c>
      <c r="D33" s="355">
        <v>25.7</v>
      </c>
      <c r="E33" s="376">
        <v>17.5</v>
      </c>
      <c r="F33" s="355">
        <v>23.8</v>
      </c>
      <c r="G33" s="362">
        <v>19.8</v>
      </c>
      <c r="H33" s="355">
        <v>25.4</v>
      </c>
      <c r="I33" s="355">
        <v>35.200000000000003</v>
      </c>
      <c r="J33" s="355">
        <v>28.7</v>
      </c>
      <c r="L33" s="361"/>
      <c r="M33" s="361"/>
      <c r="N33" s="361"/>
      <c r="O33" s="361"/>
      <c r="P33" s="361"/>
      <c r="Q33" s="361"/>
      <c r="R33" s="361"/>
      <c r="S33" s="361"/>
      <c r="T33" s="361"/>
    </row>
    <row r="34" spans="1:20">
      <c r="A34" s="364" t="s">
        <v>51</v>
      </c>
      <c r="B34" s="365">
        <v>100</v>
      </c>
      <c r="C34" s="365">
        <v>100</v>
      </c>
      <c r="D34" s="365">
        <v>100</v>
      </c>
      <c r="E34" s="378">
        <v>100</v>
      </c>
      <c r="F34" s="365">
        <v>100</v>
      </c>
      <c r="G34" s="379">
        <v>100</v>
      </c>
      <c r="H34" s="365">
        <v>100</v>
      </c>
      <c r="I34" s="365">
        <v>100</v>
      </c>
      <c r="J34" s="365">
        <v>100</v>
      </c>
      <c r="L34" s="361"/>
      <c r="M34" s="361"/>
      <c r="N34" s="361"/>
      <c r="O34" s="361"/>
      <c r="P34" s="361"/>
      <c r="Q34" s="361"/>
      <c r="R34" s="361"/>
      <c r="S34" s="361"/>
      <c r="T34" s="361"/>
    </row>
  </sheetData>
  <mergeCells count="17">
    <mergeCell ref="H27:J27"/>
    <mergeCell ref="A28:A29"/>
    <mergeCell ref="B28:D28"/>
    <mergeCell ref="E28:G28"/>
    <mergeCell ref="H28:J28"/>
    <mergeCell ref="A14:J14"/>
    <mergeCell ref="I15:J15"/>
    <mergeCell ref="A16:A17"/>
    <mergeCell ref="B16:D16"/>
    <mergeCell ref="E16:G16"/>
    <mergeCell ref="H16:J16"/>
    <mergeCell ref="A1:J1"/>
    <mergeCell ref="I3:J3"/>
    <mergeCell ref="A4:A5"/>
    <mergeCell ref="B4:D4"/>
    <mergeCell ref="E4:G4"/>
    <mergeCell ref="H4:J4"/>
  </mergeCells>
  <hyperlinks>
    <hyperlink ref="A2" location="contents!A3" display="back to contents" xr:uid="{98AC115F-EC8A-47D6-9B15-38BA82D87732}"/>
  </hyperlinks>
  <pageMargins left="0.511811023622047" right="0.511811023622047" top="0.74803149606299202" bottom="0.74803149606299202" header="0.31496062992126" footer="0.31496062992126"/>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56922-E3A5-482A-A171-503810AEBF40}">
  <dimension ref="A1:T30"/>
  <sheetViews>
    <sheetView workbookViewId="0">
      <selection activeCell="N6" sqref="N6"/>
    </sheetView>
  </sheetViews>
  <sheetFormatPr defaultRowHeight="15"/>
  <cols>
    <col min="1" max="1" width="25.140625" style="40" customWidth="1"/>
    <col min="2" max="2" width="8.140625" style="40" customWidth="1"/>
    <col min="3" max="9" width="9.140625" style="40"/>
    <col min="10" max="10" width="9.42578125" style="40" customWidth="1"/>
    <col min="11" max="256" width="9.140625" style="40"/>
    <col min="257" max="257" width="25.140625" style="40" customWidth="1"/>
    <col min="258" max="258" width="8.140625" style="40" customWidth="1"/>
    <col min="259" max="265" width="9.140625" style="40"/>
    <col min="266" max="266" width="9.42578125" style="40" customWidth="1"/>
    <col min="267" max="512" width="9.140625" style="40"/>
    <col min="513" max="513" width="25.140625" style="40" customWidth="1"/>
    <col min="514" max="514" width="8.140625" style="40" customWidth="1"/>
    <col min="515" max="521" width="9.140625" style="40"/>
    <col min="522" max="522" width="9.42578125" style="40" customWidth="1"/>
    <col min="523" max="768" width="9.140625" style="40"/>
    <col min="769" max="769" width="25.140625" style="40" customWidth="1"/>
    <col min="770" max="770" width="8.140625" style="40" customWidth="1"/>
    <col min="771" max="777" width="9.140625" style="40"/>
    <col min="778" max="778" width="9.42578125" style="40" customWidth="1"/>
    <col min="779" max="1024" width="9.140625" style="40"/>
    <col min="1025" max="1025" width="25.140625" style="40" customWidth="1"/>
    <col min="1026" max="1026" width="8.140625" style="40" customWidth="1"/>
    <col min="1027" max="1033" width="9.140625" style="40"/>
    <col min="1034" max="1034" width="9.42578125" style="40" customWidth="1"/>
    <col min="1035" max="1280" width="9.140625" style="40"/>
    <col min="1281" max="1281" width="25.140625" style="40" customWidth="1"/>
    <col min="1282" max="1282" width="8.140625" style="40" customWidth="1"/>
    <col min="1283" max="1289" width="9.140625" style="40"/>
    <col min="1290" max="1290" width="9.42578125" style="40" customWidth="1"/>
    <col min="1291" max="1536" width="9.140625" style="40"/>
    <col min="1537" max="1537" width="25.140625" style="40" customWidth="1"/>
    <col min="1538" max="1538" width="8.140625" style="40" customWidth="1"/>
    <col min="1539" max="1545" width="9.140625" style="40"/>
    <col min="1546" max="1546" width="9.42578125" style="40" customWidth="1"/>
    <col min="1547" max="1792" width="9.140625" style="40"/>
    <col min="1793" max="1793" width="25.140625" style="40" customWidth="1"/>
    <col min="1794" max="1794" width="8.140625" style="40" customWidth="1"/>
    <col min="1795" max="1801" width="9.140625" style="40"/>
    <col min="1802" max="1802" width="9.42578125" style="40" customWidth="1"/>
    <col min="1803" max="2048" width="9.140625" style="40"/>
    <col min="2049" max="2049" width="25.140625" style="40" customWidth="1"/>
    <col min="2050" max="2050" width="8.140625" style="40" customWidth="1"/>
    <col min="2051" max="2057" width="9.140625" style="40"/>
    <col min="2058" max="2058" width="9.42578125" style="40" customWidth="1"/>
    <col min="2059" max="2304" width="9.140625" style="40"/>
    <col min="2305" max="2305" width="25.140625" style="40" customWidth="1"/>
    <col min="2306" max="2306" width="8.140625" style="40" customWidth="1"/>
    <col min="2307" max="2313" width="9.140625" style="40"/>
    <col min="2314" max="2314" width="9.42578125" style="40" customWidth="1"/>
    <col min="2315" max="2560" width="9.140625" style="40"/>
    <col min="2561" max="2561" width="25.140625" style="40" customWidth="1"/>
    <col min="2562" max="2562" width="8.140625" style="40" customWidth="1"/>
    <col min="2563" max="2569" width="9.140625" style="40"/>
    <col min="2570" max="2570" width="9.42578125" style="40" customWidth="1"/>
    <col min="2571" max="2816" width="9.140625" style="40"/>
    <col min="2817" max="2817" width="25.140625" style="40" customWidth="1"/>
    <col min="2818" max="2818" width="8.140625" style="40" customWidth="1"/>
    <col min="2819" max="2825" width="9.140625" style="40"/>
    <col min="2826" max="2826" width="9.42578125" style="40" customWidth="1"/>
    <col min="2827" max="3072" width="9.140625" style="40"/>
    <col min="3073" max="3073" width="25.140625" style="40" customWidth="1"/>
    <col min="3074" max="3074" width="8.140625" style="40" customWidth="1"/>
    <col min="3075" max="3081" width="9.140625" style="40"/>
    <col min="3082" max="3082" width="9.42578125" style="40" customWidth="1"/>
    <col min="3083" max="3328" width="9.140625" style="40"/>
    <col min="3329" max="3329" width="25.140625" style="40" customWidth="1"/>
    <col min="3330" max="3330" width="8.140625" style="40" customWidth="1"/>
    <col min="3331" max="3337" width="9.140625" style="40"/>
    <col min="3338" max="3338" width="9.42578125" style="40" customWidth="1"/>
    <col min="3339" max="3584" width="9.140625" style="40"/>
    <col min="3585" max="3585" width="25.140625" style="40" customWidth="1"/>
    <col min="3586" max="3586" width="8.140625" style="40" customWidth="1"/>
    <col min="3587" max="3593" width="9.140625" style="40"/>
    <col min="3594" max="3594" width="9.42578125" style="40" customWidth="1"/>
    <col min="3595" max="3840" width="9.140625" style="40"/>
    <col min="3841" max="3841" width="25.140625" style="40" customWidth="1"/>
    <col min="3842" max="3842" width="8.140625" style="40" customWidth="1"/>
    <col min="3843" max="3849" width="9.140625" style="40"/>
    <col min="3850" max="3850" width="9.42578125" style="40" customWidth="1"/>
    <col min="3851" max="4096" width="9.140625" style="40"/>
    <col min="4097" max="4097" width="25.140625" style="40" customWidth="1"/>
    <col min="4098" max="4098" width="8.140625" style="40" customWidth="1"/>
    <col min="4099" max="4105" width="9.140625" style="40"/>
    <col min="4106" max="4106" width="9.42578125" style="40" customWidth="1"/>
    <col min="4107" max="4352" width="9.140625" style="40"/>
    <col min="4353" max="4353" width="25.140625" style="40" customWidth="1"/>
    <col min="4354" max="4354" width="8.140625" style="40" customWidth="1"/>
    <col min="4355" max="4361" width="9.140625" style="40"/>
    <col min="4362" max="4362" width="9.42578125" style="40" customWidth="1"/>
    <col min="4363" max="4608" width="9.140625" style="40"/>
    <col min="4609" max="4609" width="25.140625" style="40" customWidth="1"/>
    <col min="4610" max="4610" width="8.140625" style="40" customWidth="1"/>
    <col min="4611" max="4617" width="9.140625" style="40"/>
    <col min="4618" max="4618" width="9.42578125" style="40" customWidth="1"/>
    <col min="4619" max="4864" width="9.140625" style="40"/>
    <col min="4865" max="4865" width="25.140625" style="40" customWidth="1"/>
    <col min="4866" max="4866" width="8.140625" style="40" customWidth="1"/>
    <col min="4867" max="4873" width="9.140625" style="40"/>
    <col min="4874" max="4874" width="9.42578125" style="40" customWidth="1"/>
    <col min="4875" max="5120" width="9.140625" style="40"/>
    <col min="5121" max="5121" width="25.140625" style="40" customWidth="1"/>
    <col min="5122" max="5122" width="8.140625" style="40" customWidth="1"/>
    <col min="5123" max="5129" width="9.140625" style="40"/>
    <col min="5130" max="5130" width="9.42578125" style="40" customWidth="1"/>
    <col min="5131" max="5376" width="9.140625" style="40"/>
    <col min="5377" max="5377" width="25.140625" style="40" customWidth="1"/>
    <col min="5378" max="5378" width="8.140625" style="40" customWidth="1"/>
    <col min="5379" max="5385" width="9.140625" style="40"/>
    <col min="5386" max="5386" width="9.42578125" style="40" customWidth="1"/>
    <col min="5387" max="5632" width="9.140625" style="40"/>
    <col min="5633" max="5633" width="25.140625" style="40" customWidth="1"/>
    <col min="5634" max="5634" width="8.140625" style="40" customWidth="1"/>
    <col min="5635" max="5641" width="9.140625" style="40"/>
    <col min="5642" max="5642" width="9.42578125" style="40" customWidth="1"/>
    <col min="5643" max="5888" width="9.140625" style="40"/>
    <col min="5889" max="5889" width="25.140625" style="40" customWidth="1"/>
    <col min="5890" max="5890" width="8.140625" style="40" customWidth="1"/>
    <col min="5891" max="5897" width="9.140625" style="40"/>
    <col min="5898" max="5898" width="9.42578125" style="40" customWidth="1"/>
    <col min="5899" max="6144" width="9.140625" style="40"/>
    <col min="6145" max="6145" width="25.140625" style="40" customWidth="1"/>
    <col min="6146" max="6146" width="8.140625" style="40" customWidth="1"/>
    <col min="6147" max="6153" width="9.140625" style="40"/>
    <col min="6154" max="6154" width="9.42578125" style="40" customWidth="1"/>
    <col min="6155" max="6400" width="9.140625" style="40"/>
    <col min="6401" max="6401" width="25.140625" style="40" customWidth="1"/>
    <col min="6402" max="6402" width="8.140625" style="40" customWidth="1"/>
    <col min="6403" max="6409" width="9.140625" style="40"/>
    <col min="6410" max="6410" width="9.42578125" style="40" customWidth="1"/>
    <col min="6411" max="6656" width="9.140625" style="40"/>
    <col min="6657" max="6657" width="25.140625" style="40" customWidth="1"/>
    <col min="6658" max="6658" width="8.140625" style="40" customWidth="1"/>
    <col min="6659" max="6665" width="9.140625" style="40"/>
    <col min="6666" max="6666" width="9.42578125" style="40" customWidth="1"/>
    <col min="6667" max="6912" width="9.140625" style="40"/>
    <col min="6913" max="6913" width="25.140625" style="40" customWidth="1"/>
    <col min="6914" max="6914" width="8.140625" style="40" customWidth="1"/>
    <col min="6915" max="6921" width="9.140625" style="40"/>
    <col min="6922" max="6922" width="9.42578125" style="40" customWidth="1"/>
    <col min="6923" max="7168" width="9.140625" style="40"/>
    <col min="7169" max="7169" width="25.140625" style="40" customWidth="1"/>
    <col min="7170" max="7170" width="8.140625" style="40" customWidth="1"/>
    <col min="7171" max="7177" width="9.140625" style="40"/>
    <col min="7178" max="7178" width="9.42578125" style="40" customWidth="1"/>
    <col min="7179" max="7424" width="9.140625" style="40"/>
    <col min="7425" max="7425" width="25.140625" style="40" customWidth="1"/>
    <col min="7426" max="7426" width="8.140625" style="40" customWidth="1"/>
    <col min="7427" max="7433" width="9.140625" style="40"/>
    <col min="7434" max="7434" width="9.42578125" style="40" customWidth="1"/>
    <col min="7435" max="7680" width="9.140625" style="40"/>
    <col min="7681" max="7681" width="25.140625" style="40" customWidth="1"/>
    <col min="7682" max="7682" width="8.140625" style="40" customWidth="1"/>
    <col min="7683" max="7689" width="9.140625" style="40"/>
    <col min="7690" max="7690" width="9.42578125" style="40" customWidth="1"/>
    <col min="7691" max="7936" width="9.140625" style="40"/>
    <col min="7937" max="7937" width="25.140625" style="40" customWidth="1"/>
    <col min="7938" max="7938" width="8.140625" style="40" customWidth="1"/>
    <col min="7939" max="7945" width="9.140625" style="40"/>
    <col min="7946" max="7946" width="9.42578125" style="40" customWidth="1"/>
    <col min="7947" max="8192" width="9.140625" style="40"/>
    <col min="8193" max="8193" width="25.140625" style="40" customWidth="1"/>
    <col min="8194" max="8194" width="8.140625" style="40" customWidth="1"/>
    <col min="8195" max="8201" width="9.140625" style="40"/>
    <col min="8202" max="8202" width="9.42578125" style="40" customWidth="1"/>
    <col min="8203" max="8448" width="9.140625" style="40"/>
    <col min="8449" max="8449" width="25.140625" style="40" customWidth="1"/>
    <col min="8450" max="8450" width="8.140625" style="40" customWidth="1"/>
    <col min="8451" max="8457" width="9.140625" style="40"/>
    <col min="8458" max="8458" width="9.42578125" style="40" customWidth="1"/>
    <col min="8459" max="8704" width="9.140625" style="40"/>
    <col min="8705" max="8705" width="25.140625" style="40" customWidth="1"/>
    <col min="8706" max="8706" width="8.140625" style="40" customWidth="1"/>
    <col min="8707" max="8713" width="9.140625" style="40"/>
    <col min="8714" max="8714" width="9.42578125" style="40" customWidth="1"/>
    <col min="8715" max="8960" width="9.140625" style="40"/>
    <col min="8961" max="8961" width="25.140625" style="40" customWidth="1"/>
    <col min="8962" max="8962" width="8.140625" style="40" customWidth="1"/>
    <col min="8963" max="8969" width="9.140625" style="40"/>
    <col min="8970" max="8970" width="9.42578125" style="40" customWidth="1"/>
    <col min="8971" max="9216" width="9.140625" style="40"/>
    <col min="9217" max="9217" width="25.140625" style="40" customWidth="1"/>
    <col min="9218" max="9218" width="8.140625" style="40" customWidth="1"/>
    <col min="9219" max="9225" width="9.140625" style="40"/>
    <col min="9226" max="9226" width="9.42578125" style="40" customWidth="1"/>
    <col min="9227" max="9472" width="9.140625" style="40"/>
    <col min="9473" max="9473" width="25.140625" style="40" customWidth="1"/>
    <col min="9474" max="9474" width="8.140625" style="40" customWidth="1"/>
    <col min="9475" max="9481" width="9.140625" style="40"/>
    <col min="9482" max="9482" width="9.42578125" style="40" customWidth="1"/>
    <col min="9483" max="9728" width="9.140625" style="40"/>
    <col min="9729" max="9729" width="25.140625" style="40" customWidth="1"/>
    <col min="9730" max="9730" width="8.140625" style="40" customWidth="1"/>
    <col min="9731" max="9737" width="9.140625" style="40"/>
    <col min="9738" max="9738" width="9.42578125" style="40" customWidth="1"/>
    <col min="9739" max="9984" width="9.140625" style="40"/>
    <col min="9985" max="9985" width="25.140625" style="40" customWidth="1"/>
    <col min="9986" max="9986" width="8.140625" style="40" customWidth="1"/>
    <col min="9987" max="9993" width="9.140625" style="40"/>
    <col min="9994" max="9994" width="9.42578125" style="40" customWidth="1"/>
    <col min="9995" max="10240" width="9.140625" style="40"/>
    <col min="10241" max="10241" width="25.140625" style="40" customWidth="1"/>
    <col min="10242" max="10242" width="8.140625" style="40" customWidth="1"/>
    <col min="10243" max="10249" width="9.140625" style="40"/>
    <col min="10250" max="10250" width="9.42578125" style="40" customWidth="1"/>
    <col min="10251" max="10496" width="9.140625" style="40"/>
    <col min="10497" max="10497" width="25.140625" style="40" customWidth="1"/>
    <col min="10498" max="10498" width="8.140625" style="40" customWidth="1"/>
    <col min="10499" max="10505" width="9.140625" style="40"/>
    <col min="10506" max="10506" width="9.42578125" style="40" customWidth="1"/>
    <col min="10507" max="10752" width="9.140625" style="40"/>
    <col min="10753" max="10753" width="25.140625" style="40" customWidth="1"/>
    <col min="10754" max="10754" width="8.140625" style="40" customWidth="1"/>
    <col min="10755" max="10761" width="9.140625" style="40"/>
    <col min="10762" max="10762" width="9.42578125" style="40" customWidth="1"/>
    <col min="10763" max="11008" width="9.140625" style="40"/>
    <col min="11009" max="11009" width="25.140625" style="40" customWidth="1"/>
    <col min="11010" max="11010" width="8.140625" style="40" customWidth="1"/>
    <col min="11011" max="11017" width="9.140625" style="40"/>
    <col min="11018" max="11018" width="9.42578125" style="40" customWidth="1"/>
    <col min="11019" max="11264" width="9.140625" style="40"/>
    <col min="11265" max="11265" width="25.140625" style="40" customWidth="1"/>
    <col min="11266" max="11266" width="8.140625" style="40" customWidth="1"/>
    <col min="11267" max="11273" width="9.140625" style="40"/>
    <col min="11274" max="11274" width="9.42578125" style="40" customWidth="1"/>
    <col min="11275" max="11520" width="9.140625" style="40"/>
    <col min="11521" max="11521" width="25.140625" style="40" customWidth="1"/>
    <col min="11522" max="11522" width="8.140625" style="40" customWidth="1"/>
    <col min="11523" max="11529" width="9.140625" style="40"/>
    <col min="11530" max="11530" width="9.42578125" style="40" customWidth="1"/>
    <col min="11531" max="11776" width="9.140625" style="40"/>
    <col min="11777" max="11777" width="25.140625" style="40" customWidth="1"/>
    <col min="11778" max="11778" width="8.140625" style="40" customWidth="1"/>
    <col min="11779" max="11785" width="9.140625" style="40"/>
    <col min="11786" max="11786" width="9.42578125" style="40" customWidth="1"/>
    <col min="11787" max="12032" width="9.140625" style="40"/>
    <col min="12033" max="12033" width="25.140625" style="40" customWidth="1"/>
    <col min="12034" max="12034" width="8.140625" style="40" customWidth="1"/>
    <col min="12035" max="12041" width="9.140625" style="40"/>
    <col min="12042" max="12042" width="9.42578125" style="40" customWidth="1"/>
    <col min="12043" max="12288" width="9.140625" style="40"/>
    <col min="12289" max="12289" width="25.140625" style="40" customWidth="1"/>
    <col min="12290" max="12290" width="8.140625" style="40" customWidth="1"/>
    <col min="12291" max="12297" width="9.140625" style="40"/>
    <col min="12298" max="12298" width="9.42578125" style="40" customWidth="1"/>
    <col min="12299" max="12544" width="9.140625" style="40"/>
    <col min="12545" max="12545" width="25.140625" style="40" customWidth="1"/>
    <col min="12546" max="12546" width="8.140625" style="40" customWidth="1"/>
    <col min="12547" max="12553" width="9.140625" style="40"/>
    <col min="12554" max="12554" width="9.42578125" style="40" customWidth="1"/>
    <col min="12555" max="12800" width="9.140625" style="40"/>
    <col min="12801" max="12801" width="25.140625" style="40" customWidth="1"/>
    <col min="12802" max="12802" width="8.140625" style="40" customWidth="1"/>
    <col min="12803" max="12809" width="9.140625" style="40"/>
    <col min="12810" max="12810" width="9.42578125" style="40" customWidth="1"/>
    <col min="12811" max="13056" width="9.140625" style="40"/>
    <col min="13057" max="13057" width="25.140625" style="40" customWidth="1"/>
    <col min="13058" max="13058" width="8.140625" style="40" customWidth="1"/>
    <col min="13059" max="13065" width="9.140625" style="40"/>
    <col min="13066" max="13066" width="9.42578125" style="40" customWidth="1"/>
    <col min="13067" max="13312" width="9.140625" style="40"/>
    <col min="13313" max="13313" width="25.140625" style="40" customWidth="1"/>
    <col min="13314" max="13314" width="8.140625" style="40" customWidth="1"/>
    <col min="13315" max="13321" width="9.140625" style="40"/>
    <col min="13322" max="13322" width="9.42578125" style="40" customWidth="1"/>
    <col min="13323" max="13568" width="9.140625" style="40"/>
    <col min="13569" max="13569" width="25.140625" style="40" customWidth="1"/>
    <col min="13570" max="13570" width="8.140625" style="40" customWidth="1"/>
    <col min="13571" max="13577" width="9.140625" style="40"/>
    <col min="13578" max="13578" width="9.42578125" style="40" customWidth="1"/>
    <col min="13579" max="13824" width="9.140625" style="40"/>
    <col min="13825" max="13825" width="25.140625" style="40" customWidth="1"/>
    <col min="13826" max="13826" width="8.140625" style="40" customWidth="1"/>
    <col min="13827" max="13833" width="9.140625" style="40"/>
    <col min="13834" max="13834" width="9.42578125" style="40" customWidth="1"/>
    <col min="13835" max="14080" width="9.140625" style="40"/>
    <col min="14081" max="14081" width="25.140625" style="40" customWidth="1"/>
    <col min="14082" max="14082" width="8.140625" style="40" customWidth="1"/>
    <col min="14083" max="14089" width="9.140625" style="40"/>
    <col min="14090" max="14090" width="9.42578125" style="40" customWidth="1"/>
    <col min="14091" max="14336" width="9.140625" style="40"/>
    <col min="14337" max="14337" width="25.140625" style="40" customWidth="1"/>
    <col min="14338" max="14338" width="8.140625" style="40" customWidth="1"/>
    <col min="14339" max="14345" width="9.140625" style="40"/>
    <col min="14346" max="14346" width="9.42578125" style="40" customWidth="1"/>
    <col min="14347" max="14592" width="9.140625" style="40"/>
    <col min="14593" max="14593" width="25.140625" style="40" customWidth="1"/>
    <col min="14594" max="14594" width="8.140625" style="40" customWidth="1"/>
    <col min="14595" max="14601" width="9.140625" style="40"/>
    <col min="14602" max="14602" width="9.42578125" style="40" customWidth="1"/>
    <col min="14603" max="14848" width="9.140625" style="40"/>
    <col min="14849" max="14849" width="25.140625" style="40" customWidth="1"/>
    <col min="14850" max="14850" width="8.140625" style="40" customWidth="1"/>
    <col min="14851" max="14857" width="9.140625" style="40"/>
    <col min="14858" max="14858" width="9.42578125" style="40" customWidth="1"/>
    <col min="14859" max="15104" width="9.140625" style="40"/>
    <col min="15105" max="15105" width="25.140625" style="40" customWidth="1"/>
    <col min="15106" max="15106" width="8.140625" style="40" customWidth="1"/>
    <col min="15107" max="15113" width="9.140625" style="40"/>
    <col min="15114" max="15114" width="9.42578125" style="40" customWidth="1"/>
    <col min="15115" max="15360" width="9.140625" style="40"/>
    <col min="15361" max="15361" width="25.140625" style="40" customWidth="1"/>
    <col min="15362" max="15362" width="8.140625" style="40" customWidth="1"/>
    <col min="15363" max="15369" width="9.140625" style="40"/>
    <col min="15370" max="15370" width="9.42578125" style="40" customWidth="1"/>
    <col min="15371" max="15616" width="9.140625" style="40"/>
    <col min="15617" max="15617" width="25.140625" style="40" customWidth="1"/>
    <col min="15618" max="15618" width="8.140625" style="40" customWidth="1"/>
    <col min="15619" max="15625" width="9.140625" style="40"/>
    <col min="15626" max="15626" width="9.42578125" style="40" customWidth="1"/>
    <col min="15627" max="15872" width="9.140625" style="40"/>
    <col min="15873" max="15873" width="25.140625" style="40" customWidth="1"/>
    <col min="15874" max="15874" width="8.140625" style="40" customWidth="1"/>
    <col min="15875" max="15881" width="9.140625" style="40"/>
    <col min="15882" max="15882" width="9.42578125" style="40" customWidth="1"/>
    <col min="15883" max="16128" width="9.140625" style="40"/>
    <col min="16129" max="16129" width="25.140625" style="40" customWidth="1"/>
    <col min="16130" max="16130" width="8.140625" style="40" customWidth="1"/>
    <col min="16131" max="16137" width="9.140625" style="40"/>
    <col min="16138" max="16138" width="9.42578125" style="40" customWidth="1"/>
    <col min="16139" max="16384" width="9.140625" style="40"/>
  </cols>
  <sheetData>
    <row r="1" spans="1:20" ht="27" customHeight="1">
      <c r="A1" s="1491" t="s">
        <v>735</v>
      </c>
      <c r="B1" s="1491"/>
      <c r="C1" s="1491"/>
      <c r="D1" s="1491"/>
      <c r="E1" s="1491"/>
      <c r="F1" s="1491"/>
      <c r="G1" s="1491"/>
      <c r="H1" s="1491"/>
      <c r="I1" s="1491"/>
      <c r="J1" s="1491"/>
    </row>
    <row r="2" spans="1:20">
      <c r="A2" s="206" t="s">
        <v>18</v>
      </c>
      <c r="B2" s="386"/>
      <c r="C2" s="386"/>
      <c r="D2" s="386"/>
      <c r="E2" s="386"/>
      <c r="F2" s="386"/>
      <c r="G2" s="386"/>
    </row>
    <row r="3" spans="1:20">
      <c r="A3" s="387"/>
      <c r="B3" s="388"/>
      <c r="C3" s="388"/>
      <c r="D3" s="388"/>
      <c r="J3" s="41" t="s">
        <v>736</v>
      </c>
      <c r="K3" s="41"/>
    </row>
    <row r="4" spans="1:20">
      <c r="A4" s="1492"/>
      <c r="B4" s="1494">
        <v>2013</v>
      </c>
      <c r="C4" s="1494"/>
      <c r="D4" s="1494"/>
      <c r="E4" s="1494">
        <v>2016</v>
      </c>
      <c r="F4" s="1494"/>
      <c r="G4" s="1494"/>
      <c r="H4" s="1494">
        <v>2019</v>
      </c>
      <c r="I4" s="1494"/>
      <c r="J4" s="1494"/>
    </row>
    <row r="5" spans="1:20">
      <c r="A5" s="1493"/>
      <c r="B5" s="281" t="s">
        <v>728</v>
      </c>
      <c r="C5" s="281" t="s">
        <v>729</v>
      </c>
      <c r="D5" s="281" t="s">
        <v>730</v>
      </c>
      <c r="E5" s="281" t="s">
        <v>728</v>
      </c>
      <c r="F5" s="281" t="s">
        <v>729</v>
      </c>
      <c r="G5" s="281" t="s">
        <v>730</v>
      </c>
      <c r="H5" s="281" t="s">
        <v>728</v>
      </c>
      <c r="I5" s="281" t="s">
        <v>729</v>
      </c>
      <c r="J5" s="281" t="s">
        <v>730</v>
      </c>
    </row>
    <row r="6" spans="1:20">
      <c r="A6" s="389" t="s">
        <v>737</v>
      </c>
      <c r="B6" s="390">
        <v>10.7</v>
      </c>
      <c r="C6" s="390">
        <v>6.5</v>
      </c>
      <c r="D6" s="390">
        <v>8.6</v>
      </c>
      <c r="E6" s="390">
        <v>11.1</v>
      </c>
      <c r="F6" s="390">
        <v>7.5</v>
      </c>
      <c r="G6" s="390">
        <v>9.1999999999999993</v>
      </c>
      <c r="H6" s="390">
        <v>11.9</v>
      </c>
      <c r="I6" s="390">
        <v>8.5</v>
      </c>
      <c r="J6" s="390">
        <v>10.1</v>
      </c>
      <c r="L6" s="391"/>
      <c r="M6" s="391"/>
      <c r="N6" s="391"/>
      <c r="O6" s="391"/>
      <c r="P6" s="391"/>
      <c r="Q6" s="391"/>
      <c r="R6" s="391"/>
      <c r="S6" s="391"/>
      <c r="T6" s="391"/>
    </row>
    <row r="7" spans="1:20">
      <c r="A7" s="17" t="s">
        <v>738</v>
      </c>
      <c r="B7" s="392">
        <v>36.5</v>
      </c>
      <c r="C7" s="392">
        <v>30.5</v>
      </c>
      <c r="D7" s="392">
        <v>33.4</v>
      </c>
      <c r="E7" s="392">
        <v>41.1</v>
      </c>
      <c r="F7" s="392">
        <v>31.5</v>
      </c>
      <c r="G7" s="392">
        <v>36.200000000000003</v>
      </c>
      <c r="H7" s="392">
        <v>48.9</v>
      </c>
      <c r="I7" s="392">
        <v>41.5</v>
      </c>
      <c r="J7" s="392">
        <v>45.1</v>
      </c>
      <c r="L7" s="391"/>
      <c r="M7" s="391"/>
      <c r="N7" s="391"/>
      <c r="O7" s="391"/>
      <c r="P7" s="391"/>
      <c r="Q7" s="391"/>
      <c r="R7" s="391"/>
      <c r="S7" s="391"/>
      <c r="T7" s="391"/>
    </row>
    <row r="8" spans="1:20">
      <c r="A8" s="81" t="s">
        <v>739</v>
      </c>
      <c r="B8" s="393">
        <v>52.8</v>
      </c>
      <c r="C8" s="393">
        <v>63</v>
      </c>
      <c r="D8" s="393">
        <v>58</v>
      </c>
      <c r="E8" s="393">
        <v>47.8</v>
      </c>
      <c r="F8" s="393">
        <v>61</v>
      </c>
      <c r="G8" s="393">
        <v>54.6</v>
      </c>
      <c r="H8" s="393">
        <v>39.299999999999997</v>
      </c>
      <c r="I8" s="393">
        <v>50</v>
      </c>
      <c r="J8" s="393">
        <v>44.8</v>
      </c>
      <c r="L8" s="391"/>
      <c r="M8" s="391"/>
      <c r="N8" s="391"/>
      <c r="O8" s="391"/>
      <c r="P8" s="391"/>
      <c r="Q8" s="391"/>
      <c r="R8" s="391"/>
      <c r="S8" s="391"/>
      <c r="T8" s="391"/>
    </row>
    <row r="9" spans="1:20">
      <c r="A9" s="394" t="s">
        <v>51</v>
      </c>
      <c r="B9" s="395">
        <v>100</v>
      </c>
      <c r="C9" s="395">
        <v>100</v>
      </c>
      <c r="D9" s="395">
        <v>100</v>
      </c>
      <c r="E9" s="395">
        <v>100</v>
      </c>
      <c r="F9" s="395">
        <v>100</v>
      </c>
      <c r="G9" s="395">
        <v>100</v>
      </c>
      <c r="H9" s="395">
        <v>100</v>
      </c>
      <c r="I9" s="395">
        <v>100</v>
      </c>
      <c r="J9" s="395">
        <v>100</v>
      </c>
      <c r="L9" s="391"/>
      <c r="M9" s="391"/>
      <c r="N9" s="391"/>
      <c r="O9" s="391"/>
      <c r="P9" s="391"/>
      <c r="Q9" s="391"/>
      <c r="R9" s="391"/>
      <c r="S9" s="391"/>
      <c r="T9" s="391"/>
    </row>
    <row r="11" spans="1:20">
      <c r="A11" s="396" t="s">
        <v>740</v>
      </c>
    </row>
    <row r="12" spans="1:20">
      <c r="A12" s="396"/>
    </row>
    <row r="13" spans="1:20">
      <c r="A13" s="99"/>
      <c r="G13" s="397"/>
    </row>
    <row r="14" spans="1:20">
      <c r="A14" s="387"/>
      <c r="B14" s="1489">
        <v>2016</v>
      </c>
      <c r="C14" s="1489"/>
      <c r="D14" s="1489"/>
      <c r="E14" s="1490">
        <v>2019</v>
      </c>
      <c r="F14" s="1489"/>
      <c r="G14" s="1489"/>
    </row>
    <row r="15" spans="1:20" ht="60">
      <c r="A15" s="279"/>
      <c r="B15" s="277" t="s">
        <v>712</v>
      </c>
      <c r="C15" s="277" t="s">
        <v>713</v>
      </c>
      <c r="D15" s="277" t="s">
        <v>714</v>
      </c>
      <c r="E15" s="398" t="s">
        <v>712</v>
      </c>
      <c r="F15" s="277" t="s">
        <v>713</v>
      </c>
      <c r="G15" s="277" t="s">
        <v>714</v>
      </c>
    </row>
    <row r="16" spans="1:20" ht="30.75" customHeight="1">
      <c r="A16" s="6" t="s">
        <v>741</v>
      </c>
      <c r="B16" s="399">
        <v>44.2</v>
      </c>
      <c r="C16" s="399">
        <v>43.7</v>
      </c>
      <c r="D16" s="399">
        <v>38.6</v>
      </c>
      <c r="E16" s="400">
        <v>43.4</v>
      </c>
      <c r="F16" s="399">
        <v>5.9</v>
      </c>
      <c r="G16" s="399">
        <v>50.7</v>
      </c>
      <c r="J16" s="391"/>
      <c r="K16" s="391"/>
      <c r="L16" s="391"/>
      <c r="M16" s="391"/>
      <c r="N16" s="391"/>
      <c r="O16" s="391"/>
      <c r="P16" s="391"/>
    </row>
    <row r="17" spans="1:20" ht="35.25" customHeight="1">
      <c r="A17" s="9" t="s">
        <v>742</v>
      </c>
      <c r="B17" s="399">
        <v>13.7</v>
      </c>
      <c r="C17" s="399">
        <v>7.8</v>
      </c>
      <c r="D17" s="399">
        <v>9.1</v>
      </c>
      <c r="E17" s="400">
        <v>45</v>
      </c>
      <c r="F17" s="399">
        <v>3.8</v>
      </c>
      <c r="G17" s="399">
        <v>51.2</v>
      </c>
      <c r="J17" s="391"/>
      <c r="K17" s="391"/>
      <c r="L17" s="391"/>
      <c r="M17" s="391"/>
      <c r="N17" s="391"/>
      <c r="O17" s="391"/>
      <c r="P17" s="391"/>
    </row>
    <row r="18" spans="1:20" ht="33.75" customHeight="1">
      <c r="A18" s="401" t="s">
        <v>743</v>
      </c>
      <c r="B18" s="402">
        <v>42.1</v>
      </c>
      <c r="C18" s="402">
        <v>48.6</v>
      </c>
      <c r="D18" s="402">
        <v>52.3</v>
      </c>
      <c r="E18" s="403">
        <v>42.9</v>
      </c>
      <c r="F18" s="402">
        <v>5.6</v>
      </c>
      <c r="G18" s="402">
        <v>51.5</v>
      </c>
      <c r="J18" s="391"/>
      <c r="K18" s="391"/>
      <c r="L18" s="391"/>
      <c r="M18" s="391"/>
      <c r="N18" s="391"/>
      <c r="O18" s="391"/>
      <c r="P18" s="391"/>
    </row>
    <row r="19" spans="1:20">
      <c r="A19" s="394" t="s">
        <v>719</v>
      </c>
      <c r="B19" s="404">
        <v>42.1</v>
      </c>
      <c r="C19" s="273">
        <v>10.199999999999999</v>
      </c>
      <c r="D19" s="273">
        <v>47.7</v>
      </c>
      <c r="E19" s="405">
        <v>43.7</v>
      </c>
      <c r="F19" s="273">
        <v>5.0999999999999996</v>
      </c>
      <c r="G19" s="273">
        <v>51.2</v>
      </c>
      <c r="J19" s="391"/>
      <c r="K19" s="391"/>
      <c r="L19" s="391"/>
      <c r="M19" s="391"/>
      <c r="N19" s="391"/>
      <c r="O19" s="391"/>
      <c r="P19" s="391"/>
    </row>
    <row r="20" spans="1:20">
      <c r="A20" s="17"/>
      <c r="B20" s="406"/>
      <c r="C20" s="406"/>
      <c r="D20" s="406"/>
    </row>
    <row r="21" spans="1:20" ht="18" customHeight="1">
      <c r="A21" s="1495" t="s">
        <v>744</v>
      </c>
      <c r="B21" s="1495"/>
      <c r="C21" s="1495"/>
      <c r="D21" s="1495"/>
      <c r="E21" s="1495"/>
      <c r="F21" s="1495"/>
      <c r="G21" s="1495"/>
      <c r="H21" s="1495"/>
      <c r="I21" s="1495"/>
      <c r="J21" s="1495"/>
    </row>
    <row r="22" spans="1:20">
      <c r="C22" s="1496"/>
      <c r="D22" s="1496"/>
      <c r="E22" s="1496"/>
      <c r="J22" s="41" t="s">
        <v>736</v>
      </c>
      <c r="K22" s="41"/>
    </row>
    <row r="23" spans="1:20">
      <c r="A23" s="1470"/>
      <c r="B23" s="1498">
        <v>2013</v>
      </c>
      <c r="C23" s="1498"/>
      <c r="D23" s="1498"/>
      <c r="E23" s="1498">
        <v>2016</v>
      </c>
      <c r="F23" s="1498"/>
      <c r="G23" s="1498"/>
      <c r="H23" s="1498">
        <v>2019</v>
      </c>
      <c r="I23" s="1498"/>
      <c r="J23" s="1498"/>
    </row>
    <row r="24" spans="1:20" ht="41.25" customHeight="1">
      <c r="A24" s="1497"/>
      <c r="B24" s="277" t="s">
        <v>745</v>
      </c>
      <c r="C24" s="277" t="s">
        <v>746</v>
      </c>
      <c r="D24" s="277" t="s">
        <v>747</v>
      </c>
      <c r="E24" s="398" t="s">
        <v>745</v>
      </c>
      <c r="F24" s="277" t="s">
        <v>746</v>
      </c>
      <c r="G24" s="407" t="s">
        <v>747</v>
      </c>
      <c r="H24" s="277" t="s">
        <v>745</v>
      </c>
      <c r="I24" s="277" t="s">
        <v>746</v>
      </c>
      <c r="J24" s="277" t="s">
        <v>747</v>
      </c>
    </row>
    <row r="25" spans="1:20">
      <c r="A25" s="17" t="s">
        <v>748</v>
      </c>
      <c r="B25" s="269">
        <v>46</v>
      </c>
      <c r="C25" s="269">
        <v>43.5</v>
      </c>
      <c r="D25" s="269">
        <v>10.5</v>
      </c>
      <c r="E25" s="408">
        <v>39</v>
      </c>
      <c r="F25" s="269">
        <v>48.8</v>
      </c>
      <c r="G25" s="409">
        <v>12.2</v>
      </c>
      <c r="H25" s="269">
        <v>42.4</v>
      </c>
      <c r="I25" s="269">
        <v>45.4</v>
      </c>
      <c r="J25" s="269">
        <v>12.2</v>
      </c>
      <c r="L25" s="391"/>
      <c r="M25" s="391"/>
      <c r="N25" s="391"/>
      <c r="O25" s="391"/>
      <c r="P25" s="391"/>
      <c r="Q25" s="391"/>
      <c r="R25" s="391"/>
      <c r="S25" s="391"/>
      <c r="T25" s="391"/>
    </row>
    <row r="26" spans="1:20">
      <c r="A26" s="17" t="s">
        <v>749</v>
      </c>
      <c r="B26" s="269">
        <v>39.9</v>
      </c>
      <c r="C26" s="269">
        <v>49.5</v>
      </c>
      <c r="D26" s="269">
        <v>10.6</v>
      </c>
      <c r="E26" s="408">
        <v>35.200000000000003</v>
      </c>
      <c r="F26" s="269">
        <v>53.1</v>
      </c>
      <c r="G26" s="409">
        <v>11.7</v>
      </c>
      <c r="H26" s="269">
        <v>43.5</v>
      </c>
      <c r="I26" s="269">
        <v>45</v>
      </c>
      <c r="J26" s="269">
        <v>11.5</v>
      </c>
      <c r="L26" s="391"/>
      <c r="M26" s="391"/>
      <c r="N26" s="391"/>
      <c r="O26" s="391"/>
      <c r="P26" s="391"/>
      <c r="Q26" s="391"/>
      <c r="R26" s="391"/>
      <c r="S26" s="391"/>
      <c r="T26" s="391"/>
    </row>
    <row r="27" spans="1:20">
      <c r="A27" s="17" t="s">
        <v>750</v>
      </c>
      <c r="B27" s="269">
        <v>51.4</v>
      </c>
      <c r="C27" s="269">
        <v>40.299999999999997</v>
      </c>
      <c r="D27" s="269">
        <v>8.3000000000000007</v>
      </c>
      <c r="E27" s="408">
        <v>54.5</v>
      </c>
      <c r="F27" s="269">
        <v>37.200000000000003</v>
      </c>
      <c r="G27" s="409">
        <v>8.3000000000000007</v>
      </c>
      <c r="H27" s="269">
        <v>53.6</v>
      </c>
      <c r="I27" s="269">
        <v>37.700000000000003</v>
      </c>
      <c r="J27" s="269">
        <v>8.6999999999999993</v>
      </c>
      <c r="L27" s="391"/>
      <c r="M27" s="391"/>
      <c r="N27" s="391"/>
      <c r="O27" s="391"/>
      <c r="P27" s="391"/>
      <c r="Q27" s="391"/>
      <c r="R27" s="391"/>
      <c r="S27" s="391"/>
      <c r="T27" s="391"/>
    </row>
    <row r="28" spans="1:20">
      <c r="A28" s="17" t="s">
        <v>751</v>
      </c>
      <c r="B28" s="269">
        <v>45.1</v>
      </c>
      <c r="C28" s="269">
        <v>40.799999999999997</v>
      </c>
      <c r="D28" s="269">
        <v>14.1</v>
      </c>
      <c r="E28" s="408">
        <v>45.3</v>
      </c>
      <c r="F28" s="269">
        <v>41.6</v>
      </c>
      <c r="G28" s="409">
        <v>13.1</v>
      </c>
      <c r="H28" s="269">
        <v>48.6</v>
      </c>
      <c r="I28" s="269">
        <v>40</v>
      </c>
      <c r="J28" s="269">
        <v>11.4</v>
      </c>
      <c r="L28" s="391"/>
      <c r="M28" s="391"/>
      <c r="N28" s="391"/>
      <c r="O28" s="391"/>
      <c r="P28" s="391"/>
      <c r="Q28" s="391"/>
      <c r="R28" s="391"/>
      <c r="S28" s="391"/>
      <c r="T28" s="391"/>
    </row>
    <row r="29" spans="1:20">
      <c r="A29" s="265" t="s">
        <v>719</v>
      </c>
      <c r="B29" s="273">
        <v>45.6</v>
      </c>
      <c r="C29" s="273">
        <v>43.5</v>
      </c>
      <c r="D29" s="273">
        <v>10.9</v>
      </c>
      <c r="E29" s="410">
        <v>43.5</v>
      </c>
      <c r="F29" s="273">
        <v>45.2</v>
      </c>
      <c r="G29" s="411">
        <v>11.3</v>
      </c>
      <c r="H29" s="273">
        <v>47</v>
      </c>
      <c r="I29" s="273">
        <v>42</v>
      </c>
      <c r="J29" s="273">
        <v>11</v>
      </c>
      <c r="L29" s="391"/>
      <c r="M29" s="391"/>
      <c r="N29" s="391"/>
      <c r="O29" s="391"/>
      <c r="P29" s="391"/>
      <c r="Q29" s="391"/>
      <c r="R29" s="391"/>
      <c r="S29" s="391"/>
      <c r="T29" s="391"/>
    </row>
    <row r="30" spans="1:20">
      <c r="A30" s="17"/>
    </row>
  </sheetData>
  <mergeCells count="13">
    <mergeCell ref="A21:J21"/>
    <mergeCell ref="C22:E22"/>
    <mergeCell ref="A23:A24"/>
    <mergeCell ref="B23:D23"/>
    <mergeCell ref="E23:G23"/>
    <mergeCell ref="H23:J23"/>
    <mergeCell ref="B14:D14"/>
    <mergeCell ref="E14:G14"/>
    <mergeCell ref="A1:J1"/>
    <mergeCell ref="A4:A5"/>
    <mergeCell ref="B4:D4"/>
    <mergeCell ref="E4:G4"/>
    <mergeCell ref="H4:J4"/>
  </mergeCells>
  <hyperlinks>
    <hyperlink ref="A2" location="contents!A6" display="back to contents" xr:uid="{A2EF2F70-10CB-400B-B476-10CEBF099D27}"/>
  </hyperlinks>
  <pageMargins left="0.7" right="0.7" top="0.75" bottom="0.75" header="0.3" footer="0.3"/>
  <pageSetup paperSize="9"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5ED1C-7FAD-4A03-B254-CA3A61132121}">
  <dimension ref="A1:O33"/>
  <sheetViews>
    <sheetView workbookViewId="0">
      <selection activeCell="N6" sqref="N6"/>
    </sheetView>
  </sheetViews>
  <sheetFormatPr defaultRowHeight="15"/>
  <cols>
    <col min="1" max="1" width="19" style="40" customWidth="1"/>
    <col min="2" max="2" width="11.5703125" style="40" customWidth="1"/>
    <col min="3" max="3" width="9.7109375" style="40" customWidth="1"/>
    <col min="4" max="10" width="9.140625" style="40"/>
    <col min="11" max="11" width="10.140625" style="40" customWidth="1"/>
    <col min="12" max="12" width="7.7109375" style="40" customWidth="1"/>
    <col min="13" max="13" width="7.28515625" style="40" customWidth="1"/>
    <col min="14" max="14" width="9.140625" style="40"/>
    <col min="15" max="15" width="7.140625" style="40" customWidth="1"/>
    <col min="16" max="256" width="9.140625" style="40"/>
    <col min="257" max="257" width="19" style="40" customWidth="1"/>
    <col min="258" max="258" width="11.5703125" style="40" customWidth="1"/>
    <col min="259" max="259" width="9.7109375" style="40" customWidth="1"/>
    <col min="260" max="266" width="9.140625" style="40"/>
    <col min="267" max="267" width="10.140625" style="40" customWidth="1"/>
    <col min="268" max="268" width="7.7109375" style="40" customWidth="1"/>
    <col min="269" max="269" width="7.28515625" style="40" customWidth="1"/>
    <col min="270" max="270" width="9.140625" style="40"/>
    <col min="271" max="271" width="7.140625" style="40" customWidth="1"/>
    <col min="272" max="512" width="9.140625" style="40"/>
    <col min="513" max="513" width="19" style="40" customWidth="1"/>
    <col min="514" max="514" width="11.5703125" style="40" customWidth="1"/>
    <col min="515" max="515" width="9.7109375" style="40" customWidth="1"/>
    <col min="516" max="522" width="9.140625" style="40"/>
    <col min="523" max="523" width="10.140625" style="40" customWidth="1"/>
    <col min="524" max="524" width="7.7109375" style="40" customWidth="1"/>
    <col min="525" max="525" width="7.28515625" style="40" customWidth="1"/>
    <col min="526" max="526" width="9.140625" style="40"/>
    <col min="527" max="527" width="7.140625" style="40" customWidth="1"/>
    <col min="528" max="768" width="9.140625" style="40"/>
    <col min="769" max="769" width="19" style="40" customWidth="1"/>
    <col min="770" max="770" width="11.5703125" style="40" customWidth="1"/>
    <col min="771" max="771" width="9.7109375" style="40" customWidth="1"/>
    <col min="772" max="778" width="9.140625" style="40"/>
    <col min="779" max="779" width="10.140625" style="40" customWidth="1"/>
    <col min="780" max="780" width="7.7109375" style="40" customWidth="1"/>
    <col min="781" max="781" width="7.28515625" style="40" customWidth="1"/>
    <col min="782" max="782" width="9.140625" style="40"/>
    <col min="783" max="783" width="7.140625" style="40" customWidth="1"/>
    <col min="784" max="1024" width="9.140625" style="40"/>
    <col min="1025" max="1025" width="19" style="40" customWidth="1"/>
    <col min="1026" max="1026" width="11.5703125" style="40" customWidth="1"/>
    <col min="1027" max="1027" width="9.7109375" style="40" customWidth="1"/>
    <col min="1028" max="1034" width="9.140625" style="40"/>
    <col min="1035" max="1035" width="10.140625" style="40" customWidth="1"/>
    <col min="1036" max="1036" width="7.7109375" style="40" customWidth="1"/>
    <col min="1037" max="1037" width="7.28515625" style="40" customWidth="1"/>
    <col min="1038" max="1038" width="9.140625" style="40"/>
    <col min="1039" max="1039" width="7.140625" style="40" customWidth="1"/>
    <col min="1040" max="1280" width="9.140625" style="40"/>
    <col min="1281" max="1281" width="19" style="40" customWidth="1"/>
    <col min="1282" max="1282" width="11.5703125" style="40" customWidth="1"/>
    <col min="1283" max="1283" width="9.7109375" style="40" customWidth="1"/>
    <col min="1284" max="1290" width="9.140625" style="40"/>
    <col min="1291" max="1291" width="10.140625" style="40" customWidth="1"/>
    <col min="1292" max="1292" width="7.7109375" style="40" customWidth="1"/>
    <col min="1293" max="1293" width="7.28515625" style="40" customWidth="1"/>
    <col min="1294" max="1294" width="9.140625" style="40"/>
    <col min="1295" max="1295" width="7.140625" style="40" customWidth="1"/>
    <col min="1296" max="1536" width="9.140625" style="40"/>
    <col min="1537" max="1537" width="19" style="40" customWidth="1"/>
    <col min="1538" max="1538" width="11.5703125" style="40" customWidth="1"/>
    <col min="1539" max="1539" width="9.7109375" style="40" customWidth="1"/>
    <col min="1540" max="1546" width="9.140625" style="40"/>
    <col min="1547" max="1547" width="10.140625" style="40" customWidth="1"/>
    <col min="1548" max="1548" width="7.7109375" style="40" customWidth="1"/>
    <col min="1549" max="1549" width="7.28515625" style="40" customWidth="1"/>
    <col min="1550" max="1550" width="9.140625" style="40"/>
    <col min="1551" max="1551" width="7.140625" style="40" customWidth="1"/>
    <col min="1552" max="1792" width="9.140625" style="40"/>
    <col min="1793" max="1793" width="19" style="40" customWidth="1"/>
    <col min="1794" max="1794" width="11.5703125" style="40" customWidth="1"/>
    <col min="1795" max="1795" width="9.7109375" style="40" customWidth="1"/>
    <col min="1796" max="1802" width="9.140625" style="40"/>
    <col min="1803" max="1803" width="10.140625" style="40" customWidth="1"/>
    <col min="1804" max="1804" width="7.7109375" style="40" customWidth="1"/>
    <col min="1805" max="1805" width="7.28515625" style="40" customWidth="1"/>
    <col min="1806" max="1806" width="9.140625" style="40"/>
    <col min="1807" max="1807" width="7.140625" style="40" customWidth="1"/>
    <col min="1808" max="2048" width="9.140625" style="40"/>
    <col min="2049" max="2049" width="19" style="40" customWidth="1"/>
    <col min="2050" max="2050" width="11.5703125" style="40" customWidth="1"/>
    <col min="2051" max="2051" width="9.7109375" style="40" customWidth="1"/>
    <col min="2052" max="2058" width="9.140625" style="40"/>
    <col min="2059" max="2059" width="10.140625" style="40" customWidth="1"/>
    <col min="2060" max="2060" width="7.7109375" style="40" customWidth="1"/>
    <col min="2061" max="2061" width="7.28515625" style="40" customWidth="1"/>
    <col min="2062" max="2062" width="9.140625" style="40"/>
    <col min="2063" max="2063" width="7.140625" style="40" customWidth="1"/>
    <col min="2064" max="2304" width="9.140625" style="40"/>
    <col min="2305" max="2305" width="19" style="40" customWidth="1"/>
    <col min="2306" max="2306" width="11.5703125" style="40" customWidth="1"/>
    <col min="2307" max="2307" width="9.7109375" style="40" customWidth="1"/>
    <col min="2308" max="2314" width="9.140625" style="40"/>
    <col min="2315" max="2315" width="10.140625" style="40" customWidth="1"/>
    <col min="2316" max="2316" width="7.7109375" style="40" customWidth="1"/>
    <col min="2317" max="2317" width="7.28515625" style="40" customWidth="1"/>
    <col min="2318" max="2318" width="9.140625" style="40"/>
    <col min="2319" max="2319" width="7.140625" style="40" customWidth="1"/>
    <col min="2320" max="2560" width="9.140625" style="40"/>
    <col min="2561" max="2561" width="19" style="40" customWidth="1"/>
    <col min="2562" max="2562" width="11.5703125" style="40" customWidth="1"/>
    <col min="2563" max="2563" width="9.7109375" style="40" customWidth="1"/>
    <col min="2564" max="2570" width="9.140625" style="40"/>
    <col min="2571" max="2571" width="10.140625" style="40" customWidth="1"/>
    <col min="2572" max="2572" width="7.7109375" style="40" customWidth="1"/>
    <col min="2573" max="2573" width="7.28515625" style="40" customWidth="1"/>
    <col min="2574" max="2574" width="9.140625" style="40"/>
    <col min="2575" max="2575" width="7.140625" style="40" customWidth="1"/>
    <col min="2576" max="2816" width="9.140625" style="40"/>
    <col min="2817" max="2817" width="19" style="40" customWidth="1"/>
    <col min="2818" max="2818" width="11.5703125" style="40" customWidth="1"/>
    <col min="2819" max="2819" width="9.7109375" style="40" customWidth="1"/>
    <col min="2820" max="2826" width="9.140625" style="40"/>
    <col min="2827" max="2827" width="10.140625" style="40" customWidth="1"/>
    <col min="2828" max="2828" width="7.7109375" style="40" customWidth="1"/>
    <col min="2829" max="2829" width="7.28515625" style="40" customWidth="1"/>
    <col min="2830" max="2830" width="9.140625" style="40"/>
    <col min="2831" max="2831" width="7.140625" style="40" customWidth="1"/>
    <col min="2832" max="3072" width="9.140625" style="40"/>
    <col min="3073" max="3073" width="19" style="40" customWidth="1"/>
    <col min="3074" max="3074" width="11.5703125" style="40" customWidth="1"/>
    <col min="3075" max="3075" width="9.7109375" style="40" customWidth="1"/>
    <col min="3076" max="3082" width="9.140625" style="40"/>
    <col min="3083" max="3083" width="10.140625" style="40" customWidth="1"/>
    <col min="3084" max="3084" width="7.7109375" style="40" customWidth="1"/>
    <col min="3085" max="3085" width="7.28515625" style="40" customWidth="1"/>
    <col min="3086" max="3086" width="9.140625" style="40"/>
    <col min="3087" max="3087" width="7.140625" style="40" customWidth="1"/>
    <col min="3088" max="3328" width="9.140625" style="40"/>
    <col min="3329" max="3329" width="19" style="40" customWidth="1"/>
    <col min="3330" max="3330" width="11.5703125" style="40" customWidth="1"/>
    <col min="3331" max="3331" width="9.7109375" style="40" customWidth="1"/>
    <col min="3332" max="3338" width="9.140625" style="40"/>
    <col min="3339" max="3339" width="10.140625" style="40" customWidth="1"/>
    <col min="3340" max="3340" width="7.7109375" style="40" customWidth="1"/>
    <col min="3341" max="3341" width="7.28515625" style="40" customWidth="1"/>
    <col min="3342" max="3342" width="9.140625" style="40"/>
    <col min="3343" max="3343" width="7.140625" style="40" customWidth="1"/>
    <col min="3344" max="3584" width="9.140625" style="40"/>
    <col min="3585" max="3585" width="19" style="40" customWidth="1"/>
    <col min="3586" max="3586" width="11.5703125" style="40" customWidth="1"/>
    <col min="3587" max="3587" width="9.7109375" style="40" customWidth="1"/>
    <col min="3588" max="3594" width="9.140625" style="40"/>
    <col min="3595" max="3595" width="10.140625" style="40" customWidth="1"/>
    <col min="3596" max="3596" width="7.7109375" style="40" customWidth="1"/>
    <col min="3597" max="3597" width="7.28515625" style="40" customWidth="1"/>
    <col min="3598" max="3598" width="9.140625" style="40"/>
    <col min="3599" max="3599" width="7.140625" style="40" customWidth="1"/>
    <col min="3600" max="3840" width="9.140625" style="40"/>
    <col min="3841" max="3841" width="19" style="40" customWidth="1"/>
    <col min="3842" max="3842" width="11.5703125" style="40" customWidth="1"/>
    <col min="3843" max="3843" width="9.7109375" style="40" customWidth="1"/>
    <col min="3844" max="3850" width="9.140625" style="40"/>
    <col min="3851" max="3851" width="10.140625" style="40" customWidth="1"/>
    <col min="3852" max="3852" width="7.7109375" style="40" customWidth="1"/>
    <col min="3853" max="3853" width="7.28515625" style="40" customWidth="1"/>
    <col min="3854" max="3854" width="9.140625" style="40"/>
    <col min="3855" max="3855" width="7.140625" style="40" customWidth="1"/>
    <col min="3856" max="4096" width="9.140625" style="40"/>
    <col min="4097" max="4097" width="19" style="40" customWidth="1"/>
    <col min="4098" max="4098" width="11.5703125" style="40" customWidth="1"/>
    <col min="4099" max="4099" width="9.7109375" style="40" customWidth="1"/>
    <col min="4100" max="4106" width="9.140625" style="40"/>
    <col min="4107" max="4107" width="10.140625" style="40" customWidth="1"/>
    <col min="4108" max="4108" width="7.7109375" style="40" customWidth="1"/>
    <col min="4109" max="4109" width="7.28515625" style="40" customWidth="1"/>
    <col min="4110" max="4110" width="9.140625" style="40"/>
    <col min="4111" max="4111" width="7.140625" style="40" customWidth="1"/>
    <col min="4112" max="4352" width="9.140625" style="40"/>
    <col min="4353" max="4353" width="19" style="40" customWidth="1"/>
    <col min="4354" max="4354" width="11.5703125" style="40" customWidth="1"/>
    <col min="4355" max="4355" width="9.7109375" style="40" customWidth="1"/>
    <col min="4356" max="4362" width="9.140625" style="40"/>
    <col min="4363" max="4363" width="10.140625" style="40" customWidth="1"/>
    <col min="4364" max="4364" width="7.7109375" style="40" customWidth="1"/>
    <col min="4365" max="4365" width="7.28515625" style="40" customWidth="1"/>
    <col min="4366" max="4366" width="9.140625" style="40"/>
    <col min="4367" max="4367" width="7.140625" style="40" customWidth="1"/>
    <col min="4368" max="4608" width="9.140625" style="40"/>
    <col min="4609" max="4609" width="19" style="40" customWidth="1"/>
    <col min="4610" max="4610" width="11.5703125" style="40" customWidth="1"/>
    <col min="4611" max="4611" width="9.7109375" style="40" customWidth="1"/>
    <col min="4612" max="4618" width="9.140625" style="40"/>
    <col min="4619" max="4619" width="10.140625" style="40" customWidth="1"/>
    <col min="4620" max="4620" width="7.7109375" style="40" customWidth="1"/>
    <col min="4621" max="4621" width="7.28515625" style="40" customWidth="1"/>
    <col min="4622" max="4622" width="9.140625" style="40"/>
    <col min="4623" max="4623" width="7.140625" style="40" customWidth="1"/>
    <col min="4624" max="4864" width="9.140625" style="40"/>
    <col min="4865" max="4865" width="19" style="40" customWidth="1"/>
    <col min="4866" max="4866" width="11.5703125" style="40" customWidth="1"/>
    <col min="4867" max="4867" width="9.7109375" style="40" customWidth="1"/>
    <col min="4868" max="4874" width="9.140625" style="40"/>
    <col min="4875" max="4875" width="10.140625" style="40" customWidth="1"/>
    <col min="4876" max="4876" width="7.7109375" style="40" customWidth="1"/>
    <col min="4877" max="4877" width="7.28515625" style="40" customWidth="1"/>
    <col min="4878" max="4878" width="9.140625" style="40"/>
    <col min="4879" max="4879" width="7.140625" style="40" customWidth="1"/>
    <col min="4880" max="5120" width="9.140625" style="40"/>
    <col min="5121" max="5121" width="19" style="40" customWidth="1"/>
    <col min="5122" max="5122" width="11.5703125" style="40" customWidth="1"/>
    <col min="5123" max="5123" width="9.7109375" style="40" customWidth="1"/>
    <col min="5124" max="5130" width="9.140625" style="40"/>
    <col min="5131" max="5131" width="10.140625" style="40" customWidth="1"/>
    <col min="5132" max="5132" width="7.7109375" style="40" customWidth="1"/>
    <col min="5133" max="5133" width="7.28515625" style="40" customWidth="1"/>
    <col min="5134" max="5134" width="9.140625" style="40"/>
    <col min="5135" max="5135" width="7.140625" style="40" customWidth="1"/>
    <col min="5136" max="5376" width="9.140625" style="40"/>
    <col min="5377" max="5377" width="19" style="40" customWidth="1"/>
    <col min="5378" max="5378" width="11.5703125" style="40" customWidth="1"/>
    <col min="5379" max="5379" width="9.7109375" style="40" customWidth="1"/>
    <col min="5380" max="5386" width="9.140625" style="40"/>
    <col min="5387" max="5387" width="10.140625" style="40" customWidth="1"/>
    <col min="5388" max="5388" width="7.7109375" style="40" customWidth="1"/>
    <col min="5389" max="5389" width="7.28515625" style="40" customWidth="1"/>
    <col min="5390" max="5390" width="9.140625" style="40"/>
    <col min="5391" max="5391" width="7.140625" style="40" customWidth="1"/>
    <col min="5392" max="5632" width="9.140625" style="40"/>
    <col min="5633" max="5633" width="19" style="40" customWidth="1"/>
    <col min="5634" max="5634" width="11.5703125" style="40" customWidth="1"/>
    <col min="5635" max="5635" width="9.7109375" style="40" customWidth="1"/>
    <col min="5636" max="5642" width="9.140625" style="40"/>
    <col min="5643" max="5643" width="10.140625" style="40" customWidth="1"/>
    <col min="5644" max="5644" width="7.7109375" style="40" customWidth="1"/>
    <col min="5645" max="5645" width="7.28515625" style="40" customWidth="1"/>
    <col min="5646" max="5646" width="9.140625" style="40"/>
    <col min="5647" max="5647" width="7.140625" style="40" customWidth="1"/>
    <col min="5648" max="5888" width="9.140625" style="40"/>
    <col min="5889" max="5889" width="19" style="40" customWidth="1"/>
    <col min="5890" max="5890" width="11.5703125" style="40" customWidth="1"/>
    <col min="5891" max="5891" width="9.7109375" style="40" customWidth="1"/>
    <col min="5892" max="5898" width="9.140625" style="40"/>
    <col min="5899" max="5899" width="10.140625" style="40" customWidth="1"/>
    <col min="5900" max="5900" width="7.7109375" style="40" customWidth="1"/>
    <col min="5901" max="5901" width="7.28515625" style="40" customWidth="1"/>
    <col min="5902" max="5902" width="9.140625" style="40"/>
    <col min="5903" max="5903" width="7.140625" style="40" customWidth="1"/>
    <col min="5904" max="6144" width="9.140625" style="40"/>
    <col min="6145" max="6145" width="19" style="40" customWidth="1"/>
    <col min="6146" max="6146" width="11.5703125" style="40" customWidth="1"/>
    <col min="6147" max="6147" width="9.7109375" style="40" customWidth="1"/>
    <col min="6148" max="6154" width="9.140625" style="40"/>
    <col min="6155" max="6155" width="10.140625" style="40" customWidth="1"/>
    <col min="6156" max="6156" width="7.7109375" style="40" customWidth="1"/>
    <col min="6157" max="6157" width="7.28515625" style="40" customWidth="1"/>
    <col min="6158" max="6158" width="9.140625" style="40"/>
    <col min="6159" max="6159" width="7.140625" style="40" customWidth="1"/>
    <col min="6160" max="6400" width="9.140625" style="40"/>
    <col min="6401" max="6401" width="19" style="40" customWidth="1"/>
    <col min="6402" max="6402" width="11.5703125" style="40" customWidth="1"/>
    <col min="6403" max="6403" width="9.7109375" style="40" customWidth="1"/>
    <col min="6404" max="6410" width="9.140625" style="40"/>
    <col min="6411" max="6411" width="10.140625" style="40" customWidth="1"/>
    <col min="6412" max="6412" width="7.7109375" style="40" customWidth="1"/>
    <col min="6413" max="6413" width="7.28515625" style="40" customWidth="1"/>
    <col min="6414" max="6414" width="9.140625" style="40"/>
    <col min="6415" max="6415" width="7.140625" style="40" customWidth="1"/>
    <col min="6416" max="6656" width="9.140625" style="40"/>
    <col min="6657" max="6657" width="19" style="40" customWidth="1"/>
    <col min="6658" max="6658" width="11.5703125" style="40" customWidth="1"/>
    <col min="6659" max="6659" width="9.7109375" style="40" customWidth="1"/>
    <col min="6660" max="6666" width="9.140625" style="40"/>
    <col min="6667" max="6667" width="10.140625" style="40" customWidth="1"/>
    <col min="6668" max="6668" width="7.7109375" style="40" customWidth="1"/>
    <col min="6669" max="6669" width="7.28515625" style="40" customWidth="1"/>
    <col min="6670" max="6670" width="9.140625" style="40"/>
    <col min="6671" max="6671" width="7.140625" style="40" customWidth="1"/>
    <col min="6672" max="6912" width="9.140625" style="40"/>
    <col min="6913" max="6913" width="19" style="40" customWidth="1"/>
    <col min="6914" max="6914" width="11.5703125" style="40" customWidth="1"/>
    <col min="6915" max="6915" width="9.7109375" style="40" customWidth="1"/>
    <col min="6916" max="6922" width="9.140625" style="40"/>
    <col min="6923" max="6923" width="10.140625" style="40" customWidth="1"/>
    <col min="6924" max="6924" width="7.7109375" style="40" customWidth="1"/>
    <col min="6925" max="6925" width="7.28515625" style="40" customWidth="1"/>
    <col min="6926" max="6926" width="9.140625" style="40"/>
    <col min="6927" max="6927" width="7.140625" style="40" customWidth="1"/>
    <col min="6928" max="7168" width="9.140625" style="40"/>
    <col min="7169" max="7169" width="19" style="40" customWidth="1"/>
    <col min="7170" max="7170" width="11.5703125" style="40" customWidth="1"/>
    <col min="7171" max="7171" width="9.7109375" style="40" customWidth="1"/>
    <col min="7172" max="7178" width="9.140625" style="40"/>
    <col min="7179" max="7179" width="10.140625" style="40" customWidth="1"/>
    <col min="7180" max="7180" width="7.7109375" style="40" customWidth="1"/>
    <col min="7181" max="7181" width="7.28515625" style="40" customWidth="1"/>
    <col min="7182" max="7182" width="9.140625" style="40"/>
    <col min="7183" max="7183" width="7.140625" style="40" customWidth="1"/>
    <col min="7184" max="7424" width="9.140625" style="40"/>
    <col min="7425" max="7425" width="19" style="40" customWidth="1"/>
    <col min="7426" max="7426" width="11.5703125" style="40" customWidth="1"/>
    <col min="7427" max="7427" width="9.7109375" style="40" customWidth="1"/>
    <col min="7428" max="7434" width="9.140625" style="40"/>
    <col min="7435" max="7435" width="10.140625" style="40" customWidth="1"/>
    <col min="7436" max="7436" width="7.7109375" style="40" customWidth="1"/>
    <col min="7437" max="7437" width="7.28515625" style="40" customWidth="1"/>
    <col min="7438" max="7438" width="9.140625" style="40"/>
    <col min="7439" max="7439" width="7.140625" style="40" customWidth="1"/>
    <col min="7440" max="7680" width="9.140625" style="40"/>
    <col min="7681" max="7681" width="19" style="40" customWidth="1"/>
    <col min="7682" max="7682" width="11.5703125" style="40" customWidth="1"/>
    <col min="7683" max="7683" width="9.7109375" style="40" customWidth="1"/>
    <col min="7684" max="7690" width="9.140625" style="40"/>
    <col min="7691" max="7691" width="10.140625" style="40" customWidth="1"/>
    <col min="7692" max="7692" width="7.7109375" style="40" customWidth="1"/>
    <col min="7693" max="7693" width="7.28515625" style="40" customWidth="1"/>
    <col min="7694" max="7694" width="9.140625" style="40"/>
    <col min="7695" max="7695" width="7.140625" style="40" customWidth="1"/>
    <col min="7696" max="7936" width="9.140625" style="40"/>
    <col min="7937" max="7937" width="19" style="40" customWidth="1"/>
    <col min="7938" max="7938" width="11.5703125" style="40" customWidth="1"/>
    <col min="7939" max="7939" width="9.7109375" style="40" customWidth="1"/>
    <col min="7940" max="7946" width="9.140625" style="40"/>
    <col min="7947" max="7947" width="10.140625" style="40" customWidth="1"/>
    <col min="7948" max="7948" width="7.7109375" style="40" customWidth="1"/>
    <col min="7949" max="7949" width="7.28515625" style="40" customWidth="1"/>
    <col min="7950" max="7950" width="9.140625" style="40"/>
    <col min="7951" max="7951" width="7.140625" style="40" customWidth="1"/>
    <col min="7952" max="8192" width="9.140625" style="40"/>
    <col min="8193" max="8193" width="19" style="40" customWidth="1"/>
    <col min="8194" max="8194" width="11.5703125" style="40" customWidth="1"/>
    <col min="8195" max="8195" width="9.7109375" style="40" customWidth="1"/>
    <col min="8196" max="8202" width="9.140625" style="40"/>
    <col min="8203" max="8203" width="10.140625" style="40" customWidth="1"/>
    <col min="8204" max="8204" width="7.7109375" style="40" customWidth="1"/>
    <col min="8205" max="8205" width="7.28515625" style="40" customWidth="1"/>
    <col min="8206" max="8206" width="9.140625" style="40"/>
    <col min="8207" max="8207" width="7.140625" style="40" customWidth="1"/>
    <col min="8208" max="8448" width="9.140625" style="40"/>
    <col min="8449" max="8449" width="19" style="40" customWidth="1"/>
    <col min="8450" max="8450" width="11.5703125" style="40" customWidth="1"/>
    <col min="8451" max="8451" width="9.7109375" style="40" customWidth="1"/>
    <col min="8452" max="8458" width="9.140625" style="40"/>
    <col min="8459" max="8459" width="10.140625" style="40" customWidth="1"/>
    <col min="8460" max="8460" width="7.7109375" style="40" customWidth="1"/>
    <col min="8461" max="8461" width="7.28515625" style="40" customWidth="1"/>
    <col min="8462" max="8462" width="9.140625" style="40"/>
    <col min="8463" max="8463" width="7.140625" style="40" customWidth="1"/>
    <col min="8464" max="8704" width="9.140625" style="40"/>
    <col min="8705" max="8705" width="19" style="40" customWidth="1"/>
    <col min="8706" max="8706" width="11.5703125" style="40" customWidth="1"/>
    <col min="8707" max="8707" width="9.7109375" style="40" customWidth="1"/>
    <col min="8708" max="8714" width="9.140625" style="40"/>
    <col min="8715" max="8715" width="10.140625" style="40" customWidth="1"/>
    <col min="8716" max="8716" width="7.7109375" style="40" customWidth="1"/>
    <col min="8717" max="8717" width="7.28515625" style="40" customWidth="1"/>
    <col min="8718" max="8718" width="9.140625" style="40"/>
    <col min="8719" max="8719" width="7.140625" style="40" customWidth="1"/>
    <col min="8720" max="8960" width="9.140625" style="40"/>
    <col min="8961" max="8961" width="19" style="40" customWidth="1"/>
    <col min="8962" max="8962" width="11.5703125" style="40" customWidth="1"/>
    <col min="8963" max="8963" width="9.7109375" style="40" customWidth="1"/>
    <col min="8964" max="8970" width="9.140625" style="40"/>
    <col min="8971" max="8971" width="10.140625" style="40" customWidth="1"/>
    <col min="8972" max="8972" width="7.7109375" style="40" customWidth="1"/>
    <col min="8973" max="8973" width="7.28515625" style="40" customWidth="1"/>
    <col min="8974" max="8974" width="9.140625" style="40"/>
    <col min="8975" max="8975" width="7.140625" style="40" customWidth="1"/>
    <col min="8976" max="9216" width="9.140625" style="40"/>
    <col min="9217" max="9217" width="19" style="40" customWidth="1"/>
    <col min="9218" max="9218" width="11.5703125" style="40" customWidth="1"/>
    <col min="9219" max="9219" width="9.7109375" style="40" customWidth="1"/>
    <col min="9220" max="9226" width="9.140625" style="40"/>
    <col min="9227" max="9227" width="10.140625" style="40" customWidth="1"/>
    <col min="9228" max="9228" width="7.7109375" style="40" customWidth="1"/>
    <col min="9229" max="9229" width="7.28515625" style="40" customWidth="1"/>
    <col min="9230" max="9230" width="9.140625" style="40"/>
    <col min="9231" max="9231" width="7.140625" style="40" customWidth="1"/>
    <col min="9232" max="9472" width="9.140625" style="40"/>
    <col min="9473" max="9473" width="19" style="40" customWidth="1"/>
    <col min="9474" max="9474" width="11.5703125" style="40" customWidth="1"/>
    <col min="9475" max="9475" width="9.7109375" style="40" customWidth="1"/>
    <col min="9476" max="9482" width="9.140625" style="40"/>
    <col min="9483" max="9483" width="10.140625" style="40" customWidth="1"/>
    <col min="9484" max="9484" width="7.7109375" style="40" customWidth="1"/>
    <col min="9485" max="9485" width="7.28515625" style="40" customWidth="1"/>
    <col min="9486" max="9486" width="9.140625" style="40"/>
    <col min="9487" max="9487" width="7.140625" style="40" customWidth="1"/>
    <col min="9488" max="9728" width="9.140625" style="40"/>
    <col min="9729" max="9729" width="19" style="40" customWidth="1"/>
    <col min="9730" max="9730" width="11.5703125" style="40" customWidth="1"/>
    <col min="9731" max="9731" width="9.7109375" style="40" customWidth="1"/>
    <col min="9732" max="9738" width="9.140625" style="40"/>
    <col min="9739" max="9739" width="10.140625" style="40" customWidth="1"/>
    <col min="9740" max="9740" width="7.7109375" style="40" customWidth="1"/>
    <col min="9741" max="9741" width="7.28515625" style="40" customWidth="1"/>
    <col min="9742" max="9742" width="9.140625" style="40"/>
    <col min="9743" max="9743" width="7.140625" style="40" customWidth="1"/>
    <col min="9744" max="9984" width="9.140625" style="40"/>
    <col min="9985" max="9985" width="19" style="40" customWidth="1"/>
    <col min="9986" max="9986" width="11.5703125" style="40" customWidth="1"/>
    <col min="9987" max="9987" width="9.7109375" style="40" customWidth="1"/>
    <col min="9988" max="9994" width="9.140625" style="40"/>
    <col min="9995" max="9995" width="10.140625" style="40" customWidth="1"/>
    <col min="9996" max="9996" width="7.7109375" style="40" customWidth="1"/>
    <col min="9997" max="9997" width="7.28515625" style="40" customWidth="1"/>
    <col min="9998" max="9998" width="9.140625" style="40"/>
    <col min="9999" max="9999" width="7.140625" style="40" customWidth="1"/>
    <col min="10000" max="10240" width="9.140625" style="40"/>
    <col min="10241" max="10241" width="19" style="40" customWidth="1"/>
    <col min="10242" max="10242" width="11.5703125" style="40" customWidth="1"/>
    <col min="10243" max="10243" width="9.7109375" style="40" customWidth="1"/>
    <col min="10244" max="10250" width="9.140625" style="40"/>
    <col min="10251" max="10251" width="10.140625" style="40" customWidth="1"/>
    <col min="10252" max="10252" width="7.7109375" style="40" customWidth="1"/>
    <col min="10253" max="10253" width="7.28515625" style="40" customWidth="1"/>
    <col min="10254" max="10254" width="9.140625" style="40"/>
    <col min="10255" max="10255" width="7.140625" style="40" customWidth="1"/>
    <col min="10256" max="10496" width="9.140625" style="40"/>
    <col min="10497" max="10497" width="19" style="40" customWidth="1"/>
    <col min="10498" max="10498" width="11.5703125" style="40" customWidth="1"/>
    <col min="10499" max="10499" width="9.7109375" style="40" customWidth="1"/>
    <col min="10500" max="10506" width="9.140625" style="40"/>
    <col min="10507" max="10507" width="10.140625" style="40" customWidth="1"/>
    <col min="10508" max="10508" width="7.7109375" style="40" customWidth="1"/>
    <col min="10509" max="10509" width="7.28515625" style="40" customWidth="1"/>
    <col min="10510" max="10510" width="9.140625" style="40"/>
    <col min="10511" max="10511" width="7.140625" style="40" customWidth="1"/>
    <col min="10512" max="10752" width="9.140625" style="40"/>
    <col min="10753" max="10753" width="19" style="40" customWidth="1"/>
    <col min="10754" max="10754" width="11.5703125" style="40" customWidth="1"/>
    <col min="10755" max="10755" width="9.7109375" style="40" customWidth="1"/>
    <col min="10756" max="10762" width="9.140625" style="40"/>
    <col min="10763" max="10763" width="10.140625" style="40" customWidth="1"/>
    <col min="10764" max="10764" width="7.7109375" style="40" customWidth="1"/>
    <col min="10765" max="10765" width="7.28515625" style="40" customWidth="1"/>
    <col min="10766" max="10766" width="9.140625" style="40"/>
    <col min="10767" max="10767" width="7.140625" style="40" customWidth="1"/>
    <col min="10768" max="11008" width="9.140625" style="40"/>
    <col min="11009" max="11009" width="19" style="40" customWidth="1"/>
    <col min="11010" max="11010" width="11.5703125" style="40" customWidth="1"/>
    <col min="11011" max="11011" width="9.7109375" style="40" customWidth="1"/>
    <col min="11012" max="11018" width="9.140625" style="40"/>
    <col min="11019" max="11019" width="10.140625" style="40" customWidth="1"/>
    <col min="11020" max="11020" width="7.7109375" style="40" customWidth="1"/>
    <col min="11021" max="11021" width="7.28515625" style="40" customWidth="1"/>
    <col min="11022" max="11022" width="9.140625" style="40"/>
    <col min="11023" max="11023" width="7.140625" style="40" customWidth="1"/>
    <col min="11024" max="11264" width="9.140625" style="40"/>
    <col min="11265" max="11265" width="19" style="40" customWidth="1"/>
    <col min="11266" max="11266" width="11.5703125" style="40" customWidth="1"/>
    <col min="11267" max="11267" width="9.7109375" style="40" customWidth="1"/>
    <col min="11268" max="11274" width="9.140625" style="40"/>
    <col min="11275" max="11275" width="10.140625" style="40" customWidth="1"/>
    <col min="11276" max="11276" width="7.7109375" style="40" customWidth="1"/>
    <col min="11277" max="11277" width="7.28515625" style="40" customWidth="1"/>
    <col min="11278" max="11278" width="9.140625" style="40"/>
    <col min="11279" max="11279" width="7.140625" style="40" customWidth="1"/>
    <col min="11280" max="11520" width="9.140625" style="40"/>
    <col min="11521" max="11521" width="19" style="40" customWidth="1"/>
    <col min="11522" max="11522" width="11.5703125" style="40" customWidth="1"/>
    <col min="11523" max="11523" width="9.7109375" style="40" customWidth="1"/>
    <col min="11524" max="11530" width="9.140625" style="40"/>
    <col min="11531" max="11531" width="10.140625" style="40" customWidth="1"/>
    <col min="11532" max="11532" width="7.7109375" style="40" customWidth="1"/>
    <col min="11533" max="11533" width="7.28515625" style="40" customWidth="1"/>
    <col min="11534" max="11534" width="9.140625" style="40"/>
    <col min="11535" max="11535" width="7.140625" style="40" customWidth="1"/>
    <col min="11536" max="11776" width="9.140625" style="40"/>
    <col min="11777" max="11777" width="19" style="40" customWidth="1"/>
    <col min="11778" max="11778" width="11.5703125" style="40" customWidth="1"/>
    <col min="11779" max="11779" width="9.7109375" style="40" customWidth="1"/>
    <col min="11780" max="11786" width="9.140625" style="40"/>
    <col min="11787" max="11787" width="10.140625" style="40" customWidth="1"/>
    <col min="11788" max="11788" width="7.7109375" style="40" customWidth="1"/>
    <col min="11789" max="11789" width="7.28515625" style="40" customWidth="1"/>
    <col min="11790" max="11790" width="9.140625" style="40"/>
    <col min="11791" max="11791" width="7.140625" style="40" customWidth="1"/>
    <col min="11792" max="12032" width="9.140625" style="40"/>
    <col min="12033" max="12033" width="19" style="40" customWidth="1"/>
    <col min="12034" max="12034" width="11.5703125" style="40" customWidth="1"/>
    <col min="12035" max="12035" width="9.7109375" style="40" customWidth="1"/>
    <col min="12036" max="12042" width="9.140625" style="40"/>
    <col min="12043" max="12043" width="10.140625" style="40" customWidth="1"/>
    <col min="12044" max="12044" width="7.7109375" style="40" customWidth="1"/>
    <col min="12045" max="12045" width="7.28515625" style="40" customWidth="1"/>
    <col min="12046" max="12046" width="9.140625" style="40"/>
    <col min="12047" max="12047" width="7.140625" style="40" customWidth="1"/>
    <col min="12048" max="12288" width="9.140625" style="40"/>
    <col min="12289" max="12289" width="19" style="40" customWidth="1"/>
    <col min="12290" max="12290" width="11.5703125" style="40" customWidth="1"/>
    <col min="12291" max="12291" width="9.7109375" style="40" customWidth="1"/>
    <col min="12292" max="12298" width="9.140625" style="40"/>
    <col min="12299" max="12299" width="10.140625" style="40" customWidth="1"/>
    <col min="12300" max="12300" width="7.7109375" style="40" customWidth="1"/>
    <col min="12301" max="12301" width="7.28515625" style="40" customWidth="1"/>
    <col min="12302" max="12302" width="9.140625" style="40"/>
    <col min="12303" max="12303" width="7.140625" style="40" customWidth="1"/>
    <col min="12304" max="12544" width="9.140625" style="40"/>
    <col min="12545" max="12545" width="19" style="40" customWidth="1"/>
    <col min="12546" max="12546" width="11.5703125" style="40" customWidth="1"/>
    <col min="12547" max="12547" width="9.7109375" style="40" customWidth="1"/>
    <col min="12548" max="12554" width="9.140625" style="40"/>
    <col min="12555" max="12555" width="10.140625" style="40" customWidth="1"/>
    <col min="12556" max="12556" width="7.7109375" style="40" customWidth="1"/>
    <col min="12557" max="12557" width="7.28515625" style="40" customWidth="1"/>
    <col min="12558" max="12558" width="9.140625" style="40"/>
    <col min="12559" max="12559" width="7.140625" style="40" customWidth="1"/>
    <col min="12560" max="12800" width="9.140625" style="40"/>
    <col min="12801" max="12801" width="19" style="40" customWidth="1"/>
    <col min="12802" max="12802" width="11.5703125" style="40" customWidth="1"/>
    <col min="12803" max="12803" width="9.7109375" style="40" customWidth="1"/>
    <col min="12804" max="12810" width="9.140625" style="40"/>
    <col min="12811" max="12811" width="10.140625" style="40" customWidth="1"/>
    <col min="12812" max="12812" width="7.7109375" style="40" customWidth="1"/>
    <col min="12813" max="12813" width="7.28515625" style="40" customWidth="1"/>
    <col min="12814" max="12814" width="9.140625" style="40"/>
    <col min="12815" max="12815" width="7.140625" style="40" customWidth="1"/>
    <col min="12816" max="13056" width="9.140625" style="40"/>
    <col min="13057" max="13057" width="19" style="40" customWidth="1"/>
    <col min="13058" max="13058" width="11.5703125" style="40" customWidth="1"/>
    <col min="13059" max="13059" width="9.7109375" style="40" customWidth="1"/>
    <col min="13060" max="13066" width="9.140625" style="40"/>
    <col min="13067" max="13067" width="10.140625" style="40" customWidth="1"/>
    <col min="13068" max="13068" width="7.7109375" style="40" customWidth="1"/>
    <col min="13069" max="13069" width="7.28515625" style="40" customWidth="1"/>
    <col min="13070" max="13070" width="9.140625" style="40"/>
    <col min="13071" max="13071" width="7.140625" style="40" customWidth="1"/>
    <col min="13072" max="13312" width="9.140625" style="40"/>
    <col min="13313" max="13313" width="19" style="40" customWidth="1"/>
    <col min="13314" max="13314" width="11.5703125" style="40" customWidth="1"/>
    <col min="13315" max="13315" width="9.7109375" style="40" customWidth="1"/>
    <col min="13316" max="13322" width="9.140625" style="40"/>
    <col min="13323" max="13323" width="10.140625" style="40" customWidth="1"/>
    <col min="13324" max="13324" width="7.7109375" style="40" customWidth="1"/>
    <col min="13325" max="13325" width="7.28515625" style="40" customWidth="1"/>
    <col min="13326" max="13326" width="9.140625" style="40"/>
    <col min="13327" max="13327" width="7.140625" style="40" customWidth="1"/>
    <col min="13328" max="13568" width="9.140625" style="40"/>
    <col min="13569" max="13569" width="19" style="40" customWidth="1"/>
    <col min="13570" max="13570" width="11.5703125" style="40" customWidth="1"/>
    <col min="13571" max="13571" width="9.7109375" style="40" customWidth="1"/>
    <col min="13572" max="13578" width="9.140625" style="40"/>
    <col min="13579" max="13579" width="10.140625" style="40" customWidth="1"/>
    <col min="13580" max="13580" width="7.7109375" style="40" customWidth="1"/>
    <col min="13581" max="13581" width="7.28515625" style="40" customWidth="1"/>
    <col min="13582" max="13582" width="9.140625" style="40"/>
    <col min="13583" max="13583" width="7.140625" style="40" customWidth="1"/>
    <col min="13584" max="13824" width="9.140625" style="40"/>
    <col min="13825" max="13825" width="19" style="40" customWidth="1"/>
    <col min="13826" max="13826" width="11.5703125" style="40" customWidth="1"/>
    <col min="13827" max="13827" width="9.7109375" style="40" customWidth="1"/>
    <col min="13828" max="13834" width="9.140625" style="40"/>
    <col min="13835" max="13835" width="10.140625" style="40" customWidth="1"/>
    <col min="13836" max="13836" width="7.7109375" style="40" customWidth="1"/>
    <col min="13837" max="13837" width="7.28515625" style="40" customWidth="1"/>
    <col min="13838" max="13838" width="9.140625" style="40"/>
    <col min="13839" max="13839" width="7.140625" style="40" customWidth="1"/>
    <col min="13840" max="14080" width="9.140625" style="40"/>
    <col min="14081" max="14081" width="19" style="40" customWidth="1"/>
    <col min="14082" max="14082" width="11.5703125" style="40" customWidth="1"/>
    <col min="14083" max="14083" width="9.7109375" style="40" customWidth="1"/>
    <col min="14084" max="14090" width="9.140625" style="40"/>
    <col min="14091" max="14091" width="10.140625" style="40" customWidth="1"/>
    <col min="14092" max="14092" width="7.7109375" style="40" customWidth="1"/>
    <col min="14093" max="14093" width="7.28515625" style="40" customWidth="1"/>
    <col min="14094" max="14094" width="9.140625" style="40"/>
    <col min="14095" max="14095" width="7.140625" style="40" customWidth="1"/>
    <col min="14096" max="14336" width="9.140625" style="40"/>
    <col min="14337" max="14337" width="19" style="40" customWidth="1"/>
    <col min="14338" max="14338" width="11.5703125" style="40" customWidth="1"/>
    <col min="14339" max="14339" width="9.7109375" style="40" customWidth="1"/>
    <col min="14340" max="14346" width="9.140625" style="40"/>
    <col min="14347" max="14347" width="10.140625" style="40" customWidth="1"/>
    <col min="14348" max="14348" width="7.7109375" style="40" customWidth="1"/>
    <col min="14349" max="14349" width="7.28515625" style="40" customWidth="1"/>
    <col min="14350" max="14350" width="9.140625" style="40"/>
    <col min="14351" max="14351" width="7.140625" style="40" customWidth="1"/>
    <col min="14352" max="14592" width="9.140625" style="40"/>
    <col min="14593" max="14593" width="19" style="40" customWidth="1"/>
    <col min="14594" max="14594" width="11.5703125" style="40" customWidth="1"/>
    <col min="14595" max="14595" width="9.7109375" style="40" customWidth="1"/>
    <col min="14596" max="14602" width="9.140625" style="40"/>
    <col min="14603" max="14603" width="10.140625" style="40" customWidth="1"/>
    <col min="14604" max="14604" width="7.7109375" style="40" customWidth="1"/>
    <col min="14605" max="14605" width="7.28515625" style="40" customWidth="1"/>
    <col min="14606" max="14606" width="9.140625" style="40"/>
    <col min="14607" max="14607" width="7.140625" style="40" customWidth="1"/>
    <col min="14608" max="14848" width="9.140625" style="40"/>
    <col min="14849" max="14849" width="19" style="40" customWidth="1"/>
    <col min="14850" max="14850" width="11.5703125" style="40" customWidth="1"/>
    <col min="14851" max="14851" width="9.7109375" style="40" customWidth="1"/>
    <col min="14852" max="14858" width="9.140625" style="40"/>
    <col min="14859" max="14859" width="10.140625" style="40" customWidth="1"/>
    <col min="14860" max="14860" width="7.7109375" style="40" customWidth="1"/>
    <col min="14861" max="14861" width="7.28515625" style="40" customWidth="1"/>
    <col min="14862" max="14862" width="9.140625" style="40"/>
    <col min="14863" max="14863" width="7.140625" style="40" customWidth="1"/>
    <col min="14864" max="15104" width="9.140625" style="40"/>
    <col min="15105" max="15105" width="19" style="40" customWidth="1"/>
    <col min="15106" max="15106" width="11.5703125" style="40" customWidth="1"/>
    <col min="15107" max="15107" width="9.7109375" style="40" customWidth="1"/>
    <col min="15108" max="15114" width="9.140625" style="40"/>
    <col min="15115" max="15115" width="10.140625" style="40" customWidth="1"/>
    <col min="15116" max="15116" width="7.7109375" style="40" customWidth="1"/>
    <col min="15117" max="15117" width="7.28515625" style="40" customWidth="1"/>
    <col min="15118" max="15118" width="9.140625" style="40"/>
    <col min="15119" max="15119" width="7.140625" style="40" customWidth="1"/>
    <col min="15120" max="15360" width="9.140625" style="40"/>
    <col min="15361" max="15361" width="19" style="40" customWidth="1"/>
    <col min="15362" max="15362" width="11.5703125" style="40" customWidth="1"/>
    <col min="15363" max="15363" width="9.7109375" style="40" customWidth="1"/>
    <col min="15364" max="15370" width="9.140625" style="40"/>
    <col min="15371" max="15371" width="10.140625" style="40" customWidth="1"/>
    <col min="15372" max="15372" width="7.7109375" style="40" customWidth="1"/>
    <col min="15373" max="15373" width="7.28515625" style="40" customWidth="1"/>
    <col min="15374" max="15374" width="9.140625" style="40"/>
    <col min="15375" max="15375" width="7.140625" style="40" customWidth="1"/>
    <col min="15376" max="15616" width="9.140625" style="40"/>
    <col min="15617" max="15617" width="19" style="40" customWidth="1"/>
    <col min="15618" max="15618" width="11.5703125" style="40" customWidth="1"/>
    <col min="15619" max="15619" width="9.7109375" style="40" customWidth="1"/>
    <col min="15620" max="15626" width="9.140625" style="40"/>
    <col min="15627" max="15627" width="10.140625" style="40" customWidth="1"/>
    <col min="15628" max="15628" width="7.7109375" style="40" customWidth="1"/>
    <col min="15629" max="15629" width="7.28515625" style="40" customWidth="1"/>
    <col min="15630" max="15630" width="9.140625" style="40"/>
    <col min="15631" max="15631" width="7.140625" style="40" customWidth="1"/>
    <col min="15632" max="15872" width="9.140625" style="40"/>
    <col min="15873" max="15873" width="19" style="40" customWidth="1"/>
    <col min="15874" max="15874" width="11.5703125" style="40" customWidth="1"/>
    <col min="15875" max="15875" width="9.7109375" style="40" customWidth="1"/>
    <col min="15876" max="15882" width="9.140625" style="40"/>
    <col min="15883" max="15883" width="10.140625" style="40" customWidth="1"/>
    <col min="15884" max="15884" width="7.7109375" style="40" customWidth="1"/>
    <col min="15885" max="15885" width="7.28515625" style="40" customWidth="1"/>
    <col min="15886" max="15886" width="9.140625" style="40"/>
    <col min="15887" max="15887" width="7.140625" style="40" customWidth="1"/>
    <col min="15888" max="16128" width="9.140625" style="40"/>
    <col min="16129" max="16129" width="19" style="40" customWidth="1"/>
    <col min="16130" max="16130" width="11.5703125" style="40" customWidth="1"/>
    <col min="16131" max="16131" width="9.7109375" style="40" customWidth="1"/>
    <col min="16132" max="16138" width="9.140625" style="40"/>
    <col min="16139" max="16139" width="10.140625" style="40" customWidth="1"/>
    <col min="16140" max="16140" width="7.7109375" style="40" customWidth="1"/>
    <col min="16141" max="16141" width="7.28515625" style="40" customWidth="1"/>
    <col min="16142" max="16142" width="9.140625" style="40"/>
    <col min="16143" max="16143" width="7.140625" style="40" customWidth="1"/>
    <col min="16144" max="16384" width="9.140625" style="40"/>
  </cols>
  <sheetData>
    <row r="1" spans="1:15" ht="27" customHeight="1">
      <c r="A1" s="1495" t="s">
        <v>752</v>
      </c>
      <c r="B1" s="1495"/>
      <c r="C1" s="1495"/>
      <c r="D1" s="1495"/>
      <c r="E1" s="1495"/>
      <c r="F1" s="1495"/>
      <c r="G1" s="1495"/>
      <c r="H1" s="1495"/>
      <c r="I1" s="1495"/>
      <c r="J1" s="1495"/>
      <c r="K1" s="1495"/>
      <c r="L1" s="1495"/>
      <c r="M1" s="1495"/>
      <c r="N1" s="1495"/>
      <c r="O1" s="1495"/>
    </row>
    <row r="2" spans="1:15">
      <c r="A2" s="412" t="s">
        <v>18</v>
      </c>
      <c r="N2" s="1496"/>
      <c r="O2" s="1496"/>
    </row>
    <row r="3" spans="1:15">
      <c r="A3" s="412"/>
      <c r="N3" s="397"/>
      <c r="O3" s="397"/>
    </row>
    <row r="4" spans="1:15" ht="21.75" customHeight="1">
      <c r="A4" s="413"/>
      <c r="B4" s="1504" t="s">
        <v>753</v>
      </c>
      <c r="C4" s="1504"/>
      <c r="D4" s="1504"/>
      <c r="E4" s="1504"/>
      <c r="F4" s="1504"/>
      <c r="G4" s="1504"/>
      <c r="N4" s="397"/>
      <c r="O4" s="397"/>
    </row>
    <row r="5" spans="1:15" ht="25.5" customHeight="1">
      <c r="A5" s="413"/>
      <c r="B5" s="1505" t="s">
        <v>754</v>
      </c>
      <c r="C5" s="1505"/>
      <c r="D5" s="1505"/>
      <c r="E5" s="1506" t="s">
        <v>755</v>
      </c>
      <c r="F5" s="1505"/>
      <c r="G5" s="1505"/>
      <c r="N5" s="397"/>
      <c r="O5" s="397"/>
    </row>
    <row r="6" spans="1:15" ht="24.75" customHeight="1">
      <c r="A6" s="414"/>
      <c r="B6" s="278">
        <v>2013</v>
      </c>
      <c r="C6" s="278">
        <v>2016</v>
      </c>
      <c r="D6" s="278">
        <v>2019</v>
      </c>
      <c r="E6" s="415">
        <v>2013</v>
      </c>
      <c r="F6" s="278">
        <v>2016</v>
      </c>
      <c r="G6" s="278">
        <v>2019</v>
      </c>
      <c r="N6" s="397"/>
      <c r="O6" s="397"/>
    </row>
    <row r="7" spans="1:15">
      <c r="A7" s="416" t="s">
        <v>756</v>
      </c>
      <c r="B7" s="417">
        <v>29.8</v>
      </c>
      <c r="C7" s="417">
        <v>37.9</v>
      </c>
      <c r="D7" s="417">
        <v>32.700000000000003</v>
      </c>
      <c r="E7" s="418">
        <v>78.400000000000006</v>
      </c>
      <c r="F7" s="417">
        <v>82.8</v>
      </c>
      <c r="G7" s="417">
        <v>79.3</v>
      </c>
      <c r="N7" s="397"/>
      <c r="O7" s="397"/>
    </row>
    <row r="8" spans="1:15">
      <c r="A8" s="416" t="s">
        <v>757</v>
      </c>
      <c r="B8" s="260">
        <v>27.3</v>
      </c>
      <c r="C8" s="260">
        <v>20.5</v>
      </c>
      <c r="D8" s="260">
        <v>25.2</v>
      </c>
      <c r="E8" s="419">
        <v>10</v>
      </c>
      <c r="F8" s="260">
        <v>6.1</v>
      </c>
      <c r="G8" s="260">
        <v>6.5</v>
      </c>
      <c r="N8" s="397"/>
      <c r="O8" s="397"/>
    </row>
    <row r="9" spans="1:15">
      <c r="A9" s="416" t="s">
        <v>758</v>
      </c>
      <c r="B9" s="260">
        <v>42.9</v>
      </c>
      <c r="C9" s="260">
        <v>41.6</v>
      </c>
      <c r="D9" s="260">
        <v>42.1</v>
      </c>
      <c r="E9" s="420">
        <v>11.6</v>
      </c>
      <c r="F9" s="260">
        <v>11.1</v>
      </c>
      <c r="G9" s="260">
        <v>14.2</v>
      </c>
      <c r="N9" s="397"/>
      <c r="O9" s="397"/>
    </row>
    <row r="10" spans="1:15">
      <c r="A10" s="412"/>
      <c r="N10" s="397"/>
      <c r="O10" s="397"/>
    </row>
    <row r="11" spans="1:15">
      <c r="A11" s="412"/>
      <c r="N11" s="397"/>
      <c r="O11" s="397"/>
    </row>
    <row r="12" spans="1:15" ht="25.5" customHeight="1">
      <c r="A12" s="1495" t="s">
        <v>759</v>
      </c>
      <c r="B12" s="1495"/>
      <c r="C12" s="1495"/>
      <c r="D12" s="1495"/>
      <c r="E12" s="1495"/>
      <c r="F12" s="1495"/>
      <c r="G12" s="1495"/>
      <c r="H12" s="1495"/>
      <c r="I12" s="1495"/>
      <c r="J12" s="1495"/>
      <c r="K12" s="1495"/>
      <c r="L12" s="1495"/>
      <c r="M12" s="1495"/>
      <c r="N12" s="1495"/>
    </row>
    <row r="13" spans="1:15">
      <c r="A13" s="99"/>
      <c r="B13" s="99"/>
      <c r="E13" s="388"/>
      <c r="F13" s="421"/>
      <c r="G13" s="422"/>
      <c r="H13" s="423"/>
      <c r="I13" s="388"/>
      <c r="J13" s="422"/>
      <c r="K13" s="422"/>
      <c r="L13" s="422"/>
      <c r="M13" s="388"/>
      <c r="N13" s="239" t="s">
        <v>736</v>
      </c>
    </row>
    <row r="14" spans="1:15">
      <c r="A14" s="1507" t="s">
        <v>206</v>
      </c>
      <c r="B14" s="279"/>
      <c r="C14" s="1500" t="s">
        <v>760</v>
      </c>
      <c r="D14" s="1500"/>
      <c r="E14" s="1500"/>
      <c r="F14" s="1499" t="s">
        <v>761</v>
      </c>
      <c r="G14" s="1500"/>
      <c r="H14" s="1509"/>
      <c r="I14" s="1500" t="s">
        <v>762</v>
      </c>
      <c r="J14" s="1500"/>
      <c r="K14" s="1500"/>
      <c r="L14" s="1499" t="s">
        <v>763</v>
      </c>
      <c r="M14" s="1500"/>
      <c r="N14" s="1500"/>
    </row>
    <row r="15" spans="1:15" ht="60">
      <c r="A15" s="1508"/>
      <c r="B15" s="280"/>
      <c r="C15" s="277" t="s">
        <v>712</v>
      </c>
      <c r="D15" s="277" t="s">
        <v>713</v>
      </c>
      <c r="E15" s="277" t="s">
        <v>714</v>
      </c>
      <c r="F15" s="398" t="s">
        <v>712</v>
      </c>
      <c r="G15" s="277" t="s">
        <v>713</v>
      </c>
      <c r="H15" s="407" t="s">
        <v>714</v>
      </c>
      <c r="I15" s="277" t="s">
        <v>712</v>
      </c>
      <c r="J15" s="277" t="s">
        <v>713</v>
      </c>
      <c r="K15" s="277" t="s">
        <v>714</v>
      </c>
      <c r="L15" s="398" t="s">
        <v>712</v>
      </c>
      <c r="M15" s="277" t="s">
        <v>713</v>
      </c>
      <c r="N15" s="277" t="s">
        <v>714</v>
      </c>
    </row>
    <row r="16" spans="1:15" ht="28.5" customHeight="1">
      <c r="A16" s="1501">
        <v>2016</v>
      </c>
      <c r="B16" s="235" t="s">
        <v>764</v>
      </c>
      <c r="C16" s="424">
        <v>57.4</v>
      </c>
      <c r="D16" s="424">
        <v>35.299999999999997</v>
      </c>
      <c r="E16" s="424">
        <v>7.3</v>
      </c>
      <c r="F16" s="425">
        <v>56.4</v>
      </c>
      <c r="G16" s="424">
        <v>39.9</v>
      </c>
      <c r="H16" s="426">
        <v>3.7</v>
      </c>
      <c r="I16" s="425">
        <v>38.9</v>
      </c>
      <c r="J16" s="424">
        <v>53.7</v>
      </c>
      <c r="K16" s="426">
        <v>7.4</v>
      </c>
      <c r="L16" s="424">
        <v>62.1</v>
      </c>
      <c r="M16" s="424">
        <v>25.1</v>
      </c>
      <c r="N16" s="427">
        <v>12.9</v>
      </c>
    </row>
    <row r="17" spans="1:14" ht="48">
      <c r="A17" s="1502"/>
      <c r="B17" s="9" t="s">
        <v>765</v>
      </c>
      <c r="C17" s="424">
        <v>66.2</v>
      </c>
      <c r="D17" s="424">
        <v>25</v>
      </c>
      <c r="E17" s="424">
        <v>8.8000000000000007</v>
      </c>
      <c r="F17" s="425">
        <v>63.3</v>
      </c>
      <c r="G17" s="424">
        <v>28</v>
      </c>
      <c r="H17" s="426">
        <v>8.6999999999999993</v>
      </c>
      <c r="I17" s="425">
        <v>53.7</v>
      </c>
      <c r="J17" s="424">
        <v>38.9</v>
      </c>
      <c r="K17" s="426">
        <v>7.4</v>
      </c>
      <c r="L17" s="424">
        <v>64.5</v>
      </c>
      <c r="M17" s="424">
        <v>26</v>
      </c>
      <c r="N17" s="427">
        <v>9.5</v>
      </c>
    </row>
    <row r="18" spans="1:14">
      <c r="A18" s="1502"/>
      <c r="B18" s="17" t="s">
        <v>766</v>
      </c>
      <c r="C18" s="424">
        <v>57.4</v>
      </c>
      <c r="D18" s="424">
        <v>27.9</v>
      </c>
      <c r="E18" s="424">
        <v>14.7</v>
      </c>
      <c r="F18" s="425">
        <v>50</v>
      </c>
      <c r="G18" s="424">
        <v>37.6</v>
      </c>
      <c r="H18" s="426">
        <v>12.4</v>
      </c>
      <c r="I18" s="425">
        <v>46.3</v>
      </c>
      <c r="J18" s="424">
        <v>38.9</v>
      </c>
      <c r="K18" s="426">
        <v>14.8</v>
      </c>
      <c r="L18" s="424">
        <v>54.2</v>
      </c>
      <c r="M18" s="424">
        <v>21.6</v>
      </c>
      <c r="N18" s="427">
        <v>24.2</v>
      </c>
    </row>
    <row r="19" spans="1:14" ht="36">
      <c r="A19" s="1503"/>
      <c r="B19" s="401" t="s">
        <v>767</v>
      </c>
      <c r="C19" s="428">
        <v>32.4</v>
      </c>
      <c r="D19" s="428">
        <v>41.1</v>
      </c>
      <c r="E19" s="428">
        <v>26.5</v>
      </c>
      <c r="F19" s="429">
        <v>24.3</v>
      </c>
      <c r="G19" s="428">
        <v>59.6</v>
      </c>
      <c r="H19" s="430">
        <v>16</v>
      </c>
      <c r="I19" s="429">
        <v>38.9</v>
      </c>
      <c r="J19" s="428">
        <v>42.6</v>
      </c>
      <c r="K19" s="430">
        <v>18.5</v>
      </c>
      <c r="L19" s="428">
        <v>41.9</v>
      </c>
      <c r="M19" s="428">
        <v>44.1</v>
      </c>
      <c r="N19" s="431">
        <v>14</v>
      </c>
    </row>
    <row r="20" spans="1:14" ht="24">
      <c r="A20" s="1502">
        <v>2019</v>
      </c>
      <c r="B20" s="235" t="s">
        <v>764</v>
      </c>
      <c r="C20" s="15">
        <v>55.7</v>
      </c>
      <c r="D20" s="15">
        <v>34.4</v>
      </c>
      <c r="E20" s="15">
        <v>9.8000000000000007</v>
      </c>
      <c r="F20" s="432">
        <v>57.5</v>
      </c>
      <c r="G20" s="259">
        <v>42.5</v>
      </c>
      <c r="H20" s="433">
        <v>0</v>
      </c>
      <c r="I20" s="15">
        <v>47.1</v>
      </c>
      <c r="J20" s="270">
        <v>50</v>
      </c>
      <c r="K20" s="15">
        <v>2.8</v>
      </c>
      <c r="L20" s="432">
        <v>44.4</v>
      </c>
      <c r="M20" s="15">
        <v>37.799999999999997</v>
      </c>
      <c r="N20" s="15">
        <v>17.8</v>
      </c>
    </row>
    <row r="21" spans="1:14" ht="51" customHeight="1">
      <c r="A21" s="1502"/>
      <c r="B21" s="9" t="s">
        <v>765</v>
      </c>
      <c r="C21" s="15">
        <v>62.3</v>
      </c>
      <c r="D21" s="15">
        <v>24.6</v>
      </c>
      <c r="E21" s="15">
        <v>13.1</v>
      </c>
      <c r="F21" s="434">
        <v>65.8</v>
      </c>
      <c r="G21" s="15">
        <v>34.200000000000003</v>
      </c>
      <c r="H21" s="435">
        <v>0</v>
      </c>
      <c r="I21" s="270">
        <v>50</v>
      </c>
      <c r="J21" s="15">
        <v>47.1</v>
      </c>
      <c r="K21" s="15">
        <v>2.9</v>
      </c>
      <c r="L21" s="434">
        <v>53.3</v>
      </c>
      <c r="M21" s="15">
        <v>26.7</v>
      </c>
      <c r="N21" s="270">
        <v>20</v>
      </c>
    </row>
    <row r="22" spans="1:14" ht="20.25" customHeight="1">
      <c r="A22" s="1502"/>
      <c r="B22" s="17" t="s">
        <v>766</v>
      </c>
      <c r="C22" s="15">
        <v>60.7</v>
      </c>
      <c r="D22" s="15">
        <v>29.5</v>
      </c>
      <c r="E22" s="15">
        <v>9.8000000000000007</v>
      </c>
      <c r="F22" s="434">
        <v>58.9</v>
      </c>
      <c r="G22" s="15">
        <v>34.200000000000003</v>
      </c>
      <c r="H22" s="436">
        <v>6.8</v>
      </c>
      <c r="I22" s="270">
        <v>50</v>
      </c>
      <c r="J22" s="15">
        <v>44.1</v>
      </c>
      <c r="K22" s="15">
        <v>5.9</v>
      </c>
      <c r="L22" s="434">
        <v>46.7</v>
      </c>
      <c r="M22" s="15">
        <v>31.1</v>
      </c>
      <c r="N22" s="15">
        <v>22.2</v>
      </c>
    </row>
    <row r="23" spans="1:14" ht="36">
      <c r="A23" s="1503"/>
      <c r="B23" s="401" t="s">
        <v>767</v>
      </c>
      <c r="C23" s="437">
        <v>52.5</v>
      </c>
      <c r="D23" s="437">
        <v>37.700000000000003</v>
      </c>
      <c r="E23" s="437">
        <v>9.8000000000000007</v>
      </c>
      <c r="F23" s="438">
        <v>43.8</v>
      </c>
      <c r="G23" s="437">
        <v>47.9</v>
      </c>
      <c r="H23" s="439">
        <v>8.1999999999999993</v>
      </c>
      <c r="I23" s="437">
        <v>38.200000000000003</v>
      </c>
      <c r="J23" s="440">
        <v>50</v>
      </c>
      <c r="K23" s="437">
        <v>11.8</v>
      </c>
      <c r="L23" s="441">
        <v>40</v>
      </c>
      <c r="M23" s="437">
        <v>35.6</v>
      </c>
      <c r="N23" s="437">
        <v>24.4</v>
      </c>
    </row>
    <row r="25" spans="1:14">
      <c r="A25" s="17"/>
    </row>
    <row r="26" spans="1:14">
      <c r="C26" s="442"/>
      <c r="D26" s="442"/>
      <c r="E26" s="442"/>
      <c r="F26" s="442"/>
      <c r="G26" s="442"/>
      <c r="H26" s="442"/>
      <c r="I26" s="442"/>
      <c r="J26" s="442"/>
      <c r="K26" s="442"/>
      <c r="L26" s="442"/>
      <c r="M26" s="442"/>
      <c r="N26" s="442"/>
    </row>
    <row r="27" spans="1:14">
      <c r="C27" s="442"/>
      <c r="D27" s="442"/>
      <c r="E27" s="442"/>
      <c r="F27" s="442"/>
      <c r="G27" s="442"/>
      <c r="H27" s="442"/>
      <c r="I27" s="442"/>
      <c r="J27" s="442"/>
      <c r="K27" s="442"/>
      <c r="L27" s="442"/>
      <c r="M27" s="442"/>
      <c r="N27" s="442"/>
    </row>
    <row r="28" spans="1:14">
      <c r="C28" s="442"/>
      <c r="D28" s="442"/>
      <c r="E28" s="442"/>
      <c r="F28" s="442"/>
      <c r="G28" s="442"/>
      <c r="H28" s="442"/>
      <c r="I28" s="442"/>
      <c r="J28" s="442"/>
      <c r="K28" s="442"/>
      <c r="L28" s="442"/>
      <c r="M28" s="442"/>
      <c r="N28" s="442"/>
    </row>
    <row r="29" spans="1:14">
      <c r="C29" s="442"/>
      <c r="D29" s="442"/>
      <c r="E29" s="442"/>
      <c r="F29" s="442"/>
      <c r="G29" s="442"/>
      <c r="H29" s="442"/>
      <c r="I29" s="442"/>
      <c r="J29" s="442"/>
      <c r="K29" s="442"/>
      <c r="L29" s="442"/>
      <c r="M29" s="442"/>
      <c r="N29" s="442"/>
    </row>
    <row r="30" spans="1:14">
      <c r="C30" s="442"/>
      <c r="D30" s="442"/>
      <c r="E30" s="442"/>
      <c r="F30" s="442"/>
      <c r="G30" s="442"/>
      <c r="H30" s="442"/>
      <c r="I30" s="442"/>
      <c r="J30" s="442"/>
      <c r="K30" s="442"/>
      <c r="L30" s="442"/>
      <c r="M30" s="442"/>
      <c r="N30" s="442"/>
    </row>
    <row r="31" spans="1:14">
      <c r="C31" s="442"/>
      <c r="D31" s="442"/>
      <c r="E31" s="442"/>
      <c r="F31" s="442"/>
      <c r="G31" s="442"/>
      <c r="H31" s="442"/>
      <c r="I31" s="442"/>
      <c r="J31" s="442"/>
      <c r="K31" s="442"/>
      <c r="L31" s="442"/>
      <c r="M31" s="442"/>
      <c r="N31" s="442"/>
    </row>
    <row r="32" spans="1:14">
      <c r="C32" s="442"/>
      <c r="D32" s="442"/>
      <c r="E32" s="442"/>
      <c r="F32" s="442"/>
      <c r="G32" s="442"/>
      <c r="H32" s="442"/>
      <c r="I32" s="442"/>
      <c r="J32" s="442"/>
      <c r="K32" s="442"/>
      <c r="L32" s="442"/>
      <c r="M32" s="442"/>
      <c r="N32" s="442"/>
    </row>
    <row r="33" spans="3:14">
      <c r="C33" s="442"/>
      <c r="D33" s="442"/>
      <c r="E33" s="442"/>
      <c r="F33" s="442"/>
      <c r="G33" s="442"/>
      <c r="H33" s="442"/>
      <c r="I33" s="442"/>
      <c r="J33" s="442"/>
      <c r="K33" s="442"/>
      <c r="L33" s="442"/>
      <c r="M33" s="442"/>
      <c r="N33" s="442"/>
    </row>
  </sheetData>
  <mergeCells count="13">
    <mergeCell ref="A20:A23"/>
    <mergeCell ref="A14:A15"/>
    <mergeCell ref="C14:E14"/>
    <mergeCell ref="F14:H14"/>
    <mergeCell ref="I14:K14"/>
    <mergeCell ref="L14:N14"/>
    <mergeCell ref="A16:A19"/>
    <mergeCell ref="A1:O1"/>
    <mergeCell ref="N2:O2"/>
    <mergeCell ref="B4:G4"/>
    <mergeCell ref="B5:D5"/>
    <mergeCell ref="E5:G5"/>
    <mergeCell ref="A12:N12"/>
  </mergeCells>
  <hyperlinks>
    <hyperlink ref="A2" location="contents!A9" display="back to contents" xr:uid="{A4CE4FA2-E404-4956-8E12-4552C603BD68}"/>
  </hyperlinks>
  <pageMargins left="0.70866141732283505" right="0.27559055118110198" top="0.31496062992126" bottom="0.15748031496063" header="0.31496062992126" footer="0.31496062992126"/>
  <pageSetup paperSize="9" scale="9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D9267-6540-4CE1-8B97-82A1B2741F99}">
  <dimension ref="A1:AP31"/>
  <sheetViews>
    <sheetView workbookViewId="0">
      <selection activeCell="N6" sqref="N6"/>
    </sheetView>
  </sheetViews>
  <sheetFormatPr defaultRowHeight="15"/>
  <cols>
    <col min="1" max="1" width="21.140625" style="40" customWidth="1"/>
    <col min="2" max="2" width="8.140625" style="40" customWidth="1"/>
    <col min="3" max="3" width="7" style="40" customWidth="1"/>
    <col min="4" max="4" width="6.28515625" style="40" customWidth="1"/>
    <col min="5" max="5" width="7.42578125" style="40" customWidth="1"/>
    <col min="6" max="6" width="7.85546875" style="40" customWidth="1"/>
    <col min="7" max="7" width="5.5703125" style="40" customWidth="1"/>
    <col min="8" max="8" width="7.140625" style="40" customWidth="1"/>
    <col min="9" max="9" width="7" style="40" customWidth="1"/>
    <col min="10" max="10" width="5.85546875" style="40" customWidth="1"/>
    <col min="11" max="11" width="6.85546875" style="40" customWidth="1"/>
    <col min="12" max="12" width="7.140625" style="40" customWidth="1"/>
    <col min="13" max="13" width="6.28515625" style="40" customWidth="1"/>
    <col min="14" max="256" width="9.140625" style="40"/>
    <col min="257" max="257" width="21.140625" style="40" customWidth="1"/>
    <col min="258" max="258" width="8.140625" style="40" customWidth="1"/>
    <col min="259" max="259" width="7" style="40" customWidth="1"/>
    <col min="260" max="260" width="6.28515625" style="40" customWidth="1"/>
    <col min="261" max="261" width="7.42578125" style="40" customWidth="1"/>
    <col min="262" max="262" width="7.85546875" style="40" customWidth="1"/>
    <col min="263" max="263" width="5.5703125" style="40" customWidth="1"/>
    <col min="264" max="264" width="7.140625" style="40" customWidth="1"/>
    <col min="265" max="265" width="7" style="40" customWidth="1"/>
    <col min="266" max="266" width="5.85546875" style="40" customWidth="1"/>
    <col min="267" max="267" width="6.85546875" style="40" customWidth="1"/>
    <col min="268" max="268" width="7.140625" style="40" customWidth="1"/>
    <col min="269" max="269" width="6.28515625" style="40" customWidth="1"/>
    <col min="270" max="512" width="9.140625" style="40"/>
    <col min="513" max="513" width="21.140625" style="40" customWidth="1"/>
    <col min="514" max="514" width="8.140625" style="40" customWidth="1"/>
    <col min="515" max="515" width="7" style="40" customWidth="1"/>
    <col min="516" max="516" width="6.28515625" style="40" customWidth="1"/>
    <col min="517" max="517" width="7.42578125" style="40" customWidth="1"/>
    <col min="518" max="518" width="7.85546875" style="40" customWidth="1"/>
    <col min="519" max="519" width="5.5703125" style="40" customWidth="1"/>
    <col min="520" max="520" width="7.140625" style="40" customWidth="1"/>
    <col min="521" max="521" width="7" style="40" customWidth="1"/>
    <col min="522" max="522" width="5.85546875" style="40" customWidth="1"/>
    <col min="523" max="523" width="6.85546875" style="40" customWidth="1"/>
    <col min="524" max="524" width="7.140625" style="40" customWidth="1"/>
    <col min="525" max="525" width="6.28515625" style="40" customWidth="1"/>
    <col min="526" max="768" width="9.140625" style="40"/>
    <col min="769" max="769" width="21.140625" style="40" customWidth="1"/>
    <col min="770" max="770" width="8.140625" style="40" customWidth="1"/>
    <col min="771" max="771" width="7" style="40" customWidth="1"/>
    <col min="772" max="772" width="6.28515625" style="40" customWidth="1"/>
    <col min="773" max="773" width="7.42578125" style="40" customWidth="1"/>
    <col min="774" max="774" width="7.85546875" style="40" customWidth="1"/>
    <col min="775" max="775" width="5.5703125" style="40" customWidth="1"/>
    <col min="776" max="776" width="7.140625" style="40" customWidth="1"/>
    <col min="777" max="777" width="7" style="40" customWidth="1"/>
    <col min="778" max="778" width="5.85546875" style="40" customWidth="1"/>
    <col min="779" max="779" width="6.85546875" style="40" customWidth="1"/>
    <col min="780" max="780" width="7.140625" style="40" customWidth="1"/>
    <col min="781" max="781" width="6.28515625" style="40" customWidth="1"/>
    <col min="782" max="1024" width="9.140625" style="40"/>
    <col min="1025" max="1025" width="21.140625" style="40" customWidth="1"/>
    <col min="1026" max="1026" width="8.140625" style="40" customWidth="1"/>
    <col min="1027" max="1027" width="7" style="40" customWidth="1"/>
    <col min="1028" max="1028" width="6.28515625" style="40" customWidth="1"/>
    <col min="1029" max="1029" width="7.42578125" style="40" customWidth="1"/>
    <col min="1030" max="1030" width="7.85546875" style="40" customWidth="1"/>
    <col min="1031" max="1031" width="5.5703125" style="40" customWidth="1"/>
    <col min="1032" max="1032" width="7.140625" style="40" customWidth="1"/>
    <col min="1033" max="1033" width="7" style="40" customWidth="1"/>
    <col min="1034" max="1034" width="5.85546875" style="40" customWidth="1"/>
    <col min="1035" max="1035" width="6.85546875" style="40" customWidth="1"/>
    <col min="1036" max="1036" width="7.140625" style="40" customWidth="1"/>
    <col min="1037" max="1037" width="6.28515625" style="40" customWidth="1"/>
    <col min="1038" max="1280" width="9.140625" style="40"/>
    <col min="1281" max="1281" width="21.140625" style="40" customWidth="1"/>
    <col min="1282" max="1282" width="8.140625" style="40" customWidth="1"/>
    <col min="1283" max="1283" width="7" style="40" customWidth="1"/>
    <col min="1284" max="1284" width="6.28515625" style="40" customWidth="1"/>
    <col min="1285" max="1285" width="7.42578125" style="40" customWidth="1"/>
    <col min="1286" max="1286" width="7.85546875" style="40" customWidth="1"/>
    <col min="1287" max="1287" width="5.5703125" style="40" customWidth="1"/>
    <col min="1288" max="1288" width="7.140625" style="40" customWidth="1"/>
    <col min="1289" max="1289" width="7" style="40" customWidth="1"/>
    <col min="1290" max="1290" width="5.85546875" style="40" customWidth="1"/>
    <col min="1291" max="1291" width="6.85546875" style="40" customWidth="1"/>
    <col min="1292" max="1292" width="7.140625" style="40" customWidth="1"/>
    <col min="1293" max="1293" width="6.28515625" style="40" customWidth="1"/>
    <col min="1294" max="1536" width="9.140625" style="40"/>
    <col min="1537" max="1537" width="21.140625" style="40" customWidth="1"/>
    <col min="1538" max="1538" width="8.140625" style="40" customWidth="1"/>
    <col min="1539" max="1539" width="7" style="40" customWidth="1"/>
    <col min="1540" max="1540" width="6.28515625" style="40" customWidth="1"/>
    <col min="1541" max="1541" width="7.42578125" style="40" customWidth="1"/>
    <col min="1542" max="1542" width="7.85546875" style="40" customWidth="1"/>
    <col min="1543" max="1543" width="5.5703125" style="40" customWidth="1"/>
    <col min="1544" max="1544" width="7.140625" style="40" customWidth="1"/>
    <col min="1545" max="1545" width="7" style="40" customWidth="1"/>
    <col min="1546" max="1546" width="5.85546875" style="40" customWidth="1"/>
    <col min="1547" max="1547" width="6.85546875" style="40" customWidth="1"/>
    <col min="1548" max="1548" width="7.140625" style="40" customWidth="1"/>
    <col min="1549" max="1549" width="6.28515625" style="40" customWidth="1"/>
    <col min="1550" max="1792" width="9.140625" style="40"/>
    <col min="1793" max="1793" width="21.140625" style="40" customWidth="1"/>
    <col min="1794" max="1794" width="8.140625" style="40" customWidth="1"/>
    <col min="1795" max="1795" width="7" style="40" customWidth="1"/>
    <col min="1796" max="1796" width="6.28515625" style="40" customWidth="1"/>
    <col min="1797" max="1797" width="7.42578125" style="40" customWidth="1"/>
    <col min="1798" max="1798" width="7.85546875" style="40" customWidth="1"/>
    <col min="1799" max="1799" width="5.5703125" style="40" customWidth="1"/>
    <col min="1800" max="1800" width="7.140625" style="40" customWidth="1"/>
    <col min="1801" max="1801" width="7" style="40" customWidth="1"/>
    <col min="1802" max="1802" width="5.85546875" style="40" customWidth="1"/>
    <col min="1803" max="1803" width="6.85546875" style="40" customWidth="1"/>
    <col min="1804" max="1804" width="7.140625" style="40" customWidth="1"/>
    <col min="1805" max="1805" width="6.28515625" style="40" customWidth="1"/>
    <col min="1806" max="2048" width="9.140625" style="40"/>
    <col min="2049" max="2049" width="21.140625" style="40" customWidth="1"/>
    <col min="2050" max="2050" width="8.140625" style="40" customWidth="1"/>
    <col min="2051" max="2051" width="7" style="40" customWidth="1"/>
    <col min="2052" max="2052" width="6.28515625" style="40" customWidth="1"/>
    <col min="2053" max="2053" width="7.42578125" style="40" customWidth="1"/>
    <col min="2054" max="2054" width="7.85546875" style="40" customWidth="1"/>
    <col min="2055" max="2055" width="5.5703125" style="40" customWidth="1"/>
    <col min="2056" max="2056" width="7.140625" style="40" customWidth="1"/>
    <col min="2057" max="2057" width="7" style="40" customWidth="1"/>
    <col min="2058" max="2058" width="5.85546875" style="40" customWidth="1"/>
    <col min="2059" max="2059" width="6.85546875" style="40" customWidth="1"/>
    <col min="2060" max="2060" width="7.140625" style="40" customWidth="1"/>
    <col min="2061" max="2061" width="6.28515625" style="40" customWidth="1"/>
    <col min="2062" max="2304" width="9.140625" style="40"/>
    <col min="2305" max="2305" width="21.140625" style="40" customWidth="1"/>
    <col min="2306" max="2306" width="8.140625" style="40" customWidth="1"/>
    <col min="2307" max="2307" width="7" style="40" customWidth="1"/>
    <col min="2308" max="2308" width="6.28515625" style="40" customWidth="1"/>
    <col min="2309" max="2309" width="7.42578125" style="40" customWidth="1"/>
    <col min="2310" max="2310" width="7.85546875" style="40" customWidth="1"/>
    <col min="2311" max="2311" width="5.5703125" style="40" customWidth="1"/>
    <col min="2312" max="2312" width="7.140625" style="40" customWidth="1"/>
    <col min="2313" max="2313" width="7" style="40" customWidth="1"/>
    <col min="2314" max="2314" width="5.85546875" style="40" customWidth="1"/>
    <col min="2315" max="2315" width="6.85546875" style="40" customWidth="1"/>
    <col min="2316" max="2316" width="7.140625" style="40" customWidth="1"/>
    <col min="2317" max="2317" width="6.28515625" style="40" customWidth="1"/>
    <col min="2318" max="2560" width="9.140625" style="40"/>
    <col min="2561" max="2561" width="21.140625" style="40" customWidth="1"/>
    <col min="2562" max="2562" width="8.140625" style="40" customWidth="1"/>
    <col min="2563" max="2563" width="7" style="40" customWidth="1"/>
    <col min="2564" max="2564" width="6.28515625" style="40" customWidth="1"/>
    <col min="2565" max="2565" width="7.42578125" style="40" customWidth="1"/>
    <col min="2566" max="2566" width="7.85546875" style="40" customWidth="1"/>
    <col min="2567" max="2567" width="5.5703125" style="40" customWidth="1"/>
    <col min="2568" max="2568" width="7.140625" style="40" customWidth="1"/>
    <col min="2569" max="2569" width="7" style="40" customWidth="1"/>
    <col min="2570" max="2570" width="5.85546875" style="40" customWidth="1"/>
    <col min="2571" max="2571" width="6.85546875" style="40" customWidth="1"/>
    <col min="2572" max="2572" width="7.140625" style="40" customWidth="1"/>
    <col min="2573" max="2573" width="6.28515625" style="40" customWidth="1"/>
    <col min="2574" max="2816" width="9.140625" style="40"/>
    <col min="2817" max="2817" width="21.140625" style="40" customWidth="1"/>
    <col min="2818" max="2818" width="8.140625" style="40" customWidth="1"/>
    <col min="2819" max="2819" width="7" style="40" customWidth="1"/>
    <col min="2820" max="2820" width="6.28515625" style="40" customWidth="1"/>
    <col min="2821" max="2821" width="7.42578125" style="40" customWidth="1"/>
    <col min="2822" max="2822" width="7.85546875" style="40" customWidth="1"/>
    <col min="2823" max="2823" width="5.5703125" style="40" customWidth="1"/>
    <col min="2824" max="2824" width="7.140625" style="40" customWidth="1"/>
    <col min="2825" max="2825" width="7" style="40" customWidth="1"/>
    <col min="2826" max="2826" width="5.85546875" style="40" customWidth="1"/>
    <col min="2827" max="2827" width="6.85546875" style="40" customWidth="1"/>
    <col min="2828" max="2828" width="7.140625" style="40" customWidth="1"/>
    <col min="2829" max="2829" width="6.28515625" style="40" customWidth="1"/>
    <col min="2830" max="3072" width="9.140625" style="40"/>
    <col min="3073" max="3073" width="21.140625" style="40" customWidth="1"/>
    <col min="3074" max="3074" width="8.140625" style="40" customWidth="1"/>
    <col min="3075" max="3075" width="7" style="40" customWidth="1"/>
    <col min="3076" max="3076" width="6.28515625" style="40" customWidth="1"/>
    <col min="3077" max="3077" width="7.42578125" style="40" customWidth="1"/>
    <col min="3078" max="3078" width="7.85546875" style="40" customWidth="1"/>
    <col min="3079" max="3079" width="5.5703125" style="40" customWidth="1"/>
    <col min="3080" max="3080" width="7.140625" style="40" customWidth="1"/>
    <col min="3081" max="3081" width="7" style="40" customWidth="1"/>
    <col min="3082" max="3082" width="5.85546875" style="40" customWidth="1"/>
    <col min="3083" max="3083" width="6.85546875" style="40" customWidth="1"/>
    <col min="3084" max="3084" width="7.140625" style="40" customWidth="1"/>
    <col min="3085" max="3085" width="6.28515625" style="40" customWidth="1"/>
    <col min="3086" max="3328" width="9.140625" style="40"/>
    <col min="3329" max="3329" width="21.140625" style="40" customWidth="1"/>
    <col min="3330" max="3330" width="8.140625" style="40" customWidth="1"/>
    <col min="3331" max="3331" width="7" style="40" customWidth="1"/>
    <col min="3332" max="3332" width="6.28515625" style="40" customWidth="1"/>
    <col min="3333" max="3333" width="7.42578125" style="40" customWidth="1"/>
    <col min="3334" max="3334" width="7.85546875" style="40" customWidth="1"/>
    <col min="3335" max="3335" width="5.5703125" style="40" customWidth="1"/>
    <col min="3336" max="3336" width="7.140625" style="40" customWidth="1"/>
    <col min="3337" max="3337" width="7" style="40" customWidth="1"/>
    <col min="3338" max="3338" width="5.85546875" style="40" customWidth="1"/>
    <col min="3339" max="3339" width="6.85546875" style="40" customWidth="1"/>
    <col min="3340" max="3340" width="7.140625" style="40" customWidth="1"/>
    <col min="3341" max="3341" width="6.28515625" style="40" customWidth="1"/>
    <col min="3342" max="3584" width="9.140625" style="40"/>
    <col min="3585" max="3585" width="21.140625" style="40" customWidth="1"/>
    <col min="3586" max="3586" width="8.140625" style="40" customWidth="1"/>
    <col min="3587" max="3587" width="7" style="40" customWidth="1"/>
    <col min="3588" max="3588" width="6.28515625" style="40" customWidth="1"/>
    <col min="3589" max="3589" width="7.42578125" style="40" customWidth="1"/>
    <col min="3590" max="3590" width="7.85546875" style="40" customWidth="1"/>
    <col min="3591" max="3591" width="5.5703125" style="40" customWidth="1"/>
    <col min="3592" max="3592" width="7.140625" style="40" customWidth="1"/>
    <col min="3593" max="3593" width="7" style="40" customWidth="1"/>
    <col min="3594" max="3594" width="5.85546875" style="40" customWidth="1"/>
    <col min="3595" max="3595" width="6.85546875" style="40" customWidth="1"/>
    <col min="3596" max="3596" width="7.140625" style="40" customWidth="1"/>
    <col min="3597" max="3597" width="6.28515625" style="40" customWidth="1"/>
    <col min="3598" max="3840" width="9.140625" style="40"/>
    <col min="3841" max="3841" width="21.140625" style="40" customWidth="1"/>
    <col min="3842" max="3842" width="8.140625" style="40" customWidth="1"/>
    <col min="3843" max="3843" width="7" style="40" customWidth="1"/>
    <col min="3844" max="3844" width="6.28515625" style="40" customWidth="1"/>
    <col min="3845" max="3845" width="7.42578125" style="40" customWidth="1"/>
    <col min="3846" max="3846" width="7.85546875" style="40" customWidth="1"/>
    <col min="3847" max="3847" width="5.5703125" style="40" customWidth="1"/>
    <col min="3848" max="3848" width="7.140625" style="40" customWidth="1"/>
    <col min="3849" max="3849" width="7" style="40" customWidth="1"/>
    <col min="3850" max="3850" width="5.85546875" style="40" customWidth="1"/>
    <col min="3851" max="3851" width="6.85546875" style="40" customWidth="1"/>
    <col min="3852" max="3852" width="7.140625" style="40" customWidth="1"/>
    <col min="3853" max="3853" width="6.28515625" style="40" customWidth="1"/>
    <col min="3854" max="4096" width="9.140625" style="40"/>
    <col min="4097" max="4097" width="21.140625" style="40" customWidth="1"/>
    <col min="4098" max="4098" width="8.140625" style="40" customWidth="1"/>
    <col min="4099" max="4099" width="7" style="40" customWidth="1"/>
    <col min="4100" max="4100" width="6.28515625" style="40" customWidth="1"/>
    <col min="4101" max="4101" width="7.42578125" style="40" customWidth="1"/>
    <col min="4102" max="4102" width="7.85546875" style="40" customWidth="1"/>
    <col min="4103" max="4103" width="5.5703125" style="40" customWidth="1"/>
    <col min="4104" max="4104" width="7.140625" style="40" customWidth="1"/>
    <col min="4105" max="4105" width="7" style="40" customWidth="1"/>
    <col min="4106" max="4106" width="5.85546875" style="40" customWidth="1"/>
    <col min="4107" max="4107" width="6.85546875" style="40" customWidth="1"/>
    <col min="4108" max="4108" width="7.140625" style="40" customWidth="1"/>
    <col min="4109" max="4109" width="6.28515625" style="40" customWidth="1"/>
    <col min="4110" max="4352" width="9.140625" style="40"/>
    <col min="4353" max="4353" width="21.140625" style="40" customWidth="1"/>
    <col min="4354" max="4354" width="8.140625" style="40" customWidth="1"/>
    <col min="4355" max="4355" width="7" style="40" customWidth="1"/>
    <col min="4356" max="4356" width="6.28515625" style="40" customWidth="1"/>
    <col min="4357" max="4357" width="7.42578125" style="40" customWidth="1"/>
    <col min="4358" max="4358" width="7.85546875" style="40" customWidth="1"/>
    <col min="4359" max="4359" width="5.5703125" style="40" customWidth="1"/>
    <col min="4360" max="4360" width="7.140625" style="40" customWidth="1"/>
    <col min="4361" max="4361" width="7" style="40" customWidth="1"/>
    <col min="4362" max="4362" width="5.85546875" style="40" customWidth="1"/>
    <col min="4363" max="4363" width="6.85546875" style="40" customWidth="1"/>
    <col min="4364" max="4364" width="7.140625" style="40" customWidth="1"/>
    <col min="4365" max="4365" width="6.28515625" style="40" customWidth="1"/>
    <col min="4366" max="4608" width="9.140625" style="40"/>
    <col min="4609" max="4609" width="21.140625" style="40" customWidth="1"/>
    <col min="4610" max="4610" width="8.140625" style="40" customWidth="1"/>
    <col min="4611" max="4611" width="7" style="40" customWidth="1"/>
    <col min="4612" max="4612" width="6.28515625" style="40" customWidth="1"/>
    <col min="4613" max="4613" width="7.42578125" style="40" customWidth="1"/>
    <col min="4614" max="4614" width="7.85546875" style="40" customWidth="1"/>
    <col min="4615" max="4615" width="5.5703125" style="40" customWidth="1"/>
    <col min="4616" max="4616" width="7.140625" style="40" customWidth="1"/>
    <col min="4617" max="4617" width="7" style="40" customWidth="1"/>
    <col min="4618" max="4618" width="5.85546875" style="40" customWidth="1"/>
    <col min="4619" max="4619" width="6.85546875" style="40" customWidth="1"/>
    <col min="4620" max="4620" width="7.140625" style="40" customWidth="1"/>
    <col min="4621" max="4621" width="6.28515625" style="40" customWidth="1"/>
    <col min="4622" max="4864" width="9.140625" style="40"/>
    <col min="4865" max="4865" width="21.140625" style="40" customWidth="1"/>
    <col min="4866" max="4866" width="8.140625" style="40" customWidth="1"/>
    <col min="4867" max="4867" width="7" style="40" customWidth="1"/>
    <col min="4868" max="4868" width="6.28515625" style="40" customWidth="1"/>
    <col min="4869" max="4869" width="7.42578125" style="40" customWidth="1"/>
    <col min="4870" max="4870" width="7.85546875" style="40" customWidth="1"/>
    <col min="4871" max="4871" width="5.5703125" style="40" customWidth="1"/>
    <col min="4872" max="4872" width="7.140625" style="40" customWidth="1"/>
    <col min="4873" max="4873" width="7" style="40" customWidth="1"/>
    <col min="4874" max="4874" width="5.85546875" style="40" customWidth="1"/>
    <col min="4875" max="4875" width="6.85546875" style="40" customWidth="1"/>
    <col min="4876" max="4876" width="7.140625" style="40" customWidth="1"/>
    <col min="4877" max="4877" width="6.28515625" style="40" customWidth="1"/>
    <col min="4878" max="5120" width="9.140625" style="40"/>
    <col min="5121" max="5121" width="21.140625" style="40" customWidth="1"/>
    <col min="5122" max="5122" width="8.140625" style="40" customWidth="1"/>
    <col min="5123" max="5123" width="7" style="40" customWidth="1"/>
    <col min="5124" max="5124" width="6.28515625" style="40" customWidth="1"/>
    <col min="5125" max="5125" width="7.42578125" style="40" customWidth="1"/>
    <col min="5126" max="5126" width="7.85546875" style="40" customWidth="1"/>
    <col min="5127" max="5127" width="5.5703125" style="40" customWidth="1"/>
    <col min="5128" max="5128" width="7.140625" style="40" customWidth="1"/>
    <col min="5129" max="5129" width="7" style="40" customWidth="1"/>
    <col min="5130" max="5130" width="5.85546875" style="40" customWidth="1"/>
    <col min="5131" max="5131" width="6.85546875" style="40" customWidth="1"/>
    <col min="5132" max="5132" width="7.140625" style="40" customWidth="1"/>
    <col min="5133" max="5133" width="6.28515625" style="40" customWidth="1"/>
    <col min="5134" max="5376" width="9.140625" style="40"/>
    <col min="5377" max="5377" width="21.140625" style="40" customWidth="1"/>
    <col min="5378" max="5378" width="8.140625" style="40" customWidth="1"/>
    <col min="5379" max="5379" width="7" style="40" customWidth="1"/>
    <col min="5380" max="5380" width="6.28515625" style="40" customWidth="1"/>
    <col min="5381" max="5381" width="7.42578125" style="40" customWidth="1"/>
    <col min="5382" max="5382" width="7.85546875" style="40" customWidth="1"/>
    <col min="5383" max="5383" width="5.5703125" style="40" customWidth="1"/>
    <col min="5384" max="5384" width="7.140625" style="40" customWidth="1"/>
    <col min="5385" max="5385" width="7" style="40" customWidth="1"/>
    <col min="5386" max="5386" width="5.85546875" style="40" customWidth="1"/>
    <col min="5387" max="5387" width="6.85546875" style="40" customWidth="1"/>
    <col min="5388" max="5388" width="7.140625" style="40" customWidth="1"/>
    <col min="5389" max="5389" width="6.28515625" style="40" customWidth="1"/>
    <col min="5390" max="5632" width="9.140625" style="40"/>
    <col min="5633" max="5633" width="21.140625" style="40" customWidth="1"/>
    <col min="5634" max="5634" width="8.140625" style="40" customWidth="1"/>
    <col min="5635" max="5635" width="7" style="40" customWidth="1"/>
    <col min="5636" max="5636" width="6.28515625" style="40" customWidth="1"/>
    <col min="5637" max="5637" width="7.42578125" style="40" customWidth="1"/>
    <col min="5638" max="5638" width="7.85546875" style="40" customWidth="1"/>
    <col min="5639" max="5639" width="5.5703125" style="40" customWidth="1"/>
    <col min="5640" max="5640" width="7.140625" style="40" customWidth="1"/>
    <col min="5641" max="5641" width="7" style="40" customWidth="1"/>
    <col min="5642" max="5642" width="5.85546875" style="40" customWidth="1"/>
    <col min="5643" max="5643" width="6.85546875" style="40" customWidth="1"/>
    <col min="5644" max="5644" width="7.140625" style="40" customWidth="1"/>
    <col min="5645" max="5645" width="6.28515625" style="40" customWidth="1"/>
    <col min="5646" max="5888" width="9.140625" style="40"/>
    <col min="5889" max="5889" width="21.140625" style="40" customWidth="1"/>
    <col min="5890" max="5890" width="8.140625" style="40" customWidth="1"/>
    <col min="5891" max="5891" width="7" style="40" customWidth="1"/>
    <col min="5892" max="5892" width="6.28515625" style="40" customWidth="1"/>
    <col min="5893" max="5893" width="7.42578125" style="40" customWidth="1"/>
    <col min="5894" max="5894" width="7.85546875" style="40" customWidth="1"/>
    <col min="5895" max="5895" width="5.5703125" style="40" customWidth="1"/>
    <col min="5896" max="5896" width="7.140625" style="40" customWidth="1"/>
    <col min="5897" max="5897" width="7" style="40" customWidth="1"/>
    <col min="5898" max="5898" width="5.85546875" style="40" customWidth="1"/>
    <col min="5899" max="5899" width="6.85546875" style="40" customWidth="1"/>
    <col min="5900" max="5900" width="7.140625" style="40" customWidth="1"/>
    <col min="5901" max="5901" width="6.28515625" style="40" customWidth="1"/>
    <col min="5902" max="6144" width="9.140625" style="40"/>
    <col min="6145" max="6145" width="21.140625" style="40" customWidth="1"/>
    <col min="6146" max="6146" width="8.140625" style="40" customWidth="1"/>
    <col min="6147" max="6147" width="7" style="40" customWidth="1"/>
    <col min="6148" max="6148" width="6.28515625" style="40" customWidth="1"/>
    <col min="6149" max="6149" width="7.42578125" style="40" customWidth="1"/>
    <col min="6150" max="6150" width="7.85546875" style="40" customWidth="1"/>
    <col min="6151" max="6151" width="5.5703125" style="40" customWidth="1"/>
    <col min="6152" max="6152" width="7.140625" style="40" customWidth="1"/>
    <col min="6153" max="6153" width="7" style="40" customWidth="1"/>
    <col min="6154" max="6154" width="5.85546875" style="40" customWidth="1"/>
    <col min="6155" max="6155" width="6.85546875" style="40" customWidth="1"/>
    <col min="6156" max="6156" width="7.140625" style="40" customWidth="1"/>
    <col min="6157" max="6157" width="6.28515625" style="40" customWidth="1"/>
    <col min="6158" max="6400" width="9.140625" style="40"/>
    <col min="6401" max="6401" width="21.140625" style="40" customWidth="1"/>
    <col min="6402" max="6402" width="8.140625" style="40" customWidth="1"/>
    <col min="6403" max="6403" width="7" style="40" customWidth="1"/>
    <col min="6404" max="6404" width="6.28515625" style="40" customWidth="1"/>
    <col min="6405" max="6405" width="7.42578125" style="40" customWidth="1"/>
    <col min="6406" max="6406" width="7.85546875" style="40" customWidth="1"/>
    <col min="6407" max="6407" width="5.5703125" style="40" customWidth="1"/>
    <col min="6408" max="6408" width="7.140625" style="40" customWidth="1"/>
    <col min="6409" max="6409" width="7" style="40" customWidth="1"/>
    <col min="6410" max="6410" width="5.85546875" style="40" customWidth="1"/>
    <col min="6411" max="6411" width="6.85546875" style="40" customWidth="1"/>
    <col min="6412" max="6412" width="7.140625" style="40" customWidth="1"/>
    <col min="6413" max="6413" width="6.28515625" style="40" customWidth="1"/>
    <col min="6414" max="6656" width="9.140625" style="40"/>
    <col min="6657" max="6657" width="21.140625" style="40" customWidth="1"/>
    <col min="6658" max="6658" width="8.140625" style="40" customWidth="1"/>
    <col min="6659" max="6659" width="7" style="40" customWidth="1"/>
    <col min="6660" max="6660" width="6.28515625" style="40" customWidth="1"/>
    <col min="6661" max="6661" width="7.42578125" style="40" customWidth="1"/>
    <col min="6662" max="6662" width="7.85546875" style="40" customWidth="1"/>
    <col min="6663" max="6663" width="5.5703125" style="40" customWidth="1"/>
    <col min="6664" max="6664" width="7.140625" style="40" customWidth="1"/>
    <col min="6665" max="6665" width="7" style="40" customWidth="1"/>
    <col min="6666" max="6666" width="5.85546875" style="40" customWidth="1"/>
    <col min="6667" max="6667" width="6.85546875" style="40" customWidth="1"/>
    <col min="6668" max="6668" width="7.140625" style="40" customWidth="1"/>
    <col min="6669" max="6669" width="6.28515625" style="40" customWidth="1"/>
    <col min="6670" max="6912" width="9.140625" style="40"/>
    <col min="6913" max="6913" width="21.140625" style="40" customWidth="1"/>
    <col min="6914" max="6914" width="8.140625" style="40" customWidth="1"/>
    <col min="6915" max="6915" width="7" style="40" customWidth="1"/>
    <col min="6916" max="6916" width="6.28515625" style="40" customWidth="1"/>
    <col min="6917" max="6917" width="7.42578125" style="40" customWidth="1"/>
    <col min="6918" max="6918" width="7.85546875" style="40" customWidth="1"/>
    <col min="6919" max="6919" width="5.5703125" style="40" customWidth="1"/>
    <col min="6920" max="6920" width="7.140625" style="40" customWidth="1"/>
    <col min="6921" max="6921" width="7" style="40" customWidth="1"/>
    <col min="6922" max="6922" width="5.85546875" style="40" customWidth="1"/>
    <col min="6923" max="6923" width="6.85546875" style="40" customWidth="1"/>
    <col min="6924" max="6924" width="7.140625" style="40" customWidth="1"/>
    <col min="6925" max="6925" width="6.28515625" style="40" customWidth="1"/>
    <col min="6926" max="7168" width="9.140625" style="40"/>
    <col min="7169" max="7169" width="21.140625" style="40" customWidth="1"/>
    <col min="7170" max="7170" width="8.140625" style="40" customWidth="1"/>
    <col min="7171" max="7171" width="7" style="40" customWidth="1"/>
    <col min="7172" max="7172" width="6.28515625" style="40" customWidth="1"/>
    <col min="7173" max="7173" width="7.42578125" style="40" customWidth="1"/>
    <col min="7174" max="7174" width="7.85546875" style="40" customWidth="1"/>
    <col min="7175" max="7175" width="5.5703125" style="40" customWidth="1"/>
    <col min="7176" max="7176" width="7.140625" style="40" customWidth="1"/>
    <col min="7177" max="7177" width="7" style="40" customWidth="1"/>
    <col min="7178" max="7178" width="5.85546875" style="40" customWidth="1"/>
    <col min="7179" max="7179" width="6.85546875" style="40" customWidth="1"/>
    <col min="7180" max="7180" width="7.140625" style="40" customWidth="1"/>
    <col min="7181" max="7181" width="6.28515625" style="40" customWidth="1"/>
    <col min="7182" max="7424" width="9.140625" style="40"/>
    <col min="7425" max="7425" width="21.140625" style="40" customWidth="1"/>
    <col min="7426" max="7426" width="8.140625" style="40" customWidth="1"/>
    <col min="7427" max="7427" width="7" style="40" customWidth="1"/>
    <col min="7428" max="7428" width="6.28515625" style="40" customWidth="1"/>
    <col min="7429" max="7429" width="7.42578125" style="40" customWidth="1"/>
    <col min="7430" max="7430" width="7.85546875" style="40" customWidth="1"/>
    <col min="7431" max="7431" width="5.5703125" style="40" customWidth="1"/>
    <col min="7432" max="7432" width="7.140625" style="40" customWidth="1"/>
    <col min="7433" max="7433" width="7" style="40" customWidth="1"/>
    <col min="7434" max="7434" width="5.85546875" style="40" customWidth="1"/>
    <col min="7435" max="7435" width="6.85546875" style="40" customWidth="1"/>
    <col min="7436" max="7436" width="7.140625" style="40" customWidth="1"/>
    <col min="7437" max="7437" width="6.28515625" style="40" customWidth="1"/>
    <col min="7438" max="7680" width="9.140625" style="40"/>
    <col min="7681" max="7681" width="21.140625" style="40" customWidth="1"/>
    <col min="7682" max="7682" width="8.140625" style="40" customWidth="1"/>
    <col min="7683" max="7683" width="7" style="40" customWidth="1"/>
    <col min="7684" max="7684" width="6.28515625" style="40" customWidth="1"/>
    <col min="7685" max="7685" width="7.42578125" style="40" customWidth="1"/>
    <col min="7686" max="7686" width="7.85546875" style="40" customWidth="1"/>
    <col min="7687" max="7687" width="5.5703125" style="40" customWidth="1"/>
    <col min="7688" max="7688" width="7.140625" style="40" customWidth="1"/>
    <col min="7689" max="7689" width="7" style="40" customWidth="1"/>
    <col min="7690" max="7690" width="5.85546875" style="40" customWidth="1"/>
    <col min="7691" max="7691" width="6.85546875" style="40" customWidth="1"/>
    <col min="7692" max="7692" width="7.140625" style="40" customWidth="1"/>
    <col min="7693" max="7693" width="6.28515625" style="40" customWidth="1"/>
    <col min="7694" max="7936" width="9.140625" style="40"/>
    <col min="7937" max="7937" width="21.140625" style="40" customWidth="1"/>
    <col min="7938" max="7938" width="8.140625" style="40" customWidth="1"/>
    <col min="7939" max="7939" width="7" style="40" customWidth="1"/>
    <col min="7940" max="7940" width="6.28515625" style="40" customWidth="1"/>
    <col min="7941" max="7941" width="7.42578125" style="40" customWidth="1"/>
    <col min="7942" max="7942" width="7.85546875" style="40" customWidth="1"/>
    <col min="7943" max="7943" width="5.5703125" style="40" customWidth="1"/>
    <col min="7944" max="7944" width="7.140625" style="40" customWidth="1"/>
    <col min="7945" max="7945" width="7" style="40" customWidth="1"/>
    <col min="7946" max="7946" width="5.85546875" style="40" customWidth="1"/>
    <col min="7947" max="7947" width="6.85546875" style="40" customWidth="1"/>
    <col min="7948" max="7948" width="7.140625" style="40" customWidth="1"/>
    <col min="7949" max="7949" width="6.28515625" style="40" customWidth="1"/>
    <col min="7950" max="8192" width="9.140625" style="40"/>
    <col min="8193" max="8193" width="21.140625" style="40" customWidth="1"/>
    <col min="8194" max="8194" width="8.140625" style="40" customWidth="1"/>
    <col min="8195" max="8195" width="7" style="40" customWidth="1"/>
    <col min="8196" max="8196" width="6.28515625" style="40" customWidth="1"/>
    <col min="8197" max="8197" width="7.42578125" style="40" customWidth="1"/>
    <col min="8198" max="8198" width="7.85546875" style="40" customWidth="1"/>
    <col min="8199" max="8199" width="5.5703125" style="40" customWidth="1"/>
    <col min="8200" max="8200" width="7.140625" style="40" customWidth="1"/>
    <col min="8201" max="8201" width="7" style="40" customWidth="1"/>
    <col min="8202" max="8202" width="5.85546875" style="40" customWidth="1"/>
    <col min="8203" max="8203" width="6.85546875" style="40" customWidth="1"/>
    <col min="8204" max="8204" width="7.140625" style="40" customWidth="1"/>
    <col min="8205" max="8205" width="6.28515625" style="40" customWidth="1"/>
    <col min="8206" max="8448" width="9.140625" style="40"/>
    <col min="8449" max="8449" width="21.140625" style="40" customWidth="1"/>
    <col min="8450" max="8450" width="8.140625" style="40" customWidth="1"/>
    <col min="8451" max="8451" width="7" style="40" customWidth="1"/>
    <col min="8452" max="8452" width="6.28515625" style="40" customWidth="1"/>
    <col min="8453" max="8453" width="7.42578125" style="40" customWidth="1"/>
    <col min="8454" max="8454" width="7.85546875" style="40" customWidth="1"/>
    <col min="8455" max="8455" width="5.5703125" style="40" customWidth="1"/>
    <col min="8456" max="8456" width="7.140625" style="40" customWidth="1"/>
    <col min="8457" max="8457" width="7" style="40" customWidth="1"/>
    <col min="8458" max="8458" width="5.85546875" style="40" customWidth="1"/>
    <col min="8459" max="8459" width="6.85546875" style="40" customWidth="1"/>
    <col min="8460" max="8460" width="7.140625" style="40" customWidth="1"/>
    <col min="8461" max="8461" width="6.28515625" style="40" customWidth="1"/>
    <col min="8462" max="8704" width="9.140625" style="40"/>
    <col min="8705" max="8705" width="21.140625" style="40" customWidth="1"/>
    <col min="8706" max="8706" width="8.140625" style="40" customWidth="1"/>
    <col min="8707" max="8707" width="7" style="40" customWidth="1"/>
    <col min="8708" max="8708" width="6.28515625" style="40" customWidth="1"/>
    <col min="8709" max="8709" width="7.42578125" style="40" customWidth="1"/>
    <col min="8710" max="8710" width="7.85546875" style="40" customWidth="1"/>
    <col min="8711" max="8711" width="5.5703125" style="40" customWidth="1"/>
    <col min="8712" max="8712" width="7.140625" style="40" customWidth="1"/>
    <col min="8713" max="8713" width="7" style="40" customWidth="1"/>
    <col min="8714" max="8714" width="5.85546875" style="40" customWidth="1"/>
    <col min="8715" max="8715" width="6.85546875" style="40" customWidth="1"/>
    <col min="8716" max="8716" width="7.140625" style="40" customWidth="1"/>
    <col min="8717" max="8717" width="6.28515625" style="40" customWidth="1"/>
    <col min="8718" max="8960" width="9.140625" style="40"/>
    <col min="8961" max="8961" width="21.140625" style="40" customWidth="1"/>
    <col min="8962" max="8962" width="8.140625" style="40" customWidth="1"/>
    <col min="8963" max="8963" width="7" style="40" customWidth="1"/>
    <col min="8964" max="8964" width="6.28515625" style="40" customWidth="1"/>
    <col min="8965" max="8965" width="7.42578125" style="40" customWidth="1"/>
    <col min="8966" max="8966" width="7.85546875" style="40" customWidth="1"/>
    <col min="8967" max="8967" width="5.5703125" style="40" customWidth="1"/>
    <col min="8968" max="8968" width="7.140625" style="40" customWidth="1"/>
    <col min="8969" max="8969" width="7" style="40" customWidth="1"/>
    <col min="8970" max="8970" width="5.85546875" style="40" customWidth="1"/>
    <col min="8971" max="8971" width="6.85546875" style="40" customWidth="1"/>
    <col min="8972" max="8972" width="7.140625" style="40" customWidth="1"/>
    <col min="8973" max="8973" width="6.28515625" style="40" customWidth="1"/>
    <col min="8974" max="9216" width="9.140625" style="40"/>
    <col min="9217" max="9217" width="21.140625" style="40" customWidth="1"/>
    <col min="9218" max="9218" width="8.140625" style="40" customWidth="1"/>
    <col min="9219" max="9219" width="7" style="40" customWidth="1"/>
    <col min="9220" max="9220" width="6.28515625" style="40" customWidth="1"/>
    <col min="9221" max="9221" width="7.42578125" style="40" customWidth="1"/>
    <col min="9222" max="9222" width="7.85546875" style="40" customWidth="1"/>
    <col min="9223" max="9223" width="5.5703125" style="40" customWidth="1"/>
    <col min="9224" max="9224" width="7.140625" style="40" customWidth="1"/>
    <col min="9225" max="9225" width="7" style="40" customWidth="1"/>
    <col min="9226" max="9226" width="5.85546875" style="40" customWidth="1"/>
    <col min="9227" max="9227" width="6.85546875" style="40" customWidth="1"/>
    <col min="9228" max="9228" width="7.140625" style="40" customWidth="1"/>
    <col min="9229" max="9229" width="6.28515625" style="40" customWidth="1"/>
    <col min="9230" max="9472" width="9.140625" style="40"/>
    <col min="9473" max="9473" width="21.140625" style="40" customWidth="1"/>
    <col min="9474" max="9474" width="8.140625" style="40" customWidth="1"/>
    <col min="9475" max="9475" width="7" style="40" customWidth="1"/>
    <col min="9476" max="9476" width="6.28515625" style="40" customWidth="1"/>
    <col min="9477" max="9477" width="7.42578125" style="40" customWidth="1"/>
    <col min="9478" max="9478" width="7.85546875" style="40" customWidth="1"/>
    <col min="9479" max="9479" width="5.5703125" style="40" customWidth="1"/>
    <col min="9480" max="9480" width="7.140625" style="40" customWidth="1"/>
    <col min="9481" max="9481" width="7" style="40" customWidth="1"/>
    <col min="9482" max="9482" width="5.85546875" style="40" customWidth="1"/>
    <col min="9483" max="9483" width="6.85546875" style="40" customWidth="1"/>
    <col min="9484" max="9484" width="7.140625" style="40" customWidth="1"/>
    <col min="9485" max="9485" width="6.28515625" style="40" customWidth="1"/>
    <col min="9486" max="9728" width="9.140625" style="40"/>
    <col min="9729" max="9729" width="21.140625" style="40" customWidth="1"/>
    <col min="9730" max="9730" width="8.140625" style="40" customWidth="1"/>
    <col min="9731" max="9731" width="7" style="40" customWidth="1"/>
    <col min="9732" max="9732" width="6.28515625" style="40" customWidth="1"/>
    <col min="9733" max="9733" width="7.42578125" style="40" customWidth="1"/>
    <col min="9734" max="9734" width="7.85546875" style="40" customWidth="1"/>
    <col min="9735" max="9735" width="5.5703125" style="40" customWidth="1"/>
    <col min="9736" max="9736" width="7.140625" style="40" customWidth="1"/>
    <col min="9737" max="9737" width="7" style="40" customWidth="1"/>
    <col min="9738" max="9738" width="5.85546875" style="40" customWidth="1"/>
    <col min="9739" max="9739" width="6.85546875" style="40" customWidth="1"/>
    <col min="9740" max="9740" width="7.140625" style="40" customWidth="1"/>
    <col min="9741" max="9741" width="6.28515625" style="40" customWidth="1"/>
    <col min="9742" max="9984" width="9.140625" style="40"/>
    <col min="9985" max="9985" width="21.140625" style="40" customWidth="1"/>
    <col min="9986" max="9986" width="8.140625" style="40" customWidth="1"/>
    <col min="9987" max="9987" width="7" style="40" customWidth="1"/>
    <col min="9988" max="9988" width="6.28515625" style="40" customWidth="1"/>
    <col min="9989" max="9989" width="7.42578125" style="40" customWidth="1"/>
    <col min="9990" max="9990" width="7.85546875" style="40" customWidth="1"/>
    <col min="9991" max="9991" width="5.5703125" style="40" customWidth="1"/>
    <col min="9992" max="9992" width="7.140625" style="40" customWidth="1"/>
    <col min="9993" max="9993" width="7" style="40" customWidth="1"/>
    <col min="9994" max="9994" width="5.85546875" style="40" customWidth="1"/>
    <col min="9995" max="9995" width="6.85546875" style="40" customWidth="1"/>
    <col min="9996" max="9996" width="7.140625" style="40" customWidth="1"/>
    <col min="9997" max="9997" width="6.28515625" style="40" customWidth="1"/>
    <col min="9998" max="10240" width="9.140625" style="40"/>
    <col min="10241" max="10241" width="21.140625" style="40" customWidth="1"/>
    <col min="10242" max="10242" width="8.140625" style="40" customWidth="1"/>
    <col min="10243" max="10243" width="7" style="40" customWidth="1"/>
    <col min="10244" max="10244" width="6.28515625" style="40" customWidth="1"/>
    <col min="10245" max="10245" width="7.42578125" style="40" customWidth="1"/>
    <col min="10246" max="10246" width="7.85546875" style="40" customWidth="1"/>
    <col min="10247" max="10247" width="5.5703125" style="40" customWidth="1"/>
    <col min="10248" max="10248" width="7.140625" style="40" customWidth="1"/>
    <col min="10249" max="10249" width="7" style="40" customWidth="1"/>
    <col min="10250" max="10250" width="5.85546875" style="40" customWidth="1"/>
    <col min="10251" max="10251" width="6.85546875" style="40" customWidth="1"/>
    <col min="10252" max="10252" width="7.140625" style="40" customWidth="1"/>
    <col min="10253" max="10253" width="6.28515625" style="40" customWidth="1"/>
    <col min="10254" max="10496" width="9.140625" style="40"/>
    <col min="10497" max="10497" width="21.140625" style="40" customWidth="1"/>
    <col min="10498" max="10498" width="8.140625" style="40" customWidth="1"/>
    <col min="10499" max="10499" width="7" style="40" customWidth="1"/>
    <col min="10500" max="10500" width="6.28515625" style="40" customWidth="1"/>
    <col min="10501" max="10501" width="7.42578125" style="40" customWidth="1"/>
    <col min="10502" max="10502" width="7.85546875" style="40" customWidth="1"/>
    <col min="10503" max="10503" width="5.5703125" style="40" customWidth="1"/>
    <col min="10504" max="10504" width="7.140625" style="40" customWidth="1"/>
    <col min="10505" max="10505" width="7" style="40" customWidth="1"/>
    <col min="10506" max="10506" width="5.85546875" style="40" customWidth="1"/>
    <col min="10507" max="10507" width="6.85546875" style="40" customWidth="1"/>
    <col min="10508" max="10508" width="7.140625" style="40" customWidth="1"/>
    <col min="10509" max="10509" width="6.28515625" style="40" customWidth="1"/>
    <col min="10510" max="10752" width="9.140625" style="40"/>
    <col min="10753" max="10753" width="21.140625" style="40" customWidth="1"/>
    <col min="10754" max="10754" width="8.140625" style="40" customWidth="1"/>
    <col min="10755" max="10755" width="7" style="40" customWidth="1"/>
    <col min="10756" max="10756" width="6.28515625" style="40" customWidth="1"/>
    <col min="10757" max="10757" width="7.42578125" style="40" customWidth="1"/>
    <col min="10758" max="10758" width="7.85546875" style="40" customWidth="1"/>
    <col min="10759" max="10759" width="5.5703125" style="40" customWidth="1"/>
    <col min="10760" max="10760" width="7.140625" style="40" customWidth="1"/>
    <col min="10761" max="10761" width="7" style="40" customWidth="1"/>
    <col min="10762" max="10762" width="5.85546875" style="40" customWidth="1"/>
    <col min="10763" max="10763" width="6.85546875" style="40" customWidth="1"/>
    <col min="10764" max="10764" width="7.140625" style="40" customWidth="1"/>
    <col min="10765" max="10765" width="6.28515625" style="40" customWidth="1"/>
    <col min="10766" max="11008" width="9.140625" style="40"/>
    <col min="11009" max="11009" width="21.140625" style="40" customWidth="1"/>
    <col min="11010" max="11010" width="8.140625" style="40" customWidth="1"/>
    <col min="11011" max="11011" width="7" style="40" customWidth="1"/>
    <col min="11012" max="11012" width="6.28515625" style="40" customWidth="1"/>
    <col min="11013" max="11013" width="7.42578125" style="40" customWidth="1"/>
    <col min="11014" max="11014" width="7.85546875" style="40" customWidth="1"/>
    <col min="11015" max="11015" width="5.5703125" style="40" customWidth="1"/>
    <col min="11016" max="11016" width="7.140625" style="40" customWidth="1"/>
    <col min="11017" max="11017" width="7" style="40" customWidth="1"/>
    <col min="11018" max="11018" width="5.85546875" style="40" customWidth="1"/>
    <col min="11019" max="11019" width="6.85546875" style="40" customWidth="1"/>
    <col min="11020" max="11020" width="7.140625" style="40" customWidth="1"/>
    <col min="11021" max="11021" width="6.28515625" style="40" customWidth="1"/>
    <col min="11022" max="11264" width="9.140625" style="40"/>
    <col min="11265" max="11265" width="21.140625" style="40" customWidth="1"/>
    <col min="11266" max="11266" width="8.140625" style="40" customWidth="1"/>
    <col min="11267" max="11267" width="7" style="40" customWidth="1"/>
    <col min="11268" max="11268" width="6.28515625" style="40" customWidth="1"/>
    <col min="11269" max="11269" width="7.42578125" style="40" customWidth="1"/>
    <col min="11270" max="11270" width="7.85546875" style="40" customWidth="1"/>
    <col min="11271" max="11271" width="5.5703125" style="40" customWidth="1"/>
    <col min="11272" max="11272" width="7.140625" style="40" customWidth="1"/>
    <col min="11273" max="11273" width="7" style="40" customWidth="1"/>
    <col min="11274" max="11274" width="5.85546875" style="40" customWidth="1"/>
    <col min="11275" max="11275" width="6.85546875" style="40" customWidth="1"/>
    <col min="11276" max="11276" width="7.140625" style="40" customWidth="1"/>
    <col min="11277" max="11277" width="6.28515625" style="40" customWidth="1"/>
    <col min="11278" max="11520" width="9.140625" style="40"/>
    <col min="11521" max="11521" width="21.140625" style="40" customWidth="1"/>
    <col min="11522" max="11522" width="8.140625" style="40" customWidth="1"/>
    <col min="11523" max="11523" width="7" style="40" customWidth="1"/>
    <col min="11524" max="11524" width="6.28515625" style="40" customWidth="1"/>
    <col min="11525" max="11525" width="7.42578125" style="40" customWidth="1"/>
    <col min="11526" max="11526" width="7.85546875" style="40" customWidth="1"/>
    <col min="11527" max="11527" width="5.5703125" style="40" customWidth="1"/>
    <col min="11528" max="11528" width="7.140625" style="40" customWidth="1"/>
    <col min="11529" max="11529" width="7" style="40" customWidth="1"/>
    <col min="11530" max="11530" width="5.85546875" style="40" customWidth="1"/>
    <col min="11531" max="11531" width="6.85546875" style="40" customWidth="1"/>
    <col min="11532" max="11532" width="7.140625" style="40" customWidth="1"/>
    <col min="11533" max="11533" width="6.28515625" style="40" customWidth="1"/>
    <col min="11534" max="11776" width="9.140625" style="40"/>
    <col min="11777" max="11777" width="21.140625" style="40" customWidth="1"/>
    <col min="11778" max="11778" width="8.140625" style="40" customWidth="1"/>
    <col min="11779" max="11779" width="7" style="40" customWidth="1"/>
    <col min="11780" max="11780" width="6.28515625" style="40" customWidth="1"/>
    <col min="11781" max="11781" width="7.42578125" style="40" customWidth="1"/>
    <col min="11782" max="11782" width="7.85546875" style="40" customWidth="1"/>
    <col min="11783" max="11783" width="5.5703125" style="40" customWidth="1"/>
    <col min="11784" max="11784" width="7.140625" style="40" customWidth="1"/>
    <col min="11785" max="11785" width="7" style="40" customWidth="1"/>
    <col min="11786" max="11786" width="5.85546875" style="40" customWidth="1"/>
    <col min="11787" max="11787" width="6.85546875" style="40" customWidth="1"/>
    <col min="11788" max="11788" width="7.140625" style="40" customWidth="1"/>
    <col min="11789" max="11789" width="6.28515625" style="40" customWidth="1"/>
    <col min="11790" max="12032" width="9.140625" style="40"/>
    <col min="12033" max="12033" width="21.140625" style="40" customWidth="1"/>
    <col min="12034" max="12034" width="8.140625" style="40" customWidth="1"/>
    <col min="12035" max="12035" width="7" style="40" customWidth="1"/>
    <col min="12036" max="12036" width="6.28515625" style="40" customWidth="1"/>
    <col min="12037" max="12037" width="7.42578125" style="40" customWidth="1"/>
    <col min="12038" max="12038" width="7.85546875" style="40" customWidth="1"/>
    <col min="12039" max="12039" width="5.5703125" style="40" customWidth="1"/>
    <col min="12040" max="12040" width="7.140625" style="40" customWidth="1"/>
    <col min="12041" max="12041" width="7" style="40" customWidth="1"/>
    <col min="12042" max="12042" width="5.85546875" style="40" customWidth="1"/>
    <col min="12043" max="12043" width="6.85546875" style="40" customWidth="1"/>
    <col min="12044" max="12044" width="7.140625" style="40" customWidth="1"/>
    <col min="12045" max="12045" width="6.28515625" style="40" customWidth="1"/>
    <col min="12046" max="12288" width="9.140625" style="40"/>
    <col min="12289" max="12289" width="21.140625" style="40" customWidth="1"/>
    <col min="12290" max="12290" width="8.140625" style="40" customWidth="1"/>
    <col min="12291" max="12291" width="7" style="40" customWidth="1"/>
    <col min="12292" max="12292" width="6.28515625" style="40" customWidth="1"/>
    <col min="12293" max="12293" width="7.42578125" style="40" customWidth="1"/>
    <col min="12294" max="12294" width="7.85546875" style="40" customWidth="1"/>
    <col min="12295" max="12295" width="5.5703125" style="40" customWidth="1"/>
    <col min="12296" max="12296" width="7.140625" style="40" customWidth="1"/>
    <col min="12297" max="12297" width="7" style="40" customWidth="1"/>
    <col min="12298" max="12298" width="5.85546875" style="40" customWidth="1"/>
    <col min="12299" max="12299" width="6.85546875" style="40" customWidth="1"/>
    <col min="12300" max="12300" width="7.140625" style="40" customWidth="1"/>
    <col min="12301" max="12301" width="6.28515625" style="40" customWidth="1"/>
    <col min="12302" max="12544" width="9.140625" style="40"/>
    <col min="12545" max="12545" width="21.140625" style="40" customWidth="1"/>
    <col min="12546" max="12546" width="8.140625" style="40" customWidth="1"/>
    <col min="12547" max="12547" width="7" style="40" customWidth="1"/>
    <col min="12548" max="12548" width="6.28515625" style="40" customWidth="1"/>
    <col min="12549" max="12549" width="7.42578125" style="40" customWidth="1"/>
    <col min="12550" max="12550" width="7.85546875" style="40" customWidth="1"/>
    <col min="12551" max="12551" width="5.5703125" style="40" customWidth="1"/>
    <col min="12552" max="12552" width="7.140625" style="40" customWidth="1"/>
    <col min="12553" max="12553" width="7" style="40" customWidth="1"/>
    <col min="12554" max="12554" width="5.85546875" style="40" customWidth="1"/>
    <col min="12555" max="12555" width="6.85546875" style="40" customWidth="1"/>
    <col min="12556" max="12556" width="7.140625" style="40" customWidth="1"/>
    <col min="12557" max="12557" width="6.28515625" style="40" customWidth="1"/>
    <col min="12558" max="12800" width="9.140625" style="40"/>
    <col min="12801" max="12801" width="21.140625" style="40" customWidth="1"/>
    <col min="12802" max="12802" width="8.140625" style="40" customWidth="1"/>
    <col min="12803" max="12803" width="7" style="40" customWidth="1"/>
    <col min="12804" max="12804" width="6.28515625" style="40" customWidth="1"/>
    <col min="12805" max="12805" width="7.42578125" style="40" customWidth="1"/>
    <col min="12806" max="12806" width="7.85546875" style="40" customWidth="1"/>
    <col min="12807" max="12807" width="5.5703125" style="40" customWidth="1"/>
    <col min="12808" max="12808" width="7.140625" style="40" customWidth="1"/>
    <col min="12809" max="12809" width="7" style="40" customWidth="1"/>
    <col min="12810" max="12810" width="5.85546875" style="40" customWidth="1"/>
    <col min="12811" max="12811" width="6.85546875" style="40" customWidth="1"/>
    <col min="12812" max="12812" width="7.140625" style="40" customWidth="1"/>
    <col min="12813" max="12813" width="6.28515625" style="40" customWidth="1"/>
    <col min="12814" max="13056" width="9.140625" style="40"/>
    <col min="13057" max="13057" width="21.140625" style="40" customWidth="1"/>
    <col min="13058" max="13058" width="8.140625" style="40" customWidth="1"/>
    <col min="13059" max="13059" width="7" style="40" customWidth="1"/>
    <col min="13060" max="13060" width="6.28515625" style="40" customWidth="1"/>
    <col min="13061" max="13061" width="7.42578125" style="40" customWidth="1"/>
    <col min="13062" max="13062" width="7.85546875" style="40" customWidth="1"/>
    <col min="13063" max="13063" width="5.5703125" style="40" customWidth="1"/>
    <col min="13064" max="13064" width="7.140625" style="40" customWidth="1"/>
    <col min="13065" max="13065" width="7" style="40" customWidth="1"/>
    <col min="13066" max="13066" width="5.85546875" style="40" customWidth="1"/>
    <col min="13067" max="13067" width="6.85546875" style="40" customWidth="1"/>
    <col min="13068" max="13068" width="7.140625" style="40" customWidth="1"/>
    <col min="13069" max="13069" width="6.28515625" style="40" customWidth="1"/>
    <col min="13070" max="13312" width="9.140625" style="40"/>
    <col min="13313" max="13313" width="21.140625" style="40" customWidth="1"/>
    <col min="13314" max="13314" width="8.140625" style="40" customWidth="1"/>
    <col min="13315" max="13315" width="7" style="40" customWidth="1"/>
    <col min="13316" max="13316" width="6.28515625" style="40" customWidth="1"/>
    <col min="13317" max="13317" width="7.42578125" style="40" customWidth="1"/>
    <col min="13318" max="13318" width="7.85546875" style="40" customWidth="1"/>
    <col min="13319" max="13319" width="5.5703125" style="40" customWidth="1"/>
    <col min="13320" max="13320" width="7.140625" style="40" customWidth="1"/>
    <col min="13321" max="13321" width="7" style="40" customWidth="1"/>
    <col min="13322" max="13322" width="5.85546875" style="40" customWidth="1"/>
    <col min="13323" max="13323" width="6.85546875" style="40" customWidth="1"/>
    <col min="13324" max="13324" width="7.140625" style="40" customWidth="1"/>
    <col min="13325" max="13325" width="6.28515625" style="40" customWidth="1"/>
    <col min="13326" max="13568" width="9.140625" style="40"/>
    <col min="13569" max="13569" width="21.140625" style="40" customWidth="1"/>
    <col min="13570" max="13570" width="8.140625" style="40" customWidth="1"/>
    <col min="13571" max="13571" width="7" style="40" customWidth="1"/>
    <col min="13572" max="13572" width="6.28515625" style="40" customWidth="1"/>
    <col min="13573" max="13573" width="7.42578125" style="40" customWidth="1"/>
    <col min="13574" max="13574" width="7.85546875" style="40" customWidth="1"/>
    <col min="13575" max="13575" width="5.5703125" style="40" customWidth="1"/>
    <col min="13576" max="13576" width="7.140625" style="40" customWidth="1"/>
    <col min="13577" max="13577" width="7" style="40" customWidth="1"/>
    <col min="13578" max="13578" width="5.85546875" style="40" customWidth="1"/>
    <col min="13579" max="13579" width="6.85546875" style="40" customWidth="1"/>
    <col min="13580" max="13580" width="7.140625" style="40" customWidth="1"/>
    <col min="13581" max="13581" width="6.28515625" style="40" customWidth="1"/>
    <col min="13582" max="13824" width="9.140625" style="40"/>
    <col min="13825" max="13825" width="21.140625" style="40" customWidth="1"/>
    <col min="13826" max="13826" width="8.140625" style="40" customWidth="1"/>
    <col min="13827" max="13827" width="7" style="40" customWidth="1"/>
    <col min="13828" max="13828" width="6.28515625" style="40" customWidth="1"/>
    <col min="13829" max="13829" width="7.42578125" style="40" customWidth="1"/>
    <col min="13830" max="13830" width="7.85546875" style="40" customWidth="1"/>
    <col min="13831" max="13831" width="5.5703125" style="40" customWidth="1"/>
    <col min="13832" max="13832" width="7.140625" style="40" customWidth="1"/>
    <col min="13833" max="13833" width="7" style="40" customWidth="1"/>
    <col min="13834" max="13834" width="5.85546875" style="40" customWidth="1"/>
    <col min="13835" max="13835" width="6.85546875" style="40" customWidth="1"/>
    <col min="13836" max="13836" width="7.140625" style="40" customWidth="1"/>
    <col min="13837" max="13837" width="6.28515625" style="40" customWidth="1"/>
    <col min="13838" max="14080" width="9.140625" style="40"/>
    <col min="14081" max="14081" width="21.140625" style="40" customWidth="1"/>
    <col min="14082" max="14082" width="8.140625" style="40" customWidth="1"/>
    <col min="14083" max="14083" width="7" style="40" customWidth="1"/>
    <col min="14084" max="14084" width="6.28515625" style="40" customWidth="1"/>
    <col min="14085" max="14085" width="7.42578125" style="40" customWidth="1"/>
    <col min="14086" max="14086" width="7.85546875" style="40" customWidth="1"/>
    <col min="14087" max="14087" width="5.5703125" style="40" customWidth="1"/>
    <col min="14088" max="14088" width="7.140625" style="40" customWidth="1"/>
    <col min="14089" max="14089" width="7" style="40" customWidth="1"/>
    <col min="14090" max="14090" width="5.85546875" style="40" customWidth="1"/>
    <col min="14091" max="14091" width="6.85546875" style="40" customWidth="1"/>
    <col min="14092" max="14092" width="7.140625" style="40" customWidth="1"/>
    <col min="14093" max="14093" width="6.28515625" style="40" customWidth="1"/>
    <col min="14094" max="14336" width="9.140625" style="40"/>
    <col min="14337" max="14337" width="21.140625" style="40" customWidth="1"/>
    <col min="14338" max="14338" width="8.140625" style="40" customWidth="1"/>
    <col min="14339" max="14339" width="7" style="40" customWidth="1"/>
    <col min="14340" max="14340" width="6.28515625" style="40" customWidth="1"/>
    <col min="14341" max="14341" width="7.42578125" style="40" customWidth="1"/>
    <col min="14342" max="14342" width="7.85546875" style="40" customWidth="1"/>
    <col min="14343" max="14343" width="5.5703125" style="40" customWidth="1"/>
    <col min="14344" max="14344" width="7.140625" style="40" customWidth="1"/>
    <col min="14345" max="14345" width="7" style="40" customWidth="1"/>
    <col min="14346" max="14346" width="5.85546875" style="40" customWidth="1"/>
    <col min="14347" max="14347" width="6.85546875" style="40" customWidth="1"/>
    <col min="14348" max="14348" width="7.140625" style="40" customWidth="1"/>
    <col min="14349" max="14349" width="6.28515625" style="40" customWidth="1"/>
    <col min="14350" max="14592" width="9.140625" style="40"/>
    <col min="14593" max="14593" width="21.140625" style="40" customWidth="1"/>
    <col min="14594" max="14594" width="8.140625" style="40" customWidth="1"/>
    <col min="14595" max="14595" width="7" style="40" customWidth="1"/>
    <col min="14596" max="14596" width="6.28515625" style="40" customWidth="1"/>
    <col min="14597" max="14597" width="7.42578125" style="40" customWidth="1"/>
    <col min="14598" max="14598" width="7.85546875" style="40" customWidth="1"/>
    <col min="14599" max="14599" width="5.5703125" style="40" customWidth="1"/>
    <col min="14600" max="14600" width="7.140625" style="40" customWidth="1"/>
    <col min="14601" max="14601" width="7" style="40" customWidth="1"/>
    <col min="14602" max="14602" width="5.85546875" style="40" customWidth="1"/>
    <col min="14603" max="14603" width="6.85546875" style="40" customWidth="1"/>
    <col min="14604" max="14604" width="7.140625" style="40" customWidth="1"/>
    <col min="14605" max="14605" width="6.28515625" style="40" customWidth="1"/>
    <col min="14606" max="14848" width="9.140625" style="40"/>
    <col min="14849" max="14849" width="21.140625" style="40" customWidth="1"/>
    <col min="14850" max="14850" width="8.140625" style="40" customWidth="1"/>
    <col min="14851" max="14851" width="7" style="40" customWidth="1"/>
    <col min="14852" max="14852" width="6.28515625" style="40" customWidth="1"/>
    <col min="14853" max="14853" width="7.42578125" style="40" customWidth="1"/>
    <col min="14854" max="14854" width="7.85546875" style="40" customWidth="1"/>
    <col min="14855" max="14855" width="5.5703125" style="40" customWidth="1"/>
    <col min="14856" max="14856" width="7.140625" style="40" customWidth="1"/>
    <col min="14857" max="14857" width="7" style="40" customWidth="1"/>
    <col min="14858" max="14858" width="5.85546875" style="40" customWidth="1"/>
    <col min="14859" max="14859" width="6.85546875" style="40" customWidth="1"/>
    <col min="14860" max="14860" width="7.140625" style="40" customWidth="1"/>
    <col min="14861" max="14861" width="6.28515625" style="40" customWidth="1"/>
    <col min="14862" max="15104" width="9.140625" style="40"/>
    <col min="15105" max="15105" width="21.140625" style="40" customWidth="1"/>
    <col min="15106" max="15106" width="8.140625" style="40" customWidth="1"/>
    <col min="15107" max="15107" width="7" style="40" customWidth="1"/>
    <col min="15108" max="15108" width="6.28515625" style="40" customWidth="1"/>
    <col min="15109" max="15109" width="7.42578125" style="40" customWidth="1"/>
    <col min="15110" max="15110" width="7.85546875" style="40" customWidth="1"/>
    <col min="15111" max="15111" width="5.5703125" style="40" customWidth="1"/>
    <col min="15112" max="15112" width="7.140625" style="40" customWidth="1"/>
    <col min="15113" max="15113" width="7" style="40" customWidth="1"/>
    <col min="15114" max="15114" width="5.85546875" style="40" customWidth="1"/>
    <col min="15115" max="15115" width="6.85546875" style="40" customWidth="1"/>
    <col min="15116" max="15116" width="7.140625" style="40" customWidth="1"/>
    <col min="15117" max="15117" width="6.28515625" style="40" customWidth="1"/>
    <col min="15118" max="15360" width="9.140625" style="40"/>
    <col min="15361" max="15361" width="21.140625" style="40" customWidth="1"/>
    <col min="15362" max="15362" width="8.140625" style="40" customWidth="1"/>
    <col min="15363" max="15363" width="7" style="40" customWidth="1"/>
    <col min="15364" max="15364" width="6.28515625" style="40" customWidth="1"/>
    <col min="15365" max="15365" width="7.42578125" style="40" customWidth="1"/>
    <col min="15366" max="15366" width="7.85546875" style="40" customWidth="1"/>
    <col min="15367" max="15367" width="5.5703125" style="40" customWidth="1"/>
    <col min="15368" max="15368" width="7.140625" style="40" customWidth="1"/>
    <col min="15369" max="15369" width="7" style="40" customWidth="1"/>
    <col min="15370" max="15370" width="5.85546875" style="40" customWidth="1"/>
    <col min="15371" max="15371" width="6.85546875" style="40" customWidth="1"/>
    <col min="15372" max="15372" width="7.140625" style="40" customWidth="1"/>
    <col min="15373" max="15373" width="6.28515625" style="40" customWidth="1"/>
    <col min="15374" max="15616" width="9.140625" style="40"/>
    <col min="15617" max="15617" width="21.140625" style="40" customWidth="1"/>
    <col min="15618" max="15618" width="8.140625" style="40" customWidth="1"/>
    <col min="15619" max="15619" width="7" style="40" customWidth="1"/>
    <col min="15620" max="15620" width="6.28515625" style="40" customWidth="1"/>
    <col min="15621" max="15621" width="7.42578125" style="40" customWidth="1"/>
    <col min="15622" max="15622" width="7.85546875" style="40" customWidth="1"/>
    <col min="15623" max="15623" width="5.5703125" style="40" customWidth="1"/>
    <col min="15624" max="15624" width="7.140625" style="40" customWidth="1"/>
    <col min="15625" max="15625" width="7" style="40" customWidth="1"/>
    <col min="15626" max="15626" width="5.85546875" style="40" customWidth="1"/>
    <col min="15627" max="15627" width="6.85546875" style="40" customWidth="1"/>
    <col min="15628" max="15628" width="7.140625" style="40" customWidth="1"/>
    <col min="15629" max="15629" width="6.28515625" style="40" customWidth="1"/>
    <col min="15630" max="15872" width="9.140625" style="40"/>
    <col min="15873" max="15873" width="21.140625" style="40" customWidth="1"/>
    <col min="15874" max="15874" width="8.140625" style="40" customWidth="1"/>
    <col min="15875" max="15875" width="7" style="40" customWidth="1"/>
    <col min="15876" max="15876" width="6.28515625" style="40" customWidth="1"/>
    <col min="15877" max="15877" width="7.42578125" style="40" customWidth="1"/>
    <col min="15878" max="15878" width="7.85546875" style="40" customWidth="1"/>
    <col min="15879" max="15879" width="5.5703125" style="40" customWidth="1"/>
    <col min="15880" max="15880" width="7.140625" style="40" customWidth="1"/>
    <col min="15881" max="15881" width="7" style="40" customWidth="1"/>
    <col min="15882" max="15882" width="5.85546875" style="40" customWidth="1"/>
    <col min="15883" max="15883" width="6.85546875" style="40" customWidth="1"/>
    <col min="15884" max="15884" width="7.140625" style="40" customWidth="1"/>
    <col min="15885" max="15885" width="6.28515625" style="40" customWidth="1"/>
    <col min="15886" max="16128" width="9.140625" style="40"/>
    <col min="16129" max="16129" width="21.140625" style="40" customWidth="1"/>
    <col min="16130" max="16130" width="8.140625" style="40" customWidth="1"/>
    <col min="16131" max="16131" width="7" style="40" customWidth="1"/>
    <col min="16132" max="16132" width="6.28515625" style="40" customWidth="1"/>
    <col min="16133" max="16133" width="7.42578125" style="40" customWidth="1"/>
    <col min="16134" max="16134" width="7.85546875" style="40" customWidth="1"/>
    <col min="16135" max="16135" width="5.5703125" style="40" customWidth="1"/>
    <col min="16136" max="16136" width="7.140625" style="40" customWidth="1"/>
    <col min="16137" max="16137" width="7" style="40" customWidth="1"/>
    <col min="16138" max="16138" width="5.85546875" style="40" customWidth="1"/>
    <col min="16139" max="16139" width="6.85546875" style="40" customWidth="1"/>
    <col min="16140" max="16140" width="7.140625" style="40" customWidth="1"/>
    <col min="16141" max="16141" width="6.28515625" style="40" customWidth="1"/>
    <col min="16142" max="16384" width="9.140625" style="40"/>
  </cols>
  <sheetData>
    <row r="1" spans="1:42">
      <c r="A1" s="396" t="s">
        <v>768</v>
      </c>
    </row>
    <row r="2" spans="1:42">
      <c r="A2" s="206" t="s">
        <v>18</v>
      </c>
      <c r="E2" s="388"/>
      <c r="F2" s="422"/>
      <c r="G2" s="422"/>
      <c r="H2" s="388"/>
      <c r="I2" s="422"/>
      <c r="J2" s="422"/>
      <c r="K2" s="1496" t="s">
        <v>736</v>
      </c>
      <c r="L2" s="1496"/>
    </row>
    <row r="3" spans="1:42" ht="30.75" customHeight="1">
      <c r="A3" s="1511" t="s">
        <v>769</v>
      </c>
      <c r="B3" s="1500" t="s">
        <v>760</v>
      </c>
      <c r="C3" s="1500"/>
      <c r="D3" s="1513"/>
      <c r="E3" s="1514" t="s">
        <v>761</v>
      </c>
      <c r="F3" s="1500"/>
      <c r="G3" s="1513"/>
      <c r="H3" s="1514" t="s">
        <v>762</v>
      </c>
      <c r="I3" s="1500"/>
      <c r="J3" s="1513"/>
      <c r="K3" s="1514" t="s">
        <v>763</v>
      </c>
      <c r="L3" s="1500"/>
      <c r="M3" s="1500"/>
    </row>
    <row r="4" spans="1:42">
      <c r="A4" s="1512"/>
      <c r="B4" s="443">
        <v>2013</v>
      </c>
      <c r="C4" s="444">
        <v>2016</v>
      </c>
      <c r="D4" s="444">
        <v>2019</v>
      </c>
      <c r="E4" s="445">
        <v>2013</v>
      </c>
      <c r="F4" s="444">
        <v>2016</v>
      </c>
      <c r="G4" s="446">
        <v>2019</v>
      </c>
      <c r="H4" s="445">
        <v>2013</v>
      </c>
      <c r="I4" s="444">
        <v>2016</v>
      </c>
      <c r="J4" s="446">
        <v>2019</v>
      </c>
      <c r="K4" s="443">
        <v>2013</v>
      </c>
      <c r="L4" s="444">
        <v>2016</v>
      </c>
      <c r="M4" s="444">
        <v>2019</v>
      </c>
    </row>
    <row r="5" spans="1:42">
      <c r="A5" s="17" t="s">
        <v>770</v>
      </c>
      <c r="B5" s="427">
        <v>58.6</v>
      </c>
      <c r="C5" s="427">
        <v>53.5</v>
      </c>
      <c r="D5" s="427">
        <v>47.4</v>
      </c>
      <c r="E5" s="447">
        <v>64</v>
      </c>
      <c r="F5" s="427">
        <v>29.4</v>
      </c>
      <c r="G5" s="448">
        <v>37.799999999999997</v>
      </c>
      <c r="H5" s="447">
        <v>76.900000000000006</v>
      </c>
      <c r="I5" s="427">
        <v>66.099999999999994</v>
      </c>
      <c r="J5" s="448">
        <v>69</v>
      </c>
      <c r="K5" s="427">
        <v>36.9</v>
      </c>
      <c r="L5" s="427">
        <v>42.3</v>
      </c>
      <c r="M5" s="427">
        <v>27</v>
      </c>
      <c r="O5" s="442"/>
      <c r="P5" s="442"/>
      <c r="Q5" s="442"/>
      <c r="R5" s="442"/>
      <c r="S5" s="442"/>
      <c r="T5" s="442"/>
      <c r="U5" s="442"/>
      <c r="V5" s="442"/>
      <c r="W5" s="442"/>
      <c r="X5" s="442"/>
      <c r="Y5" s="442"/>
      <c r="Z5" s="442"/>
      <c r="AA5" s="442"/>
      <c r="AB5" s="442"/>
      <c r="AC5" s="442"/>
      <c r="AD5" s="442"/>
      <c r="AE5" s="442"/>
      <c r="AF5" s="442"/>
      <c r="AG5" s="442"/>
      <c r="AH5" s="442"/>
      <c r="AI5" s="442"/>
      <c r="AJ5" s="442"/>
      <c r="AK5" s="442"/>
      <c r="AL5" s="442"/>
      <c r="AM5" s="442"/>
      <c r="AN5" s="442"/>
      <c r="AO5" s="442"/>
      <c r="AP5" s="442"/>
    </row>
    <row r="6" spans="1:42" ht="24">
      <c r="A6" s="9" t="s">
        <v>771</v>
      </c>
      <c r="B6" s="427">
        <v>22.7</v>
      </c>
      <c r="C6" s="427">
        <v>40.4</v>
      </c>
      <c r="D6" s="427">
        <v>22.4</v>
      </c>
      <c r="E6" s="447">
        <v>35.5</v>
      </c>
      <c r="F6" s="427">
        <v>59.3</v>
      </c>
      <c r="G6" s="448">
        <v>40.5</v>
      </c>
      <c r="H6" s="447" t="s">
        <v>36</v>
      </c>
      <c r="I6" s="427" t="s">
        <v>36</v>
      </c>
      <c r="J6" s="448" t="s">
        <v>36</v>
      </c>
      <c r="K6" s="427">
        <v>60.9</v>
      </c>
      <c r="L6" s="427">
        <v>50.6</v>
      </c>
      <c r="M6" s="427">
        <v>54.1</v>
      </c>
      <c r="O6" s="442"/>
      <c r="P6" s="442"/>
      <c r="Q6" s="442"/>
      <c r="R6" s="442"/>
      <c r="S6" s="442"/>
      <c r="T6" s="442"/>
      <c r="U6" s="442"/>
      <c r="V6" s="442"/>
      <c r="W6" s="442"/>
      <c r="X6" s="442"/>
      <c r="Y6" s="442"/>
      <c r="Z6" s="442"/>
      <c r="AA6" s="442"/>
      <c r="AB6" s="442"/>
      <c r="AC6" s="442"/>
      <c r="AD6" s="442"/>
      <c r="AE6" s="442"/>
      <c r="AF6" s="442"/>
      <c r="AG6" s="442"/>
      <c r="AH6" s="442"/>
      <c r="AI6" s="442"/>
      <c r="AJ6" s="442"/>
      <c r="AK6" s="442"/>
      <c r="AL6" s="442"/>
      <c r="AM6" s="442"/>
      <c r="AN6" s="442"/>
      <c r="AO6" s="442"/>
      <c r="AP6" s="442"/>
    </row>
    <row r="7" spans="1:42">
      <c r="A7" s="17" t="s">
        <v>772</v>
      </c>
      <c r="B7" s="427">
        <v>14.2</v>
      </c>
      <c r="C7" s="427">
        <v>11.1</v>
      </c>
      <c r="D7" s="427">
        <v>9.1999999999999993</v>
      </c>
      <c r="E7" s="447">
        <v>13</v>
      </c>
      <c r="F7" s="427">
        <v>12.3</v>
      </c>
      <c r="G7" s="448">
        <v>5.4</v>
      </c>
      <c r="H7" s="447">
        <v>11.9</v>
      </c>
      <c r="I7" s="427">
        <v>19.8</v>
      </c>
      <c r="J7" s="448">
        <v>9.5</v>
      </c>
      <c r="K7" s="427">
        <v>9</v>
      </c>
      <c r="L7" s="427">
        <v>17.2</v>
      </c>
      <c r="M7" s="427">
        <v>8.1</v>
      </c>
      <c r="O7" s="442"/>
      <c r="P7" s="442"/>
      <c r="Q7" s="442"/>
      <c r="R7" s="442"/>
      <c r="S7" s="442"/>
      <c r="T7" s="442"/>
      <c r="U7" s="442"/>
      <c r="V7" s="442"/>
      <c r="W7" s="442"/>
      <c r="X7" s="442"/>
      <c r="Y7" s="442"/>
      <c r="Z7" s="442"/>
      <c r="AA7" s="442"/>
      <c r="AB7" s="442"/>
      <c r="AC7" s="442"/>
      <c r="AD7" s="442"/>
      <c r="AE7" s="442"/>
      <c r="AF7" s="442"/>
      <c r="AG7" s="442"/>
      <c r="AH7" s="442"/>
      <c r="AI7" s="442"/>
      <c r="AJ7" s="442"/>
      <c r="AK7" s="442"/>
      <c r="AL7" s="442"/>
      <c r="AM7" s="442"/>
      <c r="AN7" s="442"/>
      <c r="AO7" s="442"/>
      <c r="AP7" s="442"/>
    </row>
    <row r="8" spans="1:42">
      <c r="A8" s="17" t="s">
        <v>773</v>
      </c>
      <c r="B8" s="427">
        <v>3.8</v>
      </c>
      <c r="C8" s="427">
        <v>3</v>
      </c>
      <c r="D8" s="427">
        <v>2.6</v>
      </c>
      <c r="E8" s="447">
        <v>10</v>
      </c>
      <c r="F8" s="427">
        <v>23.5</v>
      </c>
      <c r="G8" s="448">
        <v>8.1</v>
      </c>
      <c r="H8" s="447">
        <v>5.3</v>
      </c>
      <c r="I8" s="427">
        <v>2.8</v>
      </c>
      <c r="J8" s="448">
        <v>14.3</v>
      </c>
      <c r="K8" s="427">
        <v>13.7</v>
      </c>
      <c r="L8" s="427">
        <v>13.4</v>
      </c>
      <c r="M8" s="427">
        <v>10.8</v>
      </c>
      <c r="O8" s="442"/>
      <c r="P8" s="442"/>
      <c r="Q8" s="442"/>
      <c r="R8" s="442"/>
      <c r="S8" s="442"/>
      <c r="T8" s="442"/>
      <c r="U8" s="442"/>
      <c r="V8" s="442"/>
      <c r="W8" s="442"/>
      <c r="X8" s="442"/>
      <c r="Y8" s="442"/>
      <c r="Z8" s="442"/>
      <c r="AA8" s="442"/>
      <c r="AB8" s="442"/>
      <c r="AC8" s="442"/>
      <c r="AD8" s="442"/>
      <c r="AE8" s="442"/>
      <c r="AF8" s="442"/>
      <c r="AG8" s="442"/>
      <c r="AH8" s="442"/>
      <c r="AI8" s="442"/>
      <c r="AJ8" s="442"/>
      <c r="AK8" s="442"/>
      <c r="AL8" s="442"/>
      <c r="AM8" s="442"/>
      <c r="AN8" s="442"/>
      <c r="AO8" s="442"/>
      <c r="AP8" s="442"/>
    </row>
    <row r="9" spans="1:42">
      <c r="A9" s="81" t="s">
        <v>774</v>
      </c>
      <c r="B9" s="431">
        <v>21.8</v>
      </c>
      <c r="C9" s="431">
        <v>6.1</v>
      </c>
      <c r="D9" s="431">
        <v>22.4</v>
      </c>
      <c r="E9" s="449">
        <v>10.199999999999999</v>
      </c>
      <c r="F9" s="431">
        <v>13.2</v>
      </c>
      <c r="G9" s="450">
        <v>13.5</v>
      </c>
      <c r="H9" s="449">
        <v>27.9</v>
      </c>
      <c r="I9" s="431">
        <v>28.3</v>
      </c>
      <c r="J9" s="450">
        <v>16.7</v>
      </c>
      <c r="K9" s="431">
        <v>13.1</v>
      </c>
      <c r="L9" s="431">
        <v>12.2</v>
      </c>
      <c r="M9" s="431">
        <v>5.4</v>
      </c>
      <c r="O9" s="442"/>
      <c r="P9" s="442"/>
      <c r="Q9" s="442"/>
      <c r="R9" s="442"/>
      <c r="S9" s="442"/>
      <c r="T9" s="442"/>
      <c r="U9" s="442"/>
      <c r="V9" s="442"/>
      <c r="W9" s="442"/>
      <c r="X9" s="442"/>
      <c r="Y9" s="442"/>
      <c r="Z9" s="442"/>
      <c r="AA9" s="442"/>
      <c r="AB9" s="442"/>
      <c r="AC9" s="442"/>
      <c r="AD9" s="442"/>
      <c r="AE9" s="442"/>
      <c r="AF9" s="442"/>
      <c r="AG9" s="442"/>
      <c r="AH9" s="442"/>
      <c r="AI9" s="442"/>
      <c r="AJ9" s="442"/>
      <c r="AK9" s="442"/>
      <c r="AL9" s="442"/>
      <c r="AM9" s="442"/>
      <c r="AN9" s="442"/>
      <c r="AO9" s="442"/>
      <c r="AP9" s="442"/>
    </row>
    <row r="10" spans="1:42">
      <c r="A10" s="17" t="s">
        <v>775</v>
      </c>
      <c r="E10" s="15" t="s">
        <v>776</v>
      </c>
    </row>
    <row r="11" spans="1:42" ht="41.25" customHeight="1">
      <c r="A11" s="1491" t="s">
        <v>777</v>
      </c>
      <c r="B11" s="1491"/>
      <c r="C11" s="1491"/>
      <c r="D11" s="1491"/>
      <c r="E11" s="1491"/>
      <c r="F11" s="1491"/>
      <c r="G11" s="1491"/>
      <c r="H11" s="1491"/>
      <c r="I11" s="1491"/>
      <c r="J11" s="1491"/>
    </row>
    <row r="12" spans="1:42" ht="19.5" customHeight="1">
      <c r="B12" s="1510" t="s">
        <v>736</v>
      </c>
      <c r="C12" s="1510"/>
      <c r="D12" s="397"/>
    </row>
    <row r="13" spans="1:42">
      <c r="A13" s="258" t="s">
        <v>778</v>
      </c>
      <c r="B13" s="443">
        <v>2013</v>
      </c>
      <c r="C13" s="443">
        <v>2016</v>
      </c>
      <c r="D13" s="443">
        <v>2019</v>
      </c>
    </row>
    <row r="14" spans="1:42">
      <c r="A14" s="246" t="s">
        <v>779</v>
      </c>
      <c r="B14" s="17"/>
      <c r="C14" s="17"/>
      <c r="D14" s="17"/>
    </row>
    <row r="15" spans="1:42">
      <c r="A15" s="451" t="s">
        <v>189</v>
      </c>
      <c r="B15" s="452">
        <v>51.3</v>
      </c>
      <c r="C15" s="452">
        <v>45.2</v>
      </c>
      <c r="D15" s="452">
        <v>45.9</v>
      </c>
      <c r="F15" s="453"/>
      <c r="G15" s="453"/>
      <c r="H15" s="453"/>
    </row>
    <row r="16" spans="1:42">
      <c r="A16" s="451" t="s">
        <v>190</v>
      </c>
      <c r="B16" s="452">
        <v>48.7</v>
      </c>
      <c r="C16" s="452">
        <v>54.8</v>
      </c>
      <c r="D16" s="452">
        <v>54.1</v>
      </c>
      <c r="F16" s="453"/>
      <c r="G16" s="453"/>
      <c r="H16" s="453"/>
    </row>
    <row r="17" spans="1:8">
      <c r="A17" s="451"/>
      <c r="B17" s="454">
        <v>100</v>
      </c>
      <c r="C17" s="454">
        <v>100</v>
      </c>
      <c r="D17" s="454">
        <v>100</v>
      </c>
      <c r="F17" s="453"/>
      <c r="G17" s="453"/>
      <c r="H17" s="453"/>
    </row>
    <row r="18" spans="1:8">
      <c r="A18" s="246" t="s">
        <v>780</v>
      </c>
      <c r="B18" s="452"/>
      <c r="C18" s="452"/>
      <c r="D18" s="452"/>
    </row>
    <row r="19" spans="1:8">
      <c r="A19" s="451" t="s">
        <v>781</v>
      </c>
      <c r="B19" s="452">
        <v>6.8</v>
      </c>
      <c r="C19" s="452">
        <v>6.3</v>
      </c>
      <c r="D19" s="452">
        <v>10.3</v>
      </c>
      <c r="F19" s="453"/>
      <c r="G19" s="453"/>
      <c r="H19" s="453"/>
    </row>
    <row r="20" spans="1:8">
      <c r="A20" s="451" t="s">
        <v>782</v>
      </c>
      <c r="B20" s="452">
        <v>26.8</v>
      </c>
      <c r="C20" s="452">
        <v>20.2</v>
      </c>
      <c r="D20" s="452">
        <v>24</v>
      </c>
      <c r="F20" s="453"/>
      <c r="G20" s="453"/>
      <c r="H20" s="453"/>
    </row>
    <row r="21" spans="1:8">
      <c r="A21" s="451" t="s">
        <v>783</v>
      </c>
      <c r="B21" s="452">
        <v>22.9</v>
      </c>
      <c r="C21" s="452">
        <v>20.8</v>
      </c>
      <c r="D21" s="452">
        <v>12.3</v>
      </c>
      <c r="F21" s="453"/>
      <c r="G21" s="453"/>
      <c r="H21" s="453"/>
    </row>
    <row r="22" spans="1:8">
      <c r="A22" s="451" t="s">
        <v>784</v>
      </c>
      <c r="B22" s="452">
        <v>11.7</v>
      </c>
      <c r="C22" s="452">
        <v>17.3</v>
      </c>
      <c r="D22" s="452">
        <v>17.100000000000001</v>
      </c>
      <c r="F22" s="453"/>
      <c r="G22" s="453"/>
      <c r="H22" s="453"/>
    </row>
    <row r="23" spans="1:8">
      <c r="A23" s="451" t="s">
        <v>785</v>
      </c>
      <c r="B23" s="452">
        <v>16</v>
      </c>
      <c r="C23" s="452">
        <v>16</v>
      </c>
      <c r="D23" s="452">
        <v>16.399999999999999</v>
      </c>
      <c r="F23" s="453"/>
      <c r="G23" s="453"/>
      <c r="H23" s="453"/>
    </row>
    <row r="24" spans="1:8">
      <c r="A24" s="451" t="s">
        <v>786</v>
      </c>
      <c r="B24" s="452">
        <v>15.8</v>
      </c>
      <c r="C24" s="452">
        <v>19.399999999999999</v>
      </c>
      <c r="D24" s="452">
        <v>19.899999999999999</v>
      </c>
      <c r="F24" s="453"/>
      <c r="G24" s="453"/>
      <c r="H24" s="453"/>
    </row>
    <row r="25" spans="1:8">
      <c r="A25" s="451"/>
      <c r="B25" s="454">
        <v>100</v>
      </c>
      <c r="C25" s="454">
        <v>100</v>
      </c>
      <c r="D25" s="454">
        <v>100</v>
      </c>
      <c r="F25" s="453"/>
      <c r="G25" s="453"/>
      <c r="H25" s="453"/>
    </row>
    <row r="26" spans="1:8">
      <c r="A26" s="246" t="s">
        <v>787</v>
      </c>
      <c r="B26" s="452"/>
      <c r="C26" s="452"/>
      <c r="D26" s="452"/>
    </row>
    <row r="27" spans="1:8">
      <c r="A27" s="451" t="s">
        <v>788</v>
      </c>
      <c r="B27" s="452">
        <v>4.4000000000000004</v>
      </c>
      <c r="C27" s="452">
        <v>5.8</v>
      </c>
      <c r="D27" s="452">
        <v>5.5</v>
      </c>
      <c r="F27" s="453"/>
      <c r="G27" s="453"/>
      <c r="H27" s="453"/>
    </row>
    <row r="28" spans="1:8">
      <c r="A28" s="451" t="s">
        <v>789</v>
      </c>
      <c r="B28" s="452">
        <v>33.5</v>
      </c>
      <c r="C28" s="452">
        <v>19.600000000000001</v>
      </c>
      <c r="D28" s="452">
        <v>26</v>
      </c>
      <c r="F28" s="453"/>
      <c r="G28" s="453"/>
      <c r="H28" s="453"/>
    </row>
    <row r="29" spans="1:8">
      <c r="A29" s="451" t="s">
        <v>790</v>
      </c>
      <c r="B29" s="452">
        <v>49.4</v>
      </c>
      <c r="C29" s="452">
        <v>59.6</v>
      </c>
      <c r="D29" s="452">
        <v>48.6</v>
      </c>
      <c r="F29" s="453"/>
      <c r="G29" s="453"/>
      <c r="H29" s="453"/>
    </row>
    <row r="30" spans="1:8">
      <c r="A30" s="451" t="s">
        <v>791</v>
      </c>
      <c r="B30" s="452">
        <v>12.7</v>
      </c>
      <c r="C30" s="452">
        <v>15</v>
      </c>
      <c r="D30" s="452">
        <v>19.899999999999999</v>
      </c>
      <c r="F30" s="453"/>
      <c r="G30" s="453"/>
      <c r="H30" s="453"/>
    </row>
    <row r="31" spans="1:8">
      <c r="A31" s="455"/>
      <c r="B31" s="454">
        <v>100</v>
      </c>
      <c r="C31" s="454">
        <v>100</v>
      </c>
      <c r="D31" s="454">
        <v>100</v>
      </c>
      <c r="F31" s="453"/>
      <c r="G31" s="453"/>
      <c r="H31" s="453"/>
    </row>
  </sheetData>
  <mergeCells count="8">
    <mergeCell ref="A11:J11"/>
    <mergeCell ref="B12:C12"/>
    <mergeCell ref="K2:L2"/>
    <mergeCell ref="A3:A4"/>
    <mergeCell ref="B3:D3"/>
    <mergeCell ref="E3:G3"/>
    <mergeCell ref="H3:J3"/>
    <mergeCell ref="K3:M3"/>
  </mergeCells>
  <hyperlinks>
    <hyperlink ref="A2" location="contents!A11" display="back to contents" xr:uid="{8288D1AF-D321-456F-91F8-F7FBC83F2385}"/>
  </hyperlinks>
  <pageMargins left="0.7" right="0.45" top="0.75" bottom="0.75" header="0.3" footer="0.3"/>
  <pageSetup paperSize="9" scale="8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6F3D7-57C1-4E2A-90C1-C557F84C2D19}">
  <sheetPr>
    <pageSetUpPr fitToPage="1"/>
  </sheetPr>
  <dimension ref="A1:M49"/>
  <sheetViews>
    <sheetView zoomScaleNormal="100" workbookViewId="0">
      <selection sqref="A1:M1"/>
    </sheetView>
  </sheetViews>
  <sheetFormatPr defaultColWidth="9.140625" defaultRowHeight="12"/>
  <cols>
    <col min="1" max="1" width="27.42578125" style="1" customWidth="1"/>
    <col min="2" max="3" width="9.7109375" style="1" customWidth="1"/>
    <col min="4" max="4" width="9.7109375" style="16" customWidth="1"/>
    <col min="5" max="6" width="9.7109375" style="1" customWidth="1"/>
    <col min="7" max="7" width="9.7109375" style="16" customWidth="1"/>
    <col min="8" max="16384" width="9.140625" style="1"/>
  </cols>
  <sheetData>
    <row r="1" spans="1:13" ht="19.149999999999999" customHeight="1">
      <c r="A1" s="1460" t="s">
        <v>1404</v>
      </c>
      <c r="B1" s="1460"/>
      <c r="C1" s="1460"/>
      <c r="D1" s="1460"/>
      <c r="E1" s="1460"/>
      <c r="F1" s="1460"/>
      <c r="G1" s="1460"/>
      <c r="H1" s="1460"/>
      <c r="I1" s="1460"/>
      <c r="J1" s="1460"/>
      <c r="K1" s="1460"/>
      <c r="L1" s="1460"/>
      <c r="M1" s="1460"/>
    </row>
    <row r="2" spans="1:13" ht="19.149999999999999" customHeight="1">
      <c r="A2" s="3" t="s">
        <v>18</v>
      </c>
      <c r="C2" s="2"/>
      <c r="D2" s="1"/>
      <c r="F2" s="2"/>
      <c r="G2" s="1"/>
    </row>
    <row r="3" spans="1:13" ht="16.899999999999999" customHeight="1">
      <c r="A3" s="4"/>
      <c r="D3" s="481"/>
      <c r="G3" s="677"/>
      <c r="J3" s="5"/>
      <c r="M3" s="5" t="s">
        <v>0</v>
      </c>
    </row>
    <row r="4" spans="1:13" ht="19.899999999999999" customHeight="1">
      <c r="A4" s="1463" t="s">
        <v>1</v>
      </c>
      <c r="B4" s="1465">
        <v>2022</v>
      </c>
      <c r="C4" s="1458"/>
      <c r="D4" s="1466"/>
      <c r="E4" s="1462">
        <v>2023</v>
      </c>
      <c r="F4" s="1462"/>
      <c r="G4" s="1462"/>
      <c r="H4" s="1461">
        <v>2024</v>
      </c>
      <c r="I4" s="1462"/>
      <c r="J4" s="1458"/>
      <c r="K4" s="1457">
        <v>2025</v>
      </c>
      <c r="L4" s="1458"/>
      <c r="M4" s="1459"/>
    </row>
    <row r="5" spans="1:13" ht="29.45" customHeight="1">
      <c r="A5" s="1464"/>
      <c r="B5" s="678" t="s">
        <v>2</v>
      </c>
      <c r="C5" s="1303" t="s">
        <v>3</v>
      </c>
      <c r="D5" s="1130" t="s">
        <v>4</v>
      </c>
      <c r="E5" s="482" t="s">
        <v>2</v>
      </c>
      <c r="F5" s="482" t="s">
        <v>3</v>
      </c>
      <c r="G5" s="482" t="s">
        <v>4</v>
      </c>
      <c r="H5" s="1129" t="s">
        <v>2</v>
      </c>
      <c r="I5" s="482" t="s">
        <v>3</v>
      </c>
      <c r="J5" s="1303" t="s">
        <v>4</v>
      </c>
      <c r="K5" s="1356" t="s">
        <v>2</v>
      </c>
      <c r="L5" s="1303" t="s">
        <v>3</v>
      </c>
      <c r="M5" s="1314" t="s">
        <v>4</v>
      </c>
    </row>
    <row r="6" spans="1:13" ht="30" customHeight="1">
      <c r="A6" s="483" t="s">
        <v>5</v>
      </c>
      <c r="B6" s="1122">
        <v>6469</v>
      </c>
      <c r="C6" s="55">
        <v>377</v>
      </c>
      <c r="D6" s="1132">
        <v>6846</v>
      </c>
      <c r="E6" s="1126">
        <v>6660</v>
      </c>
      <c r="F6" s="55">
        <v>366</v>
      </c>
      <c r="G6" s="55">
        <v>7026</v>
      </c>
      <c r="H6" s="1131">
        <v>6506</v>
      </c>
      <c r="I6" s="55">
        <v>269</v>
      </c>
      <c r="J6" s="55">
        <v>6775</v>
      </c>
      <c r="K6" s="1131">
        <v>7074</v>
      </c>
      <c r="L6" s="55">
        <v>386</v>
      </c>
      <c r="M6" s="103">
        <v>7460</v>
      </c>
    </row>
    <row r="7" spans="1:13" s="8" customFormat="1" ht="30" customHeight="1">
      <c r="A7" s="7" t="s">
        <v>6</v>
      </c>
      <c r="B7" s="679">
        <v>1805</v>
      </c>
      <c r="C7" s="54">
        <v>229</v>
      </c>
      <c r="D7" s="1132">
        <v>2034</v>
      </c>
      <c r="E7" s="54">
        <v>1470</v>
      </c>
      <c r="F7" s="54">
        <v>233</v>
      </c>
      <c r="G7" s="55">
        <v>1703</v>
      </c>
      <c r="H7" s="102">
        <v>1542</v>
      </c>
      <c r="I7" s="54">
        <v>133</v>
      </c>
      <c r="J7" s="55">
        <v>1675</v>
      </c>
      <c r="K7" s="102">
        <v>2225</v>
      </c>
      <c r="L7" s="54">
        <v>264</v>
      </c>
      <c r="M7" s="103">
        <v>2489</v>
      </c>
    </row>
    <row r="8" spans="1:13" ht="30" customHeight="1">
      <c r="A8" s="9" t="s">
        <v>7</v>
      </c>
      <c r="B8" s="680">
        <v>50163</v>
      </c>
      <c r="C8" s="55">
        <v>837</v>
      </c>
      <c r="D8" s="1132">
        <v>51000</v>
      </c>
      <c r="E8" s="55">
        <v>50788</v>
      </c>
      <c r="F8" s="55">
        <v>980</v>
      </c>
      <c r="G8" s="55">
        <v>51768</v>
      </c>
      <c r="H8" s="101">
        <v>45789</v>
      </c>
      <c r="I8" s="55">
        <v>767</v>
      </c>
      <c r="J8" s="55">
        <v>46556</v>
      </c>
      <c r="K8" s="101">
        <v>45634</v>
      </c>
      <c r="L8" s="55">
        <v>773</v>
      </c>
      <c r="M8" s="103">
        <v>46407</v>
      </c>
    </row>
    <row r="9" spans="1:13" s="8" customFormat="1" ht="30" customHeight="1">
      <c r="A9" s="7" t="s">
        <v>6</v>
      </c>
      <c r="B9" s="679">
        <v>2456</v>
      </c>
      <c r="C9" s="54">
        <v>12</v>
      </c>
      <c r="D9" s="1132">
        <v>2468</v>
      </c>
      <c r="E9" s="54">
        <v>2493</v>
      </c>
      <c r="F9" s="54">
        <v>9</v>
      </c>
      <c r="G9" s="55">
        <v>2502</v>
      </c>
      <c r="H9" s="102">
        <v>2685</v>
      </c>
      <c r="I9" s="54">
        <v>13</v>
      </c>
      <c r="J9" s="55">
        <v>2698</v>
      </c>
      <c r="K9" s="102">
        <v>2421</v>
      </c>
      <c r="L9" s="54">
        <v>3</v>
      </c>
      <c r="M9" s="103">
        <v>2424</v>
      </c>
    </row>
    <row r="10" spans="1:13" ht="30" customHeight="1">
      <c r="A10" s="9" t="s">
        <v>8</v>
      </c>
      <c r="B10" s="680">
        <v>121388</v>
      </c>
      <c r="C10" s="55">
        <v>4837</v>
      </c>
      <c r="D10" s="1132">
        <v>126225</v>
      </c>
      <c r="E10" s="55">
        <v>139608</v>
      </c>
      <c r="F10" s="55">
        <v>4120</v>
      </c>
      <c r="G10" s="55">
        <v>143728</v>
      </c>
      <c r="H10" s="101">
        <v>319644</v>
      </c>
      <c r="I10" s="55">
        <v>6012</v>
      </c>
      <c r="J10" s="55">
        <v>325656</v>
      </c>
      <c r="K10" s="101">
        <v>358335</v>
      </c>
      <c r="L10" s="55">
        <v>4833</v>
      </c>
      <c r="M10" s="103">
        <v>363168</v>
      </c>
    </row>
    <row r="11" spans="1:13" s="8" customFormat="1" ht="43.15" customHeight="1">
      <c r="A11" s="1146" t="s">
        <v>1331</v>
      </c>
      <c r="B11" s="679">
        <v>109433</v>
      </c>
      <c r="C11" s="54">
        <v>4544</v>
      </c>
      <c r="D11" s="1132">
        <v>113977</v>
      </c>
      <c r="E11" s="54">
        <v>129560</v>
      </c>
      <c r="F11" s="54">
        <v>3874</v>
      </c>
      <c r="G11" s="55">
        <v>133434</v>
      </c>
      <c r="H11" s="102">
        <v>211536</v>
      </c>
      <c r="I11" s="54">
        <v>4790</v>
      </c>
      <c r="J11" s="55">
        <v>216326</v>
      </c>
      <c r="K11" s="102">
        <v>260417</v>
      </c>
      <c r="L11" s="54">
        <v>3953</v>
      </c>
      <c r="M11" s="103">
        <v>264370</v>
      </c>
    </row>
    <row r="12" spans="1:13" s="8" customFormat="1" ht="30" customHeight="1">
      <c r="A12" s="1146" t="s">
        <v>1330</v>
      </c>
      <c r="B12" s="1147" t="s">
        <v>36</v>
      </c>
      <c r="C12" s="1148" t="s">
        <v>36</v>
      </c>
      <c r="D12" s="1150" t="s">
        <v>36</v>
      </c>
      <c r="E12" s="1149" t="s">
        <v>36</v>
      </c>
      <c r="F12" s="1148" t="s">
        <v>36</v>
      </c>
      <c r="G12" s="1150" t="s">
        <v>36</v>
      </c>
      <c r="H12" s="102">
        <v>99842</v>
      </c>
      <c r="I12" s="54">
        <v>976</v>
      </c>
      <c r="J12" s="55">
        <v>100818</v>
      </c>
      <c r="K12" s="102">
        <v>87242</v>
      </c>
      <c r="L12" s="54">
        <v>684</v>
      </c>
      <c r="M12" s="103">
        <v>87926</v>
      </c>
    </row>
    <row r="13" spans="1:13" s="8" customFormat="1" ht="30" customHeight="1">
      <c r="A13" s="484" t="s">
        <v>9</v>
      </c>
      <c r="B13" s="681">
        <v>178020</v>
      </c>
      <c r="C13" s="1304">
        <v>6051</v>
      </c>
      <c r="D13" s="1134">
        <v>184071</v>
      </c>
      <c r="E13" s="485">
        <v>197056</v>
      </c>
      <c r="F13" s="485">
        <v>5466</v>
      </c>
      <c r="G13" s="485">
        <v>202522</v>
      </c>
      <c r="H13" s="1133">
        <v>371939</v>
      </c>
      <c r="I13" s="485">
        <v>7048</v>
      </c>
      <c r="J13" s="1304">
        <v>378987</v>
      </c>
      <c r="K13" s="1357">
        <v>411043</v>
      </c>
      <c r="L13" s="1304">
        <v>5992</v>
      </c>
      <c r="M13" s="1315">
        <v>417035</v>
      </c>
    </row>
    <row r="14" spans="1:13" s="8" customFormat="1" ht="30" customHeight="1">
      <c r="A14" s="484" t="s">
        <v>10</v>
      </c>
      <c r="B14" s="681">
        <v>56632</v>
      </c>
      <c r="C14" s="1304">
        <v>1214</v>
      </c>
      <c r="D14" s="1135">
        <v>57846</v>
      </c>
      <c r="E14" s="485">
        <v>57448</v>
      </c>
      <c r="F14" s="485">
        <v>1346</v>
      </c>
      <c r="G14" s="682">
        <v>58794</v>
      </c>
      <c r="H14" s="1133">
        <v>52295</v>
      </c>
      <c r="I14" s="485">
        <v>1036</v>
      </c>
      <c r="J14" s="682">
        <v>53331</v>
      </c>
      <c r="K14" s="1357">
        <v>52708</v>
      </c>
      <c r="L14" s="1304">
        <v>1159</v>
      </c>
      <c r="M14" s="104">
        <v>53867</v>
      </c>
    </row>
    <row r="15" spans="1:13" s="10" customFormat="1" ht="30" customHeight="1">
      <c r="A15" s="9" t="s">
        <v>11</v>
      </c>
      <c r="B15" s="1305">
        <v>52095</v>
      </c>
      <c r="C15" s="503">
        <v>1385</v>
      </c>
      <c r="D15" s="1136">
        <v>53480</v>
      </c>
      <c r="E15" s="503">
        <v>55440</v>
      </c>
      <c r="F15" s="503">
        <v>1429</v>
      </c>
      <c r="G15" s="503">
        <v>56869</v>
      </c>
      <c r="H15" s="499">
        <v>55040</v>
      </c>
      <c r="I15" s="503">
        <v>1223</v>
      </c>
      <c r="J15" s="503">
        <v>56263</v>
      </c>
      <c r="K15" s="499">
        <v>55572</v>
      </c>
      <c r="L15" s="503">
        <v>1326</v>
      </c>
      <c r="M15" s="500">
        <v>56898</v>
      </c>
    </row>
    <row r="16" spans="1:13" s="13" customFormat="1" ht="30" customHeight="1">
      <c r="A16" s="1085" t="s">
        <v>12</v>
      </c>
      <c r="B16" s="1306">
        <v>82</v>
      </c>
      <c r="C16" s="12">
        <v>2</v>
      </c>
      <c r="D16" s="1136">
        <v>84</v>
      </c>
      <c r="E16" s="1127">
        <v>101</v>
      </c>
      <c r="F16" s="12">
        <v>1</v>
      </c>
      <c r="G16" s="503">
        <v>102</v>
      </c>
      <c r="H16" s="501">
        <v>89</v>
      </c>
      <c r="I16" s="12">
        <v>3</v>
      </c>
      <c r="J16" s="503">
        <v>92</v>
      </c>
      <c r="K16" s="501">
        <v>135</v>
      </c>
      <c r="L16" s="12">
        <v>2</v>
      </c>
      <c r="M16" s="500">
        <v>137</v>
      </c>
    </row>
    <row r="17" spans="1:13" s="13" customFormat="1" ht="30" customHeight="1">
      <c r="A17" s="1123" t="s">
        <v>13</v>
      </c>
      <c r="B17" s="1307">
        <v>263</v>
      </c>
      <c r="C17" s="12">
        <v>3</v>
      </c>
      <c r="D17" s="1136">
        <v>266</v>
      </c>
      <c r="E17" s="1128">
        <v>243</v>
      </c>
      <c r="F17" s="12">
        <v>1</v>
      </c>
      <c r="G17" s="503">
        <v>244</v>
      </c>
      <c r="H17" s="502">
        <v>213</v>
      </c>
      <c r="I17" s="12">
        <v>0</v>
      </c>
      <c r="J17" s="503">
        <v>213</v>
      </c>
      <c r="K17" s="502">
        <v>174</v>
      </c>
      <c r="L17" s="12">
        <v>4</v>
      </c>
      <c r="M17" s="500">
        <v>178</v>
      </c>
    </row>
    <row r="18" spans="1:13" s="14" customFormat="1" ht="39" customHeight="1">
      <c r="A18" s="484" t="s">
        <v>14</v>
      </c>
      <c r="B18" s="681">
        <v>230115</v>
      </c>
      <c r="C18" s="1304">
        <v>7436</v>
      </c>
      <c r="D18" s="1134">
        <v>237551</v>
      </c>
      <c r="E18" s="485">
        <v>252496</v>
      </c>
      <c r="F18" s="485">
        <v>6895</v>
      </c>
      <c r="G18" s="485">
        <v>259391</v>
      </c>
      <c r="H18" s="1133">
        <v>426979</v>
      </c>
      <c r="I18" s="485">
        <v>8271</v>
      </c>
      <c r="J18" s="1304">
        <v>435250</v>
      </c>
      <c r="K18" s="1357">
        <v>466615</v>
      </c>
      <c r="L18" s="1304">
        <v>7318</v>
      </c>
      <c r="M18" s="1315">
        <v>473933</v>
      </c>
    </row>
    <row r="19" spans="1:13" ht="4.5" customHeight="1">
      <c r="A19" s="15"/>
      <c r="D19" s="1"/>
      <c r="G19" s="1"/>
    </row>
    <row r="20" spans="1:13" s="20" customFormat="1" ht="19.5" customHeight="1">
      <c r="A20" s="17" t="s">
        <v>15</v>
      </c>
      <c r="B20" s="19"/>
      <c r="C20" s="18"/>
      <c r="D20" s="19"/>
      <c r="E20" s="19"/>
      <c r="F20" s="18"/>
      <c r="G20" s="19"/>
    </row>
    <row r="21" spans="1:13" s="20" customFormat="1" ht="24" customHeight="1">
      <c r="A21" s="17" t="s">
        <v>16</v>
      </c>
      <c r="B21" s="17"/>
      <c r="C21" s="17"/>
      <c r="D21" s="17"/>
      <c r="E21" s="55"/>
      <c r="F21" s="55"/>
      <c r="G21" s="55"/>
    </row>
    <row r="22" spans="1:13" s="20" customFormat="1" ht="24" customHeight="1">
      <c r="A22" s="17" t="s">
        <v>1332</v>
      </c>
      <c r="B22" s="17"/>
      <c r="C22" s="17"/>
      <c r="D22" s="17"/>
      <c r="E22" s="55"/>
      <c r="F22" s="55"/>
      <c r="G22" s="55"/>
    </row>
    <row r="23" spans="1:13" s="20" customFormat="1" ht="16.899999999999999" customHeight="1">
      <c r="A23" s="292" t="s">
        <v>39</v>
      </c>
      <c r="B23" s="17"/>
      <c r="C23" s="17"/>
      <c r="D23" s="17"/>
      <c r="E23" s="55"/>
      <c r="F23" s="55"/>
      <c r="G23" s="55"/>
    </row>
    <row r="24" spans="1:13" s="20" customFormat="1" ht="19.899999999999999" customHeight="1">
      <c r="A24" s="21" t="s">
        <v>17</v>
      </c>
      <c r="B24" s="22"/>
      <c r="C24" s="22"/>
      <c r="D24" s="22"/>
      <c r="E24" s="22"/>
      <c r="F24" s="22"/>
      <c r="G24" s="22"/>
    </row>
    <row r="25" spans="1:13" s="20" customFormat="1" ht="24" customHeight="1">
      <c r="A25" s="9"/>
      <c r="B25" s="9"/>
      <c r="C25" s="9"/>
      <c r="D25" s="9"/>
      <c r="E25" s="9"/>
      <c r="F25" s="9"/>
      <c r="G25" s="9"/>
    </row>
    <row r="26" spans="1:13">
      <c r="D26" s="1"/>
      <c r="G26" s="1"/>
    </row>
    <row r="27" spans="1:13">
      <c r="D27" s="1"/>
      <c r="G27" s="1"/>
    </row>
    <row r="28" spans="1:13">
      <c r="D28" s="1"/>
      <c r="G28" s="1"/>
    </row>
    <row r="29" spans="1:13">
      <c r="D29" s="1"/>
      <c r="G29" s="1"/>
    </row>
    <row r="30" spans="1:13">
      <c r="D30" s="1"/>
      <c r="G30" s="1"/>
    </row>
    <row r="31" spans="1:13">
      <c r="D31" s="1"/>
      <c r="G31" s="1"/>
    </row>
    <row r="32" spans="1:13">
      <c r="D32" s="1"/>
      <c r="G32" s="1"/>
    </row>
    <row r="33" s="1" customFormat="1"/>
    <row r="34" s="1" customFormat="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sheetData>
  <mergeCells count="6">
    <mergeCell ref="K4:M4"/>
    <mergeCell ref="A1:M1"/>
    <mergeCell ref="H4:J4"/>
    <mergeCell ref="E4:G4"/>
    <mergeCell ref="A4:A5"/>
    <mergeCell ref="B4:D4"/>
  </mergeCells>
  <hyperlinks>
    <hyperlink ref="A2" location="contents!A13" display="back to contents" xr:uid="{9CEECA96-0797-4D56-BE63-F2CEC332CA24}"/>
  </hyperlinks>
  <pageMargins left="0.39" right="0.15748031496062992" top="0.22" bottom="0.15748031496062992" header="0.22" footer="0.16"/>
  <pageSetup paperSize="9" scale="86" fitToWidth="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pageSetUpPr fitToPage="1"/>
  </sheetPr>
  <dimension ref="A1:P26"/>
  <sheetViews>
    <sheetView zoomScaleNormal="100" workbookViewId="0"/>
  </sheetViews>
  <sheetFormatPr defaultColWidth="9.140625" defaultRowHeight="12.75"/>
  <cols>
    <col min="1" max="1" width="20.7109375" style="33" customWidth="1"/>
    <col min="2" max="6" width="9.140625" style="23" customWidth="1"/>
    <col min="7" max="11" width="9.140625" style="604" customWidth="1"/>
    <col min="12" max="16" width="9.140625" style="604"/>
    <col min="17" max="16384" width="9.140625" style="23"/>
  </cols>
  <sheetData>
    <row r="1" spans="1:16" s="26" customFormat="1" ht="21" customHeight="1">
      <c r="A1" s="25" t="s">
        <v>1405</v>
      </c>
      <c r="G1" s="603"/>
      <c r="H1" s="603"/>
      <c r="I1" s="603"/>
      <c r="J1" s="603"/>
      <c r="K1" s="603"/>
      <c r="L1" s="603"/>
      <c r="M1" s="603"/>
      <c r="N1" s="603"/>
      <c r="O1" s="603"/>
      <c r="P1" s="603"/>
    </row>
    <row r="2" spans="1:16" s="26" customFormat="1" ht="29.25" customHeight="1">
      <c r="A2" s="480" t="s">
        <v>18</v>
      </c>
      <c r="E2" s="1515"/>
      <c r="F2" s="1515"/>
      <c r="G2" s="603"/>
      <c r="H2" s="603"/>
      <c r="I2" s="603"/>
      <c r="J2" s="1515"/>
      <c r="K2" s="1515"/>
      <c r="L2" s="603"/>
      <c r="M2" s="603"/>
      <c r="N2" s="603"/>
      <c r="O2" s="1515" t="s">
        <v>0</v>
      </c>
      <c r="P2" s="1515"/>
    </row>
    <row r="3" spans="1:16" s="26" customFormat="1" ht="18" customHeight="1">
      <c r="A3" s="1519" t="s">
        <v>19</v>
      </c>
      <c r="B3" s="1521">
        <v>2023</v>
      </c>
      <c r="C3" s="1517"/>
      <c r="D3" s="1517"/>
      <c r="E3" s="1517"/>
      <c r="F3" s="1522"/>
      <c r="G3" s="1523">
        <v>2024</v>
      </c>
      <c r="H3" s="1524"/>
      <c r="I3" s="1524"/>
      <c r="J3" s="1524"/>
      <c r="K3" s="1517"/>
      <c r="L3" s="1516">
        <v>2025</v>
      </c>
      <c r="M3" s="1517"/>
      <c r="N3" s="1517"/>
      <c r="O3" s="1517"/>
      <c r="P3" s="1518"/>
    </row>
    <row r="4" spans="1:16" s="28" customFormat="1" ht="22.9" customHeight="1">
      <c r="A4" s="1520"/>
      <c r="B4" s="107" t="s">
        <v>20</v>
      </c>
      <c r="C4" s="967" t="s">
        <v>21</v>
      </c>
      <c r="D4" s="967" t="s">
        <v>22</v>
      </c>
      <c r="E4" s="967" t="s">
        <v>23</v>
      </c>
      <c r="F4" s="27" t="s">
        <v>24</v>
      </c>
      <c r="G4" s="622" t="s">
        <v>20</v>
      </c>
      <c r="H4" s="967" t="s">
        <v>21</v>
      </c>
      <c r="I4" s="967" t="s">
        <v>22</v>
      </c>
      <c r="J4" s="967" t="s">
        <v>23</v>
      </c>
      <c r="K4" s="967" t="s">
        <v>24</v>
      </c>
      <c r="L4" s="622" t="s">
        <v>20</v>
      </c>
      <c r="M4" s="967" t="s">
        <v>21</v>
      </c>
      <c r="N4" s="967" t="s">
        <v>22</v>
      </c>
      <c r="O4" s="967" t="s">
        <v>23</v>
      </c>
      <c r="P4" s="623" t="s">
        <v>24</v>
      </c>
    </row>
    <row r="5" spans="1:16" s="29" customFormat="1" ht="27" customHeight="1">
      <c r="A5" s="4" t="s">
        <v>25</v>
      </c>
      <c r="B5" s="131">
        <v>1197</v>
      </c>
      <c r="C5" s="89">
        <v>7452</v>
      </c>
      <c r="D5" s="89">
        <v>168</v>
      </c>
      <c r="E5" s="89">
        <v>14722</v>
      </c>
      <c r="F5" s="105">
        <v>23539</v>
      </c>
      <c r="G5" s="624">
        <v>495</v>
      </c>
      <c r="H5" s="89">
        <v>7028</v>
      </c>
      <c r="I5" s="89">
        <v>218</v>
      </c>
      <c r="J5" s="89">
        <v>22145</v>
      </c>
      <c r="K5" s="1316">
        <v>29886</v>
      </c>
      <c r="L5" s="624">
        <v>973</v>
      </c>
      <c r="M5" s="89">
        <v>6759</v>
      </c>
      <c r="N5" s="89">
        <v>172</v>
      </c>
      <c r="O5" s="89">
        <v>25006</v>
      </c>
      <c r="P5" s="625">
        <v>32910</v>
      </c>
    </row>
    <row r="6" spans="1:16" s="29" customFormat="1" ht="27" customHeight="1">
      <c r="A6" s="4" t="s">
        <v>26</v>
      </c>
      <c r="B6" s="131">
        <v>490</v>
      </c>
      <c r="C6" s="89">
        <v>4445</v>
      </c>
      <c r="D6" s="89">
        <v>68</v>
      </c>
      <c r="E6" s="89">
        <v>5061</v>
      </c>
      <c r="F6" s="105">
        <v>10064</v>
      </c>
      <c r="G6" s="624">
        <v>508</v>
      </c>
      <c r="H6" s="89">
        <v>4004</v>
      </c>
      <c r="I6" s="89">
        <v>60</v>
      </c>
      <c r="J6" s="89">
        <v>8027</v>
      </c>
      <c r="K6" s="1316">
        <v>12599</v>
      </c>
      <c r="L6" s="624">
        <v>519</v>
      </c>
      <c r="M6" s="89">
        <v>4412</v>
      </c>
      <c r="N6" s="89">
        <v>68</v>
      </c>
      <c r="O6" s="89">
        <v>9208</v>
      </c>
      <c r="P6" s="625">
        <v>14207</v>
      </c>
    </row>
    <row r="7" spans="1:16" s="29" customFormat="1" ht="27" customHeight="1">
      <c r="A7" s="4" t="s">
        <v>27</v>
      </c>
      <c r="B7" s="131">
        <v>433</v>
      </c>
      <c r="C7" s="89">
        <v>2958</v>
      </c>
      <c r="D7" s="89">
        <v>69</v>
      </c>
      <c r="E7" s="89">
        <v>17556</v>
      </c>
      <c r="F7" s="105">
        <v>21016</v>
      </c>
      <c r="G7" s="624">
        <v>424</v>
      </c>
      <c r="H7" s="89">
        <v>2740</v>
      </c>
      <c r="I7" s="89">
        <v>59</v>
      </c>
      <c r="J7" s="89">
        <v>15837</v>
      </c>
      <c r="K7" s="1316">
        <v>19060</v>
      </c>
      <c r="L7" s="624">
        <v>423</v>
      </c>
      <c r="M7" s="89">
        <v>2749</v>
      </c>
      <c r="N7" s="89">
        <v>39</v>
      </c>
      <c r="O7" s="89">
        <v>25078</v>
      </c>
      <c r="P7" s="625">
        <v>28289</v>
      </c>
    </row>
    <row r="8" spans="1:16" s="29" customFormat="1" ht="27" customHeight="1">
      <c r="A8" s="4" t="s">
        <v>28</v>
      </c>
      <c r="B8" s="131">
        <v>876</v>
      </c>
      <c r="C8" s="89">
        <v>11259</v>
      </c>
      <c r="D8" s="89">
        <v>74</v>
      </c>
      <c r="E8" s="89">
        <v>23285</v>
      </c>
      <c r="F8" s="105">
        <v>35494</v>
      </c>
      <c r="G8" s="624">
        <v>882</v>
      </c>
      <c r="H8" s="89">
        <v>9091</v>
      </c>
      <c r="I8" s="89">
        <v>126</v>
      </c>
      <c r="J8" s="89">
        <v>25281</v>
      </c>
      <c r="K8" s="1316">
        <v>35380</v>
      </c>
      <c r="L8" s="624">
        <v>919</v>
      </c>
      <c r="M8" s="89">
        <v>9012</v>
      </c>
      <c r="N8" s="89">
        <v>52</v>
      </c>
      <c r="O8" s="89">
        <v>43736</v>
      </c>
      <c r="P8" s="625">
        <v>53719</v>
      </c>
    </row>
    <row r="9" spans="1:16" s="29" customFormat="1" ht="27" customHeight="1">
      <c r="A9" s="4" t="s">
        <v>29</v>
      </c>
      <c r="B9" s="131">
        <v>491</v>
      </c>
      <c r="C9" s="89">
        <v>4142</v>
      </c>
      <c r="D9" s="89">
        <v>43</v>
      </c>
      <c r="E9" s="89">
        <v>17763</v>
      </c>
      <c r="F9" s="105">
        <v>22439</v>
      </c>
      <c r="G9" s="624">
        <v>1001</v>
      </c>
      <c r="H9" s="89">
        <v>3587</v>
      </c>
      <c r="I9" s="89">
        <v>49</v>
      </c>
      <c r="J9" s="89">
        <v>14361</v>
      </c>
      <c r="K9" s="1316">
        <v>18998</v>
      </c>
      <c r="L9" s="624">
        <v>447</v>
      </c>
      <c r="M9" s="89">
        <v>3945</v>
      </c>
      <c r="N9" s="89">
        <v>45</v>
      </c>
      <c r="O9" s="89">
        <v>19277</v>
      </c>
      <c r="P9" s="625">
        <v>23714</v>
      </c>
    </row>
    <row r="10" spans="1:16" s="29" customFormat="1" ht="27" customHeight="1">
      <c r="A10" s="4" t="s">
        <v>30</v>
      </c>
      <c r="B10" s="131">
        <v>706</v>
      </c>
      <c r="C10" s="89">
        <v>8299</v>
      </c>
      <c r="D10" s="89">
        <v>62</v>
      </c>
      <c r="E10" s="89">
        <v>11128</v>
      </c>
      <c r="F10" s="105">
        <v>20195</v>
      </c>
      <c r="G10" s="624">
        <v>594</v>
      </c>
      <c r="H10" s="89">
        <v>7541</v>
      </c>
      <c r="I10" s="89">
        <v>126</v>
      </c>
      <c r="J10" s="89">
        <v>21398</v>
      </c>
      <c r="K10" s="1316">
        <v>29659</v>
      </c>
      <c r="L10" s="624">
        <v>558</v>
      </c>
      <c r="M10" s="89">
        <v>6899</v>
      </c>
      <c r="N10" s="89">
        <v>95</v>
      </c>
      <c r="O10" s="89">
        <v>28440</v>
      </c>
      <c r="P10" s="625">
        <v>35992</v>
      </c>
    </row>
    <row r="11" spans="1:16" s="29" customFormat="1" ht="20.45" customHeight="1">
      <c r="A11" s="4" t="s">
        <v>31</v>
      </c>
      <c r="B11" s="108"/>
      <c r="C11" s="100"/>
      <c r="D11" s="100"/>
      <c r="E11" s="100"/>
      <c r="F11" s="105"/>
      <c r="G11" s="626"/>
      <c r="H11" s="100"/>
      <c r="I11" s="100"/>
      <c r="J11" s="100"/>
      <c r="K11" s="1316"/>
      <c r="L11" s="626"/>
      <c r="M11" s="100"/>
      <c r="N11" s="100"/>
      <c r="O11" s="100"/>
      <c r="P11" s="625"/>
    </row>
    <row r="12" spans="1:16" s="29" customFormat="1" ht="24" customHeight="1">
      <c r="A12" s="30" t="s">
        <v>32</v>
      </c>
      <c r="B12" s="131">
        <v>446</v>
      </c>
      <c r="C12" s="89">
        <v>5689</v>
      </c>
      <c r="D12" s="89">
        <v>68</v>
      </c>
      <c r="E12" s="89">
        <v>4739</v>
      </c>
      <c r="F12" s="105">
        <v>10942</v>
      </c>
      <c r="G12" s="624">
        <v>443</v>
      </c>
      <c r="H12" s="89">
        <v>5448</v>
      </c>
      <c r="I12" s="89">
        <v>68</v>
      </c>
      <c r="J12" s="89">
        <v>12132</v>
      </c>
      <c r="K12" s="1316">
        <v>18091</v>
      </c>
      <c r="L12" s="624">
        <v>462</v>
      </c>
      <c r="M12" s="89">
        <v>5876</v>
      </c>
      <c r="N12" s="89">
        <v>55</v>
      </c>
      <c r="O12" s="89">
        <v>16235</v>
      </c>
      <c r="P12" s="625">
        <v>22628</v>
      </c>
    </row>
    <row r="13" spans="1:16" s="29" customFormat="1" ht="24" customHeight="1">
      <c r="A13" s="30" t="s">
        <v>33</v>
      </c>
      <c r="B13" s="131">
        <v>174</v>
      </c>
      <c r="C13" s="89">
        <v>2998</v>
      </c>
      <c r="D13" s="89">
        <v>25</v>
      </c>
      <c r="E13" s="89">
        <v>5039</v>
      </c>
      <c r="F13" s="105">
        <v>8236</v>
      </c>
      <c r="G13" s="624">
        <v>187</v>
      </c>
      <c r="H13" s="89">
        <v>2819</v>
      </c>
      <c r="I13" s="89">
        <v>20</v>
      </c>
      <c r="J13" s="89">
        <v>6869</v>
      </c>
      <c r="K13" s="1316">
        <v>9895</v>
      </c>
      <c r="L13" s="624">
        <v>208</v>
      </c>
      <c r="M13" s="89">
        <v>2800</v>
      </c>
      <c r="N13" s="89">
        <v>38</v>
      </c>
      <c r="O13" s="89">
        <v>9407</v>
      </c>
      <c r="P13" s="625">
        <v>12453</v>
      </c>
    </row>
    <row r="14" spans="1:16" s="29" customFormat="1" ht="24" customHeight="1">
      <c r="A14" s="4" t="s">
        <v>34</v>
      </c>
      <c r="B14" s="131">
        <v>7</v>
      </c>
      <c r="C14" s="89">
        <v>112</v>
      </c>
      <c r="D14" s="89">
        <v>3327</v>
      </c>
      <c r="E14" s="89">
        <v>24</v>
      </c>
      <c r="F14" s="105">
        <v>3470</v>
      </c>
      <c r="G14" s="624">
        <v>18</v>
      </c>
      <c r="H14" s="89">
        <v>76</v>
      </c>
      <c r="I14" s="89">
        <v>3451</v>
      </c>
      <c r="J14" s="89">
        <v>23</v>
      </c>
      <c r="K14" s="1316">
        <v>3568</v>
      </c>
      <c r="L14" s="624">
        <v>6</v>
      </c>
      <c r="M14" s="89">
        <v>97</v>
      </c>
      <c r="N14" s="89">
        <v>4039</v>
      </c>
      <c r="O14" s="89">
        <v>21</v>
      </c>
      <c r="P14" s="625">
        <v>4163</v>
      </c>
    </row>
    <row r="15" spans="1:16" s="29" customFormat="1" ht="29.25" customHeight="1">
      <c r="A15" s="4" t="s">
        <v>35</v>
      </c>
      <c r="B15" s="109" t="s">
        <v>36</v>
      </c>
      <c r="C15" s="106" t="s">
        <v>36</v>
      </c>
      <c r="D15" s="106" t="s">
        <v>36</v>
      </c>
      <c r="E15" s="89">
        <v>37003</v>
      </c>
      <c r="F15" s="105">
        <v>37003</v>
      </c>
      <c r="G15" s="627" t="s">
        <v>36</v>
      </c>
      <c r="H15" s="106" t="s">
        <v>36</v>
      </c>
      <c r="I15" s="106" t="s">
        <v>36</v>
      </c>
      <c r="J15" s="89">
        <v>41606</v>
      </c>
      <c r="K15" s="1316">
        <v>41606</v>
      </c>
      <c r="L15" s="627" t="s">
        <v>36</v>
      </c>
      <c r="M15" s="106" t="s">
        <v>36</v>
      </c>
      <c r="N15" s="106" t="s">
        <v>36</v>
      </c>
      <c r="O15" s="89">
        <v>129709</v>
      </c>
      <c r="P15" s="625">
        <v>129709</v>
      </c>
    </row>
    <row r="16" spans="1:16" s="29" customFormat="1" ht="25.15" customHeight="1">
      <c r="A16" s="4" t="s">
        <v>1341</v>
      </c>
      <c r="B16" s="109" t="s">
        <v>36</v>
      </c>
      <c r="C16" s="106" t="s">
        <v>36</v>
      </c>
      <c r="D16" s="106" t="s">
        <v>36</v>
      </c>
      <c r="E16" s="1308" t="s">
        <v>965</v>
      </c>
      <c r="F16" s="1172" t="s">
        <v>965</v>
      </c>
      <c r="G16" s="627" t="s">
        <v>36</v>
      </c>
      <c r="H16" s="106" t="s">
        <v>36</v>
      </c>
      <c r="I16" s="106" t="s">
        <v>36</v>
      </c>
      <c r="J16" s="89">
        <v>142103</v>
      </c>
      <c r="K16" s="1316">
        <v>142103</v>
      </c>
      <c r="L16" s="627" t="s">
        <v>36</v>
      </c>
      <c r="M16" s="106" t="s">
        <v>36</v>
      </c>
      <c r="N16" s="106" t="s">
        <v>36</v>
      </c>
      <c r="O16" s="89">
        <v>44421</v>
      </c>
      <c r="P16" s="625">
        <v>44421</v>
      </c>
    </row>
    <row r="17" spans="1:16" s="26" customFormat="1" ht="22.9" customHeight="1">
      <c r="A17" s="4" t="s">
        <v>37</v>
      </c>
      <c r="B17" s="131">
        <v>370</v>
      </c>
      <c r="C17" s="89">
        <v>941</v>
      </c>
      <c r="D17" s="89">
        <v>59</v>
      </c>
      <c r="E17" s="89">
        <v>3288</v>
      </c>
      <c r="F17" s="105">
        <v>4658</v>
      </c>
      <c r="G17" s="624">
        <v>412</v>
      </c>
      <c r="H17" s="89">
        <v>770</v>
      </c>
      <c r="I17" s="89">
        <v>50</v>
      </c>
      <c r="J17" s="89">
        <v>9862</v>
      </c>
      <c r="K17" s="1316">
        <v>11094</v>
      </c>
      <c r="L17" s="624">
        <v>334</v>
      </c>
      <c r="M17" s="89">
        <v>664</v>
      </c>
      <c r="N17" s="89">
        <v>43</v>
      </c>
      <c r="O17" s="89">
        <v>7797</v>
      </c>
      <c r="P17" s="625">
        <v>8838</v>
      </c>
    </row>
    <row r="18" spans="1:16" s="26" customFormat="1" ht="21.6" customHeight="1">
      <c r="A18" s="31" t="s">
        <v>2</v>
      </c>
      <c r="B18" s="1309">
        <v>5190</v>
      </c>
      <c r="C18" s="1310">
        <v>48295</v>
      </c>
      <c r="D18" s="1310">
        <v>3963</v>
      </c>
      <c r="E18" s="1310">
        <v>139608</v>
      </c>
      <c r="F18" s="1311">
        <v>197056</v>
      </c>
      <c r="G18" s="1125">
        <v>4964</v>
      </c>
      <c r="H18" s="486">
        <v>43104</v>
      </c>
      <c r="I18" s="486">
        <v>4227</v>
      </c>
      <c r="J18" s="486">
        <v>319644</v>
      </c>
      <c r="K18" s="1310">
        <v>371939</v>
      </c>
      <c r="L18" s="1358">
        <v>4849</v>
      </c>
      <c r="M18" s="1310">
        <v>43213</v>
      </c>
      <c r="N18" s="1310">
        <v>4646</v>
      </c>
      <c r="O18" s="1310">
        <v>358335</v>
      </c>
      <c r="P18" s="1317">
        <v>411043</v>
      </c>
    </row>
    <row r="19" spans="1:16" s="26" customFormat="1" ht="27" customHeight="1">
      <c r="A19" s="31" t="s">
        <v>3</v>
      </c>
      <c r="B19" s="1309">
        <v>133</v>
      </c>
      <c r="C19" s="1310">
        <v>971</v>
      </c>
      <c r="D19" s="1310">
        <v>242</v>
      </c>
      <c r="E19" s="1310">
        <v>4120</v>
      </c>
      <c r="F19" s="1311">
        <v>5466</v>
      </c>
      <c r="G19" s="1125">
        <v>136</v>
      </c>
      <c r="H19" s="486">
        <v>754</v>
      </c>
      <c r="I19" s="486">
        <v>146</v>
      </c>
      <c r="J19" s="486">
        <v>6012</v>
      </c>
      <c r="K19" s="1310">
        <v>7048</v>
      </c>
      <c r="L19" s="1358">
        <v>122</v>
      </c>
      <c r="M19" s="1310">
        <v>770</v>
      </c>
      <c r="N19" s="1310">
        <v>267</v>
      </c>
      <c r="O19" s="1310">
        <v>4833</v>
      </c>
      <c r="P19" s="1317">
        <v>5992</v>
      </c>
    </row>
    <row r="20" spans="1:16" ht="18.600000000000001" customHeight="1">
      <c r="A20" s="31" t="s">
        <v>4</v>
      </c>
      <c r="B20" s="1309">
        <v>5323</v>
      </c>
      <c r="C20" s="1310">
        <v>49266</v>
      </c>
      <c r="D20" s="1310">
        <v>4205</v>
      </c>
      <c r="E20" s="1310">
        <v>143728</v>
      </c>
      <c r="F20" s="110">
        <v>202522</v>
      </c>
      <c r="G20" s="1125">
        <v>5100</v>
      </c>
      <c r="H20" s="486">
        <v>43858</v>
      </c>
      <c r="I20" s="486">
        <v>4373</v>
      </c>
      <c r="J20" s="486">
        <v>325656</v>
      </c>
      <c r="K20" s="1124">
        <v>378987</v>
      </c>
      <c r="L20" s="1358">
        <v>4971</v>
      </c>
      <c r="M20" s="1310">
        <v>43983</v>
      </c>
      <c r="N20" s="1310">
        <v>4913</v>
      </c>
      <c r="O20" s="1310">
        <v>363168</v>
      </c>
      <c r="P20" s="628">
        <v>417035</v>
      </c>
    </row>
    <row r="21" spans="1:16" s="29" customFormat="1" ht="16.899999999999999" customHeight="1">
      <c r="A21" s="1173" t="s">
        <v>1342</v>
      </c>
      <c r="B21" s="23"/>
      <c r="C21" s="23"/>
      <c r="D21" s="23"/>
      <c r="E21" s="23"/>
      <c r="F21" s="23"/>
      <c r="G21" s="604"/>
      <c r="H21" s="604"/>
      <c r="I21" s="604"/>
      <c r="J21" s="604"/>
      <c r="K21" s="604"/>
      <c r="L21" s="604"/>
      <c r="M21" s="604"/>
      <c r="N21" s="604"/>
      <c r="O21" s="604"/>
      <c r="P21" s="604"/>
    </row>
    <row r="22" spans="1:16" s="29" customFormat="1" ht="13.15" customHeight="1">
      <c r="A22" s="32" t="s">
        <v>38</v>
      </c>
      <c r="B22" s="23"/>
      <c r="C22" s="23"/>
      <c r="G22" s="604"/>
      <c r="H22" s="604"/>
      <c r="I22" s="547"/>
      <c r="J22" s="547"/>
      <c r="K22" s="547"/>
      <c r="L22" s="604"/>
      <c r="M22" s="604"/>
      <c r="N22" s="547"/>
      <c r="O22" s="547"/>
      <c r="P22" s="547"/>
    </row>
    <row r="23" spans="1:16" ht="14.45" customHeight="1">
      <c r="A23" s="8" t="s">
        <v>39</v>
      </c>
      <c r="D23" s="29"/>
      <c r="E23" s="29"/>
      <c r="F23" s="29"/>
      <c r="I23" s="547"/>
      <c r="J23" s="547"/>
      <c r="K23" s="547"/>
      <c r="N23" s="547"/>
      <c r="O23" s="547"/>
      <c r="P23" s="547"/>
    </row>
    <row r="24" spans="1:16">
      <c r="A24" s="8" t="s">
        <v>1340</v>
      </c>
    </row>
    <row r="25" spans="1:16" ht="15">
      <c r="A25" s="24"/>
    </row>
    <row r="26" spans="1:16" ht="15">
      <c r="A26" s="24"/>
    </row>
  </sheetData>
  <mergeCells count="7">
    <mergeCell ref="O2:P2"/>
    <mergeCell ref="L3:P3"/>
    <mergeCell ref="A3:A4"/>
    <mergeCell ref="J2:K2"/>
    <mergeCell ref="B3:F3"/>
    <mergeCell ref="E2:F2"/>
    <mergeCell ref="G3:K3"/>
  </mergeCells>
  <hyperlinks>
    <hyperlink ref="A2" location="contents!A14" display="back to contents" xr:uid="{00000000-0004-0000-0400-000000000000}"/>
  </hyperlinks>
  <pageMargins left="0.25" right="0.15748031496063" top="0.48" bottom="0.38" header="0.26" footer="0.19"/>
  <pageSetup paperSize="9" firstPageNumber="39" orientation="landscape" horizontalDpi="4294967294" verticalDpi="4294967294"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P37"/>
  <sheetViews>
    <sheetView zoomScaleNormal="100" workbookViewId="0">
      <selection sqref="A1:M1"/>
    </sheetView>
  </sheetViews>
  <sheetFormatPr defaultColWidth="9.140625" defaultRowHeight="12"/>
  <cols>
    <col min="1" max="1" width="15.5703125" style="1" customWidth="1"/>
    <col min="2" max="3" width="9.28515625" style="1" customWidth="1"/>
    <col min="4" max="4" width="9.5703125" style="1" customWidth="1"/>
    <col min="5" max="6" width="9.28515625" style="1" customWidth="1"/>
    <col min="7" max="7" width="9.5703125" style="1" customWidth="1"/>
    <col min="8" max="9" width="9.28515625" style="1" customWidth="1"/>
    <col min="10" max="10" width="9.5703125" style="1" customWidth="1"/>
    <col min="11" max="12" width="9.28515625" style="1" customWidth="1"/>
    <col min="13" max="13" width="9.5703125" style="16" customWidth="1"/>
    <col min="14" max="15" width="9.28515625" style="1" customWidth="1"/>
    <col min="16" max="16" width="9.5703125" style="16" customWidth="1"/>
    <col min="17" max="17" width="16.7109375" style="1" customWidth="1"/>
    <col min="18" max="16384" width="9.140625" style="1"/>
  </cols>
  <sheetData>
    <row r="1" spans="1:16" ht="17.45" customHeight="1">
      <c r="A1" s="1526" t="s">
        <v>1406</v>
      </c>
      <c r="B1" s="1526"/>
      <c r="C1" s="1526"/>
      <c r="D1" s="1526"/>
      <c r="E1" s="1526"/>
      <c r="F1" s="1526"/>
      <c r="G1" s="1526"/>
      <c r="H1" s="1526"/>
      <c r="I1" s="1526"/>
      <c r="J1" s="1526"/>
      <c r="K1" s="1526"/>
      <c r="L1" s="1526"/>
      <c r="M1" s="1526"/>
      <c r="N1" s="34"/>
      <c r="O1" s="34"/>
      <c r="P1" s="1"/>
    </row>
    <row r="2" spans="1:16" ht="17.45" customHeight="1">
      <c r="A2" s="1533" t="s">
        <v>18</v>
      </c>
      <c r="B2" s="1533"/>
      <c r="C2" s="34"/>
      <c r="D2" s="34"/>
      <c r="E2" s="34"/>
      <c r="F2" s="34"/>
      <c r="G2" s="34"/>
      <c r="H2" s="34"/>
      <c r="I2" s="34"/>
      <c r="J2" s="34"/>
      <c r="K2" s="34"/>
      <c r="L2" s="34"/>
      <c r="M2" s="34"/>
      <c r="N2" s="34"/>
      <c r="O2" s="34"/>
      <c r="P2" s="34"/>
    </row>
    <row r="3" spans="1:16" ht="13.15" customHeight="1">
      <c r="A3" s="35"/>
      <c r="E3" s="1515"/>
      <c r="F3" s="1515"/>
      <c r="G3" s="1515"/>
      <c r="H3" s="1515"/>
      <c r="I3" s="1515"/>
      <c r="J3" s="1515"/>
      <c r="K3" s="1515" t="s">
        <v>219</v>
      </c>
      <c r="L3" s="1515"/>
      <c r="M3" s="1515"/>
      <c r="P3" s="1"/>
    </row>
    <row r="4" spans="1:16" ht="18.600000000000001" customHeight="1">
      <c r="A4" s="1534" t="s">
        <v>40</v>
      </c>
      <c r="B4" s="1536">
        <v>2022</v>
      </c>
      <c r="C4" s="1537"/>
      <c r="D4" s="1538"/>
      <c r="E4" s="1530">
        <v>2023</v>
      </c>
      <c r="F4" s="1531"/>
      <c r="G4" s="1535"/>
      <c r="H4" s="1530">
        <v>2024</v>
      </c>
      <c r="I4" s="1531"/>
      <c r="J4" s="1535"/>
      <c r="K4" s="1530">
        <v>2025</v>
      </c>
      <c r="L4" s="1531"/>
      <c r="M4" s="1532"/>
      <c r="P4" s="1"/>
    </row>
    <row r="5" spans="1:16" ht="30.6" customHeight="1">
      <c r="A5" s="1464"/>
      <c r="B5" s="1138" t="s">
        <v>2</v>
      </c>
      <c r="C5" s="36" t="s">
        <v>3</v>
      </c>
      <c r="D5" s="1313" t="s">
        <v>4</v>
      </c>
      <c r="E5" s="1312" t="s">
        <v>2</v>
      </c>
      <c r="F5" s="36" t="s">
        <v>3</v>
      </c>
      <c r="G5" s="1313" t="s">
        <v>4</v>
      </c>
      <c r="H5" s="1312" t="s">
        <v>2</v>
      </c>
      <c r="I5" s="36" t="s">
        <v>3</v>
      </c>
      <c r="J5" s="1313" t="s">
        <v>4</v>
      </c>
      <c r="K5" s="1312" t="s">
        <v>2</v>
      </c>
      <c r="L5" s="36" t="s">
        <v>3</v>
      </c>
      <c r="M5" s="69" t="s">
        <v>4</v>
      </c>
      <c r="P5" s="1"/>
    </row>
    <row r="6" spans="1:16" s="20" customFormat="1" ht="18.600000000000001" customHeight="1">
      <c r="A6" s="292" t="s">
        <v>5</v>
      </c>
      <c r="B6" s="1139">
        <v>5.3</v>
      </c>
      <c r="C6" s="111">
        <v>8.4</v>
      </c>
      <c r="D6" s="1140">
        <v>5.4</v>
      </c>
      <c r="E6" s="112">
        <v>5.5</v>
      </c>
      <c r="F6" s="111">
        <v>8.1</v>
      </c>
      <c r="G6" s="1140">
        <v>5.6</v>
      </c>
      <c r="H6" s="112">
        <v>5.4</v>
      </c>
      <c r="I6" s="111">
        <v>6.1</v>
      </c>
      <c r="J6" s="1140">
        <v>5.4</v>
      </c>
      <c r="K6" s="112">
        <v>5.9</v>
      </c>
      <c r="L6" s="111">
        <v>8.6999999999999993</v>
      </c>
      <c r="M6" s="1144">
        <v>6</v>
      </c>
    </row>
    <row r="7" spans="1:16" ht="18.600000000000001" customHeight="1">
      <c r="A7" s="292" t="s">
        <v>7</v>
      </c>
      <c r="B7" s="1139">
        <v>41.2</v>
      </c>
      <c r="C7" s="111">
        <v>18.7</v>
      </c>
      <c r="D7" s="113">
        <v>40.4</v>
      </c>
      <c r="E7" s="112">
        <v>41.8</v>
      </c>
      <c r="F7" s="111">
        <v>21.8</v>
      </c>
      <c r="G7" s="113">
        <v>41.1</v>
      </c>
      <c r="H7" s="112">
        <v>38.1</v>
      </c>
      <c r="I7" s="111">
        <v>17.399999999999999</v>
      </c>
      <c r="J7" s="113">
        <v>37.4</v>
      </c>
      <c r="K7" s="112">
        <v>38.1</v>
      </c>
      <c r="L7" s="111">
        <v>17.3</v>
      </c>
      <c r="M7" s="114">
        <v>37.299999999999997</v>
      </c>
      <c r="P7" s="1"/>
    </row>
    <row r="8" spans="1:16" ht="25.15" customHeight="1">
      <c r="A8" s="88" t="s">
        <v>41</v>
      </c>
      <c r="B8" s="1141">
        <v>46.5</v>
      </c>
      <c r="C8" s="117">
        <v>27.2</v>
      </c>
      <c r="D8" s="115">
        <v>45.8</v>
      </c>
      <c r="E8" s="116">
        <v>47.3</v>
      </c>
      <c r="F8" s="117">
        <v>29.9</v>
      </c>
      <c r="G8" s="115">
        <v>46.6</v>
      </c>
      <c r="H8" s="116">
        <v>43.5</v>
      </c>
      <c r="I8" s="117">
        <v>23.4</v>
      </c>
      <c r="J8" s="115">
        <v>42.8</v>
      </c>
      <c r="K8" s="116">
        <v>44</v>
      </c>
      <c r="L8" s="117">
        <v>26</v>
      </c>
      <c r="M8" s="118">
        <v>43.3</v>
      </c>
      <c r="P8" s="1"/>
    </row>
    <row r="9" spans="1:16" s="8" customFormat="1" ht="28.15" customHeight="1">
      <c r="A9" s="11" t="s">
        <v>6</v>
      </c>
      <c r="B9" s="1142">
        <v>3.5</v>
      </c>
      <c r="C9" s="119">
        <v>5.4</v>
      </c>
      <c r="D9" s="120">
        <v>3.6</v>
      </c>
      <c r="E9" s="121">
        <v>3.3</v>
      </c>
      <c r="F9" s="119">
        <v>5.4</v>
      </c>
      <c r="G9" s="120">
        <v>3.3</v>
      </c>
      <c r="H9" s="121">
        <v>3.5</v>
      </c>
      <c r="I9" s="119">
        <v>3.3</v>
      </c>
      <c r="J9" s="120">
        <v>3.5</v>
      </c>
      <c r="K9" s="121">
        <v>3.9</v>
      </c>
      <c r="L9" s="119">
        <v>6</v>
      </c>
      <c r="M9" s="122">
        <v>4</v>
      </c>
    </row>
    <row r="10" spans="1:16" ht="19.149999999999999" customHeight="1">
      <c r="A10" s="487" t="s">
        <v>8</v>
      </c>
      <c r="B10" s="1143">
        <v>99.7</v>
      </c>
      <c r="C10" s="1137">
        <v>108.3</v>
      </c>
      <c r="D10" s="123">
        <v>100</v>
      </c>
      <c r="E10" s="124">
        <v>114.8</v>
      </c>
      <c r="F10" s="1137">
        <v>91.7</v>
      </c>
      <c r="G10" s="123">
        <v>114</v>
      </c>
      <c r="H10" s="124">
        <v>266.10000000000002</v>
      </c>
      <c r="I10" s="1137">
        <v>136</v>
      </c>
      <c r="J10" s="123">
        <v>261.5</v>
      </c>
      <c r="K10" s="124">
        <v>298.89999999999998</v>
      </c>
      <c r="L10" s="1137">
        <v>108.4</v>
      </c>
      <c r="M10" s="125">
        <v>292.10000000000002</v>
      </c>
      <c r="P10" s="1"/>
    </row>
    <row r="11" spans="1:16" ht="22.9" customHeight="1">
      <c r="A11" s="1" t="s">
        <v>42</v>
      </c>
      <c r="C11" s="38"/>
      <c r="F11" s="38"/>
      <c r="M11" s="39"/>
      <c r="P11" s="1"/>
    </row>
    <row r="12" spans="1:16" s="40" customFormat="1" ht="18.75" customHeight="1">
      <c r="A12" s="17"/>
      <c r="C12" s="41"/>
      <c r="D12" s="42"/>
      <c r="F12" s="42"/>
      <c r="H12" s="15"/>
      <c r="L12" s="42"/>
      <c r="O12" s="42"/>
    </row>
    <row r="13" spans="1:16" ht="16.149999999999999" customHeight="1">
      <c r="C13" s="38"/>
      <c r="F13" s="38"/>
      <c r="M13" s="1"/>
      <c r="P13" s="1"/>
    </row>
    <row r="14" spans="1:16" ht="27.75" customHeight="1">
      <c r="A14" s="1526" t="s">
        <v>1407</v>
      </c>
      <c r="B14" s="1526"/>
      <c r="C14" s="1526"/>
      <c r="D14" s="1526"/>
      <c r="E14" s="1526"/>
      <c r="F14" s="1526"/>
      <c r="G14" s="1526"/>
      <c r="H14" s="43"/>
      <c r="I14" s="43"/>
      <c r="J14" s="43"/>
      <c r="K14" s="111"/>
      <c r="L14" s="111"/>
      <c r="M14" s="111"/>
      <c r="N14" s="111"/>
      <c r="O14" s="111"/>
      <c r="P14" s="111"/>
    </row>
    <row r="15" spans="1:16" ht="14.45" customHeight="1">
      <c r="A15" s="40"/>
      <c r="B15" s="44"/>
      <c r="C15" s="44"/>
      <c r="E15" s="45"/>
      <c r="F15" s="45"/>
      <c r="G15" s="45" t="s">
        <v>0</v>
      </c>
      <c r="I15" s="111"/>
      <c r="J15" s="111"/>
      <c r="K15" s="111"/>
      <c r="L15" s="111"/>
      <c r="M15" s="111"/>
      <c r="N15" s="111"/>
      <c r="O15" s="111"/>
      <c r="P15" s="1"/>
    </row>
    <row r="16" spans="1:16" ht="21" customHeight="1">
      <c r="A16" s="1529" t="s">
        <v>43</v>
      </c>
      <c r="B16" s="1529"/>
      <c r="C16" s="1529"/>
      <c r="D16" s="47">
        <v>2022</v>
      </c>
      <c r="E16" s="47">
        <v>2023</v>
      </c>
      <c r="F16" s="47">
        <v>2024</v>
      </c>
      <c r="G16" s="47">
        <v>2025</v>
      </c>
      <c r="H16" s="117"/>
      <c r="I16" s="117"/>
      <c r="J16" s="117"/>
      <c r="K16" s="117"/>
      <c r="L16" s="117"/>
      <c r="M16" s="117"/>
      <c r="N16" s="117"/>
      <c r="O16" s="117"/>
      <c r="P16" s="1"/>
    </row>
    <row r="17" spans="1:16" ht="21" customHeight="1">
      <c r="A17" s="1525" t="s">
        <v>44</v>
      </c>
      <c r="B17" s="1525"/>
      <c r="C17" s="1525"/>
      <c r="D17" s="48">
        <v>391</v>
      </c>
      <c r="E17" s="48">
        <v>561</v>
      </c>
      <c r="F17" s="48">
        <v>678</v>
      </c>
      <c r="G17" s="48">
        <v>804</v>
      </c>
      <c r="H17" s="119"/>
      <c r="I17" s="119"/>
      <c r="J17" s="119"/>
      <c r="K17" s="119"/>
      <c r="L17" s="119"/>
      <c r="M17" s="119"/>
      <c r="N17" s="119"/>
      <c r="O17" s="119"/>
      <c r="P17" s="1"/>
    </row>
    <row r="18" spans="1:16" ht="21" customHeight="1">
      <c r="A18" s="1525" t="s">
        <v>45</v>
      </c>
      <c r="B18" s="1525"/>
      <c r="C18" s="1525"/>
      <c r="D18" s="49">
        <v>2478</v>
      </c>
      <c r="E18" s="49">
        <v>2438</v>
      </c>
      <c r="F18" s="49">
        <v>2073</v>
      </c>
      <c r="G18" s="49">
        <v>1876</v>
      </c>
      <c r="H18" s="111"/>
      <c r="I18" s="111"/>
      <c r="J18" s="111"/>
      <c r="K18" s="111"/>
      <c r="L18" s="111"/>
      <c r="M18" s="111"/>
      <c r="N18" s="111"/>
      <c r="O18" s="111"/>
      <c r="P18" s="1"/>
    </row>
    <row r="19" spans="1:16" ht="21" customHeight="1">
      <c r="A19" s="1525" t="s">
        <v>46</v>
      </c>
      <c r="B19" s="1527"/>
      <c r="C19" s="1527"/>
      <c r="D19" s="49">
        <v>444</v>
      </c>
      <c r="E19" s="49">
        <v>444</v>
      </c>
      <c r="F19" s="49">
        <v>379</v>
      </c>
      <c r="G19" s="49">
        <v>388</v>
      </c>
      <c r="I19" s="49"/>
      <c r="L19" s="49"/>
      <c r="M19" s="1"/>
      <c r="O19" s="49"/>
      <c r="P19" s="1"/>
    </row>
    <row r="20" spans="1:16" ht="21" customHeight="1">
      <c r="A20" s="1525" t="s">
        <v>47</v>
      </c>
      <c r="B20" s="1527"/>
      <c r="C20" s="1527"/>
      <c r="D20" s="49">
        <v>54</v>
      </c>
      <c r="E20" s="49">
        <v>51</v>
      </c>
      <c r="F20" s="49">
        <v>45</v>
      </c>
      <c r="G20" s="49">
        <v>44</v>
      </c>
      <c r="I20" s="49"/>
      <c r="L20" s="49"/>
      <c r="M20" s="1"/>
      <c r="O20" s="49"/>
      <c r="P20" s="1"/>
    </row>
    <row r="21" spans="1:16" ht="21" customHeight="1">
      <c r="A21" s="1525" t="s">
        <v>48</v>
      </c>
      <c r="B21" s="1527"/>
      <c r="C21" s="1527"/>
      <c r="D21" s="49">
        <v>773</v>
      </c>
      <c r="E21" s="49">
        <v>1025</v>
      </c>
      <c r="F21" s="49">
        <v>900</v>
      </c>
      <c r="G21" s="49">
        <v>759</v>
      </c>
      <c r="I21" s="49"/>
      <c r="L21" s="49"/>
      <c r="M21" s="1"/>
      <c r="O21" s="49"/>
      <c r="P21" s="1"/>
    </row>
    <row r="22" spans="1:16" ht="21" customHeight="1">
      <c r="A22" s="1528" t="s">
        <v>49</v>
      </c>
      <c r="B22" s="1528"/>
      <c r="C22" s="1528"/>
      <c r="D22" s="49">
        <v>2034</v>
      </c>
      <c r="E22" s="49">
        <v>1703</v>
      </c>
      <c r="F22" s="49">
        <v>1675</v>
      </c>
      <c r="G22" s="49">
        <v>2489</v>
      </c>
      <c r="M22" s="1"/>
      <c r="P22" s="1"/>
    </row>
    <row r="23" spans="1:16" ht="21" customHeight="1">
      <c r="A23" s="1525" t="s">
        <v>50</v>
      </c>
      <c r="B23" s="1525"/>
      <c r="C23" s="1525"/>
      <c r="D23" s="50">
        <v>672</v>
      </c>
      <c r="E23" s="50">
        <v>804</v>
      </c>
      <c r="F23" s="50">
        <v>1025</v>
      </c>
      <c r="G23" s="50">
        <v>1100</v>
      </c>
      <c r="I23" s="49"/>
      <c r="L23" s="49"/>
      <c r="M23" s="1"/>
      <c r="O23" s="49"/>
      <c r="P23" s="1"/>
    </row>
    <row r="24" spans="1:16" ht="21" customHeight="1">
      <c r="A24" s="51" t="s">
        <v>51</v>
      </c>
      <c r="B24" s="52"/>
      <c r="C24" s="52"/>
      <c r="D24" s="53">
        <v>6846</v>
      </c>
      <c r="E24" s="53">
        <v>7026</v>
      </c>
      <c r="F24" s="53">
        <v>6775</v>
      </c>
      <c r="G24" s="53">
        <v>7460</v>
      </c>
      <c r="I24" s="49"/>
      <c r="L24" s="49"/>
      <c r="M24" s="1"/>
      <c r="O24" s="49"/>
      <c r="P24" s="1"/>
    </row>
    <row r="25" spans="1:16" ht="8.25" customHeight="1">
      <c r="M25" s="1"/>
      <c r="P25" s="1"/>
    </row>
    <row r="26" spans="1:16">
      <c r="M26" s="1"/>
      <c r="P26" s="1"/>
    </row>
    <row r="27" spans="1:16">
      <c r="M27" s="1"/>
      <c r="P27" s="1"/>
    </row>
    <row r="28" spans="1:16">
      <c r="M28" s="1"/>
      <c r="P28" s="1"/>
    </row>
    <row r="29" spans="1:16">
      <c r="M29" s="1"/>
      <c r="P29" s="1"/>
    </row>
    <row r="30" spans="1:16">
      <c r="M30" s="1"/>
      <c r="P30" s="1"/>
    </row>
    <row r="31" spans="1:16">
      <c r="M31" s="1"/>
      <c r="P31" s="1"/>
    </row>
    <row r="32" spans="1:16">
      <c r="M32" s="1"/>
      <c r="P32" s="1"/>
    </row>
    <row r="33" s="1" customFormat="1"/>
    <row r="34" s="1" customFormat="1"/>
    <row r="35" s="1" customFormat="1"/>
    <row r="36" s="1" customFormat="1"/>
    <row r="37" s="1" customFormat="1"/>
  </sheetData>
  <mergeCells count="19">
    <mergeCell ref="K3:M3"/>
    <mergeCell ref="K4:M4"/>
    <mergeCell ref="A1:M1"/>
    <mergeCell ref="A2:B2"/>
    <mergeCell ref="E3:G3"/>
    <mergeCell ref="A4:A5"/>
    <mergeCell ref="H3:J3"/>
    <mergeCell ref="E4:G4"/>
    <mergeCell ref="B4:D4"/>
    <mergeCell ref="H4:J4"/>
    <mergeCell ref="A23:C23"/>
    <mergeCell ref="A14:G14"/>
    <mergeCell ref="A17:C17"/>
    <mergeCell ref="A18:C18"/>
    <mergeCell ref="A19:C19"/>
    <mergeCell ref="A20:C20"/>
    <mergeCell ref="A21:C21"/>
    <mergeCell ref="A22:C22"/>
    <mergeCell ref="A16:C16"/>
  </mergeCells>
  <hyperlinks>
    <hyperlink ref="A2:B2" location="contents!A15" display="back to contents" xr:uid="{00000000-0004-0000-0500-000000000000}"/>
  </hyperlinks>
  <pageMargins left="0.32" right="0.15748031496062992" top="0.51" bottom="0.34" header="0.28999999999999998" footer="0.17"/>
  <pageSetup paperSize="9" orientation="landscape" horizontalDpi="4294967294" verticalDpi="4294967294"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32"/>
  <sheetViews>
    <sheetView zoomScaleNormal="100" workbookViewId="0">
      <selection activeCell="A2" sqref="A2:E2"/>
    </sheetView>
  </sheetViews>
  <sheetFormatPr defaultColWidth="9.140625" defaultRowHeight="12"/>
  <cols>
    <col min="1" max="1" width="49" style="205" customWidth="1"/>
    <col min="2" max="2" width="9" style="170" customWidth="1"/>
    <col min="3" max="4" width="10" style="170" bestFit="1" customWidth="1"/>
    <col min="5" max="5" width="9" style="170" customWidth="1"/>
    <col min="6" max="16384" width="9.140625" style="165"/>
  </cols>
  <sheetData>
    <row r="1" spans="1:5" ht="12" customHeight="1">
      <c r="A1" s="1539"/>
      <c r="B1" s="1539"/>
      <c r="C1" s="165"/>
      <c r="D1" s="165"/>
      <c r="E1" s="165"/>
    </row>
    <row r="2" spans="1:5" ht="30.75" customHeight="1">
      <c r="A2" s="1540" t="s">
        <v>1408</v>
      </c>
      <c r="B2" s="1540"/>
      <c r="C2" s="1540"/>
      <c r="D2" s="1540"/>
      <c r="E2" s="1540"/>
    </row>
    <row r="3" spans="1:5" ht="17.25" customHeight="1">
      <c r="A3" s="166" t="s">
        <v>18</v>
      </c>
      <c r="B3" s="167"/>
      <c r="C3" s="167"/>
      <c r="D3" s="167"/>
      <c r="E3" s="167"/>
    </row>
    <row r="4" spans="1:5" s="170" customFormat="1" ht="25.9" customHeight="1">
      <c r="A4" s="168" t="s">
        <v>40</v>
      </c>
      <c r="B4" s="169">
        <v>2022</v>
      </c>
      <c r="C4" s="169">
        <v>2023</v>
      </c>
      <c r="D4" s="169">
        <v>2024</v>
      </c>
      <c r="E4" s="169">
        <v>2025</v>
      </c>
    </row>
    <row r="5" spans="1:5" s="170" customFormat="1" ht="36" customHeight="1">
      <c r="A5" s="563" t="s">
        <v>52</v>
      </c>
      <c r="B5" s="564">
        <v>81</v>
      </c>
      <c r="C5" s="564">
        <v>92</v>
      </c>
      <c r="D5" s="564">
        <v>75</v>
      </c>
      <c r="E5" s="564">
        <v>76</v>
      </c>
    </row>
    <row r="6" spans="1:5" s="174" customFormat="1" ht="18" customHeight="1">
      <c r="A6" s="172" t="s">
        <v>53</v>
      </c>
      <c r="B6" s="173">
        <v>28</v>
      </c>
      <c r="C6" s="173">
        <v>26</v>
      </c>
      <c r="D6" s="173">
        <v>35</v>
      </c>
      <c r="E6" s="173">
        <v>33</v>
      </c>
    </row>
    <row r="7" spans="1:5" ht="18" customHeight="1">
      <c r="A7" s="175" t="s">
        <v>54</v>
      </c>
      <c r="B7" s="171">
        <v>28</v>
      </c>
      <c r="C7" s="171">
        <v>26</v>
      </c>
      <c r="D7" s="171">
        <v>35</v>
      </c>
      <c r="E7" s="171">
        <v>33</v>
      </c>
    </row>
    <row r="8" spans="1:5" s="170" customFormat="1" ht="18" customHeight="1">
      <c r="A8" s="175" t="s">
        <v>377</v>
      </c>
      <c r="B8" s="171">
        <v>0</v>
      </c>
      <c r="C8" s="171">
        <v>0</v>
      </c>
      <c r="D8" s="171">
        <v>0</v>
      </c>
      <c r="E8" s="171">
        <v>0</v>
      </c>
    </row>
    <row r="9" spans="1:5" s="170" customFormat="1" ht="18" customHeight="1">
      <c r="A9" s="175" t="s">
        <v>378</v>
      </c>
      <c r="B9" s="171">
        <v>0</v>
      </c>
      <c r="C9" s="171">
        <v>0</v>
      </c>
      <c r="D9" s="171">
        <v>0</v>
      </c>
      <c r="E9" s="171">
        <v>0</v>
      </c>
    </row>
    <row r="10" spans="1:5" s="170" customFormat="1" ht="18" customHeight="1">
      <c r="A10" s="175" t="s">
        <v>55</v>
      </c>
      <c r="B10" s="171">
        <v>0</v>
      </c>
      <c r="C10" s="171">
        <v>0</v>
      </c>
      <c r="D10" s="171">
        <v>0</v>
      </c>
      <c r="E10" s="171">
        <v>0</v>
      </c>
    </row>
    <row r="11" spans="1:5" s="176" customFormat="1" ht="18" customHeight="1">
      <c r="A11" s="172" t="s">
        <v>56</v>
      </c>
      <c r="B11" s="173">
        <v>16</v>
      </c>
      <c r="C11" s="173">
        <v>17</v>
      </c>
      <c r="D11" s="173">
        <v>26</v>
      </c>
      <c r="E11" s="173">
        <v>26</v>
      </c>
    </row>
    <row r="12" spans="1:5" s="170" customFormat="1" ht="18" customHeight="1">
      <c r="A12" s="175" t="s">
        <v>57</v>
      </c>
      <c r="B12" s="171">
        <v>16</v>
      </c>
      <c r="C12" s="171">
        <v>17</v>
      </c>
      <c r="D12" s="171">
        <v>26</v>
      </c>
      <c r="E12" s="171">
        <v>26</v>
      </c>
    </row>
    <row r="13" spans="1:5" s="176" customFormat="1" ht="18" customHeight="1">
      <c r="A13" s="172" t="s">
        <v>58</v>
      </c>
      <c r="B13" s="173">
        <v>31</v>
      </c>
      <c r="C13" s="173">
        <v>40</v>
      </c>
      <c r="D13" s="173">
        <v>11</v>
      </c>
      <c r="E13" s="173">
        <v>14</v>
      </c>
    </row>
    <row r="14" spans="1:5" s="170" customFormat="1" ht="18" customHeight="1">
      <c r="A14" s="175" t="s">
        <v>59</v>
      </c>
      <c r="B14" s="171">
        <v>0</v>
      </c>
      <c r="C14" s="171">
        <v>3</v>
      </c>
      <c r="D14" s="171">
        <v>1</v>
      </c>
      <c r="E14" s="171">
        <v>1</v>
      </c>
    </row>
    <row r="15" spans="1:5" s="170" customFormat="1" ht="18" customHeight="1">
      <c r="A15" s="175" t="s">
        <v>60</v>
      </c>
      <c r="B15" s="171">
        <v>31</v>
      </c>
      <c r="C15" s="171">
        <v>37</v>
      </c>
      <c r="D15" s="171">
        <v>10</v>
      </c>
      <c r="E15" s="171">
        <v>13</v>
      </c>
    </row>
    <row r="16" spans="1:5" s="176" customFormat="1" ht="18" customHeight="1">
      <c r="A16" s="172" t="s">
        <v>379</v>
      </c>
      <c r="B16" s="173">
        <v>6</v>
      </c>
      <c r="C16" s="173">
        <v>9</v>
      </c>
      <c r="D16" s="173">
        <v>3</v>
      </c>
      <c r="E16" s="173">
        <v>3</v>
      </c>
    </row>
    <row r="17" spans="1:5" s="170" customFormat="1" ht="18" customHeight="1">
      <c r="A17" s="175" t="s">
        <v>380</v>
      </c>
      <c r="B17" s="171">
        <v>6</v>
      </c>
      <c r="C17" s="171">
        <v>9</v>
      </c>
      <c r="D17" s="171">
        <v>3</v>
      </c>
      <c r="E17" s="171">
        <v>3</v>
      </c>
    </row>
    <row r="18" spans="1:5" s="176" customFormat="1" ht="18" customHeight="1">
      <c r="A18" s="172" t="s">
        <v>381</v>
      </c>
      <c r="B18" s="173">
        <v>0</v>
      </c>
      <c r="C18" s="173">
        <v>0</v>
      </c>
      <c r="D18" s="173">
        <v>0</v>
      </c>
      <c r="E18" s="173">
        <v>0</v>
      </c>
    </row>
    <row r="19" spans="1:5" s="170" customFormat="1" ht="18" customHeight="1">
      <c r="A19" s="175" t="s">
        <v>382</v>
      </c>
      <c r="B19" s="171">
        <v>0</v>
      </c>
      <c r="C19" s="171">
        <v>0</v>
      </c>
      <c r="D19" s="171">
        <v>0</v>
      </c>
      <c r="E19" s="171">
        <v>0</v>
      </c>
    </row>
    <row r="20" spans="1:5" s="177" customFormat="1" ht="18" customHeight="1">
      <c r="A20" s="565" t="s">
        <v>61</v>
      </c>
      <c r="B20" s="564">
        <v>13922</v>
      </c>
      <c r="C20" s="564">
        <v>17772</v>
      </c>
      <c r="D20" s="564">
        <v>23612</v>
      </c>
      <c r="E20" s="564">
        <v>25982</v>
      </c>
    </row>
    <row r="21" spans="1:5" s="176" customFormat="1" ht="18" customHeight="1">
      <c r="A21" s="172" t="s">
        <v>383</v>
      </c>
      <c r="B21" s="176">
        <v>8894</v>
      </c>
      <c r="C21" s="173">
        <v>10625</v>
      </c>
      <c r="D21" s="173">
        <v>10293</v>
      </c>
      <c r="E21" s="173">
        <v>11087</v>
      </c>
    </row>
    <row r="22" spans="1:5" s="176" customFormat="1" ht="18" customHeight="1">
      <c r="A22" s="178" t="s">
        <v>62</v>
      </c>
      <c r="B22" s="173">
        <v>8189</v>
      </c>
      <c r="C22" s="173">
        <v>9711</v>
      </c>
      <c r="D22" s="173">
        <v>9474</v>
      </c>
      <c r="E22" s="173">
        <v>10031</v>
      </c>
    </row>
    <row r="23" spans="1:5" s="174" customFormat="1" ht="18" customHeight="1">
      <c r="A23" s="179" t="s">
        <v>63</v>
      </c>
      <c r="B23" s="174">
        <v>194</v>
      </c>
      <c r="C23" s="180">
        <v>263</v>
      </c>
      <c r="D23" s="180">
        <v>333</v>
      </c>
      <c r="E23" s="180">
        <v>371</v>
      </c>
    </row>
    <row r="24" spans="1:5" s="170" customFormat="1" ht="15" customHeight="1">
      <c r="A24" s="181" t="s">
        <v>64</v>
      </c>
      <c r="B24" s="171">
        <v>0</v>
      </c>
      <c r="C24" s="171">
        <v>0</v>
      </c>
      <c r="D24" s="171">
        <v>0</v>
      </c>
      <c r="E24" s="171">
        <v>3</v>
      </c>
    </row>
    <row r="25" spans="1:5" s="170" customFormat="1" ht="15.75" customHeight="1">
      <c r="A25" s="181" t="s">
        <v>65</v>
      </c>
      <c r="B25" s="171">
        <v>18</v>
      </c>
      <c r="C25" s="171">
        <v>13</v>
      </c>
      <c r="D25" s="171">
        <v>24</v>
      </c>
      <c r="E25" s="171">
        <v>29</v>
      </c>
    </row>
    <row r="26" spans="1:5" s="170" customFormat="1" ht="23.25" customHeight="1">
      <c r="A26" s="181" t="s">
        <v>66</v>
      </c>
      <c r="B26" s="171">
        <v>13</v>
      </c>
      <c r="C26" s="171">
        <v>2</v>
      </c>
      <c r="D26" s="171">
        <v>15</v>
      </c>
      <c r="E26" s="171">
        <v>9</v>
      </c>
    </row>
    <row r="27" spans="1:5" s="170" customFormat="1" ht="15.75" customHeight="1">
      <c r="A27" s="181" t="s">
        <v>67</v>
      </c>
      <c r="B27" s="171">
        <v>82</v>
      </c>
      <c r="C27" s="171">
        <v>120</v>
      </c>
      <c r="D27" s="171">
        <v>136</v>
      </c>
      <c r="E27" s="171">
        <v>156</v>
      </c>
    </row>
    <row r="28" spans="1:5" s="170" customFormat="1" ht="15" customHeight="1">
      <c r="A28" s="181" t="s">
        <v>68</v>
      </c>
      <c r="B28" s="171">
        <v>3</v>
      </c>
      <c r="C28" s="171">
        <v>6</v>
      </c>
      <c r="D28" s="171">
        <v>7</v>
      </c>
      <c r="E28" s="171">
        <v>8</v>
      </c>
    </row>
    <row r="29" spans="1:5" s="170" customFormat="1" ht="15" customHeight="1">
      <c r="A29" s="181" t="s">
        <v>69</v>
      </c>
      <c r="B29" s="171">
        <v>78</v>
      </c>
      <c r="C29" s="171">
        <v>119</v>
      </c>
      <c r="D29" s="171">
        <v>151</v>
      </c>
      <c r="E29" s="171">
        <v>166</v>
      </c>
    </row>
    <row r="30" spans="1:5" s="170" customFormat="1" ht="15.75" customHeight="1">
      <c r="A30" s="181" t="s">
        <v>1387</v>
      </c>
      <c r="B30" s="171">
        <v>0</v>
      </c>
      <c r="C30" s="171">
        <v>3</v>
      </c>
      <c r="D30" s="171">
        <v>0</v>
      </c>
      <c r="E30" s="171">
        <v>0</v>
      </c>
    </row>
    <row r="31" spans="1:5" s="174" customFormat="1" ht="18" customHeight="1">
      <c r="A31" s="179" t="s">
        <v>70</v>
      </c>
      <c r="B31" s="171">
        <v>7995</v>
      </c>
      <c r="C31" s="171">
        <v>9448</v>
      </c>
      <c r="D31" s="171">
        <v>9141</v>
      </c>
      <c r="E31" s="171">
        <v>9660</v>
      </c>
    </row>
    <row r="32" spans="1:5" s="170" customFormat="1" ht="18" customHeight="1">
      <c r="A32" s="181" t="s">
        <v>71</v>
      </c>
      <c r="B32" s="171">
        <v>7995</v>
      </c>
      <c r="C32" s="171">
        <v>9448</v>
      </c>
      <c r="D32" s="171">
        <v>9141</v>
      </c>
      <c r="E32" s="171">
        <v>9660</v>
      </c>
    </row>
    <row r="33" spans="1:5" s="176" customFormat="1" ht="18" customHeight="1">
      <c r="A33" s="178" t="s">
        <v>384</v>
      </c>
      <c r="B33" s="173">
        <v>705</v>
      </c>
      <c r="C33" s="173">
        <v>914</v>
      </c>
      <c r="D33" s="173">
        <v>819</v>
      </c>
      <c r="E33" s="173">
        <v>1056</v>
      </c>
    </row>
    <row r="34" spans="1:5" s="176" customFormat="1" ht="18" customHeight="1">
      <c r="A34" s="182" t="s">
        <v>385</v>
      </c>
      <c r="B34" s="171">
        <v>24</v>
      </c>
      <c r="C34" s="171">
        <v>46</v>
      </c>
      <c r="D34" s="171">
        <v>27</v>
      </c>
      <c r="E34" s="171">
        <v>36</v>
      </c>
    </row>
    <row r="35" spans="1:5" s="170" customFormat="1" ht="18" customHeight="1">
      <c r="A35" s="182" t="s">
        <v>386</v>
      </c>
      <c r="B35" s="171">
        <v>681</v>
      </c>
      <c r="C35" s="171">
        <v>868</v>
      </c>
      <c r="D35" s="171">
        <v>792</v>
      </c>
      <c r="E35" s="171">
        <v>1020</v>
      </c>
    </row>
    <row r="36" spans="1:5" s="176" customFormat="1" ht="16.5" customHeight="1">
      <c r="A36" s="172" t="s">
        <v>72</v>
      </c>
      <c r="B36" s="173">
        <v>70</v>
      </c>
      <c r="C36" s="173">
        <v>77</v>
      </c>
      <c r="D36" s="173">
        <v>81</v>
      </c>
      <c r="E36" s="173">
        <v>98</v>
      </c>
    </row>
    <row r="37" spans="1:5" s="170" customFormat="1" ht="14.25" customHeight="1">
      <c r="A37" s="175" t="s">
        <v>387</v>
      </c>
      <c r="B37" s="171">
        <v>0</v>
      </c>
      <c r="C37" s="171">
        <v>0</v>
      </c>
      <c r="D37" s="171">
        <v>0</v>
      </c>
      <c r="E37" s="171">
        <v>0</v>
      </c>
    </row>
    <row r="38" spans="1:5" s="170" customFormat="1" ht="14.25" customHeight="1">
      <c r="A38" s="175" t="s">
        <v>73</v>
      </c>
      <c r="B38" s="171">
        <v>34</v>
      </c>
      <c r="C38" s="171">
        <v>30</v>
      </c>
      <c r="D38" s="171">
        <v>40</v>
      </c>
      <c r="E38" s="171">
        <v>55</v>
      </c>
    </row>
    <row r="39" spans="1:5" s="170" customFormat="1" ht="12.75" customHeight="1">
      <c r="A39" s="184" t="s">
        <v>388</v>
      </c>
      <c r="B39" s="171"/>
      <c r="C39" s="180"/>
      <c r="D39" s="180"/>
      <c r="E39" s="180"/>
    </row>
    <row r="40" spans="1:5" s="170" customFormat="1" ht="15" customHeight="1">
      <c r="A40" s="175" t="s">
        <v>74</v>
      </c>
      <c r="B40" s="171">
        <v>36</v>
      </c>
      <c r="C40" s="171">
        <v>47</v>
      </c>
      <c r="D40" s="171">
        <v>41</v>
      </c>
      <c r="E40" s="171">
        <v>43</v>
      </c>
    </row>
    <row r="41" spans="1:5" s="176" customFormat="1" ht="14.25" customHeight="1">
      <c r="A41" s="172" t="s">
        <v>75</v>
      </c>
      <c r="B41" s="173">
        <v>2</v>
      </c>
      <c r="C41" s="173">
        <v>13</v>
      </c>
      <c r="D41" s="173">
        <v>16</v>
      </c>
      <c r="E41" s="173">
        <v>11</v>
      </c>
    </row>
    <row r="42" spans="1:5" s="176" customFormat="1" ht="14.25" customHeight="1">
      <c r="A42" s="220" t="s">
        <v>1409</v>
      </c>
      <c r="B42" s="1390" t="s">
        <v>802</v>
      </c>
      <c r="C42" s="180">
        <v>11</v>
      </c>
      <c r="D42" s="180">
        <v>14</v>
      </c>
      <c r="E42" s="180">
        <v>9</v>
      </c>
    </row>
    <row r="43" spans="1:5" s="177" customFormat="1" ht="18" customHeight="1">
      <c r="A43" s="184" t="s">
        <v>388</v>
      </c>
      <c r="B43" s="183"/>
      <c r="C43" s="183"/>
      <c r="D43" s="183"/>
      <c r="E43" s="183"/>
    </row>
    <row r="44" spans="1:5" s="170" customFormat="1" ht="16.5" customHeight="1">
      <c r="A44" s="175" t="s">
        <v>76</v>
      </c>
      <c r="B44" s="171">
        <v>2</v>
      </c>
      <c r="C44" s="171">
        <v>2</v>
      </c>
      <c r="D44" s="171">
        <v>2</v>
      </c>
      <c r="E44" s="171">
        <v>2</v>
      </c>
    </row>
    <row r="45" spans="1:5" s="176" customFormat="1" ht="18" customHeight="1">
      <c r="A45" s="172" t="s">
        <v>77</v>
      </c>
      <c r="B45" s="185">
        <v>29</v>
      </c>
      <c r="C45" s="185">
        <v>55</v>
      </c>
      <c r="D45" s="185">
        <v>40</v>
      </c>
      <c r="E45" s="185">
        <v>63</v>
      </c>
    </row>
    <row r="46" spans="1:5" s="170" customFormat="1" ht="18" customHeight="1">
      <c r="A46" s="175" t="s">
        <v>389</v>
      </c>
      <c r="B46" s="55">
        <v>12</v>
      </c>
      <c r="C46" s="55">
        <v>31</v>
      </c>
      <c r="D46" s="55">
        <v>25</v>
      </c>
      <c r="E46" s="55">
        <v>16</v>
      </c>
    </row>
    <row r="47" spans="1:5" s="170" customFormat="1" ht="18" customHeight="1">
      <c r="A47" s="175" t="s">
        <v>78</v>
      </c>
      <c r="B47" s="55">
        <v>17</v>
      </c>
      <c r="C47" s="55">
        <v>24</v>
      </c>
      <c r="D47" s="55">
        <v>15</v>
      </c>
      <c r="E47" s="55">
        <v>47</v>
      </c>
    </row>
    <row r="48" spans="1:5" s="176" customFormat="1" ht="18" customHeight="1">
      <c r="A48" s="172" t="s">
        <v>79</v>
      </c>
      <c r="B48" s="185">
        <v>3433</v>
      </c>
      <c r="C48" s="185">
        <v>3579</v>
      </c>
      <c r="D48" s="185">
        <v>7837</v>
      </c>
      <c r="E48" s="185">
        <v>9629</v>
      </c>
    </row>
    <row r="49" spans="1:5" s="170" customFormat="1" ht="18" customHeight="1">
      <c r="A49" s="175" t="s">
        <v>80</v>
      </c>
      <c r="B49" s="55">
        <v>377</v>
      </c>
      <c r="C49" s="171">
        <v>416</v>
      </c>
      <c r="D49" s="171">
        <v>374</v>
      </c>
      <c r="E49" s="171">
        <v>372</v>
      </c>
    </row>
    <row r="50" spans="1:5" s="170" customFormat="1" ht="18" customHeight="1">
      <c r="A50" s="186" t="s">
        <v>390</v>
      </c>
      <c r="B50" s="55">
        <v>11</v>
      </c>
      <c r="C50" s="171">
        <v>2</v>
      </c>
      <c r="D50" s="171">
        <v>6</v>
      </c>
      <c r="E50" s="171">
        <v>2</v>
      </c>
    </row>
    <row r="51" spans="1:5" s="170" customFormat="1" ht="18" customHeight="1">
      <c r="A51" s="184" t="s">
        <v>391</v>
      </c>
      <c r="B51" s="171"/>
      <c r="C51" s="171"/>
      <c r="D51" s="171"/>
      <c r="E51" s="171"/>
    </row>
    <row r="52" spans="1:5" s="170" customFormat="1" ht="18" customHeight="1">
      <c r="A52" s="187" t="s">
        <v>392</v>
      </c>
      <c r="B52" s="55">
        <v>488</v>
      </c>
      <c r="C52" s="171">
        <v>321</v>
      </c>
      <c r="D52" s="171">
        <v>252</v>
      </c>
      <c r="E52" s="171">
        <v>273</v>
      </c>
    </row>
    <row r="53" spans="1:5" s="170" customFormat="1" ht="18" customHeight="1">
      <c r="A53" s="187" t="s">
        <v>393</v>
      </c>
      <c r="B53" s="55">
        <v>1333</v>
      </c>
      <c r="C53" s="171">
        <v>1233</v>
      </c>
      <c r="D53" s="171">
        <v>1152</v>
      </c>
      <c r="E53" s="171">
        <v>1448</v>
      </c>
    </row>
    <row r="54" spans="1:5" s="170" customFormat="1" ht="18" customHeight="1">
      <c r="A54" s="187" t="s">
        <v>394</v>
      </c>
      <c r="B54" s="55">
        <v>1095</v>
      </c>
      <c r="C54" s="171">
        <v>1387</v>
      </c>
      <c r="D54" s="171">
        <v>5838</v>
      </c>
      <c r="E54" s="171">
        <v>7230</v>
      </c>
    </row>
    <row r="55" spans="1:5" s="170" customFormat="1" ht="24.75" customHeight="1">
      <c r="A55" s="187" t="s">
        <v>395</v>
      </c>
      <c r="B55" s="55">
        <v>1</v>
      </c>
      <c r="C55" s="171">
        <v>3</v>
      </c>
      <c r="D55" s="171">
        <v>3</v>
      </c>
      <c r="E55" s="171">
        <v>8</v>
      </c>
    </row>
    <row r="56" spans="1:5" s="170" customFormat="1" ht="18" customHeight="1">
      <c r="A56" s="184" t="s">
        <v>388</v>
      </c>
    </row>
    <row r="57" spans="1:5" s="170" customFormat="1" ht="18" customHeight="1">
      <c r="A57" s="175" t="s">
        <v>81</v>
      </c>
      <c r="B57" s="55">
        <v>115</v>
      </c>
      <c r="C57" s="171">
        <v>205</v>
      </c>
      <c r="D57" s="171">
        <v>192</v>
      </c>
      <c r="E57" s="171">
        <v>281</v>
      </c>
    </row>
    <row r="58" spans="1:5" s="170" customFormat="1" ht="18" customHeight="1">
      <c r="A58" s="175" t="s">
        <v>82</v>
      </c>
      <c r="B58" s="55">
        <v>13</v>
      </c>
      <c r="C58" s="171">
        <v>12</v>
      </c>
      <c r="D58" s="171">
        <v>20</v>
      </c>
      <c r="E58" s="171">
        <v>15</v>
      </c>
    </row>
    <row r="59" spans="1:5" s="176" customFormat="1" ht="18" customHeight="1">
      <c r="A59" s="172" t="s">
        <v>83</v>
      </c>
      <c r="B59" s="185">
        <v>1494</v>
      </c>
      <c r="C59" s="185">
        <v>3421</v>
      </c>
      <c r="D59" s="185">
        <v>5341</v>
      </c>
      <c r="E59" s="185">
        <v>5091</v>
      </c>
    </row>
    <row r="60" spans="1:5" s="170" customFormat="1" ht="18" customHeight="1">
      <c r="A60" s="175" t="s">
        <v>396</v>
      </c>
      <c r="B60" s="55">
        <v>4</v>
      </c>
      <c r="C60" s="171">
        <v>0</v>
      </c>
      <c r="D60" s="171">
        <v>15</v>
      </c>
      <c r="E60" s="171">
        <v>10</v>
      </c>
    </row>
    <row r="61" spans="1:5" s="170" customFormat="1" ht="18" customHeight="1">
      <c r="A61" s="186" t="s">
        <v>693</v>
      </c>
      <c r="B61" s="55">
        <v>3</v>
      </c>
      <c r="C61" s="171">
        <v>2</v>
      </c>
      <c r="D61" s="171">
        <v>0</v>
      </c>
      <c r="E61" s="171">
        <v>0</v>
      </c>
    </row>
    <row r="62" spans="1:5" s="170" customFormat="1" ht="18" customHeight="1">
      <c r="A62" s="184" t="s">
        <v>391</v>
      </c>
    </row>
    <row r="63" spans="1:5" s="170" customFormat="1" ht="24.75" customHeight="1">
      <c r="A63" s="187" t="s">
        <v>397</v>
      </c>
      <c r="B63" s="55">
        <v>1423</v>
      </c>
      <c r="C63" s="171">
        <v>2861</v>
      </c>
      <c r="D63" s="171">
        <v>4716</v>
      </c>
      <c r="E63" s="171">
        <v>4554</v>
      </c>
    </row>
    <row r="64" spans="1:5" s="170" customFormat="1" ht="18" customHeight="1">
      <c r="A64" s="187" t="s">
        <v>398</v>
      </c>
      <c r="B64" s="55">
        <v>13</v>
      </c>
      <c r="C64" s="171">
        <v>165</v>
      </c>
      <c r="D64" s="171">
        <v>178</v>
      </c>
      <c r="E64" s="171">
        <v>89</v>
      </c>
    </row>
    <row r="65" spans="1:5" s="170" customFormat="1" ht="24.75" customHeight="1">
      <c r="A65" s="187" t="s">
        <v>399</v>
      </c>
      <c r="B65" s="55">
        <v>51</v>
      </c>
      <c r="C65" s="171">
        <v>393</v>
      </c>
      <c r="D65" s="171">
        <v>432</v>
      </c>
      <c r="E65" s="171">
        <v>438</v>
      </c>
    </row>
    <row r="66" spans="1:5" s="176" customFormat="1" ht="18" customHeight="1">
      <c r="A66" s="188" t="s">
        <v>400</v>
      </c>
      <c r="B66" s="185">
        <v>0</v>
      </c>
      <c r="C66" s="185">
        <v>2</v>
      </c>
      <c r="D66" s="185">
        <v>4</v>
      </c>
      <c r="E66" s="173">
        <v>3</v>
      </c>
    </row>
    <row r="67" spans="1:5" s="170" customFormat="1" ht="18" customHeight="1">
      <c r="A67" s="175" t="s">
        <v>401</v>
      </c>
      <c r="B67" s="55">
        <v>0</v>
      </c>
      <c r="C67" s="55">
        <v>2</v>
      </c>
      <c r="D67" s="55">
        <v>4</v>
      </c>
      <c r="E67" s="171">
        <v>3</v>
      </c>
    </row>
    <row r="68" spans="1:5" s="177" customFormat="1" ht="18" customHeight="1">
      <c r="A68" s="566" t="s">
        <v>85</v>
      </c>
      <c r="B68" s="567">
        <v>601</v>
      </c>
      <c r="C68" s="567">
        <v>688</v>
      </c>
      <c r="D68" s="567">
        <v>682</v>
      </c>
      <c r="E68" s="567">
        <v>778</v>
      </c>
    </row>
    <row r="69" spans="1:5" s="176" customFormat="1" ht="18" customHeight="1">
      <c r="A69" s="172" t="s">
        <v>86</v>
      </c>
      <c r="B69" s="185">
        <v>458</v>
      </c>
      <c r="C69" s="185">
        <v>456</v>
      </c>
      <c r="D69" s="185">
        <v>385</v>
      </c>
      <c r="E69" s="185">
        <v>396</v>
      </c>
    </row>
    <row r="70" spans="1:5" s="170" customFormat="1" ht="14.25" customHeight="1">
      <c r="A70" s="175" t="s">
        <v>87</v>
      </c>
      <c r="B70" s="55">
        <v>53</v>
      </c>
      <c r="C70" s="55">
        <v>61</v>
      </c>
      <c r="D70" s="55">
        <v>55</v>
      </c>
      <c r="E70" s="55">
        <v>57</v>
      </c>
    </row>
    <row r="71" spans="1:5" s="170" customFormat="1" ht="14.25" customHeight="1">
      <c r="A71" s="175" t="s">
        <v>88</v>
      </c>
      <c r="B71" s="55">
        <v>20</v>
      </c>
      <c r="C71" s="55">
        <v>19</v>
      </c>
      <c r="D71" s="55">
        <v>16</v>
      </c>
      <c r="E71" s="55">
        <v>31</v>
      </c>
    </row>
    <row r="72" spans="1:5" s="170" customFormat="1" ht="13.5" customHeight="1">
      <c r="A72" s="175" t="s">
        <v>402</v>
      </c>
      <c r="B72" s="55">
        <v>0</v>
      </c>
      <c r="C72" s="55">
        <v>0</v>
      </c>
      <c r="D72" s="55">
        <v>0</v>
      </c>
      <c r="E72" s="55">
        <v>2</v>
      </c>
    </row>
    <row r="73" spans="1:5" s="170" customFormat="1" ht="15.75" customHeight="1">
      <c r="A73" s="175" t="s">
        <v>403</v>
      </c>
      <c r="B73" s="55">
        <v>8</v>
      </c>
      <c r="C73" s="55">
        <v>15</v>
      </c>
      <c r="D73" s="55">
        <v>5</v>
      </c>
      <c r="E73" s="55">
        <v>13</v>
      </c>
    </row>
    <row r="74" spans="1:5" s="170" customFormat="1" ht="15.75" customHeight="1">
      <c r="A74" s="175" t="s">
        <v>89</v>
      </c>
      <c r="B74" s="55">
        <v>145</v>
      </c>
      <c r="C74" s="55">
        <v>181</v>
      </c>
      <c r="D74" s="55">
        <v>163</v>
      </c>
      <c r="E74" s="55">
        <v>161</v>
      </c>
    </row>
    <row r="75" spans="1:5" s="170" customFormat="1" ht="18" customHeight="1">
      <c r="A75" s="175" t="s">
        <v>404</v>
      </c>
      <c r="B75" s="55">
        <v>30</v>
      </c>
      <c r="C75" s="55">
        <v>42</v>
      </c>
      <c r="D75" s="55">
        <v>21</v>
      </c>
      <c r="E75" s="55">
        <v>14</v>
      </c>
    </row>
    <row r="76" spans="1:5" s="170" customFormat="1" ht="15.75" customHeight="1">
      <c r="A76" s="175" t="s">
        <v>405</v>
      </c>
      <c r="B76" s="55">
        <v>7</v>
      </c>
      <c r="C76" s="55">
        <v>8</v>
      </c>
      <c r="D76" s="55">
        <v>2</v>
      </c>
      <c r="E76" s="55">
        <v>4</v>
      </c>
    </row>
    <row r="77" spans="1:5" s="170" customFormat="1" ht="18" customHeight="1">
      <c r="A77" s="175" t="s">
        <v>90</v>
      </c>
      <c r="B77" s="55">
        <v>175</v>
      </c>
      <c r="C77" s="55">
        <v>112</v>
      </c>
      <c r="D77" s="55">
        <v>105</v>
      </c>
      <c r="E77" s="55">
        <v>100</v>
      </c>
    </row>
    <row r="78" spans="1:5" s="170" customFormat="1" ht="18" customHeight="1">
      <c r="A78" s="175" t="s">
        <v>91</v>
      </c>
      <c r="B78" s="55">
        <v>4</v>
      </c>
      <c r="C78" s="55">
        <v>2</v>
      </c>
      <c r="D78" s="55">
        <v>5</v>
      </c>
      <c r="E78" s="55">
        <v>3</v>
      </c>
    </row>
    <row r="79" spans="1:5" s="170" customFormat="1" ht="17.25" customHeight="1">
      <c r="A79" s="175" t="s">
        <v>92</v>
      </c>
      <c r="B79" s="55">
        <v>2</v>
      </c>
      <c r="C79" s="55">
        <v>4</v>
      </c>
      <c r="D79" s="55">
        <v>7</v>
      </c>
      <c r="E79" s="55">
        <v>3</v>
      </c>
    </row>
    <row r="80" spans="1:5" s="170" customFormat="1" ht="18" customHeight="1">
      <c r="A80" s="184" t="s">
        <v>406</v>
      </c>
      <c r="B80" s="267"/>
      <c r="C80" s="267"/>
      <c r="D80" s="267"/>
      <c r="E80" s="55"/>
    </row>
    <row r="81" spans="1:5" s="170" customFormat="1" ht="16.5" customHeight="1">
      <c r="A81" s="175" t="s">
        <v>93</v>
      </c>
      <c r="B81" s="55">
        <v>14</v>
      </c>
      <c r="C81" s="55">
        <v>12</v>
      </c>
      <c r="D81" s="55">
        <v>6</v>
      </c>
      <c r="E81" s="55">
        <v>8</v>
      </c>
    </row>
    <row r="82" spans="1:5" s="176" customFormat="1" ht="18" customHeight="1">
      <c r="A82" s="172" t="s">
        <v>94</v>
      </c>
      <c r="B82" s="173">
        <v>143</v>
      </c>
      <c r="C82" s="173">
        <v>232</v>
      </c>
      <c r="D82" s="173">
        <v>297</v>
      </c>
      <c r="E82" s="173">
        <v>382</v>
      </c>
    </row>
    <row r="83" spans="1:5" s="170" customFormat="1" ht="18" customHeight="1">
      <c r="A83" s="175" t="s">
        <v>407</v>
      </c>
      <c r="B83" s="55">
        <v>2</v>
      </c>
      <c r="C83" s="55">
        <v>0</v>
      </c>
      <c r="D83" s="55">
        <v>1</v>
      </c>
      <c r="E83" s="55">
        <v>0</v>
      </c>
    </row>
    <row r="84" spans="1:5" s="170" customFormat="1" ht="18" customHeight="1">
      <c r="A84" s="186" t="s">
        <v>408</v>
      </c>
      <c r="B84" s="55">
        <v>1</v>
      </c>
      <c r="C84" s="55">
        <v>4</v>
      </c>
      <c r="D84" s="55">
        <v>4</v>
      </c>
      <c r="E84" s="55">
        <v>1</v>
      </c>
    </row>
    <row r="85" spans="1:5" s="170" customFormat="1" ht="18" customHeight="1">
      <c r="A85" s="184" t="s">
        <v>388</v>
      </c>
      <c r="B85" s="55"/>
      <c r="C85" s="55"/>
      <c r="D85" s="55"/>
      <c r="E85" s="55"/>
    </row>
    <row r="86" spans="1:5" s="170" customFormat="1" ht="28.5" customHeight="1">
      <c r="A86" s="175" t="s">
        <v>95</v>
      </c>
      <c r="B86" s="55">
        <v>140</v>
      </c>
      <c r="C86" s="55">
        <v>228</v>
      </c>
      <c r="D86" s="55">
        <v>292</v>
      </c>
      <c r="E86" s="55">
        <v>381</v>
      </c>
    </row>
    <row r="87" spans="1:5" s="177" customFormat="1" ht="24.75" customHeight="1">
      <c r="A87" s="565" t="s">
        <v>409</v>
      </c>
      <c r="B87" s="567">
        <v>714</v>
      </c>
      <c r="C87" s="567">
        <v>776</v>
      </c>
      <c r="D87" s="567">
        <v>606</v>
      </c>
      <c r="E87" s="567">
        <v>592</v>
      </c>
    </row>
    <row r="88" spans="1:5" s="176" customFormat="1" ht="18" customHeight="1">
      <c r="A88" s="172" t="s">
        <v>410</v>
      </c>
      <c r="B88" s="173">
        <v>698</v>
      </c>
      <c r="C88" s="173">
        <v>765</v>
      </c>
      <c r="D88" s="173">
        <v>591</v>
      </c>
      <c r="E88" s="173">
        <v>574</v>
      </c>
    </row>
    <row r="89" spans="1:5" s="170" customFormat="1" ht="16.5" customHeight="1">
      <c r="A89" s="175" t="s">
        <v>411</v>
      </c>
      <c r="B89" s="55">
        <v>304</v>
      </c>
      <c r="C89" s="55">
        <v>341</v>
      </c>
      <c r="D89" s="55">
        <v>281</v>
      </c>
      <c r="E89" s="55">
        <v>215</v>
      </c>
    </row>
    <row r="90" spans="1:5" s="170" customFormat="1" ht="15.75" customHeight="1">
      <c r="A90" s="175" t="s">
        <v>412</v>
      </c>
      <c r="B90" s="55">
        <v>3</v>
      </c>
      <c r="C90" s="55">
        <v>4</v>
      </c>
      <c r="D90" s="55">
        <v>5</v>
      </c>
      <c r="E90" s="55">
        <v>5</v>
      </c>
    </row>
    <row r="91" spans="1:5" s="170" customFormat="1" ht="15" customHeight="1">
      <c r="A91" s="175" t="s">
        <v>413</v>
      </c>
      <c r="B91" s="55">
        <v>11</v>
      </c>
      <c r="C91" s="55">
        <v>8</v>
      </c>
      <c r="D91" s="55">
        <v>8</v>
      </c>
      <c r="E91" s="55">
        <v>12</v>
      </c>
    </row>
    <row r="92" spans="1:5" s="170" customFormat="1" ht="14.25" customHeight="1">
      <c r="A92" s="175" t="s">
        <v>414</v>
      </c>
      <c r="B92" s="55">
        <v>55</v>
      </c>
      <c r="C92" s="55">
        <v>49</v>
      </c>
      <c r="D92" s="55">
        <v>34</v>
      </c>
      <c r="E92" s="55">
        <v>43</v>
      </c>
    </row>
    <row r="93" spans="1:5" s="170" customFormat="1" ht="15.75" customHeight="1">
      <c r="A93" s="175" t="s">
        <v>415</v>
      </c>
      <c r="B93" s="55">
        <v>7</v>
      </c>
      <c r="C93" s="55">
        <v>24</v>
      </c>
      <c r="D93" s="55">
        <v>11</v>
      </c>
      <c r="E93" s="55">
        <v>17</v>
      </c>
    </row>
    <row r="94" spans="1:5" s="170" customFormat="1" ht="15.75" customHeight="1">
      <c r="A94" s="175" t="s">
        <v>416</v>
      </c>
      <c r="B94" s="55">
        <v>249</v>
      </c>
      <c r="C94" s="55">
        <v>261</v>
      </c>
      <c r="D94" s="55">
        <v>197</v>
      </c>
      <c r="E94" s="55">
        <v>238</v>
      </c>
    </row>
    <row r="95" spans="1:5" s="170" customFormat="1" ht="25.5" customHeight="1">
      <c r="A95" s="175" t="s">
        <v>417</v>
      </c>
      <c r="B95" s="55">
        <v>0</v>
      </c>
      <c r="C95" s="55">
        <v>2</v>
      </c>
      <c r="D95" s="55">
        <v>1</v>
      </c>
      <c r="E95" s="55">
        <v>0</v>
      </c>
    </row>
    <row r="96" spans="1:5" s="170" customFormat="1" ht="15" customHeight="1">
      <c r="A96" s="175" t="s">
        <v>418</v>
      </c>
      <c r="B96" s="55">
        <v>7</v>
      </c>
      <c r="C96" s="55">
        <v>11</v>
      </c>
      <c r="D96" s="55">
        <v>6</v>
      </c>
      <c r="E96" s="55">
        <v>8</v>
      </c>
    </row>
    <row r="97" spans="1:5" s="170" customFormat="1" ht="15" customHeight="1">
      <c r="A97" s="175" t="s">
        <v>419</v>
      </c>
      <c r="B97" s="55">
        <v>0</v>
      </c>
      <c r="C97" s="55">
        <v>0</v>
      </c>
      <c r="D97" s="55">
        <v>0</v>
      </c>
      <c r="E97" s="55">
        <v>0</v>
      </c>
    </row>
    <row r="98" spans="1:5" s="170" customFormat="1" ht="15.75" customHeight="1">
      <c r="A98" s="175" t="s">
        <v>420</v>
      </c>
      <c r="B98" s="55">
        <v>62</v>
      </c>
      <c r="C98" s="55">
        <v>65</v>
      </c>
      <c r="D98" s="55">
        <v>48</v>
      </c>
      <c r="E98" s="55">
        <v>36</v>
      </c>
    </row>
    <row r="99" spans="1:5" s="176" customFormat="1" ht="27" customHeight="1">
      <c r="A99" s="172" t="s">
        <v>421</v>
      </c>
      <c r="B99" s="185">
        <v>16</v>
      </c>
      <c r="C99" s="185">
        <v>11</v>
      </c>
      <c r="D99" s="185">
        <v>15</v>
      </c>
      <c r="E99" s="185">
        <v>18</v>
      </c>
    </row>
    <row r="100" spans="1:5" s="170" customFormat="1" ht="18" customHeight="1">
      <c r="A100" s="175" t="s">
        <v>422</v>
      </c>
      <c r="B100" s="55">
        <v>16</v>
      </c>
      <c r="C100" s="55">
        <v>11</v>
      </c>
      <c r="D100" s="55">
        <v>15</v>
      </c>
      <c r="E100" s="55">
        <v>18</v>
      </c>
    </row>
    <row r="101" spans="1:5" s="177" customFormat="1" ht="18" customHeight="1">
      <c r="A101" s="565" t="s">
        <v>423</v>
      </c>
      <c r="B101" s="564">
        <v>17194</v>
      </c>
      <c r="C101" s="564">
        <v>17583</v>
      </c>
      <c r="D101" s="564">
        <v>13519</v>
      </c>
      <c r="E101" s="564">
        <v>11981</v>
      </c>
    </row>
    <row r="102" spans="1:5" s="176" customFormat="1" ht="18" customHeight="1">
      <c r="A102" s="172" t="s">
        <v>424</v>
      </c>
      <c r="B102" s="173">
        <v>1268</v>
      </c>
      <c r="C102" s="173">
        <v>1136</v>
      </c>
      <c r="D102" s="173">
        <v>964</v>
      </c>
      <c r="E102" s="173">
        <v>744</v>
      </c>
    </row>
    <row r="103" spans="1:5" s="170" customFormat="1" ht="14.25" customHeight="1">
      <c r="A103" s="175" t="s">
        <v>425</v>
      </c>
      <c r="B103" s="171">
        <v>691</v>
      </c>
      <c r="C103" s="171">
        <v>513</v>
      </c>
      <c r="D103" s="171">
        <v>470</v>
      </c>
      <c r="E103" s="171">
        <v>366</v>
      </c>
    </row>
    <row r="104" spans="1:5" s="170" customFormat="1" ht="14.25" customHeight="1">
      <c r="A104" s="175" t="s">
        <v>426</v>
      </c>
      <c r="B104" s="171">
        <v>485</v>
      </c>
      <c r="C104" s="171">
        <v>497</v>
      </c>
      <c r="D104" s="171">
        <v>396</v>
      </c>
      <c r="E104" s="171">
        <v>312</v>
      </c>
    </row>
    <row r="105" spans="1:5" s="170" customFormat="1" ht="15.75" customHeight="1">
      <c r="A105" s="175" t="s">
        <v>427</v>
      </c>
      <c r="B105" s="171">
        <v>4</v>
      </c>
      <c r="C105" s="171">
        <v>5</v>
      </c>
      <c r="D105" s="171">
        <v>3</v>
      </c>
      <c r="E105" s="171">
        <v>5</v>
      </c>
    </row>
    <row r="106" spans="1:5" s="170" customFormat="1" ht="15.75" customHeight="1">
      <c r="A106" s="175" t="s">
        <v>428</v>
      </c>
      <c r="B106" s="171">
        <v>88</v>
      </c>
      <c r="C106" s="171">
        <v>121</v>
      </c>
      <c r="D106" s="171">
        <v>95</v>
      </c>
      <c r="E106" s="171">
        <v>61</v>
      </c>
    </row>
    <row r="107" spans="1:5" s="176" customFormat="1" ht="15" customHeight="1">
      <c r="A107" s="189" t="s">
        <v>429</v>
      </c>
      <c r="B107" s="173">
        <v>14087</v>
      </c>
      <c r="C107" s="173">
        <v>14519</v>
      </c>
      <c r="D107" s="173">
        <v>10719</v>
      </c>
      <c r="E107" s="173">
        <v>9482</v>
      </c>
    </row>
    <row r="108" spans="1:5" s="170" customFormat="1" ht="16.5" customHeight="1">
      <c r="A108" s="175" t="s">
        <v>430</v>
      </c>
      <c r="B108" s="171">
        <v>422</v>
      </c>
      <c r="C108" s="171">
        <v>401</v>
      </c>
      <c r="D108" s="171">
        <v>313</v>
      </c>
      <c r="E108" s="171">
        <v>279</v>
      </c>
    </row>
    <row r="109" spans="1:5" s="170" customFormat="1" ht="16.5" customHeight="1">
      <c r="A109" s="175" t="s">
        <v>431</v>
      </c>
      <c r="B109" s="171">
        <v>246</v>
      </c>
      <c r="C109" s="171">
        <v>365</v>
      </c>
      <c r="D109" s="171">
        <v>320</v>
      </c>
      <c r="E109" s="171">
        <v>421</v>
      </c>
    </row>
    <row r="110" spans="1:5" s="170" customFormat="1" ht="18" customHeight="1">
      <c r="A110" s="175" t="s">
        <v>432</v>
      </c>
      <c r="B110" s="171">
        <v>74</v>
      </c>
      <c r="C110" s="171">
        <v>106</v>
      </c>
      <c r="D110" s="171">
        <v>80</v>
      </c>
      <c r="E110" s="171">
        <v>99</v>
      </c>
    </row>
    <row r="111" spans="1:5" s="170" customFormat="1" ht="18" customHeight="1">
      <c r="A111" s="175" t="s">
        <v>433</v>
      </c>
      <c r="B111" s="171">
        <v>9</v>
      </c>
      <c r="C111" s="171">
        <v>6</v>
      </c>
      <c r="D111" s="171">
        <v>8</v>
      </c>
      <c r="E111" s="171">
        <v>5</v>
      </c>
    </row>
    <row r="112" spans="1:5" s="170" customFormat="1" ht="18" customHeight="1">
      <c r="A112" s="175" t="s">
        <v>434</v>
      </c>
      <c r="B112" s="171">
        <v>645</v>
      </c>
      <c r="C112" s="171">
        <v>894</v>
      </c>
      <c r="D112" s="171">
        <v>673</v>
      </c>
      <c r="E112" s="171">
        <v>599</v>
      </c>
    </row>
    <row r="113" spans="1:5" s="170" customFormat="1" ht="18" customHeight="1">
      <c r="A113" s="175" t="s">
        <v>435</v>
      </c>
      <c r="B113" s="171">
        <v>199</v>
      </c>
      <c r="C113" s="171">
        <v>191</v>
      </c>
      <c r="D113" s="171">
        <v>144</v>
      </c>
      <c r="E113" s="171">
        <v>155</v>
      </c>
    </row>
    <row r="114" spans="1:5" s="170" customFormat="1" ht="15.75" customHeight="1">
      <c r="A114" s="175" t="s">
        <v>436</v>
      </c>
      <c r="B114" s="171">
        <v>588</v>
      </c>
      <c r="C114" s="171">
        <v>563</v>
      </c>
      <c r="D114" s="171">
        <v>338</v>
      </c>
      <c r="E114" s="171">
        <v>191</v>
      </c>
    </row>
    <row r="115" spans="1:5" s="170" customFormat="1" ht="18" customHeight="1">
      <c r="A115" s="175" t="s">
        <v>437</v>
      </c>
      <c r="B115" s="171">
        <v>155</v>
      </c>
      <c r="C115" s="171">
        <v>171</v>
      </c>
      <c r="D115" s="171">
        <v>120</v>
      </c>
      <c r="E115" s="171">
        <v>109</v>
      </c>
    </row>
    <row r="116" spans="1:5" s="170" customFormat="1" ht="14.25" customHeight="1">
      <c r="A116" s="175" t="s">
        <v>438</v>
      </c>
      <c r="B116" s="171">
        <v>11074</v>
      </c>
      <c r="C116" s="171">
        <v>11092</v>
      </c>
      <c r="D116" s="171">
        <v>8242</v>
      </c>
      <c r="E116" s="171">
        <v>7230</v>
      </c>
    </row>
    <row r="117" spans="1:5" s="170" customFormat="1" ht="18" customHeight="1">
      <c r="A117" s="175" t="s">
        <v>439</v>
      </c>
      <c r="B117" s="171">
        <v>675</v>
      </c>
      <c r="C117" s="171">
        <v>730</v>
      </c>
      <c r="D117" s="171">
        <v>481</v>
      </c>
      <c r="E117" s="171">
        <v>394</v>
      </c>
    </row>
    <row r="118" spans="1:5" s="176" customFormat="1" ht="18" customHeight="1">
      <c r="A118" s="172" t="s">
        <v>440</v>
      </c>
      <c r="B118" s="173">
        <v>68</v>
      </c>
      <c r="C118" s="173">
        <v>58</v>
      </c>
      <c r="D118" s="173">
        <v>8</v>
      </c>
      <c r="E118" s="173">
        <v>1</v>
      </c>
    </row>
    <row r="119" spans="1:5" s="170" customFormat="1" ht="18" customHeight="1">
      <c r="A119" s="190" t="s">
        <v>441</v>
      </c>
      <c r="B119" s="171">
        <v>68</v>
      </c>
      <c r="C119" s="171">
        <v>58</v>
      </c>
      <c r="D119" s="171">
        <v>8</v>
      </c>
      <c r="E119" s="171">
        <v>1</v>
      </c>
    </row>
    <row r="120" spans="1:5" s="176" customFormat="1" ht="18" customHeight="1">
      <c r="A120" s="191" t="s">
        <v>442</v>
      </c>
      <c r="B120" s="173">
        <v>1770</v>
      </c>
      <c r="C120" s="173">
        <v>1857</v>
      </c>
      <c r="D120" s="173">
        <v>1821</v>
      </c>
      <c r="E120" s="173">
        <v>1751</v>
      </c>
    </row>
    <row r="121" spans="1:5" s="170" customFormat="1" ht="18" customHeight="1">
      <c r="A121" s="175" t="s">
        <v>443</v>
      </c>
      <c r="B121" s="171">
        <v>230</v>
      </c>
      <c r="C121" s="171">
        <v>254</v>
      </c>
      <c r="D121" s="171">
        <v>278</v>
      </c>
      <c r="E121" s="171">
        <v>290</v>
      </c>
    </row>
    <row r="122" spans="1:5" s="170" customFormat="1" ht="18" customHeight="1">
      <c r="A122" s="175" t="s">
        <v>444</v>
      </c>
      <c r="B122" s="171">
        <v>28</v>
      </c>
      <c r="C122" s="171">
        <v>21</v>
      </c>
      <c r="D122" s="171">
        <v>41</v>
      </c>
      <c r="E122" s="171">
        <v>41</v>
      </c>
    </row>
    <row r="123" spans="1:5" s="170" customFormat="1" ht="18" customHeight="1">
      <c r="A123" s="175" t="s">
        <v>445</v>
      </c>
      <c r="B123" s="171">
        <v>716</v>
      </c>
      <c r="C123" s="171">
        <v>753</v>
      </c>
      <c r="D123" s="171">
        <v>697</v>
      </c>
      <c r="E123" s="171">
        <v>645</v>
      </c>
    </row>
    <row r="124" spans="1:5" s="170" customFormat="1" ht="18" customHeight="1">
      <c r="A124" s="175" t="s">
        <v>446</v>
      </c>
      <c r="B124" s="171">
        <v>757</v>
      </c>
      <c r="C124" s="171">
        <v>769</v>
      </c>
      <c r="D124" s="171">
        <v>765</v>
      </c>
      <c r="E124" s="171">
        <v>721</v>
      </c>
    </row>
    <row r="125" spans="1:5" s="170" customFormat="1" ht="18" customHeight="1">
      <c r="A125" s="175" t="s">
        <v>447</v>
      </c>
      <c r="B125" s="171">
        <v>39</v>
      </c>
      <c r="C125" s="171">
        <v>60</v>
      </c>
      <c r="D125" s="171">
        <v>40</v>
      </c>
      <c r="E125" s="171">
        <v>54</v>
      </c>
    </row>
    <row r="126" spans="1:5" s="176" customFormat="1" ht="18" customHeight="1">
      <c r="A126" s="172" t="s">
        <v>448</v>
      </c>
      <c r="B126" s="173">
        <v>1</v>
      </c>
      <c r="C126" s="173">
        <v>13</v>
      </c>
      <c r="D126" s="173">
        <v>7</v>
      </c>
      <c r="E126" s="173">
        <v>3</v>
      </c>
    </row>
    <row r="127" spans="1:5" s="170" customFormat="1" ht="18" customHeight="1">
      <c r="A127" s="186" t="s">
        <v>449</v>
      </c>
      <c r="B127" s="171">
        <v>1</v>
      </c>
      <c r="C127" s="171">
        <v>13</v>
      </c>
      <c r="D127" s="171">
        <v>7</v>
      </c>
      <c r="E127" s="171">
        <v>3</v>
      </c>
    </row>
    <row r="128" spans="1:5" s="177" customFormat="1" ht="18" customHeight="1">
      <c r="A128" s="568" t="s">
        <v>450</v>
      </c>
      <c r="B128" s="564">
        <v>4502</v>
      </c>
      <c r="C128" s="564">
        <v>4205</v>
      </c>
      <c r="D128" s="564">
        <v>4373</v>
      </c>
      <c r="E128" s="564">
        <v>4913</v>
      </c>
    </row>
    <row r="129" spans="1:5" s="176" customFormat="1" ht="18" customHeight="1">
      <c r="A129" s="186" t="s">
        <v>49</v>
      </c>
      <c r="B129" s="171">
        <v>4502</v>
      </c>
      <c r="C129" s="171">
        <v>4205</v>
      </c>
      <c r="D129" s="171">
        <v>4373</v>
      </c>
      <c r="E129" s="171">
        <v>4913</v>
      </c>
    </row>
    <row r="130" spans="1:5" s="177" customFormat="1" ht="18" customHeight="1">
      <c r="A130" s="569" t="s">
        <v>96</v>
      </c>
      <c r="B130" s="564">
        <v>1855</v>
      </c>
      <c r="C130" s="564">
        <v>2015</v>
      </c>
      <c r="D130" s="564">
        <v>1721</v>
      </c>
      <c r="E130" s="564">
        <v>1609</v>
      </c>
    </row>
    <row r="131" spans="1:5" s="176" customFormat="1" ht="15" customHeight="1">
      <c r="A131" s="188" t="s">
        <v>451</v>
      </c>
      <c r="B131" s="173">
        <v>681</v>
      </c>
      <c r="C131" s="173">
        <v>865</v>
      </c>
      <c r="D131" s="173">
        <v>730</v>
      </c>
      <c r="E131" s="173">
        <v>607</v>
      </c>
    </row>
    <row r="132" spans="1:5" s="170" customFormat="1" ht="16.5" customHeight="1">
      <c r="A132" s="175" t="s">
        <v>798</v>
      </c>
      <c r="B132" s="171">
        <v>138</v>
      </c>
      <c r="C132" s="171">
        <v>99</v>
      </c>
      <c r="D132" s="171">
        <v>98</v>
      </c>
      <c r="E132" s="171">
        <v>81</v>
      </c>
    </row>
    <row r="133" spans="1:5" s="170" customFormat="1" ht="14.25" customHeight="1">
      <c r="A133" s="175" t="s">
        <v>452</v>
      </c>
      <c r="B133" s="171">
        <v>541</v>
      </c>
      <c r="C133" s="171">
        <v>747</v>
      </c>
      <c r="D133" s="171">
        <v>630</v>
      </c>
      <c r="E133" s="171">
        <v>524</v>
      </c>
    </row>
    <row r="134" spans="1:5" s="170" customFormat="1" ht="15" customHeight="1">
      <c r="A134" s="175" t="s">
        <v>453</v>
      </c>
      <c r="B134" s="171">
        <v>2</v>
      </c>
      <c r="C134" s="171">
        <v>19</v>
      </c>
      <c r="D134" s="171">
        <v>2</v>
      </c>
      <c r="E134" s="171">
        <v>2</v>
      </c>
    </row>
    <row r="135" spans="1:5" s="176" customFormat="1" ht="16.5" customHeight="1">
      <c r="A135" s="172" t="s">
        <v>454</v>
      </c>
      <c r="B135" s="173">
        <v>187</v>
      </c>
      <c r="C135" s="173">
        <v>200</v>
      </c>
      <c r="D135" s="173">
        <v>191</v>
      </c>
      <c r="E135" s="173">
        <v>195</v>
      </c>
    </row>
    <row r="136" spans="1:5" s="170" customFormat="1" ht="16.5" customHeight="1">
      <c r="A136" s="175" t="s">
        <v>455</v>
      </c>
      <c r="B136" s="171">
        <v>3</v>
      </c>
      <c r="C136" s="171">
        <v>3</v>
      </c>
      <c r="D136" s="171">
        <v>3</v>
      </c>
      <c r="E136" s="171">
        <v>2</v>
      </c>
    </row>
    <row r="137" spans="1:5" s="170" customFormat="1" ht="18" customHeight="1">
      <c r="A137" s="175" t="s">
        <v>456</v>
      </c>
      <c r="B137" s="171">
        <v>39</v>
      </c>
      <c r="C137" s="171">
        <v>47</v>
      </c>
      <c r="D137" s="171">
        <v>44</v>
      </c>
      <c r="E137" s="171">
        <v>33</v>
      </c>
    </row>
    <row r="138" spans="1:5" s="170" customFormat="1" ht="18" customHeight="1">
      <c r="A138" s="175" t="s">
        <v>457</v>
      </c>
      <c r="B138" s="171">
        <v>35</v>
      </c>
      <c r="C138" s="171">
        <v>30</v>
      </c>
      <c r="D138" s="171">
        <v>34</v>
      </c>
      <c r="E138" s="171">
        <v>34</v>
      </c>
    </row>
    <row r="139" spans="1:5" s="170" customFormat="1" ht="18" customHeight="1">
      <c r="A139" s="175" t="s">
        <v>458</v>
      </c>
      <c r="B139" s="171">
        <v>3</v>
      </c>
      <c r="C139" s="171">
        <v>0</v>
      </c>
      <c r="D139" s="171">
        <v>5</v>
      </c>
      <c r="E139" s="171">
        <v>6</v>
      </c>
    </row>
    <row r="140" spans="1:5" s="170" customFormat="1" ht="18" customHeight="1">
      <c r="A140" s="175" t="s">
        <v>459</v>
      </c>
      <c r="B140" s="171">
        <v>1</v>
      </c>
      <c r="C140" s="171">
        <v>1</v>
      </c>
      <c r="D140" s="171">
        <v>1</v>
      </c>
      <c r="E140" s="171">
        <v>0</v>
      </c>
    </row>
    <row r="141" spans="1:5" s="56" customFormat="1" ht="18" customHeight="1">
      <c r="A141" s="175" t="s">
        <v>460</v>
      </c>
      <c r="B141" s="192">
        <v>106</v>
      </c>
      <c r="C141" s="192">
        <v>119</v>
      </c>
      <c r="D141" s="192">
        <v>104</v>
      </c>
      <c r="E141" s="171">
        <v>120</v>
      </c>
    </row>
    <row r="142" spans="1:5" s="194" customFormat="1" ht="18" customHeight="1">
      <c r="A142" s="172" t="s">
        <v>461</v>
      </c>
      <c r="B142" s="193">
        <v>748</v>
      </c>
      <c r="C142" s="193">
        <v>732</v>
      </c>
      <c r="D142" s="193">
        <v>646</v>
      </c>
      <c r="E142" s="193">
        <v>652</v>
      </c>
    </row>
    <row r="143" spans="1:5" s="194" customFormat="1" ht="18" customHeight="1">
      <c r="A143" s="175" t="s">
        <v>462</v>
      </c>
      <c r="B143" s="192">
        <v>25</v>
      </c>
      <c r="C143" s="192">
        <v>32</v>
      </c>
      <c r="D143" s="192">
        <v>40</v>
      </c>
      <c r="E143" s="171">
        <v>22</v>
      </c>
    </row>
    <row r="144" spans="1:5" s="170" customFormat="1" ht="18" customHeight="1">
      <c r="A144" s="175" t="s">
        <v>463</v>
      </c>
      <c r="B144" s="171">
        <v>712</v>
      </c>
      <c r="C144" s="171">
        <v>682</v>
      </c>
      <c r="D144" s="171">
        <v>589</v>
      </c>
      <c r="E144" s="171">
        <v>626</v>
      </c>
    </row>
    <row r="145" spans="1:6" s="170" customFormat="1" ht="18" customHeight="1">
      <c r="A145" s="184" t="s">
        <v>1402</v>
      </c>
      <c r="F145" s="1391"/>
    </row>
    <row r="146" spans="1:6" s="170" customFormat="1" ht="15" customHeight="1">
      <c r="A146" s="175" t="s">
        <v>464</v>
      </c>
      <c r="B146" s="171">
        <v>1</v>
      </c>
      <c r="C146" s="171">
        <v>5</v>
      </c>
      <c r="D146" s="171">
        <v>3</v>
      </c>
      <c r="E146" s="171">
        <v>2</v>
      </c>
    </row>
    <row r="147" spans="1:6" s="170" customFormat="1" ht="18" customHeight="1">
      <c r="A147" s="175" t="s">
        <v>465</v>
      </c>
      <c r="B147" s="171">
        <v>1</v>
      </c>
      <c r="C147" s="171">
        <v>4</v>
      </c>
      <c r="D147" s="171">
        <v>2</v>
      </c>
      <c r="E147" s="171">
        <v>1</v>
      </c>
    </row>
    <row r="148" spans="1:6" s="194" customFormat="1" ht="18" customHeight="1">
      <c r="A148" s="175" t="s">
        <v>1410</v>
      </c>
      <c r="B148" s="192">
        <v>9</v>
      </c>
      <c r="C148" s="192">
        <v>9</v>
      </c>
      <c r="D148" s="192">
        <v>12</v>
      </c>
      <c r="E148" s="171">
        <v>1</v>
      </c>
    </row>
    <row r="149" spans="1:6" s="194" customFormat="1" ht="18" customHeight="1">
      <c r="A149" s="172" t="s">
        <v>466</v>
      </c>
      <c r="B149" s="193">
        <v>204</v>
      </c>
      <c r="C149" s="193">
        <v>170</v>
      </c>
      <c r="D149" s="193">
        <v>108</v>
      </c>
      <c r="E149" s="193">
        <v>95</v>
      </c>
    </row>
    <row r="150" spans="1:6" s="170" customFormat="1" ht="18" customHeight="1">
      <c r="A150" s="175" t="s">
        <v>467</v>
      </c>
      <c r="B150" s="171">
        <v>204</v>
      </c>
      <c r="C150" s="171">
        <v>170</v>
      </c>
      <c r="D150" s="171">
        <v>108</v>
      </c>
      <c r="E150" s="171">
        <v>95</v>
      </c>
    </row>
    <row r="151" spans="1:6" s="176" customFormat="1" ht="18" customHeight="1">
      <c r="A151" s="172" t="s">
        <v>468</v>
      </c>
      <c r="B151" s="173">
        <v>35</v>
      </c>
      <c r="C151" s="173">
        <v>48</v>
      </c>
      <c r="D151" s="173">
        <v>46</v>
      </c>
      <c r="E151" s="173">
        <v>60</v>
      </c>
    </row>
    <row r="152" spans="1:6" s="170" customFormat="1" ht="18" customHeight="1">
      <c r="A152" s="175" t="s">
        <v>97</v>
      </c>
      <c r="B152" s="171">
        <v>32</v>
      </c>
      <c r="C152" s="171">
        <v>46</v>
      </c>
      <c r="D152" s="171">
        <v>45</v>
      </c>
      <c r="E152" s="171">
        <v>59</v>
      </c>
    </row>
    <row r="153" spans="1:6" s="170" customFormat="1" ht="18" customHeight="1">
      <c r="A153" s="175" t="s">
        <v>469</v>
      </c>
      <c r="B153" s="171">
        <v>3</v>
      </c>
      <c r="C153" s="171">
        <v>2</v>
      </c>
      <c r="D153" s="171">
        <v>1</v>
      </c>
      <c r="E153" s="171">
        <v>1</v>
      </c>
    </row>
    <row r="154" spans="1:6" s="177" customFormat="1" ht="18" customHeight="1">
      <c r="A154" s="565" t="s">
        <v>98</v>
      </c>
      <c r="B154" s="564">
        <v>10101</v>
      </c>
      <c r="C154" s="564">
        <v>11647</v>
      </c>
      <c r="D154" s="564">
        <v>12599</v>
      </c>
      <c r="E154" s="564">
        <v>13512</v>
      </c>
    </row>
    <row r="155" spans="1:6" s="176" customFormat="1" ht="18" customHeight="1">
      <c r="A155" s="172" t="s">
        <v>470</v>
      </c>
      <c r="B155" s="173">
        <v>2092</v>
      </c>
      <c r="C155" s="173">
        <v>2085</v>
      </c>
      <c r="D155" s="173">
        <v>1136</v>
      </c>
      <c r="E155" s="173">
        <v>1317</v>
      </c>
    </row>
    <row r="156" spans="1:6" s="170" customFormat="1" ht="18" customHeight="1">
      <c r="A156" s="186" t="s">
        <v>471</v>
      </c>
      <c r="B156" s="171">
        <v>6</v>
      </c>
      <c r="C156" s="171">
        <v>0</v>
      </c>
      <c r="D156" s="171">
        <v>0</v>
      </c>
      <c r="E156" s="171">
        <v>0</v>
      </c>
    </row>
    <row r="157" spans="1:6" s="170" customFormat="1" ht="15.75" customHeight="1">
      <c r="A157" s="186" t="s">
        <v>472</v>
      </c>
      <c r="B157" s="171">
        <v>4</v>
      </c>
      <c r="C157" s="171">
        <v>12</v>
      </c>
      <c r="D157" s="171">
        <v>11</v>
      </c>
      <c r="E157" s="171">
        <v>5</v>
      </c>
    </row>
    <row r="158" spans="1:6" s="170" customFormat="1" ht="15.75" customHeight="1">
      <c r="A158" s="186" t="s">
        <v>473</v>
      </c>
      <c r="B158" s="171">
        <v>15</v>
      </c>
      <c r="C158" s="171">
        <v>18</v>
      </c>
      <c r="D158" s="171">
        <v>9</v>
      </c>
      <c r="E158" s="171">
        <v>10</v>
      </c>
    </row>
    <row r="159" spans="1:6" s="170" customFormat="1" ht="25.5" customHeight="1">
      <c r="A159" s="175" t="s">
        <v>474</v>
      </c>
      <c r="B159" s="171">
        <v>3</v>
      </c>
      <c r="C159" s="171">
        <v>4</v>
      </c>
      <c r="D159" s="171">
        <v>5</v>
      </c>
      <c r="E159" s="171">
        <v>3</v>
      </c>
    </row>
    <row r="160" spans="1:6" s="170" customFormat="1" ht="18" customHeight="1">
      <c r="A160" s="186" t="s">
        <v>475</v>
      </c>
      <c r="B160" s="171">
        <v>5</v>
      </c>
      <c r="C160" s="171">
        <v>4</v>
      </c>
      <c r="D160" s="171">
        <v>2</v>
      </c>
      <c r="E160" s="171">
        <v>0</v>
      </c>
    </row>
    <row r="161" spans="1:5" s="170" customFormat="1" ht="15.75" customHeight="1">
      <c r="A161" s="175" t="s">
        <v>476</v>
      </c>
      <c r="B161" s="171">
        <v>512</v>
      </c>
      <c r="C161" s="171">
        <v>616</v>
      </c>
      <c r="D161" s="171">
        <v>545</v>
      </c>
      <c r="E161" s="171">
        <v>555</v>
      </c>
    </row>
    <row r="162" spans="1:5" s="170" customFormat="1" ht="14.25" customHeight="1">
      <c r="A162" s="175" t="s">
        <v>477</v>
      </c>
      <c r="B162" s="171">
        <v>10</v>
      </c>
      <c r="C162" s="171">
        <v>2</v>
      </c>
      <c r="D162" s="171">
        <v>3</v>
      </c>
      <c r="E162" s="171">
        <v>1</v>
      </c>
    </row>
    <row r="163" spans="1:5" s="170" customFormat="1" ht="15.75" customHeight="1">
      <c r="A163" s="187" t="s">
        <v>478</v>
      </c>
      <c r="B163" s="171">
        <v>130</v>
      </c>
      <c r="C163" s="171">
        <v>108</v>
      </c>
      <c r="D163" s="171">
        <v>90</v>
      </c>
      <c r="E163" s="171">
        <v>132</v>
      </c>
    </row>
    <row r="164" spans="1:5" s="170" customFormat="1" ht="15" customHeight="1">
      <c r="A164" s="187" t="s">
        <v>479</v>
      </c>
      <c r="B164" s="171">
        <v>917</v>
      </c>
      <c r="C164" s="171">
        <v>1033</v>
      </c>
      <c r="D164" s="171">
        <v>178</v>
      </c>
      <c r="E164" s="171">
        <v>199</v>
      </c>
    </row>
    <row r="165" spans="1:5" s="170" customFormat="1" ht="27" customHeight="1">
      <c r="A165" s="187" t="s">
        <v>480</v>
      </c>
      <c r="B165" s="171">
        <v>1</v>
      </c>
      <c r="C165" s="171">
        <v>9</v>
      </c>
      <c r="D165" s="171">
        <v>6</v>
      </c>
      <c r="E165" s="171">
        <v>3</v>
      </c>
    </row>
    <row r="166" spans="1:5" s="170" customFormat="1" ht="15" customHeight="1">
      <c r="A166" s="187" t="s">
        <v>481</v>
      </c>
      <c r="B166" s="171">
        <v>13</v>
      </c>
      <c r="C166" s="171">
        <v>14</v>
      </c>
      <c r="D166" s="171">
        <v>6</v>
      </c>
      <c r="E166" s="171">
        <v>3</v>
      </c>
    </row>
    <row r="167" spans="1:5" s="170" customFormat="1" ht="15.75" customHeight="1">
      <c r="A167" s="187" t="s">
        <v>482</v>
      </c>
      <c r="B167" s="171">
        <v>475</v>
      </c>
      <c r="C167" s="171">
        <v>265</v>
      </c>
      <c r="D167" s="171">
        <v>281</v>
      </c>
      <c r="E167" s="171">
        <v>397</v>
      </c>
    </row>
    <row r="168" spans="1:5" s="170" customFormat="1" ht="15.75" customHeight="1">
      <c r="A168" s="187" t="s">
        <v>483</v>
      </c>
      <c r="B168" s="171">
        <v>1</v>
      </c>
      <c r="C168" s="171">
        <v>0</v>
      </c>
      <c r="D168" s="171">
        <v>0</v>
      </c>
      <c r="E168" s="171">
        <v>9</v>
      </c>
    </row>
    <row r="169" spans="1:5" s="176" customFormat="1" ht="18" customHeight="1">
      <c r="A169" s="188" t="s">
        <v>99</v>
      </c>
      <c r="B169" s="173">
        <v>110</v>
      </c>
      <c r="C169" s="173">
        <v>105</v>
      </c>
      <c r="D169" s="173">
        <v>71</v>
      </c>
      <c r="E169" s="173">
        <v>93</v>
      </c>
    </row>
    <row r="170" spans="1:5" s="170" customFormat="1" ht="15.75" customHeight="1">
      <c r="A170" s="175" t="s">
        <v>484</v>
      </c>
      <c r="B170" s="171">
        <v>7</v>
      </c>
      <c r="C170" s="171">
        <v>2</v>
      </c>
      <c r="D170" s="171">
        <v>4</v>
      </c>
      <c r="E170" s="171">
        <v>4</v>
      </c>
    </row>
    <row r="171" spans="1:5" s="170" customFormat="1" ht="14.25" customHeight="1">
      <c r="A171" s="175" t="s">
        <v>485</v>
      </c>
      <c r="B171" s="171">
        <v>0</v>
      </c>
      <c r="C171" s="171">
        <v>0</v>
      </c>
      <c r="D171" s="171">
        <v>0</v>
      </c>
      <c r="E171" s="171">
        <v>0</v>
      </c>
    </row>
    <row r="172" spans="1:5" s="170" customFormat="1" ht="15.75" customHeight="1">
      <c r="A172" s="175" t="s">
        <v>100</v>
      </c>
      <c r="B172" s="171">
        <v>27</v>
      </c>
      <c r="C172" s="171">
        <v>29</v>
      </c>
      <c r="D172" s="171">
        <v>23</v>
      </c>
      <c r="E172" s="171">
        <v>10</v>
      </c>
    </row>
    <row r="173" spans="1:5" s="170" customFormat="1" ht="15" customHeight="1">
      <c r="A173" s="175" t="s">
        <v>486</v>
      </c>
      <c r="B173" s="171">
        <v>40</v>
      </c>
      <c r="C173" s="171">
        <v>49</v>
      </c>
      <c r="D173" s="171">
        <v>31</v>
      </c>
      <c r="E173" s="171">
        <v>52</v>
      </c>
    </row>
    <row r="174" spans="1:5" s="170" customFormat="1" ht="15.75" customHeight="1">
      <c r="A174" s="175" t="s">
        <v>487</v>
      </c>
      <c r="B174" s="171">
        <v>3</v>
      </c>
      <c r="C174" s="171">
        <v>3</v>
      </c>
      <c r="D174" s="171">
        <v>2</v>
      </c>
      <c r="E174" s="171">
        <v>1</v>
      </c>
    </row>
    <row r="175" spans="1:5" s="170" customFormat="1" ht="15.75" customHeight="1">
      <c r="A175" s="187" t="s">
        <v>488</v>
      </c>
      <c r="B175" s="171">
        <v>33</v>
      </c>
      <c r="C175" s="171">
        <v>13</v>
      </c>
      <c r="D175" s="171">
        <v>1</v>
      </c>
      <c r="E175" s="171">
        <v>6</v>
      </c>
    </row>
    <row r="176" spans="1:5" s="170" customFormat="1" ht="24.75" customHeight="1">
      <c r="A176" s="1174" t="s">
        <v>804</v>
      </c>
      <c r="B176" s="1175" t="s">
        <v>802</v>
      </c>
      <c r="C176" s="171">
        <v>9</v>
      </c>
      <c r="D176" s="171">
        <v>10</v>
      </c>
      <c r="E176" s="171">
        <v>20</v>
      </c>
    </row>
    <row r="177" spans="1:5" s="176" customFormat="1" ht="18" customHeight="1">
      <c r="A177" s="188" t="s">
        <v>489</v>
      </c>
      <c r="B177" s="173">
        <v>302</v>
      </c>
      <c r="C177" s="173">
        <v>336</v>
      </c>
      <c r="D177" s="173">
        <v>325</v>
      </c>
      <c r="E177" s="173">
        <v>299</v>
      </c>
    </row>
    <row r="178" spans="1:5" s="170" customFormat="1" ht="18" customHeight="1">
      <c r="A178" s="175" t="s">
        <v>490</v>
      </c>
      <c r="B178" s="171">
        <v>1</v>
      </c>
      <c r="C178" s="171">
        <v>0</v>
      </c>
      <c r="D178" s="171">
        <v>1</v>
      </c>
      <c r="E178" s="171">
        <v>5</v>
      </c>
    </row>
    <row r="179" spans="1:5" s="177" customFormat="1" ht="18" customHeight="1">
      <c r="A179" s="195" t="s">
        <v>491</v>
      </c>
    </row>
    <row r="180" spans="1:5" s="170" customFormat="1" ht="23.25" customHeight="1">
      <c r="A180" s="175" t="s">
        <v>492</v>
      </c>
      <c r="B180" s="55">
        <v>17</v>
      </c>
      <c r="C180" s="55">
        <v>8</v>
      </c>
      <c r="D180" s="55">
        <v>13</v>
      </c>
      <c r="E180" s="171">
        <v>11</v>
      </c>
    </row>
    <row r="181" spans="1:5" s="170" customFormat="1" ht="26.25" customHeight="1">
      <c r="A181" s="175" t="s">
        <v>493</v>
      </c>
      <c r="B181" s="55">
        <v>16</v>
      </c>
      <c r="C181" s="55">
        <v>10</v>
      </c>
      <c r="D181" s="55">
        <v>34</v>
      </c>
      <c r="E181" s="171">
        <v>29</v>
      </c>
    </row>
    <row r="182" spans="1:5" s="170" customFormat="1" ht="24" customHeight="1">
      <c r="A182" s="175" t="s">
        <v>494</v>
      </c>
      <c r="B182" s="55">
        <v>61</v>
      </c>
      <c r="C182" s="55">
        <v>43</v>
      </c>
      <c r="D182" s="55">
        <v>43</v>
      </c>
      <c r="E182" s="171">
        <v>37</v>
      </c>
    </row>
    <row r="183" spans="1:5" s="170" customFormat="1" ht="18" customHeight="1">
      <c r="A183" s="175" t="s">
        <v>495</v>
      </c>
      <c r="B183" s="55">
        <v>8</v>
      </c>
      <c r="C183" s="55">
        <v>10</v>
      </c>
      <c r="D183" s="55">
        <v>6</v>
      </c>
      <c r="E183" s="171">
        <v>12</v>
      </c>
    </row>
    <row r="184" spans="1:5" s="170" customFormat="1" ht="18" customHeight="1">
      <c r="A184" s="175" t="s">
        <v>496</v>
      </c>
      <c r="B184" s="55">
        <v>79</v>
      </c>
      <c r="C184" s="55">
        <v>57</v>
      </c>
      <c r="D184" s="55">
        <v>88</v>
      </c>
      <c r="E184" s="171">
        <v>79</v>
      </c>
    </row>
    <row r="185" spans="1:5" s="170" customFormat="1" ht="36.75" customHeight="1">
      <c r="A185" s="175" t="s">
        <v>497</v>
      </c>
      <c r="B185" s="55">
        <v>0</v>
      </c>
      <c r="C185" s="55">
        <v>0</v>
      </c>
      <c r="D185" s="55">
        <v>0</v>
      </c>
      <c r="E185" s="171">
        <v>2</v>
      </c>
    </row>
    <row r="186" spans="1:5" s="170" customFormat="1" ht="18" customHeight="1">
      <c r="A186" s="184" t="s">
        <v>498</v>
      </c>
    </row>
    <row r="187" spans="1:5" s="170" customFormat="1" ht="17.25" customHeight="1">
      <c r="A187" s="175" t="s">
        <v>499</v>
      </c>
      <c r="B187" s="171">
        <v>4</v>
      </c>
      <c r="C187" s="171">
        <v>2</v>
      </c>
      <c r="D187" s="171">
        <v>2</v>
      </c>
      <c r="E187" s="171">
        <v>11</v>
      </c>
    </row>
    <row r="188" spans="1:5" s="170" customFormat="1" ht="18" customHeight="1">
      <c r="A188" s="175" t="s">
        <v>500</v>
      </c>
      <c r="B188" s="171">
        <v>36</v>
      </c>
      <c r="C188" s="171">
        <v>80</v>
      </c>
      <c r="D188" s="171">
        <v>38</v>
      </c>
      <c r="E188" s="171">
        <v>32</v>
      </c>
    </row>
    <row r="189" spans="1:5" s="170" customFormat="1" ht="16.5" customHeight="1">
      <c r="A189" s="175" t="s">
        <v>501</v>
      </c>
      <c r="B189" s="171">
        <v>40</v>
      </c>
      <c r="C189" s="171">
        <v>73</v>
      </c>
      <c r="D189" s="171">
        <v>78</v>
      </c>
      <c r="E189" s="171">
        <v>42</v>
      </c>
    </row>
    <row r="190" spans="1:5" s="170" customFormat="1" ht="18" customHeight="1">
      <c r="A190" s="184" t="s">
        <v>502</v>
      </c>
    </row>
    <row r="191" spans="1:5" s="170" customFormat="1" ht="18" customHeight="1">
      <c r="A191" s="175" t="s">
        <v>503</v>
      </c>
      <c r="B191" s="171">
        <v>28</v>
      </c>
      <c r="C191" s="171">
        <v>43</v>
      </c>
      <c r="D191" s="171">
        <v>8</v>
      </c>
      <c r="E191" s="171">
        <v>14</v>
      </c>
    </row>
    <row r="192" spans="1:5" s="170" customFormat="1" ht="18" customHeight="1">
      <c r="A192" s="175" t="s">
        <v>504</v>
      </c>
      <c r="B192" s="171">
        <v>10</v>
      </c>
      <c r="C192" s="171">
        <v>8</v>
      </c>
      <c r="D192" s="171">
        <v>7</v>
      </c>
      <c r="E192" s="171">
        <v>11</v>
      </c>
    </row>
    <row r="193" spans="1:5" s="170" customFormat="1" ht="18" customHeight="1">
      <c r="A193" s="175" t="s">
        <v>505</v>
      </c>
      <c r="B193" s="171">
        <v>2</v>
      </c>
      <c r="C193" s="171">
        <v>2</v>
      </c>
      <c r="D193" s="171">
        <v>7</v>
      </c>
      <c r="E193" s="171">
        <v>14</v>
      </c>
    </row>
    <row r="194" spans="1:5" s="176" customFormat="1" ht="18" customHeight="1">
      <c r="A194" s="172" t="s">
        <v>506</v>
      </c>
      <c r="B194" s="173">
        <v>7580</v>
      </c>
      <c r="C194" s="173">
        <v>9099</v>
      </c>
      <c r="D194" s="173">
        <v>11053</v>
      </c>
      <c r="E194" s="173">
        <v>11792</v>
      </c>
    </row>
    <row r="195" spans="1:5" s="170" customFormat="1" ht="16.5" customHeight="1">
      <c r="A195" s="175" t="s">
        <v>507</v>
      </c>
      <c r="B195" s="171">
        <v>33</v>
      </c>
      <c r="C195" s="171">
        <v>34</v>
      </c>
      <c r="D195" s="171">
        <v>16</v>
      </c>
      <c r="E195" s="171">
        <v>12</v>
      </c>
    </row>
    <row r="196" spans="1:5" s="170" customFormat="1" ht="15.75" customHeight="1">
      <c r="A196" s="175" t="s">
        <v>508</v>
      </c>
      <c r="B196" s="171">
        <v>1</v>
      </c>
      <c r="C196" s="171">
        <v>1</v>
      </c>
      <c r="D196" s="171">
        <v>1</v>
      </c>
      <c r="E196" s="171">
        <v>3</v>
      </c>
    </row>
    <row r="197" spans="1:5" s="170" customFormat="1" ht="14.25" customHeight="1">
      <c r="A197" s="186" t="s">
        <v>509</v>
      </c>
      <c r="B197" s="171">
        <v>0</v>
      </c>
      <c r="C197" s="171">
        <v>0</v>
      </c>
      <c r="D197" s="171">
        <v>1</v>
      </c>
      <c r="E197" s="171">
        <v>0</v>
      </c>
    </row>
    <row r="198" spans="1:5" s="170" customFormat="1" ht="15.75" customHeight="1">
      <c r="A198" s="175" t="s">
        <v>510</v>
      </c>
      <c r="B198" s="171">
        <v>159</v>
      </c>
      <c r="C198" s="171">
        <v>157</v>
      </c>
      <c r="D198" s="171">
        <v>167</v>
      </c>
      <c r="E198" s="171">
        <v>178</v>
      </c>
    </row>
    <row r="199" spans="1:5" s="176" customFormat="1" ht="15" customHeight="1">
      <c r="A199" s="186" t="s">
        <v>511</v>
      </c>
      <c r="B199" s="171">
        <v>25</v>
      </c>
      <c r="C199" s="171">
        <v>26</v>
      </c>
      <c r="D199" s="171">
        <v>26</v>
      </c>
      <c r="E199" s="171">
        <v>18</v>
      </c>
    </row>
    <row r="200" spans="1:5" s="176" customFormat="1" ht="15" customHeight="1">
      <c r="A200" s="175" t="s">
        <v>512</v>
      </c>
      <c r="B200" s="171">
        <v>117</v>
      </c>
      <c r="C200" s="171">
        <v>34</v>
      </c>
      <c r="D200" s="171">
        <v>28</v>
      </c>
      <c r="E200" s="171">
        <v>24</v>
      </c>
    </row>
    <row r="201" spans="1:5" s="176" customFormat="1" ht="15" customHeight="1">
      <c r="A201" s="175" t="s">
        <v>513</v>
      </c>
      <c r="B201" s="171">
        <v>165</v>
      </c>
      <c r="C201" s="171">
        <v>160</v>
      </c>
      <c r="D201" s="171">
        <v>139</v>
      </c>
      <c r="E201" s="171">
        <v>112</v>
      </c>
    </row>
    <row r="202" spans="1:5" s="176" customFormat="1" ht="18" customHeight="1">
      <c r="A202" s="186" t="s">
        <v>514</v>
      </c>
      <c r="B202" s="171">
        <v>2</v>
      </c>
      <c r="C202" s="171">
        <v>1</v>
      </c>
      <c r="D202" s="171">
        <v>0</v>
      </c>
      <c r="E202" s="171">
        <v>0</v>
      </c>
    </row>
    <row r="203" spans="1:5" s="176" customFormat="1" ht="18" customHeight="1">
      <c r="A203" s="186" t="s">
        <v>805</v>
      </c>
      <c r="B203" s="171">
        <v>214</v>
      </c>
      <c r="C203" s="171">
        <v>200</v>
      </c>
      <c r="D203" s="171">
        <v>247</v>
      </c>
      <c r="E203" s="171">
        <v>256</v>
      </c>
    </row>
    <row r="204" spans="1:5" s="176" customFormat="1" ht="18" customHeight="1">
      <c r="A204" s="196" t="s">
        <v>515</v>
      </c>
    </row>
    <row r="205" spans="1:5" s="170" customFormat="1" ht="18" customHeight="1">
      <c r="A205" s="175" t="s">
        <v>516</v>
      </c>
      <c r="B205" s="171">
        <v>5</v>
      </c>
      <c r="C205" s="171">
        <v>13</v>
      </c>
      <c r="D205" s="171">
        <v>43</v>
      </c>
      <c r="E205" s="171">
        <v>16</v>
      </c>
    </row>
    <row r="206" spans="1:5" s="170" customFormat="1" ht="18" customHeight="1">
      <c r="A206" s="175" t="s">
        <v>517</v>
      </c>
      <c r="B206" s="171">
        <v>2</v>
      </c>
      <c r="C206" s="171">
        <v>0</v>
      </c>
      <c r="D206" s="171">
        <v>1</v>
      </c>
      <c r="E206" s="171">
        <v>1</v>
      </c>
    </row>
    <row r="207" spans="1:5" s="176" customFormat="1" ht="18" customHeight="1">
      <c r="A207" s="175" t="s">
        <v>518</v>
      </c>
      <c r="B207" s="171">
        <v>6857</v>
      </c>
      <c r="C207" s="171">
        <v>8473</v>
      </c>
      <c r="D207" s="171">
        <v>10384</v>
      </c>
      <c r="E207" s="171">
        <v>11172</v>
      </c>
    </row>
    <row r="208" spans="1:5" s="176" customFormat="1" ht="18" customHeight="1">
      <c r="A208" s="197" t="s">
        <v>519</v>
      </c>
      <c r="B208" s="173">
        <v>1</v>
      </c>
      <c r="C208" s="173">
        <v>0</v>
      </c>
      <c r="D208" s="173">
        <v>0</v>
      </c>
      <c r="E208" s="173">
        <v>1</v>
      </c>
    </row>
    <row r="209" spans="1:5" s="170" customFormat="1" ht="18" customHeight="1">
      <c r="A209" s="175" t="s">
        <v>520</v>
      </c>
      <c r="B209" s="171">
        <v>1</v>
      </c>
      <c r="C209" s="171">
        <v>0</v>
      </c>
      <c r="D209" s="171">
        <v>0</v>
      </c>
      <c r="E209" s="171">
        <v>1</v>
      </c>
    </row>
    <row r="210" spans="1:5" s="176" customFormat="1" ht="18" customHeight="1">
      <c r="A210" s="172" t="s">
        <v>521</v>
      </c>
      <c r="B210" s="173">
        <v>0</v>
      </c>
      <c r="C210" s="173">
        <v>0</v>
      </c>
      <c r="D210" s="173">
        <v>0</v>
      </c>
      <c r="E210" s="173">
        <v>0</v>
      </c>
    </row>
    <row r="211" spans="1:5" s="170" customFormat="1" ht="18" customHeight="1">
      <c r="A211" s="186" t="s">
        <v>522</v>
      </c>
      <c r="B211" s="171">
        <v>0</v>
      </c>
      <c r="C211" s="171">
        <v>0</v>
      </c>
      <c r="D211" s="171">
        <v>0</v>
      </c>
      <c r="E211" s="171">
        <v>0</v>
      </c>
    </row>
    <row r="212" spans="1:5" s="176" customFormat="1" ht="24.75" customHeight="1">
      <c r="A212" s="172" t="s">
        <v>523</v>
      </c>
      <c r="B212" s="173">
        <v>16</v>
      </c>
      <c r="C212" s="173">
        <v>22</v>
      </c>
      <c r="D212" s="173">
        <v>14</v>
      </c>
      <c r="E212" s="173">
        <v>10</v>
      </c>
    </row>
    <row r="213" spans="1:5" s="177" customFormat="1" ht="15" customHeight="1">
      <c r="A213" s="196" t="s">
        <v>524</v>
      </c>
      <c r="B213" s="183"/>
      <c r="C213" s="183"/>
      <c r="D213" s="183"/>
      <c r="E213" s="183"/>
    </row>
    <row r="214" spans="1:5" s="170" customFormat="1" ht="15.75" customHeight="1">
      <c r="A214" s="175" t="s">
        <v>1388</v>
      </c>
      <c r="B214" s="1176" t="s">
        <v>802</v>
      </c>
      <c r="C214" s="1176" t="s">
        <v>802</v>
      </c>
      <c r="D214" s="1176" t="s">
        <v>802</v>
      </c>
      <c r="E214" s="171">
        <v>0</v>
      </c>
    </row>
    <row r="215" spans="1:5" s="170" customFormat="1" ht="15" customHeight="1">
      <c r="A215" s="175" t="s">
        <v>525</v>
      </c>
      <c r="B215" s="171">
        <v>1</v>
      </c>
      <c r="C215" s="171">
        <v>0</v>
      </c>
      <c r="D215" s="171">
        <v>2</v>
      </c>
      <c r="E215" s="171">
        <v>1</v>
      </c>
    </row>
    <row r="216" spans="1:5" s="177" customFormat="1" ht="18" customHeight="1">
      <c r="A216" s="175" t="s">
        <v>526</v>
      </c>
      <c r="B216" s="171">
        <v>15</v>
      </c>
      <c r="C216" s="171">
        <v>22</v>
      </c>
      <c r="D216" s="171">
        <v>12</v>
      </c>
      <c r="E216" s="171">
        <v>9</v>
      </c>
    </row>
    <row r="217" spans="1:5" s="176" customFormat="1" ht="24" customHeight="1">
      <c r="A217" s="565" t="s">
        <v>527</v>
      </c>
      <c r="B217" s="564">
        <v>109965</v>
      </c>
      <c r="C217" s="564">
        <v>127667</v>
      </c>
      <c r="D217" s="564">
        <v>305416</v>
      </c>
      <c r="E217" s="564">
        <v>339092</v>
      </c>
    </row>
    <row r="218" spans="1:5" s="170" customFormat="1" ht="25.9" customHeight="1">
      <c r="A218" s="172" t="s">
        <v>528</v>
      </c>
      <c r="B218" s="173">
        <v>90</v>
      </c>
      <c r="C218" s="173">
        <v>158</v>
      </c>
      <c r="D218" s="173">
        <v>172</v>
      </c>
      <c r="E218" s="173">
        <v>157</v>
      </c>
    </row>
    <row r="219" spans="1:5" s="170" customFormat="1" ht="18" customHeight="1">
      <c r="A219" s="175" t="s">
        <v>529</v>
      </c>
      <c r="B219" s="171">
        <v>77</v>
      </c>
      <c r="C219" s="171">
        <v>140</v>
      </c>
      <c r="D219" s="171">
        <v>156</v>
      </c>
      <c r="E219" s="171">
        <v>145</v>
      </c>
    </row>
    <row r="220" spans="1:5" s="170" customFormat="1" ht="18" customHeight="1">
      <c r="A220" s="184" t="s">
        <v>530</v>
      </c>
      <c r="B220" s="171"/>
      <c r="C220" s="171"/>
      <c r="D220" s="171"/>
      <c r="E220" s="171"/>
    </row>
    <row r="221" spans="1:5" s="170" customFormat="1" ht="16.5" customHeight="1">
      <c r="A221" s="175" t="s">
        <v>531</v>
      </c>
      <c r="B221" s="171">
        <v>4</v>
      </c>
      <c r="C221" s="171">
        <v>7</v>
      </c>
      <c r="D221" s="171">
        <v>6</v>
      </c>
      <c r="E221" s="171">
        <v>4</v>
      </c>
    </row>
    <row r="222" spans="1:5" s="170" customFormat="1" ht="15" customHeight="1">
      <c r="A222" s="175" t="s">
        <v>532</v>
      </c>
      <c r="B222" s="171">
        <v>7</v>
      </c>
      <c r="C222" s="171">
        <v>7</v>
      </c>
      <c r="D222" s="171">
        <v>5</v>
      </c>
      <c r="E222" s="171">
        <v>1</v>
      </c>
    </row>
    <row r="223" spans="1:5" s="170" customFormat="1" ht="15" customHeight="1">
      <c r="A223" s="175" t="s">
        <v>533</v>
      </c>
      <c r="B223" s="171">
        <v>2</v>
      </c>
      <c r="C223" s="171">
        <v>4</v>
      </c>
      <c r="D223" s="171">
        <v>5</v>
      </c>
      <c r="E223" s="171">
        <v>6</v>
      </c>
    </row>
    <row r="224" spans="1:5" s="170" customFormat="1" ht="15.75" customHeight="1">
      <c r="A224" s="184" t="s">
        <v>534</v>
      </c>
      <c r="B224" s="171"/>
      <c r="C224" s="171"/>
      <c r="D224" s="171"/>
      <c r="E224" s="171"/>
    </row>
    <row r="225" spans="1:5" s="176" customFormat="1" ht="18" customHeight="1">
      <c r="A225" s="175" t="s">
        <v>534</v>
      </c>
      <c r="B225" s="171">
        <v>0</v>
      </c>
      <c r="C225" s="171">
        <v>0</v>
      </c>
      <c r="D225" s="171">
        <v>0</v>
      </c>
      <c r="E225" s="171">
        <v>1</v>
      </c>
    </row>
    <row r="226" spans="1:5" s="177" customFormat="1" ht="15" customHeight="1">
      <c r="A226" s="188" t="s">
        <v>535</v>
      </c>
      <c r="B226" s="173">
        <v>301</v>
      </c>
      <c r="C226" s="173">
        <v>437</v>
      </c>
      <c r="D226" s="173">
        <v>670</v>
      </c>
      <c r="E226" s="173">
        <v>679</v>
      </c>
    </row>
    <row r="227" spans="1:5" s="170" customFormat="1" ht="16.5" customHeight="1">
      <c r="A227" s="195" t="s">
        <v>1411</v>
      </c>
      <c r="B227" s="183"/>
      <c r="C227" s="183"/>
      <c r="D227" s="183"/>
      <c r="E227" s="183"/>
    </row>
    <row r="228" spans="1:5" s="170" customFormat="1" ht="37.15" customHeight="1">
      <c r="A228" s="175" t="s">
        <v>537</v>
      </c>
      <c r="B228" s="171">
        <v>296</v>
      </c>
      <c r="C228" s="171">
        <v>437</v>
      </c>
      <c r="D228" s="171">
        <v>670</v>
      </c>
      <c r="E228" s="171">
        <v>679</v>
      </c>
    </row>
    <row r="229" spans="1:5" s="176" customFormat="1" ht="18" customHeight="1">
      <c r="A229" s="175" t="s">
        <v>538</v>
      </c>
      <c r="B229" s="171">
        <v>5</v>
      </c>
      <c r="C229" s="1176" t="s">
        <v>802</v>
      </c>
      <c r="D229" s="1176" t="s">
        <v>802</v>
      </c>
      <c r="E229" s="1176" t="s">
        <v>802</v>
      </c>
    </row>
    <row r="230" spans="1:5" s="170" customFormat="1" ht="18" customHeight="1">
      <c r="A230" s="172" t="s">
        <v>539</v>
      </c>
      <c r="B230" s="176">
        <v>1</v>
      </c>
      <c r="C230" s="176">
        <v>1</v>
      </c>
      <c r="D230" s="176">
        <v>1</v>
      </c>
      <c r="E230" s="176">
        <v>0</v>
      </c>
    </row>
    <row r="231" spans="1:5" s="170" customFormat="1" ht="18" customHeight="1">
      <c r="A231" s="186" t="s">
        <v>540</v>
      </c>
      <c r="B231" s="170">
        <v>1</v>
      </c>
      <c r="C231" s="170">
        <v>1</v>
      </c>
      <c r="D231" s="170">
        <v>1</v>
      </c>
      <c r="E231" s="171">
        <v>0</v>
      </c>
    </row>
    <row r="232" spans="1:5" s="170" customFormat="1" ht="18" customHeight="1">
      <c r="A232" s="197" t="s">
        <v>541</v>
      </c>
      <c r="B232" s="173">
        <v>109573</v>
      </c>
      <c r="C232" s="173">
        <v>127071</v>
      </c>
      <c r="D232" s="173">
        <v>304573</v>
      </c>
      <c r="E232" s="173">
        <v>338256</v>
      </c>
    </row>
    <row r="233" spans="1:5" s="170" customFormat="1" ht="18" customHeight="1">
      <c r="A233" s="184" t="s">
        <v>391</v>
      </c>
    </row>
    <row r="234" spans="1:5" s="170" customFormat="1" ht="18" customHeight="1">
      <c r="A234" s="187" t="s">
        <v>542</v>
      </c>
      <c r="B234" s="171">
        <v>1749</v>
      </c>
      <c r="C234" s="171">
        <v>2010</v>
      </c>
      <c r="D234" s="171">
        <v>9561</v>
      </c>
      <c r="E234" s="171">
        <v>11719</v>
      </c>
    </row>
    <row r="235" spans="1:5" s="170" customFormat="1" ht="18" customHeight="1">
      <c r="A235" s="187" t="s">
        <v>543</v>
      </c>
      <c r="B235" s="171">
        <v>334</v>
      </c>
      <c r="C235" s="171">
        <v>306</v>
      </c>
      <c r="D235" s="171">
        <v>290</v>
      </c>
      <c r="E235" s="171">
        <v>731</v>
      </c>
    </row>
    <row r="236" spans="1:5" s="170" customFormat="1" ht="18" customHeight="1">
      <c r="A236" s="187" t="s">
        <v>544</v>
      </c>
      <c r="B236" s="171">
        <v>236</v>
      </c>
      <c r="C236" s="171">
        <v>205</v>
      </c>
      <c r="D236" s="171">
        <v>570</v>
      </c>
      <c r="E236" s="171">
        <v>365</v>
      </c>
    </row>
    <row r="237" spans="1:5" s="170" customFormat="1" ht="18" customHeight="1">
      <c r="A237" s="198" t="s">
        <v>545</v>
      </c>
      <c r="B237" s="171">
        <v>270</v>
      </c>
      <c r="C237" s="171">
        <v>398</v>
      </c>
      <c r="D237" s="171">
        <v>406</v>
      </c>
      <c r="E237" s="171">
        <v>311</v>
      </c>
    </row>
    <row r="238" spans="1:5" s="170" customFormat="1" ht="18" customHeight="1">
      <c r="A238" s="198" t="s">
        <v>546</v>
      </c>
      <c r="B238" s="171"/>
      <c r="C238" s="171"/>
      <c r="D238" s="171"/>
      <c r="E238" s="171"/>
    </row>
    <row r="239" spans="1:5" s="170" customFormat="1" ht="30" customHeight="1">
      <c r="A239" s="199" t="s">
        <v>547</v>
      </c>
      <c r="B239" s="171">
        <v>14241</v>
      </c>
      <c r="C239" s="171">
        <v>18627</v>
      </c>
      <c r="D239" s="171">
        <v>30503</v>
      </c>
      <c r="E239" s="171">
        <v>46007</v>
      </c>
    </row>
    <row r="240" spans="1:5" s="170" customFormat="1" ht="29.45" customHeight="1">
      <c r="A240" s="199" t="s">
        <v>548</v>
      </c>
      <c r="B240" s="171">
        <v>44532</v>
      </c>
      <c r="C240" s="171">
        <v>37003</v>
      </c>
      <c r="D240" s="171">
        <v>41606</v>
      </c>
      <c r="E240" s="171">
        <v>44421</v>
      </c>
    </row>
    <row r="241" spans="1:5" s="170" customFormat="1" ht="18" customHeight="1">
      <c r="A241" s="198" t="s">
        <v>549</v>
      </c>
      <c r="B241" s="171">
        <v>195</v>
      </c>
      <c r="C241" s="171">
        <v>221</v>
      </c>
      <c r="D241" s="171">
        <v>303</v>
      </c>
      <c r="E241" s="171">
        <v>309</v>
      </c>
    </row>
    <row r="242" spans="1:5" s="170" customFormat="1" ht="18" customHeight="1">
      <c r="A242" s="198" t="s">
        <v>550</v>
      </c>
      <c r="B242" s="171">
        <v>4422</v>
      </c>
      <c r="C242" s="171">
        <v>7625</v>
      </c>
      <c r="D242" s="171">
        <v>21562</v>
      </c>
      <c r="E242" s="171">
        <v>24483</v>
      </c>
    </row>
    <row r="243" spans="1:5" s="170" customFormat="1" ht="18" customHeight="1">
      <c r="A243" s="198" t="s">
        <v>551</v>
      </c>
      <c r="B243" s="171">
        <v>7997</v>
      </c>
      <c r="C243" s="171">
        <v>11132</v>
      </c>
      <c r="D243" s="171">
        <v>24762</v>
      </c>
      <c r="E243" s="171">
        <v>31245</v>
      </c>
    </row>
    <row r="244" spans="1:5" s="170" customFormat="1" ht="18" customHeight="1">
      <c r="A244" s="198" t="s">
        <v>552</v>
      </c>
      <c r="B244" s="171">
        <v>441</v>
      </c>
      <c r="C244" s="171">
        <v>518</v>
      </c>
      <c r="D244" s="171">
        <v>555</v>
      </c>
      <c r="E244" s="171">
        <v>773</v>
      </c>
    </row>
    <row r="245" spans="1:5" s="170" customFormat="1" ht="18" customHeight="1">
      <c r="A245" s="198" t="s">
        <v>553</v>
      </c>
      <c r="B245" s="171">
        <v>11</v>
      </c>
      <c r="C245" s="171">
        <v>28</v>
      </c>
      <c r="D245" s="171">
        <v>60</v>
      </c>
      <c r="E245" s="171">
        <v>103</v>
      </c>
    </row>
    <row r="246" spans="1:5" s="170" customFormat="1" ht="18" customHeight="1">
      <c r="A246" s="198" t="s">
        <v>554</v>
      </c>
      <c r="B246" s="171">
        <v>2555</v>
      </c>
      <c r="C246" s="171">
        <v>1662</v>
      </c>
      <c r="D246" s="171">
        <v>1793</v>
      </c>
      <c r="E246" s="171">
        <v>3385</v>
      </c>
    </row>
    <row r="247" spans="1:5" s="170" customFormat="1" ht="18" customHeight="1">
      <c r="A247" s="198" t="s">
        <v>555</v>
      </c>
      <c r="B247" s="171">
        <v>3141</v>
      </c>
      <c r="C247" s="171">
        <v>2321</v>
      </c>
      <c r="D247" s="171">
        <v>1737</v>
      </c>
      <c r="E247" s="171">
        <v>2129</v>
      </c>
    </row>
    <row r="248" spans="1:5" s="170" customFormat="1" ht="18" customHeight="1">
      <c r="A248" s="198" t="s">
        <v>556</v>
      </c>
      <c r="B248" s="171">
        <v>164</v>
      </c>
      <c r="C248" s="171">
        <v>306</v>
      </c>
      <c r="D248" s="171">
        <v>1537</v>
      </c>
      <c r="E248" s="171">
        <v>1470</v>
      </c>
    </row>
    <row r="249" spans="1:5" s="170" customFormat="1" ht="18" customHeight="1">
      <c r="A249" s="198" t="s">
        <v>557</v>
      </c>
      <c r="B249" s="171">
        <v>1575</v>
      </c>
      <c r="C249" s="171">
        <v>1987</v>
      </c>
      <c r="D249" s="171">
        <v>1938</v>
      </c>
      <c r="E249" s="171">
        <v>1876</v>
      </c>
    </row>
    <row r="250" spans="1:5" s="170" customFormat="1" ht="13.5" customHeight="1">
      <c r="A250" s="198" t="s">
        <v>558</v>
      </c>
      <c r="B250" s="171">
        <v>1270</v>
      </c>
      <c r="C250" s="171">
        <v>1378</v>
      </c>
      <c r="D250" s="171">
        <v>1241</v>
      </c>
      <c r="E250" s="171">
        <v>1577</v>
      </c>
    </row>
    <row r="251" spans="1:5" s="170" customFormat="1" ht="15.75" customHeight="1">
      <c r="A251" s="198" t="s">
        <v>559</v>
      </c>
      <c r="B251" s="171">
        <v>980</v>
      </c>
      <c r="C251" s="171">
        <v>1364</v>
      </c>
      <c r="D251" s="171">
        <v>1363</v>
      </c>
      <c r="E251" s="171">
        <v>1927</v>
      </c>
    </row>
    <row r="252" spans="1:5" s="170" customFormat="1" ht="14.25" customHeight="1">
      <c r="A252" s="198" t="s">
        <v>560</v>
      </c>
      <c r="B252" s="171">
        <v>27</v>
      </c>
      <c r="C252" s="171">
        <v>39</v>
      </c>
      <c r="D252" s="171">
        <v>41</v>
      </c>
      <c r="E252" s="171">
        <v>57</v>
      </c>
    </row>
    <row r="253" spans="1:5" s="170" customFormat="1" ht="16.5" customHeight="1">
      <c r="A253" s="198" t="s">
        <v>561</v>
      </c>
      <c r="B253" s="171">
        <v>181</v>
      </c>
      <c r="C253" s="171">
        <v>201</v>
      </c>
      <c r="D253" s="171">
        <v>169</v>
      </c>
      <c r="E253" s="171">
        <v>459</v>
      </c>
    </row>
    <row r="254" spans="1:5" s="170" customFormat="1" ht="14.25" customHeight="1">
      <c r="A254" s="198" t="s">
        <v>562</v>
      </c>
      <c r="B254" s="171">
        <v>145</v>
      </c>
      <c r="C254" s="171">
        <v>149</v>
      </c>
      <c r="D254" s="171">
        <v>216</v>
      </c>
      <c r="E254" s="171">
        <v>159</v>
      </c>
    </row>
    <row r="255" spans="1:5" s="170" customFormat="1" ht="15" customHeight="1">
      <c r="A255" s="198" t="s">
        <v>563</v>
      </c>
      <c r="B255" s="171">
        <v>70</v>
      </c>
      <c r="C255" s="171">
        <v>65</v>
      </c>
      <c r="D255" s="171">
        <v>96</v>
      </c>
      <c r="E255" s="171">
        <v>210</v>
      </c>
    </row>
    <row r="256" spans="1:5" s="170" customFormat="1" ht="18" customHeight="1">
      <c r="A256" s="198" t="s">
        <v>564</v>
      </c>
      <c r="B256" s="171">
        <v>125</v>
      </c>
      <c r="C256" s="171">
        <v>183</v>
      </c>
      <c r="D256" s="171">
        <v>142</v>
      </c>
      <c r="E256" s="171">
        <v>236</v>
      </c>
    </row>
    <row r="257" spans="1:6" s="170" customFormat="1" ht="17.25" customHeight="1">
      <c r="A257" s="198" t="s">
        <v>565</v>
      </c>
      <c r="B257" s="171">
        <v>13</v>
      </c>
      <c r="C257" s="171">
        <v>7</v>
      </c>
      <c r="D257" s="171">
        <v>94</v>
      </c>
      <c r="E257" s="171">
        <v>20</v>
      </c>
    </row>
    <row r="258" spans="1:6" s="170" customFormat="1" ht="16.5" customHeight="1">
      <c r="A258" s="198" t="s">
        <v>566</v>
      </c>
      <c r="B258" s="171">
        <v>222</v>
      </c>
      <c r="C258" s="171">
        <v>144</v>
      </c>
      <c r="D258" s="171">
        <v>171</v>
      </c>
      <c r="E258" s="171">
        <v>214</v>
      </c>
    </row>
    <row r="259" spans="1:6" s="170" customFormat="1" ht="18" customHeight="1">
      <c r="A259" s="198" t="s">
        <v>567</v>
      </c>
      <c r="B259" s="171">
        <v>338</v>
      </c>
      <c r="C259" s="171">
        <v>715</v>
      </c>
      <c r="D259" s="171">
        <v>707</v>
      </c>
      <c r="E259" s="171">
        <v>1426</v>
      </c>
    </row>
    <row r="260" spans="1:6" s="170" customFormat="1" ht="18" customHeight="1">
      <c r="A260" s="198" t="s">
        <v>568</v>
      </c>
      <c r="B260" s="171">
        <v>98</v>
      </c>
      <c r="C260" s="171">
        <v>77</v>
      </c>
      <c r="D260" s="171">
        <v>79</v>
      </c>
      <c r="E260" s="171">
        <v>110</v>
      </c>
    </row>
    <row r="261" spans="1:6" s="170" customFormat="1" ht="28.9" customHeight="1">
      <c r="A261" s="198" t="s">
        <v>569</v>
      </c>
      <c r="B261" s="171">
        <v>907</v>
      </c>
      <c r="C261" s="171">
        <v>1072</v>
      </c>
      <c r="D261" s="171">
        <v>1011</v>
      </c>
      <c r="E261" s="171">
        <v>1068</v>
      </c>
    </row>
    <row r="262" spans="1:6" s="170" customFormat="1" ht="18" customHeight="1">
      <c r="A262" s="198" t="s">
        <v>570</v>
      </c>
      <c r="B262" s="171">
        <v>4</v>
      </c>
      <c r="C262" s="171">
        <v>4</v>
      </c>
      <c r="D262" s="171">
        <v>3</v>
      </c>
      <c r="E262" s="171">
        <v>24</v>
      </c>
    </row>
    <row r="263" spans="1:6" s="170" customFormat="1" ht="15.75" customHeight="1">
      <c r="A263" s="198" t="s">
        <v>571</v>
      </c>
      <c r="B263" s="171">
        <v>232</v>
      </c>
      <c r="C263" s="171">
        <v>170</v>
      </c>
      <c r="D263" s="171">
        <v>133</v>
      </c>
      <c r="E263" s="171">
        <v>182</v>
      </c>
    </row>
    <row r="264" spans="1:6" s="170" customFormat="1" ht="13.5" customHeight="1">
      <c r="A264" s="198" t="s">
        <v>572</v>
      </c>
      <c r="B264" s="171">
        <v>226</v>
      </c>
      <c r="C264" s="171">
        <v>202</v>
      </c>
      <c r="D264" s="171">
        <v>210</v>
      </c>
      <c r="E264" s="171">
        <v>247</v>
      </c>
    </row>
    <row r="265" spans="1:6" s="170" customFormat="1" ht="17.25" customHeight="1">
      <c r="A265" s="198" t="s">
        <v>573</v>
      </c>
      <c r="B265" s="171">
        <v>544</v>
      </c>
      <c r="C265" s="171">
        <v>544</v>
      </c>
      <c r="D265" s="171">
        <v>668</v>
      </c>
      <c r="E265" s="171">
        <v>765</v>
      </c>
    </row>
    <row r="266" spans="1:6" s="170" customFormat="1" ht="26.25" customHeight="1">
      <c r="A266" s="198" t="s">
        <v>574</v>
      </c>
      <c r="B266" s="171">
        <v>16</v>
      </c>
      <c r="C266" s="171">
        <v>12</v>
      </c>
      <c r="D266" s="171">
        <v>30</v>
      </c>
      <c r="E266" s="171">
        <v>17</v>
      </c>
    </row>
    <row r="267" spans="1:6" s="170" customFormat="1" ht="28.9" customHeight="1">
      <c r="A267" s="198" t="s">
        <v>575</v>
      </c>
      <c r="B267" s="171">
        <v>231</v>
      </c>
      <c r="C267" s="171">
        <v>298</v>
      </c>
      <c r="D267" s="171">
        <v>413</v>
      </c>
      <c r="E267" s="171">
        <v>312</v>
      </c>
    </row>
    <row r="268" spans="1:6" s="170" customFormat="1" ht="18" customHeight="1">
      <c r="A268" s="198" t="s">
        <v>576</v>
      </c>
      <c r="B268" s="171">
        <v>1195</v>
      </c>
      <c r="C268" s="171">
        <v>1165</v>
      </c>
      <c r="D268" s="171">
        <v>1187</v>
      </c>
      <c r="E268" s="171">
        <v>1567</v>
      </c>
    </row>
    <row r="269" spans="1:6" s="170" customFormat="1" ht="18" customHeight="1">
      <c r="A269" s="198" t="s">
        <v>577</v>
      </c>
      <c r="B269" s="171">
        <v>10</v>
      </c>
      <c r="C269" s="171">
        <v>10</v>
      </c>
      <c r="D269" s="171">
        <v>19</v>
      </c>
      <c r="E269" s="171">
        <v>22</v>
      </c>
    </row>
    <row r="270" spans="1:6" s="170" customFormat="1" ht="18" customHeight="1">
      <c r="A270" s="198" t="s">
        <v>578</v>
      </c>
      <c r="B270" s="171">
        <v>442</v>
      </c>
      <c r="C270" s="171">
        <v>380</v>
      </c>
      <c r="D270" s="171">
        <v>762</v>
      </c>
      <c r="E270" s="171">
        <v>1328</v>
      </c>
    </row>
    <row r="271" spans="1:6" s="170" customFormat="1" ht="18" customHeight="1">
      <c r="A271" s="198" t="s">
        <v>579</v>
      </c>
      <c r="B271" s="171">
        <v>11</v>
      </c>
      <c r="C271" s="171">
        <v>9</v>
      </c>
      <c r="D271" s="171">
        <v>7</v>
      </c>
      <c r="E271" s="171">
        <v>4</v>
      </c>
    </row>
    <row r="272" spans="1:6" s="170" customFormat="1" ht="18" customHeight="1">
      <c r="A272" s="198" t="s">
        <v>580</v>
      </c>
      <c r="B272" s="171">
        <v>37</v>
      </c>
      <c r="C272" s="171">
        <v>23</v>
      </c>
      <c r="D272" s="171">
        <v>34</v>
      </c>
      <c r="E272" s="171">
        <v>10</v>
      </c>
      <c r="F272" s="171"/>
    </row>
    <row r="273" spans="1:6" s="177" customFormat="1" ht="18" customHeight="1">
      <c r="A273" s="198" t="s">
        <v>1333</v>
      </c>
      <c r="B273" s="538" t="s">
        <v>965</v>
      </c>
      <c r="C273" s="538" t="s">
        <v>965</v>
      </c>
      <c r="D273" s="171">
        <v>100818</v>
      </c>
      <c r="E273" s="171">
        <v>87926</v>
      </c>
      <c r="F273" s="171"/>
    </row>
    <row r="274" spans="1:6" s="177" customFormat="1" ht="18" customHeight="1">
      <c r="A274" s="198" t="s">
        <v>581</v>
      </c>
      <c r="B274" s="171">
        <v>20386</v>
      </c>
      <c r="C274" s="171">
        <v>34511</v>
      </c>
      <c r="D274" s="171">
        <v>57776</v>
      </c>
      <c r="E274" s="171">
        <v>69062</v>
      </c>
      <c r="F274" s="171"/>
    </row>
    <row r="275" spans="1:6" s="170" customFormat="1" ht="18" customHeight="1">
      <c r="A275" s="568" t="s">
        <v>582</v>
      </c>
      <c r="B275" s="564">
        <v>60</v>
      </c>
      <c r="C275" s="564">
        <v>56</v>
      </c>
      <c r="D275" s="564">
        <v>32</v>
      </c>
      <c r="E275" s="564">
        <v>28</v>
      </c>
      <c r="F275" s="171"/>
    </row>
    <row r="276" spans="1:6" s="170" customFormat="1" ht="18" customHeight="1">
      <c r="A276" s="200" t="s">
        <v>583</v>
      </c>
      <c r="B276" s="177"/>
      <c r="C276" s="177"/>
      <c r="D276" s="177"/>
      <c r="E276" s="171"/>
      <c r="F276" s="171"/>
    </row>
    <row r="277" spans="1:6" s="170" customFormat="1" ht="18" customHeight="1">
      <c r="A277" s="175" t="s">
        <v>584</v>
      </c>
      <c r="B277" s="171">
        <v>2</v>
      </c>
      <c r="C277" s="171">
        <v>0</v>
      </c>
      <c r="D277" s="171">
        <v>0</v>
      </c>
      <c r="E277" s="171">
        <v>0</v>
      </c>
      <c r="F277" s="171"/>
    </row>
    <row r="278" spans="1:6" s="170" customFormat="1" ht="18" customHeight="1">
      <c r="A278" s="175" t="s">
        <v>585</v>
      </c>
      <c r="B278" s="171">
        <v>46</v>
      </c>
      <c r="C278" s="171">
        <v>43</v>
      </c>
      <c r="D278" s="171">
        <v>20</v>
      </c>
      <c r="E278" s="171">
        <v>19</v>
      </c>
      <c r="F278" s="171"/>
    </row>
    <row r="279" spans="1:6" s="170" customFormat="1" ht="18" customHeight="1">
      <c r="A279" s="175" t="s">
        <v>586</v>
      </c>
      <c r="B279" s="171">
        <v>3</v>
      </c>
      <c r="C279" s="171">
        <v>0</v>
      </c>
      <c r="D279" s="171">
        <v>0</v>
      </c>
      <c r="E279" s="171">
        <v>0</v>
      </c>
      <c r="F279" s="171"/>
    </row>
    <row r="280" spans="1:6" s="170" customFormat="1" ht="18" customHeight="1">
      <c r="A280" s="175" t="s">
        <v>587</v>
      </c>
      <c r="B280" s="171">
        <v>2</v>
      </c>
      <c r="C280" s="171">
        <v>3</v>
      </c>
      <c r="D280" s="171">
        <v>0</v>
      </c>
      <c r="E280" s="171">
        <v>0</v>
      </c>
      <c r="F280" s="171"/>
    </row>
    <row r="281" spans="1:6" s="177" customFormat="1" ht="18" customHeight="1">
      <c r="A281" s="175" t="s">
        <v>588</v>
      </c>
      <c r="B281" s="171">
        <v>4</v>
      </c>
      <c r="C281" s="171">
        <v>2</v>
      </c>
      <c r="D281" s="171">
        <v>2</v>
      </c>
      <c r="E281" s="171">
        <v>0</v>
      </c>
      <c r="F281" s="171"/>
    </row>
    <row r="282" spans="1:6" s="170" customFormat="1" ht="15.75" customHeight="1">
      <c r="A282" s="175" t="s">
        <v>589</v>
      </c>
      <c r="B282" s="171">
        <v>3</v>
      </c>
      <c r="C282" s="171">
        <v>8</v>
      </c>
      <c r="D282" s="171">
        <v>10</v>
      </c>
      <c r="E282" s="171">
        <v>9</v>
      </c>
      <c r="F282" s="171"/>
    </row>
    <row r="283" spans="1:6" s="170" customFormat="1" ht="15.75" customHeight="1">
      <c r="A283" s="565" t="s">
        <v>101</v>
      </c>
      <c r="B283" s="564">
        <v>25076</v>
      </c>
      <c r="C283" s="564">
        <v>20021</v>
      </c>
      <c r="D283" s="564">
        <v>16352</v>
      </c>
      <c r="E283" s="564">
        <v>18472</v>
      </c>
      <c r="F283" s="171"/>
    </row>
    <row r="284" spans="1:6" s="170" customFormat="1" ht="14.25" customHeight="1">
      <c r="A284" s="175" t="s">
        <v>590</v>
      </c>
      <c r="B284" s="171">
        <v>3</v>
      </c>
      <c r="C284" s="171">
        <v>4</v>
      </c>
      <c r="D284" s="171">
        <v>0</v>
      </c>
      <c r="E284" s="171">
        <v>0</v>
      </c>
      <c r="F284" s="171"/>
    </row>
    <row r="285" spans="1:6" s="170" customFormat="1" ht="15.75" customHeight="1">
      <c r="A285" s="187" t="s">
        <v>591</v>
      </c>
      <c r="B285" s="171">
        <v>25</v>
      </c>
      <c r="C285" s="171">
        <v>14</v>
      </c>
      <c r="D285" s="171">
        <v>26</v>
      </c>
      <c r="E285" s="171">
        <v>4</v>
      </c>
      <c r="F285" s="171"/>
    </row>
    <row r="286" spans="1:6" s="170" customFormat="1" ht="15" customHeight="1">
      <c r="A286" s="175" t="s">
        <v>102</v>
      </c>
      <c r="B286" s="171">
        <v>1</v>
      </c>
      <c r="C286" s="171">
        <v>0</v>
      </c>
      <c r="D286" s="171">
        <v>1</v>
      </c>
      <c r="E286" s="171">
        <v>1</v>
      </c>
      <c r="F286" s="171"/>
    </row>
    <row r="287" spans="1:6" s="170" customFormat="1" ht="15" customHeight="1">
      <c r="A287" s="175" t="s">
        <v>103</v>
      </c>
      <c r="B287" s="171">
        <v>22</v>
      </c>
      <c r="C287" s="171">
        <v>31</v>
      </c>
      <c r="D287" s="171">
        <v>50</v>
      </c>
      <c r="E287" s="171">
        <v>25</v>
      </c>
    </row>
    <row r="288" spans="1:6" s="170" customFormat="1" ht="15.75" customHeight="1">
      <c r="A288" s="175" t="s">
        <v>592</v>
      </c>
      <c r="B288" s="171">
        <v>79</v>
      </c>
      <c r="C288" s="171">
        <v>102</v>
      </c>
      <c r="D288" s="171">
        <v>87</v>
      </c>
      <c r="E288" s="171">
        <v>91</v>
      </c>
    </row>
    <row r="289" spans="1:5" s="170" customFormat="1" ht="15" customHeight="1">
      <c r="A289" s="175" t="s">
        <v>593</v>
      </c>
      <c r="B289" s="171">
        <v>82</v>
      </c>
      <c r="C289" s="171">
        <v>89</v>
      </c>
      <c r="D289" s="171">
        <v>87</v>
      </c>
      <c r="E289" s="171">
        <v>99</v>
      </c>
    </row>
    <row r="290" spans="1:5" s="170" customFormat="1" ht="26.25" customHeight="1">
      <c r="A290" s="175" t="s">
        <v>594</v>
      </c>
      <c r="B290" s="171">
        <v>0</v>
      </c>
      <c r="C290" s="171">
        <v>0</v>
      </c>
      <c r="D290" s="171">
        <v>0</v>
      </c>
      <c r="E290" s="171">
        <v>0</v>
      </c>
    </row>
    <row r="291" spans="1:5" s="170" customFormat="1" ht="26.45" customHeight="1">
      <c r="A291" s="175" t="s">
        <v>595</v>
      </c>
      <c r="B291" s="171">
        <v>19</v>
      </c>
      <c r="C291" s="171">
        <v>24</v>
      </c>
      <c r="D291" s="171">
        <v>38</v>
      </c>
      <c r="E291" s="171">
        <v>35</v>
      </c>
    </row>
    <row r="292" spans="1:5" s="170" customFormat="1" ht="33" customHeight="1">
      <c r="A292" s="175" t="s">
        <v>596</v>
      </c>
      <c r="B292" s="171">
        <v>5</v>
      </c>
      <c r="C292" s="171">
        <v>3</v>
      </c>
      <c r="D292" s="171">
        <v>3</v>
      </c>
      <c r="E292" s="171">
        <v>1</v>
      </c>
    </row>
    <row r="293" spans="1:5" s="170" customFormat="1" ht="19.899999999999999" customHeight="1">
      <c r="A293" s="186" t="s">
        <v>597</v>
      </c>
      <c r="B293" s="171">
        <v>17</v>
      </c>
      <c r="C293" s="1176" t="s">
        <v>802</v>
      </c>
      <c r="D293" s="1176" t="s">
        <v>802</v>
      </c>
      <c r="E293" s="1384" t="s">
        <v>802</v>
      </c>
    </row>
    <row r="294" spans="1:5" s="170" customFormat="1" ht="13.5" customHeight="1">
      <c r="A294" s="186" t="s">
        <v>815</v>
      </c>
      <c r="B294" s="1176" t="s">
        <v>802</v>
      </c>
      <c r="C294" s="171">
        <v>2307</v>
      </c>
      <c r="D294" s="171">
        <v>2218</v>
      </c>
      <c r="E294" s="171">
        <v>2310</v>
      </c>
    </row>
    <row r="295" spans="1:5" s="170" customFormat="1" ht="15" customHeight="1">
      <c r="A295" s="175" t="s">
        <v>598</v>
      </c>
      <c r="B295" s="171">
        <v>3</v>
      </c>
      <c r="C295" s="171">
        <v>13</v>
      </c>
      <c r="D295" s="171">
        <v>7</v>
      </c>
      <c r="E295" s="171">
        <v>5</v>
      </c>
    </row>
    <row r="296" spans="1:5" s="170" customFormat="1" ht="15" customHeight="1">
      <c r="A296" s="186" t="s">
        <v>599</v>
      </c>
      <c r="B296" s="171">
        <v>2</v>
      </c>
      <c r="C296" s="171">
        <v>46</v>
      </c>
      <c r="D296" s="171">
        <v>3</v>
      </c>
      <c r="E296" s="171">
        <v>5</v>
      </c>
    </row>
    <row r="297" spans="1:5" s="170" customFormat="1" ht="15.75" customHeight="1">
      <c r="A297" s="186" t="s">
        <v>600</v>
      </c>
      <c r="B297" s="171">
        <v>0</v>
      </c>
      <c r="C297" s="171">
        <v>1</v>
      </c>
      <c r="D297" s="171">
        <v>0</v>
      </c>
      <c r="E297" s="171">
        <v>1</v>
      </c>
    </row>
    <row r="298" spans="1:5" s="170" customFormat="1" ht="13.5" customHeight="1">
      <c r="A298" s="175" t="s">
        <v>601</v>
      </c>
      <c r="B298" s="171">
        <v>2</v>
      </c>
      <c r="C298" s="171">
        <v>1</v>
      </c>
      <c r="D298" s="171">
        <v>5</v>
      </c>
      <c r="E298" s="171">
        <v>1</v>
      </c>
    </row>
    <row r="299" spans="1:5" s="170" customFormat="1" ht="15" customHeight="1">
      <c r="A299" s="186" t="s">
        <v>602</v>
      </c>
      <c r="B299" s="171">
        <v>4</v>
      </c>
      <c r="C299" s="171">
        <v>1</v>
      </c>
      <c r="D299" s="171">
        <v>3</v>
      </c>
      <c r="E299" s="171">
        <v>2</v>
      </c>
    </row>
    <row r="300" spans="1:5" s="170" customFormat="1" ht="15" customHeight="1">
      <c r="A300" s="186" t="s">
        <v>603</v>
      </c>
      <c r="B300" s="171">
        <v>38</v>
      </c>
      <c r="C300" s="171">
        <v>45</v>
      </c>
      <c r="D300" s="171">
        <v>45</v>
      </c>
      <c r="E300" s="171">
        <v>70</v>
      </c>
    </row>
    <row r="301" spans="1:5" s="170" customFormat="1" ht="15" customHeight="1">
      <c r="A301" s="186" t="s">
        <v>604</v>
      </c>
      <c r="B301" s="171">
        <v>2</v>
      </c>
      <c r="C301" s="171">
        <v>0</v>
      </c>
      <c r="D301" s="171">
        <v>4</v>
      </c>
      <c r="E301" s="171">
        <v>0</v>
      </c>
    </row>
    <row r="302" spans="1:5" s="170" customFormat="1" ht="15.75" customHeight="1">
      <c r="A302" s="186" t="s">
        <v>605</v>
      </c>
      <c r="B302" s="171">
        <v>2</v>
      </c>
      <c r="C302" s="171">
        <v>2</v>
      </c>
      <c r="D302" s="171">
        <v>1</v>
      </c>
      <c r="E302" s="171">
        <v>0</v>
      </c>
    </row>
    <row r="303" spans="1:5" s="170" customFormat="1" ht="18" customHeight="1">
      <c r="A303" s="175" t="s">
        <v>606</v>
      </c>
      <c r="B303" s="171">
        <v>1237</v>
      </c>
      <c r="C303" s="171">
        <v>1496</v>
      </c>
      <c r="D303" s="171">
        <v>1537</v>
      </c>
      <c r="E303" s="171">
        <v>1569</v>
      </c>
    </row>
    <row r="304" spans="1:5" s="170" customFormat="1" ht="33" customHeight="1">
      <c r="A304" s="175" t="s">
        <v>607</v>
      </c>
      <c r="B304" s="171">
        <v>0</v>
      </c>
      <c r="C304" s="171">
        <v>0</v>
      </c>
      <c r="D304" s="171">
        <v>0</v>
      </c>
      <c r="E304" s="171">
        <v>0</v>
      </c>
    </row>
    <row r="305" spans="1:5" s="170" customFormat="1" ht="18" customHeight="1">
      <c r="A305" s="187" t="s">
        <v>608</v>
      </c>
      <c r="B305" s="171">
        <v>5</v>
      </c>
      <c r="C305" s="171">
        <v>5</v>
      </c>
      <c r="D305" s="171">
        <v>6</v>
      </c>
      <c r="E305" s="171">
        <v>3</v>
      </c>
    </row>
    <row r="306" spans="1:5" s="170" customFormat="1" ht="18" customHeight="1">
      <c r="A306" s="187" t="s">
        <v>609</v>
      </c>
      <c r="B306" s="171">
        <v>2264</v>
      </c>
      <c r="C306" s="1176" t="s">
        <v>802</v>
      </c>
      <c r="D306" s="1176" t="s">
        <v>802</v>
      </c>
      <c r="E306" s="1384" t="s">
        <v>802</v>
      </c>
    </row>
    <row r="307" spans="1:5" s="170" customFormat="1" ht="18" customHeight="1">
      <c r="A307" s="198" t="s">
        <v>610</v>
      </c>
      <c r="B307" s="171">
        <v>35</v>
      </c>
      <c r="C307" s="171">
        <v>5</v>
      </c>
      <c r="D307" s="171">
        <v>9</v>
      </c>
      <c r="E307" s="171">
        <v>4</v>
      </c>
    </row>
    <row r="308" spans="1:5" s="170" customFormat="1" ht="18" customHeight="1">
      <c r="A308" s="198" t="s">
        <v>611</v>
      </c>
      <c r="B308" s="171">
        <v>1</v>
      </c>
      <c r="C308" s="171">
        <v>1</v>
      </c>
      <c r="D308" s="171">
        <v>3</v>
      </c>
      <c r="E308" s="171">
        <v>13</v>
      </c>
    </row>
    <row r="309" spans="1:5" s="170" customFormat="1" ht="18" customHeight="1">
      <c r="A309" s="198" t="s">
        <v>612</v>
      </c>
      <c r="B309" s="171">
        <v>721</v>
      </c>
      <c r="C309" s="171">
        <v>760</v>
      </c>
      <c r="D309" s="171">
        <v>992</v>
      </c>
      <c r="E309" s="171">
        <v>579</v>
      </c>
    </row>
    <row r="310" spans="1:5" s="170" customFormat="1" ht="26.25" customHeight="1">
      <c r="A310" s="198" t="s">
        <v>613</v>
      </c>
      <c r="B310" s="171">
        <v>4</v>
      </c>
      <c r="C310" s="171">
        <v>11</v>
      </c>
      <c r="D310" s="171">
        <v>2</v>
      </c>
      <c r="E310" s="171">
        <v>4</v>
      </c>
    </row>
    <row r="311" spans="1:5" s="170" customFormat="1" ht="25.9" customHeight="1">
      <c r="A311" s="198" t="s">
        <v>614</v>
      </c>
      <c r="B311" s="171">
        <v>139</v>
      </c>
      <c r="C311" s="171">
        <v>146</v>
      </c>
      <c r="D311" s="171">
        <v>157</v>
      </c>
      <c r="E311" s="171">
        <v>141</v>
      </c>
    </row>
    <row r="312" spans="1:5" s="170" customFormat="1" ht="18" customHeight="1">
      <c r="A312" s="198" t="s">
        <v>615</v>
      </c>
      <c r="B312" s="171">
        <v>4</v>
      </c>
      <c r="C312" s="171">
        <v>0</v>
      </c>
      <c r="D312" s="171">
        <v>5</v>
      </c>
      <c r="E312" s="171">
        <v>6</v>
      </c>
    </row>
    <row r="313" spans="1:5" s="170" customFormat="1" ht="18" customHeight="1">
      <c r="A313" s="198" t="s">
        <v>616</v>
      </c>
      <c r="B313" s="171">
        <v>114</v>
      </c>
      <c r="C313" s="171">
        <v>103</v>
      </c>
      <c r="D313" s="171">
        <v>68</v>
      </c>
      <c r="E313" s="171">
        <v>53</v>
      </c>
    </row>
    <row r="314" spans="1:5" s="170" customFormat="1" ht="18" customHeight="1">
      <c r="A314" s="198" t="s">
        <v>617</v>
      </c>
      <c r="B314" s="171">
        <v>591</v>
      </c>
      <c r="C314" s="171">
        <v>403</v>
      </c>
      <c r="D314" s="171">
        <v>379</v>
      </c>
      <c r="E314" s="171">
        <v>251</v>
      </c>
    </row>
    <row r="315" spans="1:5" s="170" customFormat="1" ht="18" customHeight="1">
      <c r="A315" s="198" t="s">
        <v>618</v>
      </c>
      <c r="B315" s="171">
        <v>29</v>
      </c>
      <c r="C315" s="171">
        <v>21</v>
      </c>
      <c r="D315" s="171">
        <v>16</v>
      </c>
      <c r="E315" s="171">
        <v>9</v>
      </c>
    </row>
    <row r="316" spans="1:5" s="170" customFormat="1" ht="18" customHeight="1">
      <c r="A316" s="198" t="s">
        <v>619</v>
      </c>
      <c r="B316" s="171">
        <v>2</v>
      </c>
      <c r="C316" s="171">
        <v>3</v>
      </c>
      <c r="D316" s="171">
        <v>5</v>
      </c>
      <c r="E316" s="171">
        <v>5</v>
      </c>
    </row>
    <row r="317" spans="1:5" s="170" customFormat="1" ht="24.75" customHeight="1">
      <c r="A317" s="184" t="s">
        <v>388</v>
      </c>
      <c r="B317" s="171"/>
      <c r="C317" s="171"/>
      <c r="D317" s="171"/>
      <c r="E317" s="171"/>
    </row>
    <row r="318" spans="1:5" s="170" customFormat="1" ht="26.45" customHeight="1">
      <c r="A318" s="175" t="s">
        <v>620</v>
      </c>
      <c r="B318" s="171">
        <v>0</v>
      </c>
      <c r="C318" s="171">
        <v>0</v>
      </c>
      <c r="D318" s="171">
        <v>1</v>
      </c>
      <c r="E318" s="171">
        <v>2</v>
      </c>
    </row>
    <row r="319" spans="1:5" s="170" customFormat="1" ht="24.6" customHeight="1">
      <c r="A319" s="175" t="s">
        <v>621</v>
      </c>
      <c r="B319" s="171">
        <v>0</v>
      </c>
      <c r="C319" s="171">
        <v>0</v>
      </c>
      <c r="D319" s="171">
        <v>1</v>
      </c>
      <c r="E319" s="171">
        <v>1</v>
      </c>
    </row>
    <row r="320" spans="1:5" s="170" customFormat="1" ht="18" customHeight="1">
      <c r="A320" s="1392" t="s">
        <v>622</v>
      </c>
      <c r="B320" s="183">
        <v>19624</v>
      </c>
      <c r="C320" s="183">
        <v>14384</v>
      </c>
      <c r="D320" s="183">
        <v>10593</v>
      </c>
      <c r="E320" s="183">
        <v>13182</v>
      </c>
    </row>
    <row r="321" spans="1:5" s="170" customFormat="1" ht="18" customHeight="1">
      <c r="A321" s="201" t="s">
        <v>623</v>
      </c>
      <c r="B321" s="180">
        <v>42</v>
      </c>
      <c r="C321" s="180">
        <v>22</v>
      </c>
      <c r="D321" s="180">
        <v>15</v>
      </c>
      <c r="E321" s="180">
        <v>2</v>
      </c>
    </row>
    <row r="322" spans="1:5" s="170" customFormat="1" ht="26.25" customHeight="1">
      <c r="A322" s="202" t="s">
        <v>624</v>
      </c>
      <c r="B322" s="180">
        <v>6744</v>
      </c>
      <c r="C322" s="180">
        <v>7380</v>
      </c>
      <c r="D322" s="180">
        <v>6282</v>
      </c>
      <c r="E322" s="180">
        <v>9051</v>
      </c>
    </row>
    <row r="323" spans="1:5" s="177" customFormat="1" ht="30" customHeight="1">
      <c r="A323" s="203" t="s">
        <v>625</v>
      </c>
      <c r="B323" s="180">
        <v>235</v>
      </c>
      <c r="C323" s="180">
        <v>283</v>
      </c>
      <c r="D323" s="180">
        <v>296</v>
      </c>
      <c r="E323" s="180">
        <v>360</v>
      </c>
    </row>
    <row r="324" spans="1:5" s="177" customFormat="1" ht="27" customHeight="1">
      <c r="A324" s="201" t="s">
        <v>626</v>
      </c>
      <c r="B324" s="204">
        <v>12603</v>
      </c>
      <c r="C324" s="204">
        <v>6699</v>
      </c>
      <c r="D324" s="204">
        <v>4000</v>
      </c>
      <c r="E324" s="204">
        <v>3769</v>
      </c>
    </row>
    <row r="325" spans="1:5" ht="39.6" customHeight="1">
      <c r="A325" s="1177" t="s">
        <v>51</v>
      </c>
      <c r="B325" s="1178">
        <v>184071</v>
      </c>
      <c r="C325" s="1178">
        <v>202522</v>
      </c>
      <c r="D325" s="1178">
        <v>378987</v>
      </c>
      <c r="E325" s="1178">
        <v>417035</v>
      </c>
    </row>
    <row r="326" spans="1:5" ht="28.15" customHeight="1">
      <c r="A326" s="227" t="s">
        <v>1343</v>
      </c>
      <c r="B326" s="173">
        <v>113977</v>
      </c>
      <c r="C326" s="173">
        <v>133434</v>
      </c>
      <c r="D326" s="173">
        <v>216326</v>
      </c>
      <c r="E326" s="173">
        <v>264370</v>
      </c>
    </row>
    <row r="327" spans="1:5" ht="31.9" customHeight="1">
      <c r="A327" s="1179" t="s">
        <v>1344</v>
      </c>
      <c r="B327" s="1393" t="s">
        <v>36</v>
      </c>
      <c r="C327" s="1393" t="s">
        <v>36</v>
      </c>
      <c r="D327" s="1180">
        <v>317144</v>
      </c>
      <c r="E327" s="1180">
        <v>352296</v>
      </c>
    </row>
    <row r="328" spans="1:5" ht="13.5">
      <c r="A328" s="165" t="s">
        <v>1403</v>
      </c>
      <c r="B328" s="171"/>
      <c r="C328" s="171"/>
      <c r="D328" s="171"/>
      <c r="E328" s="171"/>
    </row>
    <row r="329" spans="1:5" ht="12.75">
      <c r="A329" s="165" t="s">
        <v>1412</v>
      </c>
      <c r="B329" s="171"/>
      <c r="C329" s="171"/>
      <c r="D329" s="171"/>
      <c r="E329" s="171"/>
    </row>
    <row r="330" spans="1:5">
      <c r="A330" s="165" t="s">
        <v>1345</v>
      </c>
    </row>
    <row r="331" spans="1:5">
      <c r="A331" s="165" t="s">
        <v>1346</v>
      </c>
    </row>
    <row r="332" spans="1:5">
      <c r="A332" s="165"/>
    </row>
  </sheetData>
  <mergeCells count="2">
    <mergeCell ref="A1:B1"/>
    <mergeCell ref="A2:E2"/>
  </mergeCells>
  <hyperlinks>
    <hyperlink ref="A3" location="contents!A17" display="back to contents" xr:uid="{00000000-0004-0000-0600-000000000000}"/>
  </hyperlinks>
  <printOptions horizontalCentered="1"/>
  <pageMargins left="0.47244094488188981" right="0.31496062992125984" top="0.42" bottom="0.16" header="0.2" footer="0.16"/>
  <pageSetup paperSize="9" orientation="portrait" r:id="rId1"/>
  <headerFooter differentOddEven="1">
    <firstHeader>&amp;C35</first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41"/>
  <sheetViews>
    <sheetView workbookViewId="0">
      <selection activeCell="A2" sqref="A2:E2"/>
    </sheetView>
  </sheetViews>
  <sheetFormatPr defaultColWidth="9.140625" defaultRowHeight="12"/>
  <cols>
    <col min="1" max="1" width="45.7109375" style="205" customWidth="1"/>
    <col min="2" max="5" width="10.140625" style="165" customWidth="1"/>
    <col min="6" max="16384" width="9.140625" style="165"/>
  </cols>
  <sheetData>
    <row r="1" spans="1:5" ht="8.25" customHeight="1">
      <c r="A1" s="1302"/>
    </row>
    <row r="2" spans="1:5" ht="39" customHeight="1">
      <c r="A2" s="1540" t="s">
        <v>1413</v>
      </c>
      <c r="B2" s="1540"/>
      <c r="C2" s="1540"/>
      <c r="D2" s="1540"/>
      <c r="E2" s="1540"/>
    </row>
    <row r="3" spans="1:5" ht="15" customHeight="1">
      <c r="A3" s="206" t="s">
        <v>18</v>
      </c>
      <c r="B3" s="1541"/>
    </row>
    <row r="4" spans="1:5" ht="12.75" customHeight="1">
      <c r="A4" s="207"/>
      <c r="B4" s="1542"/>
      <c r="C4" s="176"/>
      <c r="D4" s="176"/>
      <c r="E4" s="176"/>
    </row>
    <row r="5" spans="1:5" s="170" customFormat="1" ht="24.6" customHeight="1">
      <c r="A5" s="208" t="s">
        <v>40</v>
      </c>
      <c r="B5" s="209">
        <v>2022</v>
      </c>
      <c r="C5" s="209">
        <v>2023</v>
      </c>
      <c r="D5" s="209">
        <v>2024</v>
      </c>
      <c r="E5" s="209">
        <v>2025</v>
      </c>
    </row>
    <row r="6" spans="1:5" s="170" customFormat="1" ht="18" customHeight="1">
      <c r="A6" s="563" t="s">
        <v>52</v>
      </c>
      <c r="B6" s="570">
        <v>6.4</v>
      </c>
      <c r="C6" s="570">
        <v>7.3</v>
      </c>
      <c r="D6" s="570">
        <v>6</v>
      </c>
      <c r="E6" s="570">
        <v>6.1</v>
      </c>
    </row>
    <row r="7" spans="1:5" s="176" customFormat="1" ht="18" customHeight="1">
      <c r="A7" s="172" t="s">
        <v>627</v>
      </c>
      <c r="B7" s="210">
        <v>2.2000000000000002</v>
      </c>
      <c r="C7" s="210">
        <v>2.1</v>
      </c>
      <c r="D7" s="210">
        <v>2.8</v>
      </c>
      <c r="E7" s="210">
        <v>2.7</v>
      </c>
    </row>
    <row r="8" spans="1:5" ht="18" customHeight="1">
      <c r="A8" s="211" t="s">
        <v>628</v>
      </c>
      <c r="B8" s="212">
        <v>2.2000000000000002</v>
      </c>
      <c r="C8" s="212">
        <v>2.1</v>
      </c>
      <c r="D8" s="212">
        <v>2.8</v>
      </c>
      <c r="E8" s="212">
        <v>2.7</v>
      </c>
    </row>
    <row r="9" spans="1:5" s="176" customFormat="1" ht="18" customHeight="1">
      <c r="A9" s="213" t="s">
        <v>629</v>
      </c>
      <c r="B9" s="214">
        <v>1.3</v>
      </c>
      <c r="C9" s="214">
        <v>1.3</v>
      </c>
      <c r="D9" s="214">
        <v>2.1</v>
      </c>
      <c r="E9" s="214">
        <v>2.1</v>
      </c>
    </row>
    <row r="10" spans="1:5" s="176" customFormat="1" ht="18" customHeight="1">
      <c r="A10" s="213" t="s">
        <v>630</v>
      </c>
      <c r="B10" s="210">
        <v>2.5</v>
      </c>
      <c r="C10" s="210">
        <v>3.2</v>
      </c>
      <c r="D10" s="214">
        <v>0.9</v>
      </c>
      <c r="E10" s="214">
        <v>1.1000000000000001</v>
      </c>
    </row>
    <row r="11" spans="1:5" s="177" customFormat="1" ht="24.75" customHeight="1">
      <c r="A11" s="565" t="s">
        <v>61</v>
      </c>
      <c r="B11" s="570">
        <v>1103</v>
      </c>
      <c r="C11" s="570">
        <v>1409.6</v>
      </c>
      <c r="D11" s="570">
        <v>1895.9</v>
      </c>
      <c r="E11" s="570">
        <v>2089.6</v>
      </c>
    </row>
    <row r="12" spans="1:5" s="176" customFormat="1" ht="18" customHeight="1">
      <c r="A12" s="172" t="s">
        <v>631</v>
      </c>
      <c r="B12" s="215">
        <v>648.79999999999995</v>
      </c>
      <c r="C12" s="215">
        <v>770.2</v>
      </c>
      <c r="D12" s="215">
        <v>760.7</v>
      </c>
      <c r="E12" s="215">
        <v>806.7</v>
      </c>
    </row>
    <row r="13" spans="1:5" s="174" customFormat="1" ht="18" customHeight="1">
      <c r="A13" s="184" t="s">
        <v>632</v>
      </c>
      <c r="B13" s="216">
        <v>15.4</v>
      </c>
      <c r="C13" s="216">
        <v>20.9</v>
      </c>
      <c r="D13" s="216">
        <v>26.7</v>
      </c>
      <c r="E13" s="216">
        <v>29.8</v>
      </c>
    </row>
    <row r="14" spans="1:5" s="174" customFormat="1" ht="18" customHeight="1">
      <c r="A14" s="217" t="s">
        <v>633</v>
      </c>
      <c r="B14" s="216">
        <v>633.4</v>
      </c>
      <c r="C14" s="216">
        <v>749.4</v>
      </c>
      <c r="D14" s="216">
        <v>734</v>
      </c>
      <c r="E14" s="216">
        <v>776.9</v>
      </c>
    </row>
    <row r="15" spans="1:5" s="177" customFormat="1" ht="18" customHeight="1">
      <c r="A15" s="566" t="s">
        <v>85</v>
      </c>
      <c r="B15" s="570">
        <v>47.6</v>
      </c>
      <c r="C15" s="570">
        <v>54.6</v>
      </c>
      <c r="D15" s="570">
        <v>54.8</v>
      </c>
      <c r="E15" s="570">
        <v>62.6</v>
      </c>
    </row>
    <row r="16" spans="1:5" s="176" customFormat="1" ht="18" customHeight="1">
      <c r="A16" s="172" t="s">
        <v>634</v>
      </c>
      <c r="B16" s="216">
        <v>36.299999999999997</v>
      </c>
      <c r="C16" s="216">
        <v>36.200000000000003</v>
      </c>
      <c r="D16" s="216">
        <v>30.9</v>
      </c>
      <c r="E16" s="216">
        <v>31.8</v>
      </c>
    </row>
    <row r="17" spans="1:5" s="174" customFormat="1" ht="18" customHeight="1">
      <c r="A17" s="211" t="s">
        <v>635</v>
      </c>
      <c r="B17" s="216">
        <v>4.2</v>
      </c>
      <c r="C17" s="216">
        <v>4.8</v>
      </c>
      <c r="D17" s="216">
        <v>4.4000000000000004</v>
      </c>
      <c r="E17" s="216">
        <v>4.5999999999999996</v>
      </c>
    </row>
    <row r="18" spans="1:5" s="174" customFormat="1" ht="18" customHeight="1">
      <c r="A18" s="218" t="s">
        <v>636</v>
      </c>
      <c r="B18" s="216">
        <v>2.2000000000000002</v>
      </c>
      <c r="C18" s="216">
        <v>2.7</v>
      </c>
      <c r="D18" s="216">
        <v>1.7</v>
      </c>
      <c r="E18" s="216">
        <v>3.7</v>
      </c>
    </row>
    <row r="19" spans="1:5" s="176" customFormat="1" ht="18" customHeight="1">
      <c r="A19" s="213" t="s">
        <v>637</v>
      </c>
      <c r="B19" s="215">
        <v>11.3</v>
      </c>
      <c r="C19" s="215">
        <v>18.399999999999999</v>
      </c>
      <c r="D19" s="215">
        <v>23.8</v>
      </c>
      <c r="E19" s="215">
        <v>30.7</v>
      </c>
    </row>
    <row r="20" spans="1:5" s="174" customFormat="1" ht="39" customHeight="1">
      <c r="A20" s="219" t="s">
        <v>638</v>
      </c>
      <c r="B20" s="216">
        <v>11.1</v>
      </c>
      <c r="C20" s="216">
        <v>18.100000000000001</v>
      </c>
      <c r="D20" s="216">
        <v>23.4</v>
      </c>
      <c r="E20" s="216">
        <v>30.6</v>
      </c>
    </row>
    <row r="21" spans="1:5" s="177" customFormat="1" ht="27.75" customHeight="1">
      <c r="A21" s="565" t="s">
        <v>409</v>
      </c>
      <c r="B21" s="570">
        <v>56.6</v>
      </c>
      <c r="C21" s="570">
        <v>61.5</v>
      </c>
      <c r="D21" s="570">
        <v>48.7</v>
      </c>
      <c r="E21" s="570">
        <v>47.6</v>
      </c>
    </row>
    <row r="22" spans="1:5" s="174" customFormat="1" ht="18" customHeight="1">
      <c r="A22" s="220" t="s">
        <v>639</v>
      </c>
      <c r="B22" s="221">
        <v>55.3</v>
      </c>
      <c r="C22" s="221">
        <v>60.7</v>
      </c>
      <c r="D22" s="221">
        <v>47.5</v>
      </c>
      <c r="E22" s="221">
        <v>46.2</v>
      </c>
    </row>
    <row r="23" spans="1:5" s="177" customFormat="1" ht="18" customHeight="1">
      <c r="A23" s="565" t="s">
        <v>423</v>
      </c>
      <c r="B23" s="570">
        <v>1362.2</v>
      </c>
      <c r="C23" s="570">
        <v>1394.6</v>
      </c>
      <c r="D23" s="570">
        <v>1085.5</v>
      </c>
      <c r="E23" s="570">
        <v>963.6</v>
      </c>
    </row>
    <row r="24" spans="1:5" s="174" customFormat="1" ht="18" customHeight="1">
      <c r="A24" s="220" t="s">
        <v>640</v>
      </c>
      <c r="B24" s="216">
        <v>100.5</v>
      </c>
      <c r="C24" s="216">
        <v>90.1</v>
      </c>
      <c r="D24" s="216">
        <v>77.400000000000006</v>
      </c>
      <c r="E24" s="216">
        <v>59.8</v>
      </c>
    </row>
    <row r="25" spans="1:5" s="174" customFormat="1" ht="18" customHeight="1">
      <c r="A25" s="222" t="s">
        <v>641</v>
      </c>
      <c r="B25" s="216">
        <v>1116</v>
      </c>
      <c r="C25" s="216">
        <v>1151.5999999999999</v>
      </c>
      <c r="D25" s="216">
        <v>860.7</v>
      </c>
      <c r="E25" s="216">
        <v>762.6</v>
      </c>
    </row>
    <row r="26" spans="1:5" s="174" customFormat="1" ht="18" customHeight="1">
      <c r="A26" s="223" t="s">
        <v>642</v>
      </c>
      <c r="B26" s="216">
        <v>140.19999999999999</v>
      </c>
      <c r="C26" s="216">
        <v>147.30000000000001</v>
      </c>
      <c r="D26" s="216">
        <v>146.19999999999999</v>
      </c>
      <c r="E26" s="216">
        <v>140.80000000000001</v>
      </c>
    </row>
    <row r="27" spans="1:5" s="177" customFormat="1" ht="18" customHeight="1">
      <c r="A27" s="568" t="s">
        <v>49</v>
      </c>
      <c r="B27" s="570">
        <v>356.7</v>
      </c>
      <c r="C27" s="570">
        <v>333.5</v>
      </c>
      <c r="D27" s="570">
        <v>351.1</v>
      </c>
      <c r="E27" s="570">
        <v>395.1</v>
      </c>
    </row>
    <row r="28" spans="1:5" s="177" customFormat="1" ht="18" customHeight="1">
      <c r="A28" s="569" t="s">
        <v>96</v>
      </c>
      <c r="B28" s="570">
        <v>147</v>
      </c>
      <c r="C28" s="570">
        <v>159.80000000000001</v>
      </c>
      <c r="D28" s="570">
        <v>138.19999999999999</v>
      </c>
      <c r="E28" s="570">
        <v>129.4</v>
      </c>
    </row>
    <row r="29" spans="1:5" s="170" customFormat="1" ht="16.5" customHeight="1">
      <c r="A29" s="224" t="s">
        <v>451</v>
      </c>
      <c r="B29" s="216">
        <v>54</v>
      </c>
      <c r="C29" s="216">
        <v>68.599999999999994</v>
      </c>
      <c r="D29" s="216">
        <v>58.6</v>
      </c>
      <c r="E29" s="216">
        <v>48.8</v>
      </c>
    </row>
    <row r="30" spans="1:5" s="170" customFormat="1" ht="18" customHeight="1">
      <c r="A30" s="225" t="s">
        <v>454</v>
      </c>
      <c r="B30" s="216">
        <v>14.8</v>
      </c>
      <c r="C30" s="216">
        <v>15.9</v>
      </c>
      <c r="D30" s="216">
        <v>15.3</v>
      </c>
      <c r="E30" s="216">
        <v>15.7</v>
      </c>
    </row>
    <row r="31" spans="1:5" s="56" customFormat="1" ht="18" customHeight="1">
      <c r="A31" s="225" t="s">
        <v>461</v>
      </c>
      <c r="B31" s="216">
        <v>59.3</v>
      </c>
      <c r="C31" s="216">
        <v>58.1</v>
      </c>
      <c r="D31" s="216">
        <v>51.9</v>
      </c>
      <c r="E31" s="216">
        <v>52.4</v>
      </c>
    </row>
    <row r="32" spans="1:5" s="56" customFormat="1" ht="27.75" customHeight="1">
      <c r="A32" s="225" t="s">
        <v>643</v>
      </c>
      <c r="B32" s="216">
        <v>16.2</v>
      </c>
      <c r="C32" s="216">
        <v>13.5</v>
      </c>
      <c r="D32" s="216">
        <v>8.6999999999999993</v>
      </c>
      <c r="E32" s="216">
        <v>7.6</v>
      </c>
    </row>
    <row r="33" spans="1:5" s="170" customFormat="1" ht="15" customHeight="1">
      <c r="A33" s="225" t="s">
        <v>468</v>
      </c>
      <c r="B33" s="216">
        <v>2.8</v>
      </c>
      <c r="C33" s="216">
        <v>3.8</v>
      </c>
      <c r="D33" s="216">
        <v>3.7</v>
      </c>
      <c r="E33" s="216">
        <v>4.8</v>
      </c>
    </row>
    <row r="34" spans="1:5" s="170" customFormat="1" ht="21" customHeight="1">
      <c r="A34" s="226" t="s">
        <v>104</v>
      </c>
      <c r="B34" s="215">
        <v>1986.6</v>
      </c>
      <c r="C34" s="215">
        <v>1588</v>
      </c>
      <c r="D34" s="215">
        <v>1312.9</v>
      </c>
      <c r="E34" s="215">
        <v>1485.6</v>
      </c>
    </row>
    <row r="35" spans="1:5" s="177" customFormat="1" ht="21" customHeight="1">
      <c r="A35" s="571" t="s">
        <v>644</v>
      </c>
      <c r="B35" s="572">
        <v>14582.8</v>
      </c>
      <c r="C35" s="572">
        <v>16063.4</v>
      </c>
      <c r="D35" s="572">
        <v>30429.7</v>
      </c>
      <c r="E35" s="572">
        <v>33539.599999999999</v>
      </c>
    </row>
    <row r="36" spans="1:5" s="177" customFormat="1" ht="27.75" customHeight="1">
      <c r="A36" s="227" t="s">
        <v>1347</v>
      </c>
      <c r="B36" s="215">
        <v>9029.7000000000007</v>
      </c>
      <c r="C36" s="215">
        <v>10583.6</v>
      </c>
      <c r="D36" s="215">
        <v>17369.3</v>
      </c>
      <c r="E36" s="215">
        <v>21261.7</v>
      </c>
    </row>
    <row r="37" spans="1:5" ht="25.5" customHeight="1">
      <c r="A37" s="227" t="s">
        <v>1348</v>
      </c>
      <c r="B37" s="1181" t="s">
        <v>965</v>
      </c>
      <c r="C37" s="1181" t="s">
        <v>965</v>
      </c>
      <c r="D37" s="215">
        <v>25464.2</v>
      </c>
      <c r="E37" s="215">
        <v>28333</v>
      </c>
    </row>
    <row r="38" spans="1:5" ht="25.5" customHeight="1">
      <c r="A38" s="573" t="s">
        <v>645</v>
      </c>
      <c r="B38" s="574">
        <v>4582.8</v>
      </c>
      <c r="C38" s="574">
        <v>4663.3999999999996</v>
      </c>
      <c r="D38" s="574">
        <v>4282.1000000000004</v>
      </c>
      <c r="E38" s="574">
        <v>4332.2</v>
      </c>
    </row>
    <row r="40" spans="1:5" ht="24">
      <c r="A40" s="205" t="s">
        <v>1335</v>
      </c>
    </row>
    <row r="41" spans="1:5">
      <c r="A41" s="205" t="s">
        <v>1339</v>
      </c>
    </row>
  </sheetData>
  <mergeCells count="2">
    <mergeCell ref="B3:B4"/>
    <mergeCell ref="A2:E2"/>
  </mergeCells>
  <hyperlinks>
    <hyperlink ref="A3" location="contents!A18" display="back to contents" xr:uid="{00000000-0004-0000-0700-000000000000}"/>
  </hyperlinks>
  <printOptions horizontalCentered="1"/>
  <pageMargins left="0.49" right="0.33" top="0.16" bottom="0.22" header="0.24" footer="0.16"/>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19B1E-718B-491B-ADC9-175CD0A63A2C}">
  <dimension ref="A1:HO64"/>
  <sheetViews>
    <sheetView workbookViewId="0">
      <selection activeCell="A2" sqref="A2:M2"/>
    </sheetView>
  </sheetViews>
  <sheetFormatPr defaultColWidth="5.28515625" defaultRowHeight="12"/>
  <cols>
    <col min="1" max="1" width="24.42578125" style="315" customWidth="1"/>
    <col min="2" max="3" width="5.28515625" style="315" customWidth="1"/>
    <col min="4" max="4" width="7.42578125" style="315" customWidth="1"/>
    <col min="5" max="5" width="5.28515625" style="315" customWidth="1"/>
    <col min="6" max="6" width="5.5703125" style="315" customWidth="1"/>
    <col min="7" max="7" width="7.140625" style="315" customWidth="1"/>
    <col min="8" max="8" width="7.7109375" style="315" customWidth="1"/>
    <col min="9" max="11" width="5.28515625" style="315" customWidth="1"/>
    <col min="12" max="12" width="6" style="315" customWidth="1"/>
    <col min="13" max="13" width="6.28515625" style="295" customWidth="1"/>
    <col min="14" max="15" width="5.28515625" style="295"/>
    <col min="16" max="16" width="5.42578125" style="295" bestFit="1" customWidth="1"/>
    <col min="17" max="16384" width="5.28515625" style="295"/>
  </cols>
  <sheetData>
    <row r="1" spans="1:223" ht="12" customHeight="1">
      <c r="A1" s="1543"/>
      <c r="B1" s="1543"/>
      <c r="C1" s="1543"/>
      <c r="D1" s="1543"/>
      <c r="E1" s="1543"/>
      <c r="F1" s="1543"/>
      <c r="G1" s="1543"/>
      <c r="H1" s="1543"/>
      <c r="I1" s="1543"/>
      <c r="J1" s="1543"/>
      <c r="K1" s="1543"/>
      <c r="L1" s="1543"/>
      <c r="M1" s="1543"/>
    </row>
    <row r="2" spans="1:223" ht="33" customHeight="1">
      <c r="A2" s="1495" t="s">
        <v>1414</v>
      </c>
      <c r="B2" s="1495"/>
      <c r="C2" s="1495"/>
      <c r="D2" s="1495"/>
      <c r="E2" s="1495"/>
      <c r="F2" s="1495"/>
      <c r="G2" s="1495"/>
      <c r="H2" s="1495"/>
      <c r="I2" s="1495"/>
      <c r="J2" s="1495"/>
      <c r="K2" s="1495"/>
      <c r="L2" s="1495"/>
      <c r="M2" s="1495"/>
    </row>
    <row r="3" spans="1:223" ht="18.75" customHeight="1">
      <c r="A3" s="1544" t="s">
        <v>18</v>
      </c>
      <c r="B3" s="1544"/>
      <c r="C3" s="138"/>
      <c r="D3" s="138"/>
      <c r="E3" s="138"/>
      <c r="F3" s="138"/>
      <c r="G3" s="138"/>
      <c r="H3" s="138"/>
      <c r="I3" s="138"/>
      <c r="J3" s="138"/>
      <c r="K3" s="138"/>
      <c r="L3" s="138"/>
      <c r="M3" s="138"/>
    </row>
    <row r="4" spans="1:223" ht="15" customHeight="1">
      <c r="A4" s="1545"/>
      <c r="B4" s="1545"/>
      <c r="C4" s="138"/>
      <c r="D4" s="138"/>
      <c r="E4" s="138"/>
      <c r="F4" s="138"/>
      <c r="G4" s="138"/>
      <c r="H4" s="138"/>
      <c r="I4" s="138"/>
      <c r="J4" s="138"/>
      <c r="K4" s="138"/>
      <c r="L4" s="1546" t="s">
        <v>0</v>
      </c>
      <c r="M4" s="1546"/>
    </row>
    <row r="5" spans="1:223" ht="48.75" customHeight="1">
      <c r="A5" s="504" t="s">
        <v>40</v>
      </c>
      <c r="B5" s="482" t="s">
        <v>105</v>
      </c>
      <c r="C5" s="482" t="s">
        <v>106</v>
      </c>
      <c r="D5" s="482" t="s">
        <v>107</v>
      </c>
      <c r="E5" s="482" t="s">
        <v>32</v>
      </c>
      <c r="F5" s="482" t="s">
        <v>108</v>
      </c>
      <c r="G5" s="482" t="s">
        <v>109</v>
      </c>
      <c r="H5" s="482" t="s">
        <v>110</v>
      </c>
      <c r="I5" s="482" t="s">
        <v>33</v>
      </c>
      <c r="J5" s="482" t="s">
        <v>111</v>
      </c>
      <c r="K5" s="482" t="s">
        <v>112</v>
      </c>
      <c r="L5" s="482" t="s">
        <v>51</v>
      </c>
      <c r="M5" s="482" t="s">
        <v>113</v>
      </c>
    </row>
    <row r="6" spans="1:223" ht="24">
      <c r="A6" s="575" t="s">
        <v>52</v>
      </c>
      <c r="B6" s="576">
        <v>21</v>
      </c>
      <c r="C6" s="576">
        <v>8</v>
      </c>
      <c r="D6" s="576">
        <v>7</v>
      </c>
      <c r="E6" s="576">
        <v>4</v>
      </c>
      <c r="F6" s="576">
        <v>4</v>
      </c>
      <c r="G6" s="576">
        <v>8</v>
      </c>
      <c r="H6" s="576">
        <v>9</v>
      </c>
      <c r="I6" s="576">
        <v>4</v>
      </c>
      <c r="J6" s="576">
        <v>3</v>
      </c>
      <c r="K6" s="576">
        <v>5</v>
      </c>
      <c r="L6" s="576">
        <v>73</v>
      </c>
      <c r="M6" s="577">
        <v>5.9</v>
      </c>
      <c r="N6" s="506"/>
      <c r="O6" s="506"/>
      <c r="P6" s="509"/>
      <c r="Q6" s="56"/>
      <c r="R6" s="50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c r="BV6" s="56"/>
      <c r="BW6" s="56"/>
      <c r="BX6" s="56"/>
      <c r="BY6" s="56"/>
      <c r="BZ6" s="56"/>
      <c r="CA6" s="56"/>
      <c r="CB6" s="56"/>
      <c r="CC6" s="56"/>
      <c r="CD6" s="56"/>
      <c r="CE6" s="56"/>
      <c r="CF6" s="56"/>
      <c r="CG6" s="56"/>
      <c r="CH6" s="56"/>
      <c r="CI6" s="56"/>
      <c r="CJ6" s="56"/>
      <c r="CK6" s="56"/>
      <c r="CL6" s="56"/>
      <c r="CM6" s="56"/>
      <c r="CN6" s="56"/>
      <c r="CO6" s="56"/>
      <c r="CP6" s="56"/>
      <c r="CQ6" s="56"/>
      <c r="CR6" s="56"/>
      <c r="CS6" s="56"/>
      <c r="CT6" s="56"/>
      <c r="CU6" s="56"/>
      <c r="CV6" s="56"/>
      <c r="CW6" s="56"/>
      <c r="CX6" s="56"/>
      <c r="CY6" s="56"/>
      <c r="CZ6" s="56"/>
      <c r="DA6" s="56"/>
      <c r="DB6" s="56"/>
      <c r="DC6" s="56"/>
      <c r="DD6" s="56"/>
      <c r="DE6" s="56"/>
      <c r="DF6" s="56"/>
      <c r="DG6" s="56"/>
      <c r="DH6" s="56"/>
      <c r="DI6" s="56"/>
      <c r="DJ6" s="56"/>
      <c r="DK6" s="56"/>
      <c r="DL6" s="56"/>
      <c r="DM6" s="56"/>
      <c r="DN6" s="56"/>
      <c r="DO6" s="56"/>
      <c r="DP6" s="56"/>
      <c r="DQ6" s="56"/>
      <c r="DR6" s="56"/>
      <c r="DS6" s="56"/>
      <c r="DT6" s="56"/>
      <c r="DU6" s="56"/>
      <c r="DV6" s="56"/>
      <c r="DW6" s="56"/>
      <c r="DX6" s="56"/>
      <c r="DY6" s="56"/>
      <c r="DZ6" s="56"/>
      <c r="EA6" s="56"/>
      <c r="EB6" s="56"/>
      <c r="EC6" s="56"/>
      <c r="ED6" s="56"/>
      <c r="EE6" s="56"/>
      <c r="EF6" s="56"/>
      <c r="EG6" s="56"/>
      <c r="EH6" s="56"/>
      <c r="EI6" s="56"/>
      <c r="EJ6" s="56"/>
      <c r="EK6" s="56"/>
      <c r="EL6" s="56"/>
      <c r="EM6" s="56"/>
      <c r="EN6" s="56"/>
      <c r="EO6" s="56"/>
      <c r="EP6" s="56"/>
      <c r="EQ6" s="56"/>
      <c r="ER6" s="56"/>
      <c r="ES6" s="56"/>
      <c r="ET6" s="56"/>
      <c r="EU6" s="56"/>
      <c r="EV6" s="56"/>
      <c r="EW6" s="56"/>
      <c r="EX6" s="56"/>
      <c r="EY6" s="56"/>
      <c r="EZ6" s="56"/>
      <c r="FA6" s="56"/>
      <c r="FB6" s="56"/>
      <c r="FC6" s="56"/>
      <c r="FD6" s="56"/>
      <c r="FE6" s="56"/>
      <c r="FF6" s="56"/>
      <c r="FG6" s="56"/>
      <c r="FH6" s="56"/>
      <c r="FI6" s="56"/>
      <c r="FJ6" s="56"/>
      <c r="FK6" s="56"/>
      <c r="FL6" s="56"/>
      <c r="FM6" s="56"/>
      <c r="FN6" s="56"/>
      <c r="FO6" s="56"/>
      <c r="FP6" s="56"/>
      <c r="FQ6" s="56"/>
      <c r="FR6" s="56"/>
      <c r="FS6" s="56"/>
      <c r="FT6" s="56"/>
      <c r="FU6" s="56"/>
      <c r="FV6" s="56"/>
      <c r="FW6" s="56"/>
      <c r="FX6" s="56"/>
      <c r="FY6" s="56"/>
      <c r="FZ6" s="56"/>
      <c r="GA6" s="56"/>
      <c r="GB6" s="56"/>
      <c r="GC6" s="56"/>
      <c r="GD6" s="56"/>
      <c r="GE6" s="56"/>
      <c r="GF6" s="56"/>
      <c r="GG6" s="56"/>
      <c r="GH6" s="56"/>
      <c r="GI6" s="56"/>
      <c r="GJ6" s="56"/>
      <c r="GK6" s="56"/>
      <c r="GL6" s="56"/>
      <c r="GM6" s="56"/>
      <c r="GN6" s="56"/>
      <c r="GO6" s="56"/>
      <c r="GP6" s="56"/>
      <c r="GQ6" s="56"/>
      <c r="GR6" s="56"/>
      <c r="GS6" s="56"/>
      <c r="GT6" s="56"/>
      <c r="GU6" s="56"/>
      <c r="GV6" s="56"/>
      <c r="GW6" s="56"/>
      <c r="GX6" s="56"/>
      <c r="GY6" s="56"/>
      <c r="GZ6" s="56"/>
      <c r="HA6" s="56"/>
      <c r="HB6" s="56"/>
      <c r="HC6" s="56"/>
      <c r="HD6" s="56"/>
      <c r="HE6" s="56"/>
      <c r="HF6" s="56"/>
      <c r="HG6" s="56"/>
      <c r="HH6" s="56"/>
      <c r="HI6" s="56"/>
      <c r="HJ6" s="56"/>
      <c r="HK6" s="56"/>
      <c r="HL6" s="56"/>
      <c r="HM6" s="56"/>
      <c r="HN6" s="56"/>
      <c r="HO6" s="56"/>
    </row>
    <row r="7" spans="1:223" ht="30.75" customHeight="1">
      <c r="A7" s="507" t="s">
        <v>53</v>
      </c>
      <c r="B7" s="508">
        <v>8</v>
      </c>
      <c r="C7" s="508">
        <v>4</v>
      </c>
      <c r="D7" s="508">
        <v>3</v>
      </c>
      <c r="E7" s="508">
        <v>0</v>
      </c>
      <c r="F7" s="508">
        <v>2</v>
      </c>
      <c r="G7" s="508">
        <v>4</v>
      </c>
      <c r="H7" s="508">
        <v>6</v>
      </c>
      <c r="I7" s="508">
        <v>1</v>
      </c>
      <c r="J7" s="508">
        <v>2</v>
      </c>
      <c r="K7" s="508">
        <v>3</v>
      </c>
      <c r="L7" s="508">
        <v>33</v>
      </c>
      <c r="M7" s="509">
        <v>2.7</v>
      </c>
      <c r="N7" s="509"/>
      <c r="O7" s="307"/>
      <c r="P7" s="509"/>
      <c r="Q7" s="307"/>
      <c r="R7" s="506"/>
      <c r="S7" s="307"/>
      <c r="T7" s="307"/>
      <c r="U7" s="307"/>
      <c r="V7" s="307"/>
      <c r="W7" s="307"/>
      <c r="X7" s="307"/>
      <c r="Y7" s="307"/>
      <c r="Z7" s="307"/>
      <c r="AA7" s="307"/>
      <c r="AB7" s="307"/>
      <c r="AC7" s="307"/>
      <c r="AD7" s="307"/>
      <c r="AE7" s="307"/>
      <c r="AF7" s="307"/>
      <c r="AG7" s="307"/>
      <c r="AH7" s="307"/>
      <c r="AI7" s="307"/>
      <c r="AJ7" s="307"/>
      <c r="AK7" s="307"/>
      <c r="AL7" s="307"/>
      <c r="AM7" s="307"/>
      <c r="AN7" s="307"/>
      <c r="AO7" s="307"/>
      <c r="AP7" s="307"/>
      <c r="AQ7" s="307"/>
      <c r="AR7" s="307"/>
      <c r="AS7" s="307"/>
      <c r="AT7" s="307"/>
      <c r="AU7" s="307"/>
      <c r="AV7" s="307"/>
      <c r="AW7" s="307"/>
      <c r="AX7" s="307"/>
      <c r="AY7" s="307"/>
      <c r="AZ7" s="307"/>
      <c r="BA7" s="307"/>
      <c r="BB7" s="307"/>
      <c r="BC7" s="307"/>
      <c r="BD7" s="307"/>
      <c r="BE7" s="307"/>
      <c r="BF7" s="307"/>
      <c r="BG7" s="307"/>
      <c r="BH7" s="307"/>
      <c r="BI7" s="307"/>
      <c r="BJ7" s="307"/>
      <c r="BK7" s="307"/>
      <c r="BL7" s="307"/>
      <c r="BM7" s="307"/>
      <c r="BN7" s="307"/>
      <c r="BO7" s="307"/>
      <c r="BP7" s="307"/>
      <c r="BQ7" s="307"/>
      <c r="BR7" s="307"/>
      <c r="BS7" s="307"/>
      <c r="BT7" s="307"/>
      <c r="BU7" s="307"/>
      <c r="BV7" s="307"/>
      <c r="BW7" s="307"/>
      <c r="BX7" s="307"/>
      <c r="BY7" s="307"/>
      <c r="BZ7" s="307"/>
      <c r="CA7" s="307"/>
      <c r="CB7" s="307"/>
      <c r="CC7" s="307"/>
      <c r="CD7" s="307"/>
      <c r="CE7" s="307"/>
      <c r="CF7" s="307"/>
      <c r="CG7" s="307"/>
      <c r="CH7" s="307"/>
      <c r="CI7" s="307"/>
      <c r="CJ7" s="307"/>
      <c r="CK7" s="307"/>
      <c r="CL7" s="307"/>
      <c r="CM7" s="307"/>
      <c r="CN7" s="307"/>
      <c r="CO7" s="307"/>
      <c r="CP7" s="307"/>
      <c r="CQ7" s="307"/>
      <c r="CR7" s="307"/>
      <c r="CS7" s="307"/>
      <c r="CT7" s="307"/>
      <c r="CU7" s="307"/>
      <c r="CV7" s="307"/>
      <c r="CW7" s="307"/>
      <c r="CX7" s="307"/>
      <c r="CY7" s="307"/>
      <c r="CZ7" s="307"/>
      <c r="DA7" s="307"/>
      <c r="DB7" s="307"/>
      <c r="DC7" s="307"/>
      <c r="DD7" s="307"/>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7"/>
      <c r="ED7" s="307"/>
      <c r="EE7" s="307"/>
      <c r="EF7" s="307"/>
      <c r="EG7" s="307"/>
      <c r="EH7" s="307"/>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07"/>
      <c r="FG7" s="307"/>
      <c r="FH7" s="307"/>
      <c r="FI7" s="307"/>
      <c r="FJ7" s="307"/>
      <c r="FK7" s="307"/>
      <c r="FL7" s="307"/>
      <c r="FM7" s="307"/>
      <c r="FN7" s="307"/>
      <c r="FO7" s="307"/>
      <c r="FP7" s="307"/>
      <c r="FQ7" s="307"/>
      <c r="FR7" s="307"/>
      <c r="FS7" s="307"/>
      <c r="FT7" s="307"/>
      <c r="FU7" s="307"/>
      <c r="FV7" s="307"/>
      <c r="FW7" s="307"/>
      <c r="FX7" s="307"/>
      <c r="FY7" s="307"/>
      <c r="FZ7" s="307"/>
      <c r="GA7" s="307"/>
      <c r="GB7" s="307"/>
      <c r="GC7" s="307"/>
      <c r="GD7" s="307"/>
      <c r="GE7" s="307"/>
      <c r="GF7" s="307"/>
      <c r="GG7" s="307"/>
      <c r="GH7" s="307"/>
      <c r="GI7" s="307"/>
      <c r="GJ7" s="307"/>
      <c r="GK7" s="307"/>
      <c r="GL7" s="307"/>
      <c r="GM7" s="307"/>
      <c r="GN7" s="307"/>
      <c r="GO7" s="307"/>
      <c r="GP7" s="307"/>
      <c r="GQ7" s="307"/>
      <c r="GR7" s="307"/>
      <c r="GS7" s="307"/>
      <c r="GT7" s="307"/>
      <c r="GU7" s="307"/>
      <c r="GV7" s="307"/>
      <c r="GW7" s="307"/>
      <c r="GX7" s="307"/>
      <c r="GY7" s="307"/>
      <c r="GZ7" s="307"/>
      <c r="HA7" s="307"/>
      <c r="HB7" s="307"/>
      <c r="HC7" s="307"/>
      <c r="HD7" s="307"/>
      <c r="HE7" s="307"/>
      <c r="HF7" s="307"/>
      <c r="HG7" s="307"/>
      <c r="HH7" s="307"/>
      <c r="HI7" s="307"/>
      <c r="HJ7" s="307"/>
      <c r="HK7" s="307"/>
      <c r="HL7" s="307"/>
      <c r="HM7" s="307"/>
      <c r="HN7" s="307"/>
      <c r="HO7" s="307"/>
    </row>
    <row r="8" spans="1:223" ht="15.75" customHeight="1">
      <c r="A8" s="510" t="s">
        <v>54</v>
      </c>
      <c r="B8" s="511">
        <v>8</v>
      </c>
      <c r="C8" s="511">
        <v>4</v>
      </c>
      <c r="D8" s="511">
        <v>3</v>
      </c>
      <c r="E8" s="511">
        <v>0</v>
      </c>
      <c r="F8" s="511">
        <v>2</v>
      </c>
      <c r="G8" s="511">
        <v>4</v>
      </c>
      <c r="H8" s="511">
        <v>6</v>
      </c>
      <c r="I8" s="511">
        <v>1</v>
      </c>
      <c r="J8" s="511">
        <v>2</v>
      </c>
      <c r="K8" s="511">
        <v>3</v>
      </c>
      <c r="L8" s="511">
        <v>33</v>
      </c>
      <c r="M8" s="1152">
        <v>2.7</v>
      </c>
      <c r="N8" s="506"/>
      <c r="P8" s="509"/>
      <c r="R8" s="506"/>
    </row>
    <row r="9" spans="1:223" ht="13.5" customHeight="1">
      <c r="A9" s="510" t="s">
        <v>55</v>
      </c>
      <c r="B9" s="511">
        <v>0</v>
      </c>
      <c r="C9" s="511">
        <v>0</v>
      </c>
      <c r="D9" s="511">
        <v>0</v>
      </c>
      <c r="E9" s="511">
        <v>0</v>
      </c>
      <c r="F9" s="511">
        <v>0</v>
      </c>
      <c r="G9" s="511">
        <v>0</v>
      </c>
      <c r="H9" s="511">
        <v>0</v>
      </c>
      <c r="I9" s="511">
        <v>0</v>
      </c>
      <c r="J9" s="511">
        <v>0</v>
      </c>
      <c r="K9" s="511">
        <v>0</v>
      </c>
      <c r="L9" s="511">
        <v>0</v>
      </c>
      <c r="M9" s="1152">
        <v>0</v>
      </c>
      <c r="N9" s="506"/>
      <c r="P9" s="509"/>
      <c r="R9" s="506"/>
    </row>
    <row r="10" spans="1:223" ht="33.75" customHeight="1">
      <c r="A10" s="507" t="s">
        <v>56</v>
      </c>
      <c r="B10" s="508">
        <v>8</v>
      </c>
      <c r="C10" s="508">
        <v>1</v>
      </c>
      <c r="D10" s="508">
        <v>3</v>
      </c>
      <c r="E10" s="508">
        <v>3</v>
      </c>
      <c r="F10" s="508">
        <v>2</v>
      </c>
      <c r="G10" s="508">
        <v>3</v>
      </c>
      <c r="H10" s="508">
        <v>2</v>
      </c>
      <c r="I10" s="508">
        <v>2</v>
      </c>
      <c r="J10" s="508">
        <v>1</v>
      </c>
      <c r="K10" s="508">
        <v>1</v>
      </c>
      <c r="L10" s="508">
        <v>26</v>
      </c>
      <c r="M10" s="509">
        <v>2.1</v>
      </c>
      <c r="N10" s="506"/>
      <c r="O10" s="194"/>
      <c r="P10" s="509"/>
      <c r="Q10" s="194"/>
      <c r="R10" s="506"/>
      <c r="S10" s="194"/>
      <c r="T10" s="194"/>
      <c r="U10" s="194"/>
      <c r="V10" s="194"/>
      <c r="W10" s="194"/>
      <c r="X10" s="194"/>
      <c r="Y10" s="194"/>
      <c r="Z10" s="194"/>
      <c r="AA10" s="194"/>
      <c r="AB10" s="194"/>
      <c r="AC10" s="194"/>
      <c r="AD10" s="194"/>
      <c r="AE10" s="194"/>
      <c r="AF10" s="194"/>
      <c r="AG10" s="194"/>
      <c r="AH10" s="194"/>
      <c r="AI10" s="194"/>
      <c r="AJ10" s="194"/>
      <c r="AK10" s="194"/>
      <c r="AL10" s="194"/>
      <c r="AM10" s="194"/>
      <c r="AN10" s="194"/>
      <c r="AO10" s="194"/>
      <c r="AP10" s="194"/>
      <c r="AQ10" s="194"/>
      <c r="AR10" s="194"/>
      <c r="AS10" s="194"/>
      <c r="AT10" s="194"/>
      <c r="AU10" s="194"/>
      <c r="AV10" s="194"/>
      <c r="AW10" s="194"/>
      <c r="AX10" s="194"/>
      <c r="AY10" s="194"/>
      <c r="AZ10" s="194"/>
      <c r="BA10" s="194"/>
      <c r="BB10" s="194"/>
      <c r="BC10" s="194"/>
      <c r="BD10" s="194"/>
      <c r="BE10" s="194"/>
      <c r="BF10" s="194"/>
      <c r="BG10" s="194"/>
      <c r="BH10" s="194"/>
      <c r="BI10" s="194"/>
      <c r="BJ10" s="194"/>
      <c r="BK10" s="194"/>
      <c r="BL10" s="194"/>
      <c r="BM10" s="194"/>
      <c r="BN10" s="194"/>
      <c r="BO10" s="194"/>
      <c r="BP10" s="194"/>
      <c r="BQ10" s="194"/>
      <c r="BR10" s="194"/>
      <c r="BS10" s="194"/>
      <c r="BT10" s="194"/>
      <c r="BU10" s="194"/>
      <c r="BV10" s="194"/>
      <c r="BW10" s="194"/>
      <c r="BX10" s="194"/>
      <c r="BY10" s="194"/>
      <c r="BZ10" s="194"/>
      <c r="CA10" s="194"/>
      <c r="CB10" s="194"/>
      <c r="CC10" s="194"/>
      <c r="CD10" s="194"/>
      <c r="CE10" s="194"/>
      <c r="CF10" s="194"/>
      <c r="CG10" s="194"/>
      <c r="CH10" s="194"/>
      <c r="CI10" s="194"/>
      <c r="CJ10" s="194"/>
      <c r="CK10" s="194"/>
      <c r="CL10" s="194"/>
      <c r="CM10" s="194"/>
      <c r="CN10" s="194"/>
      <c r="CO10" s="194"/>
      <c r="CP10" s="194"/>
      <c r="CQ10" s="194"/>
      <c r="CR10" s="194"/>
      <c r="CS10" s="194"/>
      <c r="CT10" s="194"/>
      <c r="CU10" s="194"/>
      <c r="CV10" s="194"/>
      <c r="CW10" s="194"/>
      <c r="CX10" s="194"/>
      <c r="CY10" s="194"/>
      <c r="CZ10" s="194"/>
      <c r="DA10" s="194"/>
      <c r="DB10" s="194"/>
      <c r="DC10" s="194"/>
      <c r="DD10" s="194"/>
      <c r="DE10" s="194"/>
      <c r="DF10" s="194"/>
      <c r="DG10" s="194"/>
      <c r="DH10" s="194"/>
      <c r="DI10" s="194"/>
      <c r="DJ10" s="194"/>
      <c r="DK10" s="194"/>
      <c r="DL10" s="194"/>
      <c r="DM10" s="194"/>
      <c r="DN10" s="194"/>
      <c r="DO10" s="194"/>
      <c r="DP10" s="194"/>
      <c r="DQ10" s="194"/>
      <c r="DR10" s="194"/>
      <c r="DS10" s="194"/>
      <c r="DT10" s="194"/>
      <c r="DU10" s="194"/>
      <c r="DV10" s="194"/>
      <c r="DW10" s="194"/>
      <c r="DX10" s="194"/>
      <c r="DY10" s="194"/>
      <c r="DZ10" s="194"/>
      <c r="EA10" s="194"/>
      <c r="EB10" s="194"/>
      <c r="EC10" s="194"/>
      <c r="ED10" s="194"/>
      <c r="EE10" s="194"/>
      <c r="EF10" s="194"/>
      <c r="EG10" s="194"/>
      <c r="EH10" s="194"/>
      <c r="EI10" s="194"/>
      <c r="EJ10" s="194"/>
      <c r="EK10" s="194"/>
      <c r="EL10" s="194"/>
      <c r="EM10" s="194"/>
      <c r="EN10" s="194"/>
      <c r="EO10" s="194"/>
      <c r="EP10" s="194"/>
      <c r="EQ10" s="194"/>
      <c r="ER10" s="194"/>
      <c r="ES10" s="194"/>
      <c r="ET10" s="194"/>
      <c r="EU10" s="194"/>
      <c r="EV10" s="194"/>
      <c r="EW10" s="194"/>
      <c r="EX10" s="194"/>
      <c r="EY10" s="194"/>
      <c r="EZ10" s="194"/>
      <c r="FA10" s="194"/>
      <c r="FB10" s="194"/>
      <c r="FC10" s="194"/>
      <c r="FD10" s="194"/>
      <c r="FE10" s="194"/>
      <c r="FF10" s="194"/>
      <c r="FG10" s="194"/>
      <c r="FH10" s="194"/>
      <c r="FI10" s="194"/>
      <c r="FJ10" s="194"/>
      <c r="FK10" s="194"/>
      <c r="FL10" s="194"/>
      <c r="FM10" s="194"/>
      <c r="FN10" s="194"/>
      <c r="FO10" s="194"/>
      <c r="FP10" s="194"/>
      <c r="FQ10" s="194"/>
      <c r="FR10" s="194"/>
      <c r="FS10" s="194"/>
      <c r="FT10" s="194"/>
      <c r="FU10" s="194"/>
      <c r="FV10" s="194"/>
      <c r="FW10" s="194"/>
      <c r="FX10" s="194"/>
      <c r="FY10" s="194"/>
      <c r="FZ10" s="194"/>
      <c r="GA10" s="194"/>
      <c r="GB10" s="194"/>
      <c r="GC10" s="194"/>
      <c r="GD10" s="194"/>
      <c r="GE10" s="194"/>
      <c r="GF10" s="194"/>
      <c r="GG10" s="194"/>
      <c r="GH10" s="194"/>
      <c r="GI10" s="194"/>
      <c r="GJ10" s="194"/>
      <c r="GK10" s="194"/>
      <c r="GL10" s="194"/>
      <c r="GM10" s="194"/>
      <c r="GN10" s="194"/>
      <c r="GO10" s="194"/>
      <c r="GP10" s="194"/>
      <c r="GQ10" s="194"/>
      <c r="GR10" s="194"/>
      <c r="GS10" s="194"/>
      <c r="GT10" s="194"/>
      <c r="GU10" s="194"/>
      <c r="GV10" s="194"/>
      <c r="GW10" s="194"/>
      <c r="GX10" s="194"/>
      <c r="GY10" s="194"/>
      <c r="GZ10" s="194"/>
      <c r="HA10" s="194"/>
      <c r="HB10" s="194"/>
      <c r="HC10" s="194"/>
      <c r="HD10" s="194"/>
      <c r="HE10" s="194"/>
      <c r="HF10" s="194"/>
      <c r="HG10" s="194"/>
      <c r="HH10" s="194"/>
      <c r="HI10" s="194"/>
      <c r="HJ10" s="194"/>
      <c r="HK10" s="194"/>
      <c r="HL10" s="194"/>
      <c r="HM10" s="194"/>
      <c r="HN10" s="194"/>
      <c r="HO10" s="194"/>
    </row>
    <row r="11" spans="1:223" ht="17.100000000000001" customHeight="1">
      <c r="A11" s="510" t="s">
        <v>57</v>
      </c>
      <c r="B11" s="511">
        <v>8</v>
      </c>
      <c r="C11" s="511">
        <v>1</v>
      </c>
      <c r="D11" s="511">
        <v>3</v>
      </c>
      <c r="E11" s="511">
        <v>3</v>
      </c>
      <c r="F11" s="511">
        <v>2</v>
      </c>
      <c r="G11" s="511">
        <v>3</v>
      </c>
      <c r="H11" s="511">
        <v>2</v>
      </c>
      <c r="I11" s="511">
        <v>2</v>
      </c>
      <c r="J11" s="511">
        <v>1</v>
      </c>
      <c r="K11" s="511">
        <v>1</v>
      </c>
      <c r="L11" s="511">
        <v>26</v>
      </c>
      <c r="M11" s="1152">
        <v>2.1</v>
      </c>
      <c r="N11" s="506"/>
      <c r="O11" s="56"/>
      <c r="P11" s="509"/>
      <c r="Q11" s="56"/>
      <c r="R11" s="50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c r="HA11" s="56"/>
      <c r="HB11" s="56"/>
      <c r="HC11" s="56"/>
      <c r="HD11" s="56"/>
      <c r="HE11" s="56"/>
      <c r="HF11" s="56"/>
      <c r="HG11" s="56"/>
      <c r="HH11" s="56"/>
      <c r="HI11" s="56"/>
      <c r="HJ11" s="56"/>
      <c r="HK11" s="56"/>
      <c r="HL11" s="56"/>
      <c r="HM11" s="56"/>
      <c r="HN11" s="56"/>
      <c r="HO11" s="56"/>
    </row>
    <row r="12" spans="1:223" ht="24" customHeight="1">
      <c r="A12" s="507" t="s">
        <v>58</v>
      </c>
      <c r="B12" s="512">
        <v>5</v>
      </c>
      <c r="C12" s="512">
        <v>3</v>
      </c>
      <c r="D12" s="512">
        <v>1</v>
      </c>
      <c r="E12" s="512">
        <v>1</v>
      </c>
      <c r="F12" s="512">
        <v>0</v>
      </c>
      <c r="G12" s="512">
        <v>1</v>
      </c>
      <c r="H12" s="512">
        <v>1</v>
      </c>
      <c r="I12" s="512">
        <v>1</v>
      </c>
      <c r="J12" s="512">
        <v>0</v>
      </c>
      <c r="K12" s="512">
        <v>1</v>
      </c>
      <c r="L12" s="512">
        <v>14</v>
      </c>
      <c r="M12" s="509">
        <v>1.1000000000000001</v>
      </c>
      <c r="N12" s="506"/>
      <c r="O12" s="194"/>
      <c r="P12" s="509"/>
      <c r="Q12" s="194"/>
      <c r="R12" s="506"/>
      <c r="S12" s="194"/>
      <c r="T12" s="194"/>
      <c r="U12" s="194"/>
      <c r="V12" s="194"/>
      <c r="W12" s="194"/>
      <c r="X12" s="194"/>
      <c r="Y12" s="194"/>
      <c r="Z12" s="194"/>
      <c r="AA12" s="194"/>
      <c r="AB12" s="194"/>
      <c r="AC12" s="194"/>
      <c r="AD12" s="194"/>
      <c r="AE12" s="194"/>
      <c r="AF12" s="194"/>
      <c r="AG12" s="194"/>
      <c r="AH12" s="194"/>
      <c r="AI12" s="194"/>
      <c r="AJ12" s="194"/>
      <c r="AK12" s="194"/>
      <c r="AL12" s="194"/>
      <c r="AM12" s="194"/>
      <c r="AN12" s="194"/>
      <c r="AO12" s="194"/>
      <c r="AP12" s="194"/>
      <c r="AQ12" s="194"/>
      <c r="AR12" s="194"/>
      <c r="AS12" s="194"/>
      <c r="AT12" s="194"/>
      <c r="AU12" s="194"/>
      <c r="AV12" s="194"/>
      <c r="AW12" s="194"/>
      <c r="AX12" s="194"/>
      <c r="AY12" s="194"/>
      <c r="AZ12" s="194"/>
      <c r="BA12" s="194"/>
      <c r="BB12" s="194"/>
      <c r="BC12" s="194"/>
      <c r="BD12" s="194"/>
      <c r="BE12" s="194"/>
      <c r="BF12" s="194"/>
      <c r="BG12" s="194"/>
      <c r="BH12" s="194"/>
      <c r="BI12" s="194"/>
      <c r="BJ12" s="194"/>
      <c r="BK12" s="194"/>
      <c r="BL12" s="194"/>
      <c r="BM12" s="194"/>
      <c r="BN12" s="194"/>
      <c r="BO12" s="194"/>
      <c r="BP12" s="194"/>
      <c r="BQ12" s="194"/>
      <c r="BR12" s="194"/>
      <c r="BS12" s="194"/>
      <c r="BT12" s="194"/>
      <c r="BU12" s="194"/>
      <c r="BV12" s="194"/>
      <c r="BW12" s="194"/>
      <c r="BX12" s="194"/>
      <c r="BY12" s="194"/>
      <c r="BZ12" s="194"/>
      <c r="CA12" s="194"/>
      <c r="CB12" s="194"/>
      <c r="CC12" s="194"/>
      <c r="CD12" s="194"/>
      <c r="CE12" s="194"/>
      <c r="CF12" s="194"/>
      <c r="CG12" s="194"/>
      <c r="CH12" s="194"/>
      <c r="CI12" s="194"/>
      <c r="CJ12" s="194"/>
      <c r="CK12" s="194"/>
      <c r="CL12" s="194"/>
      <c r="CM12" s="194"/>
      <c r="CN12" s="194"/>
      <c r="CO12" s="194"/>
      <c r="CP12" s="194"/>
      <c r="CQ12" s="194"/>
      <c r="CR12" s="194"/>
      <c r="CS12" s="194"/>
      <c r="CT12" s="194"/>
      <c r="CU12" s="194"/>
      <c r="CV12" s="194"/>
      <c r="CW12" s="194"/>
      <c r="CX12" s="194"/>
      <c r="CY12" s="194"/>
      <c r="CZ12" s="194"/>
      <c r="DA12" s="194"/>
      <c r="DB12" s="194"/>
      <c r="DC12" s="194"/>
      <c r="DD12" s="194"/>
      <c r="DE12" s="194"/>
      <c r="DF12" s="194"/>
      <c r="DG12" s="194"/>
      <c r="DH12" s="194"/>
      <c r="DI12" s="194"/>
      <c r="DJ12" s="194"/>
      <c r="DK12" s="194"/>
      <c r="DL12" s="194"/>
      <c r="DM12" s="194"/>
      <c r="DN12" s="194"/>
      <c r="DO12" s="194"/>
      <c r="DP12" s="194"/>
      <c r="DQ12" s="194"/>
      <c r="DR12" s="194"/>
      <c r="DS12" s="194"/>
      <c r="DT12" s="194"/>
      <c r="DU12" s="194"/>
      <c r="DV12" s="194"/>
      <c r="DW12" s="194"/>
      <c r="DX12" s="194"/>
      <c r="DY12" s="194"/>
      <c r="DZ12" s="194"/>
      <c r="EA12" s="194"/>
      <c r="EB12" s="194"/>
      <c r="EC12" s="194"/>
      <c r="ED12" s="194"/>
      <c r="EE12" s="194"/>
      <c r="EF12" s="194"/>
      <c r="EG12" s="194"/>
      <c r="EH12" s="194"/>
      <c r="EI12" s="194"/>
      <c r="EJ12" s="194"/>
      <c r="EK12" s="194"/>
      <c r="EL12" s="194"/>
      <c r="EM12" s="194"/>
      <c r="EN12" s="194"/>
      <c r="EO12" s="194"/>
      <c r="EP12" s="194"/>
      <c r="EQ12" s="194"/>
      <c r="ER12" s="194"/>
      <c r="ES12" s="194"/>
      <c r="ET12" s="194"/>
      <c r="EU12" s="194"/>
      <c r="EV12" s="194"/>
      <c r="EW12" s="194"/>
      <c r="EX12" s="194"/>
      <c r="EY12" s="194"/>
      <c r="EZ12" s="194"/>
      <c r="FA12" s="194"/>
      <c r="FB12" s="194"/>
      <c r="FC12" s="194"/>
      <c r="FD12" s="194"/>
      <c r="FE12" s="194"/>
      <c r="FF12" s="194"/>
      <c r="FG12" s="194"/>
      <c r="FH12" s="194"/>
      <c r="FI12" s="194"/>
      <c r="FJ12" s="194"/>
      <c r="FK12" s="194"/>
      <c r="FL12" s="194"/>
      <c r="FM12" s="194"/>
      <c r="FN12" s="194"/>
      <c r="FO12" s="194"/>
      <c r="FP12" s="194"/>
      <c r="FQ12" s="194"/>
      <c r="FR12" s="194"/>
      <c r="FS12" s="194"/>
      <c r="FT12" s="194"/>
      <c r="FU12" s="194"/>
      <c r="FV12" s="194"/>
      <c r="FW12" s="194"/>
      <c r="FX12" s="194"/>
      <c r="FY12" s="194"/>
      <c r="FZ12" s="194"/>
      <c r="GA12" s="194"/>
      <c r="GB12" s="194"/>
      <c r="GC12" s="194"/>
      <c r="GD12" s="194"/>
      <c r="GE12" s="194"/>
      <c r="GF12" s="194"/>
      <c r="GG12" s="194"/>
      <c r="GH12" s="194"/>
      <c r="GI12" s="194"/>
      <c r="GJ12" s="194"/>
      <c r="GK12" s="194"/>
      <c r="GL12" s="194"/>
      <c r="GM12" s="194"/>
      <c r="GN12" s="194"/>
      <c r="GO12" s="194"/>
      <c r="GP12" s="194"/>
      <c r="GQ12" s="194"/>
      <c r="GR12" s="194"/>
      <c r="GS12" s="194"/>
      <c r="GT12" s="194"/>
      <c r="GU12" s="194"/>
      <c r="GV12" s="194"/>
      <c r="GW12" s="194"/>
      <c r="GX12" s="194"/>
      <c r="GY12" s="194"/>
      <c r="GZ12" s="194"/>
      <c r="HA12" s="194"/>
      <c r="HB12" s="194"/>
      <c r="HC12" s="194"/>
      <c r="HD12" s="194"/>
      <c r="HE12" s="194"/>
      <c r="HF12" s="194"/>
      <c r="HG12" s="194"/>
      <c r="HH12" s="194"/>
      <c r="HI12" s="194"/>
      <c r="HJ12" s="194"/>
      <c r="HK12" s="194"/>
      <c r="HL12" s="194"/>
      <c r="HM12" s="194"/>
      <c r="HN12" s="194"/>
      <c r="HO12" s="194"/>
    </row>
    <row r="13" spans="1:223" ht="46.5" customHeight="1">
      <c r="A13" s="510" t="s">
        <v>59</v>
      </c>
      <c r="B13" s="511">
        <v>0</v>
      </c>
      <c r="C13" s="511">
        <v>0</v>
      </c>
      <c r="D13" s="511">
        <v>0</v>
      </c>
      <c r="E13" s="511">
        <v>0</v>
      </c>
      <c r="F13" s="511">
        <v>0</v>
      </c>
      <c r="G13" s="511">
        <v>0</v>
      </c>
      <c r="H13" s="511">
        <v>1</v>
      </c>
      <c r="I13" s="511">
        <v>0</v>
      </c>
      <c r="J13" s="511">
        <v>0</v>
      </c>
      <c r="K13" s="511">
        <v>0</v>
      </c>
      <c r="L13" s="511">
        <v>1</v>
      </c>
      <c r="M13" s="1152">
        <v>0.1</v>
      </c>
      <c r="N13" s="506"/>
      <c r="O13" s="56"/>
      <c r="P13" s="509"/>
      <c r="Q13" s="56"/>
      <c r="R13" s="50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c r="HA13" s="56"/>
      <c r="HB13" s="56"/>
      <c r="HC13" s="56"/>
      <c r="HD13" s="56"/>
      <c r="HE13" s="56"/>
      <c r="HF13" s="56"/>
      <c r="HG13" s="56"/>
      <c r="HH13" s="56"/>
      <c r="HI13" s="56"/>
      <c r="HJ13" s="56"/>
      <c r="HK13" s="56"/>
      <c r="HL13" s="56"/>
      <c r="HM13" s="56"/>
      <c r="HN13" s="56"/>
      <c r="HO13" s="56"/>
    </row>
    <row r="14" spans="1:223" ht="31.5" customHeight="1">
      <c r="A14" s="510" t="s">
        <v>60</v>
      </c>
      <c r="B14" s="511">
        <v>5</v>
      </c>
      <c r="C14" s="511">
        <v>3</v>
      </c>
      <c r="D14" s="511">
        <v>1</v>
      </c>
      <c r="E14" s="511">
        <v>1</v>
      </c>
      <c r="F14" s="511">
        <v>0</v>
      </c>
      <c r="G14" s="511">
        <v>1</v>
      </c>
      <c r="H14" s="511">
        <v>0</v>
      </c>
      <c r="I14" s="511">
        <v>1</v>
      </c>
      <c r="J14" s="511">
        <v>0</v>
      </c>
      <c r="K14" s="511">
        <v>1</v>
      </c>
      <c r="L14" s="511">
        <v>13</v>
      </c>
      <c r="M14" s="506">
        <v>1</v>
      </c>
      <c r="N14" s="506"/>
      <c r="O14" s="56"/>
      <c r="P14" s="509"/>
      <c r="Q14" s="56"/>
      <c r="R14" s="50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c r="HA14" s="56"/>
      <c r="HB14" s="56"/>
      <c r="HC14" s="56"/>
      <c r="HD14" s="56"/>
      <c r="HE14" s="56"/>
      <c r="HF14" s="56"/>
      <c r="HG14" s="56"/>
      <c r="HH14" s="56"/>
      <c r="HI14" s="56"/>
      <c r="HJ14" s="56"/>
      <c r="HK14" s="56"/>
      <c r="HL14" s="56"/>
      <c r="HM14" s="56"/>
      <c r="HN14" s="56"/>
      <c r="HO14" s="56"/>
    </row>
    <row r="15" spans="1:223" ht="39.75" customHeight="1">
      <c r="A15" s="578" t="s">
        <v>61</v>
      </c>
      <c r="B15" s="579">
        <v>1800</v>
      </c>
      <c r="C15" s="579">
        <v>1059</v>
      </c>
      <c r="D15" s="579">
        <v>1251</v>
      </c>
      <c r="E15" s="579">
        <v>1376</v>
      </c>
      <c r="F15" s="579">
        <v>1033</v>
      </c>
      <c r="G15" s="579">
        <v>770</v>
      </c>
      <c r="H15" s="579">
        <v>2265</v>
      </c>
      <c r="I15" s="579">
        <v>613</v>
      </c>
      <c r="J15" s="579">
        <v>712</v>
      </c>
      <c r="K15" s="579">
        <v>334</v>
      </c>
      <c r="L15" s="579">
        <v>11213</v>
      </c>
      <c r="M15" s="577">
        <v>901.8</v>
      </c>
      <c r="N15" s="506"/>
      <c r="O15" s="509"/>
      <c r="P15" s="509"/>
      <c r="Q15" s="304"/>
      <c r="R15" s="506"/>
      <c r="S15" s="304"/>
      <c r="T15" s="304"/>
      <c r="U15" s="304"/>
      <c r="V15" s="304"/>
      <c r="W15" s="304"/>
      <c r="X15" s="304"/>
      <c r="Y15" s="304"/>
      <c r="Z15" s="304"/>
      <c r="AA15" s="304"/>
      <c r="AB15" s="304"/>
      <c r="AC15" s="304"/>
      <c r="AD15" s="304"/>
      <c r="AE15" s="304"/>
      <c r="AF15" s="304"/>
      <c r="AG15" s="304"/>
      <c r="AH15" s="304"/>
      <c r="AI15" s="304"/>
      <c r="AJ15" s="304"/>
      <c r="AK15" s="304"/>
      <c r="AL15" s="304"/>
      <c r="AM15" s="304"/>
      <c r="AN15" s="304"/>
      <c r="AO15" s="304"/>
      <c r="AP15" s="304"/>
      <c r="AQ15" s="304"/>
      <c r="AR15" s="304"/>
      <c r="AS15" s="304"/>
      <c r="AT15" s="304"/>
      <c r="AU15" s="304"/>
      <c r="AV15" s="304"/>
      <c r="AW15" s="304"/>
      <c r="AX15" s="304"/>
      <c r="AY15" s="304"/>
      <c r="AZ15" s="304"/>
      <c r="BA15" s="304"/>
      <c r="BB15" s="304"/>
      <c r="BC15" s="304"/>
      <c r="BD15" s="304"/>
      <c r="BE15" s="304"/>
      <c r="BF15" s="304"/>
      <c r="BG15" s="304"/>
      <c r="BH15" s="304"/>
      <c r="BI15" s="304"/>
      <c r="BJ15" s="304"/>
      <c r="BK15" s="304"/>
      <c r="BL15" s="304"/>
      <c r="BM15" s="304"/>
      <c r="BN15" s="304"/>
      <c r="BO15" s="304"/>
      <c r="BP15" s="304"/>
      <c r="BQ15" s="304"/>
      <c r="BR15" s="304"/>
      <c r="BS15" s="304"/>
      <c r="BT15" s="304"/>
      <c r="BU15" s="304"/>
      <c r="BV15" s="304"/>
      <c r="BW15" s="304"/>
      <c r="BX15" s="304"/>
      <c r="BY15" s="304"/>
      <c r="BZ15" s="304"/>
      <c r="CA15" s="304"/>
      <c r="CB15" s="304"/>
      <c r="CC15" s="304"/>
      <c r="CD15" s="304"/>
      <c r="CE15" s="304"/>
      <c r="CF15" s="304"/>
      <c r="CG15" s="304"/>
      <c r="CH15" s="304"/>
      <c r="CI15" s="304"/>
      <c r="CJ15" s="304"/>
      <c r="CK15" s="304"/>
      <c r="CL15" s="304"/>
      <c r="CM15" s="304"/>
      <c r="CN15" s="304"/>
      <c r="CO15" s="304"/>
      <c r="CP15" s="304"/>
      <c r="CQ15" s="304"/>
      <c r="CR15" s="304"/>
      <c r="CS15" s="304"/>
      <c r="CT15" s="304"/>
      <c r="CU15" s="304"/>
      <c r="CV15" s="304"/>
      <c r="CW15" s="304"/>
      <c r="CX15" s="304"/>
      <c r="CY15" s="304"/>
      <c r="CZ15" s="304"/>
      <c r="DA15" s="304"/>
      <c r="DB15" s="304"/>
      <c r="DC15" s="304"/>
      <c r="DD15" s="304"/>
      <c r="DE15" s="304"/>
      <c r="DF15" s="304"/>
      <c r="DG15" s="304"/>
      <c r="DH15" s="304"/>
      <c r="DI15" s="304"/>
      <c r="DJ15" s="304"/>
      <c r="DK15" s="304"/>
      <c r="DL15" s="304"/>
      <c r="DM15" s="304"/>
      <c r="DN15" s="304"/>
      <c r="DO15" s="304"/>
      <c r="DP15" s="304"/>
      <c r="DQ15" s="304"/>
      <c r="DR15" s="304"/>
      <c r="DS15" s="304"/>
      <c r="DT15" s="304"/>
      <c r="DU15" s="304"/>
      <c r="DV15" s="304"/>
      <c r="DW15" s="304"/>
      <c r="DX15" s="304"/>
      <c r="DY15" s="304"/>
      <c r="DZ15" s="304"/>
      <c r="EA15" s="304"/>
      <c r="EB15" s="304"/>
      <c r="EC15" s="304"/>
      <c r="ED15" s="304"/>
      <c r="EE15" s="304"/>
      <c r="EF15" s="304"/>
      <c r="EG15" s="304"/>
      <c r="EH15" s="304"/>
      <c r="EI15" s="304"/>
      <c r="EJ15" s="304"/>
      <c r="EK15" s="304"/>
      <c r="EL15" s="304"/>
      <c r="EM15" s="304"/>
      <c r="EN15" s="304"/>
      <c r="EO15" s="304"/>
      <c r="EP15" s="304"/>
      <c r="EQ15" s="304"/>
      <c r="ER15" s="304"/>
      <c r="ES15" s="304"/>
      <c r="ET15" s="304"/>
      <c r="EU15" s="304"/>
      <c r="EV15" s="304"/>
      <c r="EW15" s="304"/>
      <c r="EX15" s="304"/>
      <c r="EY15" s="304"/>
      <c r="EZ15" s="304"/>
      <c r="FA15" s="304"/>
      <c r="FB15" s="304"/>
      <c r="FC15" s="304"/>
      <c r="FD15" s="304"/>
      <c r="FE15" s="304"/>
      <c r="FF15" s="304"/>
      <c r="FG15" s="304"/>
      <c r="FH15" s="304"/>
      <c r="FI15" s="304"/>
      <c r="FJ15" s="304"/>
      <c r="FK15" s="304"/>
      <c r="FL15" s="304"/>
      <c r="FM15" s="304"/>
      <c r="FN15" s="304"/>
      <c r="FO15" s="304"/>
      <c r="FP15" s="304"/>
      <c r="FQ15" s="304"/>
      <c r="FR15" s="304"/>
      <c r="FS15" s="304"/>
      <c r="FT15" s="304"/>
      <c r="FU15" s="304"/>
      <c r="FV15" s="304"/>
      <c r="FW15" s="304"/>
      <c r="FX15" s="304"/>
      <c r="FY15" s="304"/>
      <c r="FZ15" s="304"/>
      <c r="GA15" s="304"/>
      <c r="GB15" s="304"/>
      <c r="GC15" s="304"/>
      <c r="GD15" s="304"/>
      <c r="GE15" s="304"/>
      <c r="GF15" s="304"/>
      <c r="GG15" s="304"/>
      <c r="GH15" s="304"/>
      <c r="GI15" s="304"/>
      <c r="GJ15" s="304"/>
      <c r="GK15" s="304"/>
      <c r="GL15" s="304"/>
      <c r="GM15" s="304"/>
      <c r="GN15" s="304"/>
      <c r="GO15" s="304"/>
      <c r="GP15" s="304"/>
      <c r="GQ15" s="304"/>
      <c r="GR15" s="304"/>
      <c r="GS15" s="304"/>
      <c r="GT15" s="304"/>
      <c r="GU15" s="304"/>
      <c r="GV15" s="304"/>
      <c r="GW15" s="304"/>
      <c r="GX15" s="304"/>
      <c r="GY15" s="304"/>
      <c r="GZ15" s="304"/>
      <c r="HA15" s="304"/>
      <c r="HB15" s="304"/>
      <c r="HC15" s="304"/>
      <c r="HD15" s="304"/>
      <c r="HE15" s="304"/>
      <c r="HF15" s="304"/>
      <c r="HG15" s="304"/>
      <c r="HH15" s="304"/>
      <c r="HI15" s="304"/>
      <c r="HJ15" s="304"/>
      <c r="HK15" s="304"/>
      <c r="HL15" s="304"/>
      <c r="HM15" s="304"/>
      <c r="HN15" s="304"/>
      <c r="HO15" s="304"/>
    </row>
    <row r="16" spans="1:223" ht="17.100000000000001" customHeight="1">
      <c r="A16" s="507" t="s">
        <v>62</v>
      </c>
      <c r="B16" s="508">
        <v>1631</v>
      </c>
      <c r="C16" s="508">
        <v>972</v>
      </c>
      <c r="D16" s="508">
        <v>1142</v>
      </c>
      <c r="E16" s="508">
        <v>1242</v>
      </c>
      <c r="F16" s="508">
        <v>985</v>
      </c>
      <c r="G16" s="508">
        <v>754</v>
      </c>
      <c r="H16" s="508">
        <v>2084</v>
      </c>
      <c r="I16" s="508">
        <v>530</v>
      </c>
      <c r="J16" s="508">
        <v>658</v>
      </c>
      <c r="K16" s="508">
        <v>307</v>
      </c>
      <c r="L16" s="508">
        <v>10305</v>
      </c>
      <c r="M16" s="1156">
        <v>828.8</v>
      </c>
      <c r="N16" s="506"/>
      <c r="O16" s="194"/>
      <c r="P16" s="509"/>
      <c r="Q16" s="194"/>
      <c r="R16" s="506"/>
      <c r="S16" s="194"/>
      <c r="T16" s="194"/>
      <c r="U16" s="194"/>
      <c r="V16" s="194"/>
      <c r="W16" s="194"/>
      <c r="X16" s="194"/>
      <c r="Y16" s="194"/>
      <c r="Z16" s="194"/>
      <c r="AA16" s="194"/>
      <c r="AB16" s="194"/>
      <c r="AC16" s="194"/>
      <c r="AD16" s="194"/>
      <c r="AE16" s="194"/>
      <c r="AF16" s="194"/>
      <c r="AG16" s="194"/>
      <c r="AH16" s="194"/>
      <c r="AI16" s="194"/>
      <c r="AJ16" s="194"/>
      <c r="AK16" s="194"/>
      <c r="AL16" s="194"/>
      <c r="AM16" s="194"/>
      <c r="AN16" s="194"/>
      <c r="AO16" s="194"/>
      <c r="AP16" s="194"/>
      <c r="AQ16" s="194"/>
      <c r="AR16" s="194"/>
      <c r="AS16" s="194"/>
      <c r="AT16" s="194"/>
      <c r="AU16" s="194"/>
      <c r="AV16" s="194"/>
      <c r="AW16" s="194"/>
      <c r="AX16" s="194"/>
      <c r="AY16" s="194"/>
      <c r="AZ16" s="194"/>
      <c r="BA16" s="194"/>
      <c r="BB16" s="194"/>
      <c r="BC16" s="194"/>
      <c r="BD16" s="194"/>
      <c r="BE16" s="194"/>
      <c r="BF16" s="194"/>
      <c r="BG16" s="194"/>
      <c r="BH16" s="194"/>
      <c r="BI16" s="194"/>
      <c r="BJ16" s="194"/>
      <c r="BK16" s="194"/>
      <c r="BL16" s="194"/>
      <c r="BM16" s="194"/>
      <c r="BN16" s="194"/>
      <c r="BO16" s="194"/>
      <c r="BP16" s="194"/>
      <c r="BQ16" s="194"/>
      <c r="BR16" s="194"/>
      <c r="BS16" s="194"/>
      <c r="BT16" s="194"/>
      <c r="BU16" s="194"/>
      <c r="BV16" s="194"/>
      <c r="BW16" s="194"/>
      <c r="BX16" s="194"/>
      <c r="BY16" s="194"/>
      <c r="BZ16" s="194"/>
      <c r="CA16" s="194"/>
      <c r="CB16" s="194"/>
      <c r="CC16" s="194"/>
      <c r="CD16" s="194"/>
      <c r="CE16" s="194"/>
      <c r="CF16" s="194"/>
      <c r="CG16" s="194"/>
      <c r="CH16" s="194"/>
      <c r="CI16" s="194"/>
      <c r="CJ16" s="194"/>
      <c r="CK16" s="194"/>
      <c r="CL16" s="194"/>
      <c r="CM16" s="194"/>
      <c r="CN16" s="194"/>
      <c r="CO16" s="194"/>
      <c r="CP16" s="194"/>
      <c r="CQ16" s="194"/>
      <c r="CR16" s="194"/>
      <c r="CS16" s="194"/>
      <c r="CT16" s="194"/>
      <c r="CU16" s="194"/>
      <c r="CV16" s="194"/>
      <c r="CW16" s="194"/>
      <c r="CX16" s="194"/>
      <c r="CY16" s="194"/>
      <c r="CZ16" s="194"/>
      <c r="DA16" s="194"/>
      <c r="DB16" s="194"/>
      <c r="DC16" s="194"/>
      <c r="DD16" s="194"/>
      <c r="DE16" s="194"/>
      <c r="DF16" s="194"/>
      <c r="DG16" s="194"/>
      <c r="DH16" s="194"/>
      <c r="DI16" s="194"/>
      <c r="DJ16" s="194"/>
      <c r="DK16" s="194"/>
      <c r="DL16" s="194"/>
      <c r="DM16" s="194"/>
      <c r="DN16" s="194"/>
      <c r="DO16" s="194"/>
      <c r="DP16" s="194"/>
      <c r="DQ16" s="194"/>
      <c r="DR16" s="194"/>
      <c r="DS16" s="194"/>
      <c r="DT16" s="194"/>
      <c r="DU16" s="194"/>
      <c r="DV16" s="194"/>
      <c r="DW16" s="194"/>
      <c r="DX16" s="194"/>
      <c r="DY16" s="194"/>
      <c r="DZ16" s="194"/>
      <c r="EA16" s="194"/>
      <c r="EB16" s="194"/>
      <c r="EC16" s="194"/>
      <c r="ED16" s="194"/>
      <c r="EE16" s="194"/>
      <c r="EF16" s="194"/>
      <c r="EG16" s="194"/>
      <c r="EH16" s="194"/>
      <c r="EI16" s="194"/>
      <c r="EJ16" s="194"/>
      <c r="EK16" s="194"/>
      <c r="EL16" s="194"/>
      <c r="EM16" s="194"/>
      <c r="EN16" s="194"/>
      <c r="EO16" s="194"/>
      <c r="EP16" s="194"/>
      <c r="EQ16" s="194"/>
      <c r="ER16" s="194"/>
      <c r="ES16" s="194"/>
      <c r="ET16" s="194"/>
      <c r="EU16" s="194"/>
      <c r="EV16" s="194"/>
      <c r="EW16" s="194"/>
      <c r="EX16" s="194"/>
      <c r="EY16" s="194"/>
      <c r="EZ16" s="194"/>
      <c r="FA16" s="194"/>
      <c r="FB16" s="194"/>
      <c r="FC16" s="194"/>
      <c r="FD16" s="194"/>
      <c r="FE16" s="194"/>
      <c r="FF16" s="194"/>
      <c r="FG16" s="194"/>
      <c r="FH16" s="194"/>
      <c r="FI16" s="194"/>
      <c r="FJ16" s="194"/>
      <c r="FK16" s="194"/>
      <c r="FL16" s="194"/>
      <c r="FM16" s="194"/>
      <c r="FN16" s="194"/>
      <c r="FO16" s="194"/>
      <c r="FP16" s="194"/>
      <c r="FQ16" s="194"/>
      <c r="FR16" s="194"/>
      <c r="FS16" s="194"/>
      <c r="FT16" s="194"/>
      <c r="FU16" s="194"/>
      <c r="FV16" s="194"/>
      <c r="FW16" s="194"/>
      <c r="FX16" s="194"/>
      <c r="FY16" s="194"/>
      <c r="FZ16" s="194"/>
      <c r="GA16" s="194"/>
      <c r="GB16" s="194"/>
      <c r="GC16" s="194"/>
      <c r="GD16" s="194"/>
      <c r="GE16" s="194"/>
      <c r="GF16" s="194"/>
      <c r="GG16" s="194"/>
      <c r="GH16" s="194"/>
      <c r="GI16" s="194"/>
      <c r="GJ16" s="194"/>
      <c r="GK16" s="194"/>
      <c r="GL16" s="194"/>
      <c r="GM16" s="194"/>
      <c r="GN16" s="194"/>
      <c r="GO16" s="194"/>
      <c r="GP16" s="194"/>
      <c r="GQ16" s="194"/>
      <c r="GR16" s="194"/>
      <c r="GS16" s="194"/>
      <c r="GT16" s="194"/>
      <c r="GU16" s="194"/>
      <c r="GV16" s="194"/>
      <c r="GW16" s="194"/>
      <c r="GX16" s="194"/>
      <c r="GY16" s="194"/>
      <c r="GZ16" s="194"/>
      <c r="HA16" s="194"/>
      <c r="HB16" s="194"/>
      <c r="HC16" s="194"/>
      <c r="HD16" s="194"/>
      <c r="HE16" s="194"/>
      <c r="HF16" s="194"/>
      <c r="HG16" s="194"/>
      <c r="HH16" s="194"/>
      <c r="HI16" s="194"/>
      <c r="HJ16" s="194"/>
      <c r="HK16" s="194"/>
      <c r="HL16" s="194"/>
      <c r="HM16" s="194"/>
      <c r="HN16" s="194"/>
      <c r="HO16" s="194"/>
    </row>
    <row r="17" spans="1:223" ht="13.5" customHeight="1">
      <c r="A17" s="514" t="s">
        <v>63</v>
      </c>
      <c r="B17" s="513">
        <v>58</v>
      </c>
      <c r="C17" s="513">
        <v>32</v>
      </c>
      <c r="D17" s="513">
        <v>30</v>
      </c>
      <c r="E17" s="513">
        <v>49</v>
      </c>
      <c r="F17" s="513">
        <v>68</v>
      </c>
      <c r="G17" s="513">
        <v>15</v>
      </c>
      <c r="H17" s="513">
        <v>83</v>
      </c>
      <c r="I17" s="513">
        <v>21</v>
      </c>
      <c r="J17" s="513">
        <v>28</v>
      </c>
      <c r="K17" s="513">
        <v>15</v>
      </c>
      <c r="L17" s="513">
        <v>399</v>
      </c>
      <c r="M17" s="1153">
        <v>32.1</v>
      </c>
      <c r="N17" s="506"/>
      <c r="O17" s="307"/>
      <c r="P17" s="509"/>
      <c r="Q17" s="307"/>
      <c r="R17" s="506"/>
      <c r="S17" s="307"/>
      <c r="T17" s="307"/>
      <c r="U17" s="307"/>
      <c r="V17" s="307"/>
      <c r="W17" s="307"/>
      <c r="X17" s="307"/>
      <c r="Y17" s="307"/>
      <c r="Z17" s="307"/>
      <c r="AA17" s="307"/>
      <c r="AB17" s="307"/>
      <c r="AC17" s="307"/>
      <c r="AD17" s="307"/>
      <c r="AE17" s="307"/>
      <c r="AF17" s="307"/>
      <c r="AG17" s="307"/>
      <c r="AH17" s="307"/>
      <c r="AI17" s="307"/>
      <c r="AJ17" s="307"/>
      <c r="AK17" s="307"/>
      <c r="AL17" s="307"/>
      <c r="AM17" s="307"/>
      <c r="AN17" s="307"/>
      <c r="AO17" s="307"/>
      <c r="AP17" s="307"/>
      <c r="AQ17" s="307"/>
      <c r="AR17" s="307"/>
      <c r="AS17" s="307"/>
      <c r="AT17" s="307"/>
      <c r="AU17" s="307"/>
      <c r="AV17" s="307"/>
      <c r="AW17" s="307"/>
      <c r="AX17" s="307"/>
      <c r="AY17" s="307"/>
      <c r="AZ17" s="307"/>
      <c r="BA17" s="307"/>
      <c r="BB17" s="307"/>
      <c r="BC17" s="307"/>
      <c r="BD17" s="307"/>
      <c r="BE17" s="307"/>
      <c r="BF17" s="307"/>
      <c r="BG17" s="307"/>
      <c r="BH17" s="307"/>
      <c r="BI17" s="307"/>
      <c r="BJ17" s="307"/>
      <c r="BK17" s="307"/>
      <c r="BL17" s="307"/>
      <c r="BM17" s="307"/>
      <c r="BN17" s="307"/>
      <c r="BO17" s="307"/>
      <c r="BP17" s="307"/>
      <c r="BQ17" s="307"/>
      <c r="BR17" s="307"/>
      <c r="BS17" s="307"/>
      <c r="BT17" s="307"/>
      <c r="BU17" s="307"/>
      <c r="BV17" s="307"/>
      <c r="BW17" s="307"/>
      <c r="BX17" s="307"/>
      <c r="BY17" s="307"/>
      <c r="BZ17" s="307"/>
      <c r="CA17" s="307"/>
      <c r="CB17" s="307"/>
      <c r="CC17" s="307"/>
      <c r="CD17" s="307"/>
      <c r="CE17" s="307"/>
      <c r="CF17" s="307"/>
      <c r="CG17" s="307"/>
      <c r="CH17" s="307"/>
      <c r="CI17" s="307"/>
      <c r="CJ17" s="307"/>
      <c r="CK17" s="307"/>
      <c r="CL17" s="307"/>
      <c r="CM17" s="307"/>
      <c r="CN17" s="307"/>
      <c r="CO17" s="307"/>
      <c r="CP17" s="307"/>
      <c r="CQ17" s="307"/>
      <c r="CR17" s="307"/>
      <c r="CS17" s="307"/>
      <c r="CT17" s="307"/>
      <c r="CU17" s="307"/>
      <c r="CV17" s="307"/>
      <c r="CW17" s="307"/>
      <c r="CX17" s="307"/>
      <c r="CY17" s="307"/>
      <c r="CZ17" s="307"/>
      <c r="DA17" s="307"/>
      <c r="DB17" s="307"/>
      <c r="DC17" s="307"/>
      <c r="DD17" s="307"/>
      <c r="DE17" s="307"/>
      <c r="DF17" s="307"/>
      <c r="DG17" s="307"/>
      <c r="DH17" s="307"/>
      <c r="DI17" s="307"/>
      <c r="DJ17" s="307"/>
      <c r="DK17" s="307"/>
      <c r="DL17" s="307"/>
      <c r="DM17" s="307"/>
      <c r="DN17" s="307"/>
      <c r="DO17" s="307"/>
      <c r="DP17" s="307"/>
      <c r="DQ17" s="307"/>
      <c r="DR17" s="307"/>
      <c r="DS17" s="307"/>
      <c r="DT17" s="307"/>
      <c r="DU17" s="307"/>
      <c r="DV17" s="307"/>
      <c r="DW17" s="307"/>
      <c r="DX17" s="307"/>
      <c r="DY17" s="307"/>
      <c r="DZ17" s="307"/>
      <c r="EA17" s="307"/>
      <c r="EB17" s="307"/>
      <c r="EC17" s="307"/>
      <c r="ED17" s="307"/>
      <c r="EE17" s="307"/>
      <c r="EF17" s="307"/>
      <c r="EG17" s="307"/>
      <c r="EH17" s="307"/>
      <c r="EI17" s="307"/>
      <c r="EJ17" s="307"/>
      <c r="EK17" s="307"/>
      <c r="EL17" s="307"/>
      <c r="EM17" s="307"/>
      <c r="EN17" s="307"/>
      <c r="EO17" s="307"/>
      <c r="EP17" s="307"/>
      <c r="EQ17" s="307"/>
      <c r="ER17" s="307"/>
      <c r="ES17" s="307"/>
      <c r="ET17" s="307"/>
      <c r="EU17" s="307"/>
      <c r="EV17" s="307"/>
      <c r="EW17" s="307"/>
      <c r="EX17" s="307"/>
      <c r="EY17" s="307"/>
      <c r="EZ17" s="307"/>
      <c r="FA17" s="307"/>
      <c r="FB17" s="307"/>
      <c r="FC17" s="307"/>
      <c r="FD17" s="307"/>
      <c r="FE17" s="307"/>
      <c r="FF17" s="307"/>
      <c r="FG17" s="307"/>
      <c r="FH17" s="307"/>
      <c r="FI17" s="307"/>
      <c r="FJ17" s="307"/>
      <c r="FK17" s="307"/>
      <c r="FL17" s="307"/>
      <c r="FM17" s="307"/>
      <c r="FN17" s="307"/>
      <c r="FO17" s="307"/>
      <c r="FP17" s="307"/>
      <c r="FQ17" s="307"/>
      <c r="FR17" s="307"/>
      <c r="FS17" s="307"/>
      <c r="FT17" s="307"/>
      <c r="FU17" s="307"/>
      <c r="FV17" s="307"/>
      <c r="FW17" s="307"/>
      <c r="FX17" s="307"/>
      <c r="FY17" s="307"/>
      <c r="FZ17" s="307"/>
      <c r="GA17" s="307"/>
      <c r="GB17" s="307"/>
      <c r="GC17" s="307"/>
      <c r="GD17" s="307"/>
      <c r="GE17" s="307"/>
      <c r="GF17" s="307"/>
      <c r="GG17" s="307"/>
      <c r="GH17" s="307"/>
      <c r="GI17" s="307"/>
      <c r="GJ17" s="307"/>
      <c r="GK17" s="307"/>
      <c r="GL17" s="307"/>
      <c r="GM17" s="307"/>
      <c r="GN17" s="307"/>
      <c r="GO17" s="307"/>
      <c r="GP17" s="307"/>
      <c r="GQ17" s="307"/>
      <c r="GR17" s="307"/>
      <c r="GS17" s="307"/>
      <c r="GT17" s="307"/>
      <c r="GU17" s="307"/>
      <c r="GV17" s="307"/>
      <c r="GW17" s="307"/>
      <c r="GX17" s="307"/>
      <c r="GY17" s="307"/>
      <c r="GZ17" s="307"/>
      <c r="HA17" s="307"/>
      <c r="HB17" s="307"/>
      <c r="HC17" s="307"/>
      <c r="HD17" s="307"/>
      <c r="HE17" s="307"/>
      <c r="HF17" s="307"/>
      <c r="HG17" s="307"/>
      <c r="HH17" s="307"/>
      <c r="HI17" s="307"/>
      <c r="HJ17" s="307"/>
      <c r="HK17" s="307"/>
      <c r="HL17" s="307"/>
      <c r="HM17" s="307"/>
      <c r="HN17" s="307"/>
      <c r="HO17" s="307"/>
    </row>
    <row r="18" spans="1:223" ht="32.25" customHeight="1">
      <c r="A18" s="510" t="s">
        <v>64</v>
      </c>
      <c r="B18" s="629">
        <v>0</v>
      </c>
      <c r="C18" s="629">
        <v>0</v>
      </c>
      <c r="D18" s="629">
        <v>1</v>
      </c>
      <c r="E18" s="629">
        <v>1</v>
      </c>
      <c r="F18" s="629">
        <v>0</v>
      </c>
      <c r="G18" s="629">
        <v>0</v>
      </c>
      <c r="H18" s="629">
        <v>1</v>
      </c>
      <c r="I18" s="629">
        <v>0</v>
      </c>
      <c r="J18" s="629">
        <v>0</v>
      </c>
      <c r="K18" s="629">
        <v>0</v>
      </c>
      <c r="L18" s="511">
        <v>3</v>
      </c>
      <c r="M18" s="1153">
        <v>0.2</v>
      </c>
      <c r="N18" s="506"/>
      <c r="O18" s="56"/>
      <c r="P18" s="509"/>
      <c r="Q18" s="56"/>
      <c r="R18" s="50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c r="HM18" s="56"/>
      <c r="HN18" s="56"/>
      <c r="HO18" s="56"/>
    </row>
    <row r="19" spans="1:223" ht="33" customHeight="1">
      <c r="A19" s="510" t="s">
        <v>65</v>
      </c>
      <c r="B19" s="629">
        <v>1</v>
      </c>
      <c r="C19" s="629">
        <v>3</v>
      </c>
      <c r="D19" s="629">
        <v>0</v>
      </c>
      <c r="E19" s="629">
        <v>3</v>
      </c>
      <c r="F19" s="629">
        <v>7</v>
      </c>
      <c r="G19" s="629">
        <v>2</v>
      </c>
      <c r="H19" s="629">
        <v>11</v>
      </c>
      <c r="I19" s="629">
        <v>0</v>
      </c>
      <c r="J19" s="629">
        <v>4</v>
      </c>
      <c r="K19" s="629">
        <v>1</v>
      </c>
      <c r="L19" s="511">
        <v>32</v>
      </c>
      <c r="M19" s="1153">
        <v>2.6</v>
      </c>
      <c r="N19" s="506"/>
      <c r="O19" s="56"/>
      <c r="P19" s="509"/>
      <c r="Q19" s="56"/>
      <c r="R19" s="50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c r="HJ19" s="56"/>
      <c r="HK19" s="56"/>
      <c r="HL19" s="56"/>
      <c r="HM19" s="56"/>
      <c r="HN19" s="56"/>
      <c r="HO19" s="56"/>
    </row>
    <row r="20" spans="1:223" ht="39.75" customHeight="1">
      <c r="A20" s="510" t="s">
        <v>66</v>
      </c>
      <c r="B20" s="629">
        <v>0</v>
      </c>
      <c r="C20" s="629">
        <v>0</v>
      </c>
      <c r="D20" s="629">
        <v>0</v>
      </c>
      <c r="E20" s="629">
        <v>0</v>
      </c>
      <c r="F20" s="629">
        <v>8</v>
      </c>
      <c r="G20" s="629">
        <v>2</v>
      </c>
      <c r="H20" s="629">
        <v>8</v>
      </c>
      <c r="I20" s="629">
        <v>0</v>
      </c>
      <c r="J20" s="629">
        <v>2</v>
      </c>
      <c r="K20" s="629">
        <v>4</v>
      </c>
      <c r="L20" s="511">
        <v>24</v>
      </c>
      <c r="M20" s="1153">
        <v>1.9</v>
      </c>
      <c r="N20" s="506"/>
      <c r="O20" s="56"/>
      <c r="P20" s="509"/>
      <c r="Q20" s="56"/>
      <c r="R20" s="50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c r="GQ20" s="56"/>
      <c r="GR20" s="56"/>
      <c r="GS20" s="56"/>
      <c r="GT20" s="56"/>
      <c r="GU20" s="56"/>
      <c r="GV20" s="56"/>
      <c r="GW20" s="56"/>
      <c r="GX20" s="56"/>
      <c r="GY20" s="56"/>
      <c r="GZ20" s="56"/>
      <c r="HA20" s="56"/>
      <c r="HB20" s="56"/>
      <c r="HC20" s="56"/>
      <c r="HD20" s="56"/>
      <c r="HE20" s="56"/>
      <c r="HF20" s="56"/>
      <c r="HG20" s="56"/>
      <c r="HH20" s="56"/>
      <c r="HI20" s="56"/>
      <c r="HJ20" s="56"/>
      <c r="HK20" s="56"/>
      <c r="HL20" s="56"/>
      <c r="HM20" s="56"/>
      <c r="HN20" s="56"/>
      <c r="HO20" s="56"/>
    </row>
    <row r="21" spans="1:223" ht="36.75" customHeight="1">
      <c r="A21" s="510" t="s">
        <v>67</v>
      </c>
      <c r="B21" s="629">
        <v>28</v>
      </c>
      <c r="C21" s="629">
        <v>12</v>
      </c>
      <c r="D21" s="629">
        <v>14</v>
      </c>
      <c r="E21" s="629">
        <v>25</v>
      </c>
      <c r="F21" s="629">
        <v>18</v>
      </c>
      <c r="G21" s="629">
        <v>7</v>
      </c>
      <c r="H21" s="629">
        <v>38</v>
      </c>
      <c r="I21" s="629">
        <v>7</v>
      </c>
      <c r="J21" s="629">
        <v>11</v>
      </c>
      <c r="K21" s="629">
        <v>5</v>
      </c>
      <c r="L21" s="511">
        <v>165</v>
      </c>
      <c r="M21" s="1152">
        <v>13.3</v>
      </c>
      <c r="N21" s="506"/>
      <c r="O21" s="56"/>
      <c r="P21" s="509"/>
      <c r="Q21" s="56"/>
      <c r="R21" s="50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c r="HJ21" s="56"/>
      <c r="HK21" s="56"/>
      <c r="HL21" s="56"/>
      <c r="HM21" s="56"/>
      <c r="HN21" s="56"/>
      <c r="HO21" s="56"/>
    </row>
    <row r="22" spans="1:223" ht="31.5" customHeight="1">
      <c r="A22" s="510" t="s">
        <v>114</v>
      </c>
      <c r="B22" s="629">
        <v>0</v>
      </c>
      <c r="C22" s="629">
        <v>0</v>
      </c>
      <c r="D22" s="629">
        <v>0</v>
      </c>
      <c r="E22" s="629">
        <v>0</v>
      </c>
      <c r="F22" s="629">
        <v>0</v>
      </c>
      <c r="G22" s="629">
        <v>0</v>
      </c>
      <c r="H22" s="629">
        <v>0</v>
      </c>
      <c r="I22" s="629">
        <v>0</v>
      </c>
      <c r="J22" s="629">
        <v>0</v>
      </c>
      <c r="K22" s="629">
        <v>0</v>
      </c>
      <c r="L22" s="511">
        <v>0</v>
      </c>
      <c r="M22" s="1152">
        <v>0</v>
      </c>
      <c r="N22" s="506"/>
      <c r="O22" s="56"/>
      <c r="P22" s="509"/>
      <c r="Q22" s="56"/>
      <c r="R22" s="50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c r="HA22" s="56"/>
      <c r="HB22" s="56"/>
      <c r="HC22" s="56"/>
      <c r="HD22" s="56"/>
      <c r="HE22" s="56"/>
      <c r="HF22" s="56"/>
      <c r="HG22" s="56"/>
      <c r="HH22" s="56"/>
      <c r="HI22" s="56"/>
      <c r="HJ22" s="56"/>
      <c r="HK22" s="56"/>
      <c r="HL22" s="56"/>
      <c r="HM22" s="56"/>
      <c r="HN22" s="56"/>
      <c r="HO22" s="56"/>
    </row>
    <row r="23" spans="1:223" ht="30" customHeight="1">
      <c r="A23" s="510" t="s">
        <v>68</v>
      </c>
      <c r="B23" s="629">
        <v>4</v>
      </c>
      <c r="C23" s="629">
        <v>1</v>
      </c>
      <c r="D23" s="629">
        <v>1</v>
      </c>
      <c r="E23" s="629">
        <v>1</v>
      </c>
      <c r="F23" s="629">
        <v>0</v>
      </c>
      <c r="G23" s="629">
        <v>0</v>
      </c>
      <c r="H23" s="629">
        <v>0</v>
      </c>
      <c r="I23" s="629">
        <v>0</v>
      </c>
      <c r="J23" s="629">
        <v>2</v>
      </c>
      <c r="K23" s="629">
        <v>0</v>
      </c>
      <c r="L23" s="511">
        <v>9</v>
      </c>
      <c r="M23" s="1152">
        <v>0.7</v>
      </c>
      <c r="N23" s="506"/>
      <c r="O23" s="56"/>
      <c r="P23" s="509"/>
      <c r="Q23" s="56"/>
      <c r="R23" s="50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c r="HA23" s="56"/>
      <c r="HB23" s="56"/>
      <c r="HC23" s="56"/>
      <c r="HD23" s="56"/>
      <c r="HE23" s="56"/>
      <c r="HF23" s="56"/>
      <c r="HG23" s="56"/>
      <c r="HH23" s="56"/>
      <c r="HI23" s="56"/>
      <c r="HJ23" s="56"/>
      <c r="HK23" s="56"/>
      <c r="HL23" s="56"/>
      <c r="HM23" s="56"/>
      <c r="HN23" s="56"/>
      <c r="HO23" s="56"/>
    </row>
    <row r="24" spans="1:223" ht="30.75" customHeight="1">
      <c r="A24" s="510" t="s">
        <v>69</v>
      </c>
      <c r="B24" s="629">
        <v>25</v>
      </c>
      <c r="C24" s="629">
        <v>16</v>
      </c>
      <c r="D24" s="629">
        <v>14</v>
      </c>
      <c r="E24" s="629">
        <v>19</v>
      </c>
      <c r="F24" s="629">
        <v>35</v>
      </c>
      <c r="G24" s="629">
        <v>4</v>
      </c>
      <c r="H24" s="629">
        <v>25</v>
      </c>
      <c r="I24" s="629">
        <v>14</v>
      </c>
      <c r="J24" s="629">
        <v>9</v>
      </c>
      <c r="K24" s="629">
        <v>5</v>
      </c>
      <c r="L24" s="511">
        <v>166</v>
      </c>
      <c r="M24" s="506">
        <v>13.4</v>
      </c>
      <c r="N24" s="506"/>
      <c r="O24" s="56"/>
      <c r="P24" s="509"/>
      <c r="Q24" s="56"/>
      <c r="R24" s="50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c r="HA24" s="56"/>
      <c r="HB24" s="56"/>
      <c r="HC24" s="56"/>
      <c r="HD24" s="56"/>
      <c r="HE24" s="56"/>
      <c r="HF24" s="56"/>
      <c r="HG24" s="56"/>
      <c r="HH24" s="56"/>
      <c r="HI24" s="56"/>
      <c r="HJ24" s="56"/>
      <c r="HK24" s="56"/>
      <c r="HL24" s="56"/>
      <c r="HM24" s="56"/>
      <c r="HN24" s="56"/>
      <c r="HO24" s="56"/>
    </row>
    <row r="25" spans="1:223" ht="17.100000000000001" customHeight="1">
      <c r="A25" s="514" t="s">
        <v>70</v>
      </c>
      <c r="B25" s="513">
        <v>1573</v>
      </c>
      <c r="C25" s="513">
        <v>940</v>
      </c>
      <c r="D25" s="513">
        <v>1112</v>
      </c>
      <c r="E25" s="513">
        <v>1193</v>
      </c>
      <c r="F25" s="513">
        <v>917</v>
      </c>
      <c r="G25" s="513">
        <v>739</v>
      </c>
      <c r="H25" s="513">
        <v>2001</v>
      </c>
      <c r="I25" s="513">
        <v>509</v>
      </c>
      <c r="J25" s="513">
        <v>630</v>
      </c>
      <c r="K25" s="513">
        <v>292</v>
      </c>
      <c r="L25" s="513">
        <v>9906</v>
      </c>
      <c r="M25" s="506">
        <v>796.7</v>
      </c>
      <c r="N25" s="506"/>
      <c r="O25" s="307"/>
      <c r="P25" s="509"/>
      <c r="Q25" s="307"/>
      <c r="R25" s="506"/>
      <c r="S25" s="307"/>
      <c r="T25" s="307"/>
      <c r="U25" s="307"/>
      <c r="V25" s="307"/>
      <c r="W25" s="307"/>
      <c r="X25" s="307"/>
      <c r="Y25" s="307"/>
      <c r="Z25" s="307"/>
      <c r="AA25" s="307"/>
      <c r="AB25" s="307"/>
      <c r="AC25" s="307"/>
      <c r="AD25" s="307"/>
      <c r="AE25" s="307"/>
      <c r="AF25" s="307"/>
      <c r="AG25" s="307"/>
      <c r="AH25" s="307"/>
      <c r="AI25" s="307"/>
      <c r="AJ25" s="307"/>
      <c r="AK25" s="307"/>
      <c r="AL25" s="307"/>
      <c r="AM25" s="307"/>
      <c r="AN25" s="307"/>
      <c r="AO25" s="307"/>
      <c r="AP25" s="307"/>
      <c r="AQ25" s="307"/>
      <c r="AR25" s="307"/>
      <c r="AS25" s="307"/>
      <c r="AT25" s="307"/>
      <c r="AU25" s="307"/>
      <c r="AV25" s="307"/>
      <c r="AW25" s="307"/>
      <c r="AX25" s="307"/>
      <c r="AY25" s="307"/>
      <c r="AZ25" s="307"/>
      <c r="BA25" s="307"/>
      <c r="BB25" s="307"/>
      <c r="BC25" s="307"/>
      <c r="BD25" s="307"/>
      <c r="BE25" s="307"/>
      <c r="BF25" s="307"/>
      <c r="BG25" s="307"/>
      <c r="BH25" s="307"/>
      <c r="BI25" s="307"/>
      <c r="BJ25" s="307"/>
      <c r="BK25" s="307"/>
      <c r="BL25" s="307"/>
      <c r="BM25" s="307"/>
      <c r="BN25" s="307"/>
      <c r="BO25" s="307"/>
      <c r="BP25" s="307"/>
      <c r="BQ25" s="307"/>
      <c r="BR25" s="307"/>
      <c r="BS25" s="307"/>
      <c r="BT25" s="307"/>
      <c r="BU25" s="307"/>
      <c r="BV25" s="307"/>
      <c r="BW25" s="307"/>
      <c r="BX25" s="307"/>
      <c r="BY25" s="307"/>
      <c r="BZ25" s="307"/>
      <c r="CA25" s="307"/>
      <c r="CB25" s="307"/>
      <c r="CC25" s="307"/>
      <c r="CD25" s="307"/>
      <c r="CE25" s="307"/>
      <c r="CF25" s="307"/>
      <c r="CG25" s="307"/>
      <c r="CH25" s="307"/>
      <c r="CI25" s="307"/>
      <c r="CJ25" s="307"/>
      <c r="CK25" s="307"/>
      <c r="CL25" s="307"/>
      <c r="CM25" s="307"/>
      <c r="CN25" s="307"/>
      <c r="CO25" s="307"/>
      <c r="CP25" s="307"/>
      <c r="CQ25" s="307"/>
      <c r="CR25" s="307"/>
      <c r="CS25" s="307"/>
      <c r="CT25" s="307"/>
      <c r="CU25" s="307"/>
      <c r="CV25" s="307"/>
      <c r="CW25" s="307"/>
      <c r="CX25" s="307"/>
      <c r="CY25" s="307"/>
      <c r="CZ25" s="307"/>
      <c r="DA25" s="307"/>
      <c r="DB25" s="307"/>
      <c r="DC25" s="307"/>
      <c r="DD25" s="307"/>
      <c r="DE25" s="307"/>
      <c r="DF25" s="307"/>
      <c r="DG25" s="307"/>
      <c r="DH25" s="307"/>
      <c r="DI25" s="307"/>
      <c r="DJ25" s="307"/>
      <c r="DK25" s="307"/>
      <c r="DL25" s="307"/>
      <c r="DM25" s="307"/>
      <c r="DN25" s="307"/>
      <c r="DO25" s="307"/>
      <c r="DP25" s="307"/>
      <c r="DQ25" s="307"/>
      <c r="DR25" s="307"/>
      <c r="DS25" s="307"/>
      <c r="DT25" s="307"/>
      <c r="DU25" s="307"/>
      <c r="DV25" s="307"/>
      <c r="DW25" s="307"/>
      <c r="DX25" s="307"/>
      <c r="DY25" s="307"/>
      <c r="DZ25" s="307"/>
      <c r="EA25" s="307"/>
      <c r="EB25" s="307"/>
      <c r="EC25" s="307"/>
      <c r="ED25" s="307"/>
      <c r="EE25" s="307"/>
      <c r="EF25" s="307"/>
      <c r="EG25" s="307"/>
      <c r="EH25" s="307"/>
      <c r="EI25" s="307"/>
      <c r="EJ25" s="307"/>
      <c r="EK25" s="307"/>
      <c r="EL25" s="307"/>
      <c r="EM25" s="307"/>
      <c r="EN25" s="307"/>
      <c r="EO25" s="307"/>
      <c r="EP25" s="307"/>
      <c r="EQ25" s="307"/>
      <c r="ER25" s="307"/>
      <c r="ES25" s="307"/>
      <c r="ET25" s="307"/>
      <c r="EU25" s="307"/>
      <c r="EV25" s="307"/>
      <c r="EW25" s="307"/>
      <c r="EX25" s="307"/>
      <c r="EY25" s="307"/>
      <c r="EZ25" s="307"/>
      <c r="FA25" s="307"/>
      <c r="FB25" s="307"/>
      <c r="FC25" s="307"/>
      <c r="FD25" s="307"/>
      <c r="FE25" s="307"/>
      <c r="FF25" s="307"/>
      <c r="FG25" s="307"/>
      <c r="FH25" s="307"/>
      <c r="FI25" s="307"/>
      <c r="FJ25" s="307"/>
      <c r="FK25" s="307"/>
      <c r="FL25" s="307"/>
      <c r="FM25" s="307"/>
      <c r="FN25" s="307"/>
      <c r="FO25" s="307"/>
      <c r="FP25" s="307"/>
      <c r="FQ25" s="307"/>
      <c r="FR25" s="307"/>
      <c r="FS25" s="307"/>
      <c r="FT25" s="307"/>
      <c r="FU25" s="307"/>
      <c r="FV25" s="307"/>
      <c r="FW25" s="307"/>
      <c r="FX25" s="307"/>
      <c r="FY25" s="307"/>
      <c r="FZ25" s="307"/>
      <c r="GA25" s="307"/>
      <c r="GB25" s="307"/>
      <c r="GC25" s="307"/>
      <c r="GD25" s="307"/>
      <c r="GE25" s="307"/>
      <c r="GF25" s="307"/>
      <c r="GG25" s="307"/>
      <c r="GH25" s="307"/>
      <c r="GI25" s="307"/>
      <c r="GJ25" s="307"/>
      <c r="GK25" s="307"/>
      <c r="GL25" s="307"/>
      <c r="GM25" s="307"/>
      <c r="GN25" s="307"/>
      <c r="GO25" s="307"/>
      <c r="GP25" s="307"/>
      <c r="GQ25" s="307"/>
      <c r="GR25" s="307"/>
      <c r="GS25" s="307"/>
      <c r="GT25" s="307"/>
      <c r="GU25" s="307"/>
      <c r="GV25" s="307"/>
      <c r="GW25" s="307"/>
      <c r="GX25" s="307"/>
      <c r="GY25" s="307"/>
      <c r="GZ25" s="307"/>
      <c r="HA25" s="307"/>
      <c r="HB25" s="307"/>
      <c r="HC25" s="307"/>
      <c r="HD25" s="307"/>
      <c r="HE25" s="307"/>
      <c r="HF25" s="307"/>
      <c r="HG25" s="307"/>
      <c r="HH25" s="307"/>
      <c r="HI25" s="307"/>
      <c r="HJ25" s="307"/>
      <c r="HK25" s="307"/>
      <c r="HL25" s="307"/>
      <c r="HM25" s="307"/>
      <c r="HN25" s="307"/>
      <c r="HO25" s="307"/>
    </row>
    <row r="26" spans="1:223" ht="14.25" customHeight="1">
      <c r="A26" s="510" t="s">
        <v>71</v>
      </c>
      <c r="B26" s="511">
        <v>1573</v>
      </c>
      <c r="C26" s="511">
        <v>940</v>
      </c>
      <c r="D26" s="511">
        <v>1112</v>
      </c>
      <c r="E26" s="511">
        <v>1193</v>
      </c>
      <c r="F26" s="511">
        <v>917</v>
      </c>
      <c r="G26" s="511">
        <v>739</v>
      </c>
      <c r="H26" s="511">
        <v>2001</v>
      </c>
      <c r="I26" s="511">
        <v>509</v>
      </c>
      <c r="J26" s="511">
        <v>630</v>
      </c>
      <c r="K26" s="511">
        <v>292</v>
      </c>
      <c r="L26" s="511">
        <v>9906</v>
      </c>
      <c r="M26" s="506">
        <v>796.7</v>
      </c>
      <c r="N26" s="506"/>
      <c r="O26" s="56"/>
      <c r="P26" s="509"/>
      <c r="Q26" s="56"/>
      <c r="R26" s="50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c r="HA26" s="56"/>
      <c r="HB26" s="56"/>
      <c r="HC26" s="56"/>
      <c r="HD26" s="56"/>
      <c r="HE26" s="56"/>
      <c r="HF26" s="56"/>
      <c r="HG26" s="56"/>
      <c r="HH26" s="56"/>
      <c r="HI26" s="56"/>
      <c r="HJ26" s="56"/>
      <c r="HK26" s="56"/>
      <c r="HL26" s="56"/>
      <c r="HM26" s="56"/>
      <c r="HN26" s="56"/>
      <c r="HO26" s="56"/>
    </row>
    <row r="27" spans="1:223" ht="17.100000000000001" customHeight="1">
      <c r="A27" s="507" t="s">
        <v>72</v>
      </c>
      <c r="B27" s="512">
        <v>14</v>
      </c>
      <c r="C27" s="512">
        <v>11</v>
      </c>
      <c r="D27" s="512">
        <v>15</v>
      </c>
      <c r="E27" s="512">
        <v>18</v>
      </c>
      <c r="F27" s="512">
        <v>8</v>
      </c>
      <c r="G27" s="512">
        <v>1</v>
      </c>
      <c r="H27" s="512">
        <v>17</v>
      </c>
      <c r="I27" s="512">
        <v>2</v>
      </c>
      <c r="J27" s="512">
        <v>10</v>
      </c>
      <c r="K27" s="512">
        <v>2</v>
      </c>
      <c r="L27" s="512">
        <v>98</v>
      </c>
      <c r="M27" s="506">
        <v>7.9</v>
      </c>
      <c r="N27" s="506"/>
      <c r="O27" s="194"/>
      <c r="P27" s="509"/>
      <c r="Q27" s="194"/>
      <c r="R27" s="506"/>
      <c r="S27" s="194"/>
      <c r="T27" s="194"/>
      <c r="U27" s="194"/>
      <c r="V27" s="194"/>
      <c r="W27" s="194"/>
      <c r="X27" s="194"/>
      <c r="Y27" s="194"/>
      <c r="Z27" s="194"/>
      <c r="AA27" s="194"/>
      <c r="AB27" s="194"/>
      <c r="AC27" s="194"/>
      <c r="AD27" s="194"/>
      <c r="AE27" s="194"/>
      <c r="AF27" s="194"/>
      <c r="AG27" s="194"/>
      <c r="AH27" s="194"/>
      <c r="AI27" s="194"/>
      <c r="AJ27" s="194"/>
      <c r="AK27" s="194"/>
      <c r="AL27" s="194"/>
      <c r="AM27" s="194"/>
      <c r="AN27" s="194"/>
      <c r="AO27" s="194"/>
      <c r="AP27" s="194"/>
      <c r="AQ27" s="194"/>
      <c r="AR27" s="194"/>
      <c r="AS27" s="194"/>
      <c r="AT27" s="194"/>
      <c r="AU27" s="194"/>
      <c r="AV27" s="194"/>
      <c r="AW27" s="194"/>
      <c r="AX27" s="194"/>
      <c r="AY27" s="194"/>
      <c r="AZ27" s="194"/>
      <c r="BA27" s="194"/>
      <c r="BB27" s="194"/>
      <c r="BC27" s="194"/>
      <c r="BD27" s="194"/>
      <c r="BE27" s="194"/>
      <c r="BF27" s="194"/>
      <c r="BG27" s="194"/>
      <c r="BH27" s="194"/>
      <c r="BI27" s="194"/>
      <c r="BJ27" s="194"/>
      <c r="BK27" s="194"/>
      <c r="BL27" s="194"/>
      <c r="BM27" s="194"/>
      <c r="BN27" s="194"/>
      <c r="BO27" s="194"/>
      <c r="BP27" s="194"/>
      <c r="BQ27" s="194"/>
      <c r="BR27" s="194"/>
      <c r="BS27" s="194"/>
      <c r="BT27" s="194"/>
      <c r="BU27" s="194"/>
      <c r="BV27" s="194"/>
      <c r="BW27" s="194"/>
      <c r="BX27" s="194"/>
      <c r="BY27" s="194"/>
      <c r="BZ27" s="194"/>
      <c r="CA27" s="194"/>
      <c r="CB27" s="194"/>
      <c r="CC27" s="194"/>
      <c r="CD27" s="194"/>
      <c r="CE27" s="194"/>
      <c r="CF27" s="194"/>
      <c r="CG27" s="194"/>
      <c r="CH27" s="194"/>
      <c r="CI27" s="194"/>
      <c r="CJ27" s="194"/>
      <c r="CK27" s="194"/>
      <c r="CL27" s="194"/>
      <c r="CM27" s="194"/>
      <c r="CN27" s="194"/>
      <c r="CO27" s="194"/>
      <c r="CP27" s="194"/>
      <c r="CQ27" s="194"/>
      <c r="CR27" s="194"/>
      <c r="CS27" s="194"/>
      <c r="CT27" s="194"/>
      <c r="CU27" s="194"/>
      <c r="CV27" s="194"/>
      <c r="CW27" s="194"/>
      <c r="CX27" s="194"/>
      <c r="CY27" s="194"/>
      <c r="CZ27" s="194"/>
      <c r="DA27" s="194"/>
      <c r="DB27" s="194"/>
      <c r="DC27" s="194"/>
      <c r="DD27" s="194"/>
      <c r="DE27" s="194"/>
      <c r="DF27" s="194"/>
      <c r="DG27" s="194"/>
      <c r="DH27" s="194"/>
      <c r="DI27" s="194"/>
      <c r="DJ27" s="194"/>
      <c r="DK27" s="194"/>
      <c r="DL27" s="194"/>
      <c r="DM27" s="194"/>
      <c r="DN27" s="194"/>
      <c r="DO27" s="194"/>
      <c r="DP27" s="194"/>
      <c r="DQ27" s="194"/>
      <c r="DR27" s="194"/>
      <c r="DS27" s="194"/>
      <c r="DT27" s="194"/>
      <c r="DU27" s="194"/>
      <c r="DV27" s="194"/>
      <c r="DW27" s="194"/>
      <c r="DX27" s="194"/>
      <c r="DY27" s="194"/>
      <c r="DZ27" s="194"/>
      <c r="EA27" s="194"/>
      <c r="EB27" s="194"/>
      <c r="EC27" s="194"/>
      <c r="ED27" s="194"/>
      <c r="EE27" s="194"/>
      <c r="EF27" s="194"/>
      <c r="EG27" s="194"/>
      <c r="EH27" s="194"/>
      <c r="EI27" s="194"/>
      <c r="EJ27" s="194"/>
      <c r="EK27" s="194"/>
      <c r="EL27" s="194"/>
      <c r="EM27" s="194"/>
      <c r="EN27" s="194"/>
      <c r="EO27" s="194"/>
      <c r="EP27" s="194"/>
      <c r="EQ27" s="194"/>
      <c r="ER27" s="194"/>
      <c r="ES27" s="194"/>
      <c r="ET27" s="194"/>
      <c r="EU27" s="194"/>
      <c r="EV27" s="194"/>
      <c r="EW27" s="194"/>
      <c r="EX27" s="194"/>
      <c r="EY27" s="194"/>
      <c r="EZ27" s="194"/>
      <c r="FA27" s="194"/>
      <c r="FB27" s="194"/>
      <c r="FC27" s="194"/>
      <c r="FD27" s="194"/>
      <c r="FE27" s="194"/>
      <c r="FF27" s="194"/>
      <c r="FG27" s="194"/>
      <c r="FH27" s="194"/>
      <c r="FI27" s="194"/>
      <c r="FJ27" s="194"/>
      <c r="FK27" s="194"/>
      <c r="FL27" s="194"/>
      <c r="FM27" s="194"/>
      <c r="FN27" s="194"/>
      <c r="FO27" s="194"/>
      <c r="FP27" s="194"/>
      <c r="FQ27" s="194"/>
      <c r="FR27" s="194"/>
      <c r="FS27" s="194"/>
      <c r="FT27" s="194"/>
      <c r="FU27" s="194"/>
      <c r="FV27" s="194"/>
      <c r="FW27" s="194"/>
      <c r="FX27" s="194"/>
      <c r="FY27" s="194"/>
      <c r="FZ27" s="194"/>
      <c r="GA27" s="194"/>
      <c r="GB27" s="194"/>
      <c r="GC27" s="194"/>
      <c r="GD27" s="194"/>
      <c r="GE27" s="194"/>
      <c r="GF27" s="194"/>
      <c r="GG27" s="194"/>
      <c r="GH27" s="194"/>
      <c r="GI27" s="194"/>
      <c r="GJ27" s="194"/>
      <c r="GK27" s="194"/>
      <c r="GL27" s="194"/>
      <c r="GM27" s="194"/>
      <c r="GN27" s="194"/>
      <c r="GO27" s="194"/>
      <c r="GP27" s="194"/>
      <c r="GQ27" s="194"/>
      <c r="GR27" s="194"/>
      <c r="GS27" s="194"/>
      <c r="GT27" s="194"/>
      <c r="GU27" s="194"/>
      <c r="GV27" s="194"/>
      <c r="GW27" s="194"/>
      <c r="GX27" s="194"/>
      <c r="GY27" s="194"/>
      <c r="GZ27" s="194"/>
      <c r="HA27" s="194"/>
      <c r="HB27" s="194"/>
      <c r="HC27" s="194"/>
      <c r="HD27" s="194"/>
      <c r="HE27" s="194"/>
      <c r="HF27" s="194"/>
      <c r="HG27" s="194"/>
      <c r="HH27" s="194"/>
      <c r="HI27" s="194"/>
      <c r="HJ27" s="194"/>
      <c r="HK27" s="194"/>
      <c r="HL27" s="194"/>
      <c r="HM27" s="194"/>
      <c r="HN27" s="194"/>
      <c r="HO27" s="194"/>
    </row>
    <row r="28" spans="1:223" ht="13.5" customHeight="1">
      <c r="A28" s="510" t="s">
        <v>73</v>
      </c>
      <c r="B28" s="505">
        <v>10</v>
      </c>
      <c r="C28" s="505">
        <v>8</v>
      </c>
      <c r="D28" s="505">
        <v>9</v>
      </c>
      <c r="E28" s="505">
        <v>9</v>
      </c>
      <c r="F28" s="505">
        <v>5</v>
      </c>
      <c r="G28" s="505">
        <v>1</v>
      </c>
      <c r="H28" s="505">
        <v>8</v>
      </c>
      <c r="I28" s="505">
        <v>2</v>
      </c>
      <c r="J28" s="505">
        <v>1</v>
      </c>
      <c r="K28" s="505">
        <v>2</v>
      </c>
      <c r="L28" s="511">
        <v>55</v>
      </c>
      <c r="M28" s="1152">
        <v>4.4000000000000004</v>
      </c>
      <c r="N28" s="506"/>
      <c r="O28" s="56"/>
      <c r="P28" s="509"/>
      <c r="Q28" s="56"/>
      <c r="R28" s="50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c r="GQ28" s="56"/>
      <c r="GR28" s="56"/>
      <c r="GS28" s="56"/>
      <c r="GT28" s="56"/>
      <c r="GU28" s="56"/>
      <c r="GV28" s="56"/>
      <c r="GW28" s="56"/>
      <c r="GX28" s="56"/>
      <c r="GY28" s="56"/>
      <c r="GZ28" s="56"/>
      <c r="HA28" s="56"/>
      <c r="HB28" s="56"/>
      <c r="HC28" s="56"/>
      <c r="HD28" s="56"/>
      <c r="HE28" s="56"/>
      <c r="HF28" s="56"/>
      <c r="HG28" s="56"/>
      <c r="HH28" s="56"/>
      <c r="HI28" s="56"/>
      <c r="HJ28" s="56"/>
      <c r="HK28" s="56"/>
      <c r="HL28" s="56"/>
      <c r="HM28" s="56"/>
      <c r="HN28" s="56"/>
      <c r="HO28" s="56"/>
    </row>
    <row r="29" spans="1:223" ht="17.100000000000001" customHeight="1">
      <c r="A29" s="510" t="s">
        <v>74</v>
      </c>
      <c r="B29" s="505">
        <v>4</v>
      </c>
      <c r="C29" s="505">
        <v>3</v>
      </c>
      <c r="D29" s="505">
        <v>6</v>
      </c>
      <c r="E29" s="505">
        <v>9</v>
      </c>
      <c r="F29" s="505">
        <v>3</v>
      </c>
      <c r="G29" s="505">
        <v>0</v>
      </c>
      <c r="H29" s="505">
        <v>9</v>
      </c>
      <c r="I29" s="505">
        <v>0</v>
      </c>
      <c r="J29" s="505">
        <v>9</v>
      </c>
      <c r="K29" s="505">
        <v>0</v>
      </c>
      <c r="L29" s="511">
        <v>43</v>
      </c>
      <c r="M29" s="1152">
        <v>3.5</v>
      </c>
      <c r="N29" s="506"/>
      <c r="O29" s="56"/>
      <c r="P29" s="509"/>
      <c r="Q29" s="56"/>
      <c r="R29" s="50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c r="GQ29" s="56"/>
      <c r="GR29" s="56"/>
      <c r="GS29" s="56"/>
      <c r="GT29" s="56"/>
      <c r="GU29" s="56"/>
      <c r="GV29" s="56"/>
      <c r="GW29" s="56"/>
      <c r="GX29" s="56"/>
      <c r="GY29" s="56"/>
      <c r="GZ29" s="56"/>
      <c r="HA29" s="56"/>
      <c r="HB29" s="56"/>
      <c r="HC29" s="56"/>
      <c r="HD29" s="56"/>
      <c r="HE29" s="56"/>
      <c r="HF29" s="56"/>
      <c r="HG29" s="56"/>
      <c r="HH29" s="56"/>
      <c r="HI29" s="56"/>
      <c r="HJ29" s="56"/>
      <c r="HK29" s="56"/>
      <c r="HL29" s="56"/>
      <c r="HM29" s="56"/>
      <c r="HN29" s="56"/>
      <c r="HO29" s="56"/>
    </row>
    <row r="30" spans="1:223" ht="32.25" customHeight="1">
      <c r="A30" s="507" t="s">
        <v>75</v>
      </c>
      <c r="B30" s="508">
        <v>26</v>
      </c>
      <c r="C30" s="508">
        <v>0</v>
      </c>
      <c r="D30" s="508">
        <v>0</v>
      </c>
      <c r="E30" s="508">
        <v>0</v>
      </c>
      <c r="F30" s="508">
        <v>0</v>
      </c>
      <c r="G30" s="508">
        <v>1</v>
      </c>
      <c r="H30" s="508">
        <v>0</v>
      </c>
      <c r="I30" s="508">
        <v>1</v>
      </c>
      <c r="J30" s="508">
        <v>6</v>
      </c>
      <c r="K30" s="508">
        <v>0</v>
      </c>
      <c r="L30" s="508">
        <v>34</v>
      </c>
      <c r="M30" s="509">
        <v>2.7</v>
      </c>
      <c r="N30" s="506"/>
      <c r="O30" s="194"/>
      <c r="P30" s="509"/>
      <c r="Q30" s="194"/>
      <c r="R30" s="506"/>
      <c r="S30" s="194"/>
      <c r="T30" s="194"/>
      <c r="U30" s="194"/>
      <c r="V30" s="194"/>
      <c r="W30" s="194"/>
      <c r="X30" s="194"/>
      <c r="Y30" s="194"/>
      <c r="Z30" s="194"/>
      <c r="AA30" s="194"/>
      <c r="AB30" s="194"/>
      <c r="AC30" s="194"/>
      <c r="AD30" s="194"/>
      <c r="AE30" s="194"/>
      <c r="AF30" s="194"/>
      <c r="AG30" s="194"/>
      <c r="AH30" s="194"/>
      <c r="AI30" s="194"/>
      <c r="AJ30" s="194"/>
      <c r="AK30" s="194"/>
      <c r="AL30" s="194"/>
      <c r="AM30" s="194"/>
      <c r="AN30" s="194"/>
      <c r="AO30" s="194"/>
      <c r="AP30" s="194"/>
      <c r="AQ30" s="194"/>
      <c r="AR30" s="194"/>
      <c r="AS30" s="194"/>
      <c r="AT30" s="194"/>
      <c r="AU30" s="194"/>
      <c r="AV30" s="194"/>
      <c r="AW30" s="194"/>
      <c r="AX30" s="194"/>
      <c r="AY30" s="194"/>
      <c r="AZ30" s="194"/>
      <c r="BA30" s="194"/>
      <c r="BB30" s="194"/>
      <c r="BC30" s="194"/>
      <c r="BD30" s="194"/>
      <c r="BE30" s="194"/>
      <c r="BF30" s="194"/>
      <c r="BG30" s="194"/>
      <c r="BH30" s="194"/>
      <c r="BI30" s="194"/>
      <c r="BJ30" s="194"/>
      <c r="BK30" s="194"/>
      <c r="BL30" s="194"/>
      <c r="BM30" s="194"/>
      <c r="BN30" s="194"/>
      <c r="BO30" s="194"/>
      <c r="BP30" s="194"/>
      <c r="BQ30" s="194"/>
      <c r="BR30" s="194"/>
      <c r="BS30" s="194"/>
      <c r="BT30" s="194"/>
      <c r="BU30" s="194"/>
      <c r="BV30" s="194"/>
      <c r="BW30" s="194"/>
      <c r="BX30" s="194"/>
      <c r="BY30" s="194"/>
      <c r="BZ30" s="194"/>
      <c r="CA30" s="194"/>
      <c r="CB30" s="194"/>
      <c r="CC30" s="194"/>
      <c r="CD30" s="194"/>
      <c r="CE30" s="194"/>
      <c r="CF30" s="194"/>
      <c r="CG30" s="194"/>
      <c r="CH30" s="194"/>
      <c r="CI30" s="194"/>
      <c r="CJ30" s="194"/>
      <c r="CK30" s="194"/>
      <c r="CL30" s="194"/>
      <c r="CM30" s="194"/>
      <c r="CN30" s="194"/>
      <c r="CO30" s="194"/>
      <c r="CP30" s="194"/>
      <c r="CQ30" s="194"/>
      <c r="CR30" s="194"/>
      <c r="CS30" s="194"/>
      <c r="CT30" s="194"/>
      <c r="CU30" s="194"/>
      <c r="CV30" s="194"/>
      <c r="CW30" s="194"/>
      <c r="CX30" s="194"/>
      <c r="CY30" s="194"/>
      <c r="CZ30" s="194"/>
      <c r="DA30" s="194"/>
      <c r="DB30" s="194"/>
      <c r="DC30" s="194"/>
      <c r="DD30" s="194"/>
      <c r="DE30" s="194"/>
      <c r="DF30" s="194"/>
      <c r="DG30" s="194"/>
      <c r="DH30" s="194"/>
      <c r="DI30" s="194"/>
      <c r="DJ30" s="194"/>
      <c r="DK30" s="194"/>
      <c r="DL30" s="194"/>
      <c r="DM30" s="194"/>
      <c r="DN30" s="194"/>
      <c r="DO30" s="194"/>
      <c r="DP30" s="194"/>
      <c r="DQ30" s="194"/>
      <c r="DR30" s="194"/>
      <c r="DS30" s="194"/>
      <c r="DT30" s="194"/>
      <c r="DU30" s="194"/>
      <c r="DV30" s="194"/>
      <c r="DW30" s="194"/>
      <c r="DX30" s="194"/>
      <c r="DY30" s="194"/>
      <c r="DZ30" s="194"/>
      <c r="EA30" s="194"/>
      <c r="EB30" s="194"/>
      <c r="EC30" s="194"/>
      <c r="ED30" s="194"/>
      <c r="EE30" s="194"/>
      <c r="EF30" s="194"/>
      <c r="EG30" s="194"/>
      <c r="EH30" s="194"/>
      <c r="EI30" s="194"/>
      <c r="EJ30" s="194"/>
      <c r="EK30" s="194"/>
      <c r="EL30" s="194"/>
      <c r="EM30" s="194"/>
      <c r="EN30" s="194"/>
      <c r="EO30" s="194"/>
      <c r="EP30" s="194"/>
      <c r="EQ30" s="194"/>
      <c r="ER30" s="194"/>
      <c r="ES30" s="194"/>
      <c r="ET30" s="194"/>
      <c r="EU30" s="194"/>
      <c r="EV30" s="194"/>
      <c r="EW30" s="194"/>
      <c r="EX30" s="194"/>
      <c r="EY30" s="194"/>
      <c r="EZ30" s="194"/>
      <c r="FA30" s="194"/>
      <c r="FB30" s="194"/>
      <c r="FC30" s="194"/>
      <c r="FD30" s="194"/>
      <c r="FE30" s="194"/>
      <c r="FF30" s="194"/>
      <c r="FG30" s="194"/>
      <c r="FH30" s="194"/>
      <c r="FI30" s="194"/>
      <c r="FJ30" s="194"/>
      <c r="FK30" s="194"/>
      <c r="FL30" s="194"/>
      <c r="FM30" s="194"/>
      <c r="FN30" s="194"/>
      <c r="FO30" s="194"/>
      <c r="FP30" s="194"/>
      <c r="FQ30" s="194"/>
      <c r="FR30" s="194"/>
      <c r="FS30" s="194"/>
      <c r="FT30" s="194"/>
      <c r="FU30" s="194"/>
      <c r="FV30" s="194"/>
      <c r="FW30" s="194"/>
      <c r="FX30" s="194"/>
      <c r="FY30" s="194"/>
      <c r="FZ30" s="194"/>
      <c r="GA30" s="194"/>
      <c r="GB30" s="194"/>
      <c r="GC30" s="194"/>
      <c r="GD30" s="194"/>
      <c r="GE30" s="194"/>
      <c r="GF30" s="194"/>
      <c r="GG30" s="194"/>
      <c r="GH30" s="194"/>
      <c r="GI30" s="194"/>
      <c r="GJ30" s="194"/>
      <c r="GK30" s="194"/>
      <c r="GL30" s="194"/>
      <c r="GM30" s="194"/>
      <c r="GN30" s="194"/>
      <c r="GO30" s="194"/>
      <c r="GP30" s="194"/>
      <c r="GQ30" s="194"/>
      <c r="GR30" s="194"/>
      <c r="GS30" s="194"/>
      <c r="GT30" s="194"/>
      <c r="GU30" s="194"/>
      <c r="GV30" s="194"/>
      <c r="GW30" s="194"/>
      <c r="GX30" s="194"/>
      <c r="GY30" s="194"/>
      <c r="GZ30" s="194"/>
      <c r="HA30" s="194"/>
      <c r="HB30" s="194"/>
      <c r="HC30" s="194"/>
      <c r="HD30" s="194"/>
      <c r="HE30" s="194"/>
      <c r="HF30" s="194"/>
      <c r="HG30" s="194"/>
      <c r="HH30" s="194"/>
      <c r="HI30" s="194"/>
      <c r="HJ30" s="194"/>
      <c r="HK30" s="194"/>
      <c r="HL30" s="194"/>
      <c r="HM30" s="194"/>
      <c r="HN30" s="194"/>
      <c r="HO30" s="194"/>
    </row>
    <row r="31" spans="1:223" ht="22.9" customHeight="1">
      <c r="A31" s="510" t="s">
        <v>803</v>
      </c>
      <c r="B31" s="511">
        <v>25</v>
      </c>
      <c r="C31" s="511">
        <v>0</v>
      </c>
      <c r="D31" s="511">
        <v>0</v>
      </c>
      <c r="E31" s="511">
        <v>0</v>
      </c>
      <c r="F31" s="511">
        <v>0</v>
      </c>
      <c r="G31" s="511">
        <v>1</v>
      </c>
      <c r="H31" s="511">
        <v>0</v>
      </c>
      <c r="I31" s="511">
        <v>1</v>
      </c>
      <c r="J31" s="511">
        <v>5</v>
      </c>
      <c r="K31" s="511">
        <v>0</v>
      </c>
      <c r="L31" s="511">
        <v>32</v>
      </c>
      <c r="M31" s="506">
        <v>2.6</v>
      </c>
      <c r="N31" s="506"/>
      <c r="O31" s="194"/>
      <c r="P31" s="509"/>
      <c r="Q31" s="194"/>
      <c r="R31" s="506"/>
      <c r="S31" s="194"/>
      <c r="T31" s="194"/>
      <c r="U31" s="194"/>
      <c r="V31" s="194"/>
      <c r="W31" s="194"/>
      <c r="X31" s="194"/>
      <c r="Y31" s="194"/>
      <c r="Z31" s="194"/>
      <c r="AA31" s="194"/>
      <c r="AB31" s="194"/>
      <c r="AC31" s="194"/>
      <c r="AD31" s="194"/>
      <c r="AE31" s="194"/>
      <c r="AF31" s="194"/>
      <c r="AG31" s="194"/>
      <c r="AH31" s="194"/>
      <c r="AI31" s="194"/>
      <c r="AJ31" s="194"/>
      <c r="AK31" s="194"/>
      <c r="AL31" s="194"/>
      <c r="AM31" s="194"/>
      <c r="AN31" s="194"/>
      <c r="AO31" s="194"/>
      <c r="AP31" s="194"/>
      <c r="AQ31" s="194"/>
      <c r="AR31" s="194"/>
      <c r="AS31" s="194"/>
      <c r="AT31" s="194"/>
      <c r="AU31" s="194"/>
      <c r="AV31" s="194"/>
      <c r="AW31" s="194"/>
      <c r="AX31" s="194"/>
      <c r="AY31" s="194"/>
      <c r="AZ31" s="194"/>
      <c r="BA31" s="194"/>
      <c r="BB31" s="194"/>
      <c r="BC31" s="194"/>
      <c r="BD31" s="194"/>
      <c r="BE31" s="194"/>
      <c r="BF31" s="194"/>
      <c r="BG31" s="194"/>
      <c r="BH31" s="194"/>
      <c r="BI31" s="194"/>
      <c r="BJ31" s="194"/>
      <c r="BK31" s="194"/>
      <c r="BL31" s="194"/>
      <c r="BM31" s="194"/>
      <c r="BN31" s="194"/>
      <c r="BO31" s="194"/>
      <c r="BP31" s="194"/>
      <c r="BQ31" s="194"/>
      <c r="BR31" s="194"/>
      <c r="BS31" s="194"/>
      <c r="BT31" s="194"/>
      <c r="BU31" s="194"/>
      <c r="BV31" s="194"/>
      <c r="BW31" s="194"/>
      <c r="BX31" s="194"/>
      <c r="BY31" s="194"/>
      <c r="BZ31" s="194"/>
      <c r="CA31" s="194"/>
      <c r="CB31" s="194"/>
      <c r="CC31" s="194"/>
      <c r="CD31" s="194"/>
      <c r="CE31" s="194"/>
      <c r="CF31" s="194"/>
      <c r="CG31" s="194"/>
      <c r="CH31" s="194"/>
      <c r="CI31" s="194"/>
      <c r="CJ31" s="194"/>
      <c r="CK31" s="194"/>
      <c r="CL31" s="194"/>
      <c r="CM31" s="194"/>
      <c r="CN31" s="194"/>
      <c r="CO31" s="194"/>
      <c r="CP31" s="194"/>
      <c r="CQ31" s="194"/>
      <c r="CR31" s="194"/>
      <c r="CS31" s="194"/>
      <c r="CT31" s="194"/>
      <c r="CU31" s="194"/>
      <c r="CV31" s="194"/>
      <c r="CW31" s="194"/>
      <c r="CX31" s="194"/>
      <c r="CY31" s="194"/>
      <c r="CZ31" s="194"/>
      <c r="DA31" s="194"/>
      <c r="DB31" s="194"/>
      <c r="DC31" s="194"/>
      <c r="DD31" s="194"/>
      <c r="DE31" s="194"/>
      <c r="DF31" s="194"/>
      <c r="DG31" s="194"/>
      <c r="DH31" s="194"/>
      <c r="DI31" s="194"/>
      <c r="DJ31" s="194"/>
      <c r="DK31" s="194"/>
      <c r="DL31" s="194"/>
      <c r="DM31" s="194"/>
      <c r="DN31" s="194"/>
      <c r="DO31" s="194"/>
      <c r="DP31" s="194"/>
      <c r="DQ31" s="194"/>
      <c r="DR31" s="194"/>
      <c r="DS31" s="194"/>
      <c r="DT31" s="194"/>
      <c r="DU31" s="194"/>
      <c r="DV31" s="194"/>
      <c r="DW31" s="194"/>
      <c r="DX31" s="194"/>
      <c r="DY31" s="194"/>
      <c r="DZ31" s="194"/>
      <c r="EA31" s="194"/>
      <c r="EB31" s="194"/>
      <c r="EC31" s="194"/>
      <c r="ED31" s="194"/>
      <c r="EE31" s="194"/>
      <c r="EF31" s="194"/>
      <c r="EG31" s="194"/>
      <c r="EH31" s="194"/>
      <c r="EI31" s="194"/>
      <c r="EJ31" s="194"/>
      <c r="EK31" s="194"/>
      <c r="EL31" s="194"/>
      <c r="EM31" s="194"/>
      <c r="EN31" s="194"/>
      <c r="EO31" s="194"/>
      <c r="EP31" s="194"/>
      <c r="EQ31" s="194"/>
      <c r="ER31" s="194"/>
      <c r="ES31" s="194"/>
      <c r="ET31" s="194"/>
      <c r="EU31" s="194"/>
      <c r="EV31" s="194"/>
      <c r="EW31" s="194"/>
      <c r="EX31" s="194"/>
      <c r="EY31" s="194"/>
      <c r="EZ31" s="194"/>
      <c r="FA31" s="194"/>
      <c r="FB31" s="194"/>
      <c r="FC31" s="194"/>
      <c r="FD31" s="194"/>
      <c r="FE31" s="194"/>
      <c r="FF31" s="194"/>
      <c r="FG31" s="194"/>
      <c r="FH31" s="194"/>
      <c r="FI31" s="194"/>
      <c r="FJ31" s="194"/>
      <c r="FK31" s="194"/>
      <c r="FL31" s="194"/>
      <c r="FM31" s="194"/>
      <c r="FN31" s="194"/>
      <c r="FO31" s="194"/>
      <c r="FP31" s="194"/>
      <c r="FQ31" s="194"/>
      <c r="FR31" s="194"/>
      <c r="FS31" s="194"/>
      <c r="FT31" s="194"/>
      <c r="FU31" s="194"/>
      <c r="FV31" s="194"/>
      <c r="FW31" s="194"/>
      <c r="FX31" s="194"/>
      <c r="FY31" s="194"/>
      <c r="FZ31" s="194"/>
      <c r="GA31" s="194"/>
      <c r="GB31" s="194"/>
      <c r="GC31" s="194"/>
      <c r="GD31" s="194"/>
      <c r="GE31" s="194"/>
      <c r="GF31" s="194"/>
      <c r="GG31" s="194"/>
      <c r="GH31" s="194"/>
      <c r="GI31" s="194"/>
      <c r="GJ31" s="194"/>
      <c r="GK31" s="194"/>
      <c r="GL31" s="194"/>
      <c r="GM31" s="194"/>
      <c r="GN31" s="194"/>
      <c r="GO31" s="194"/>
      <c r="GP31" s="194"/>
      <c r="GQ31" s="194"/>
      <c r="GR31" s="194"/>
      <c r="GS31" s="194"/>
      <c r="GT31" s="194"/>
      <c r="GU31" s="194"/>
      <c r="GV31" s="194"/>
      <c r="GW31" s="194"/>
      <c r="GX31" s="194"/>
      <c r="GY31" s="194"/>
      <c r="GZ31" s="194"/>
      <c r="HA31" s="194"/>
      <c r="HB31" s="194"/>
      <c r="HC31" s="194"/>
      <c r="HD31" s="194"/>
      <c r="HE31" s="194"/>
      <c r="HF31" s="194"/>
      <c r="HG31" s="194"/>
      <c r="HH31" s="194"/>
      <c r="HI31" s="194"/>
      <c r="HJ31" s="194"/>
      <c r="HK31" s="194"/>
      <c r="HL31" s="194"/>
      <c r="HM31" s="194"/>
      <c r="HN31" s="194"/>
      <c r="HO31" s="194"/>
    </row>
    <row r="32" spans="1:223" ht="17.100000000000001" customHeight="1">
      <c r="A32" s="510" t="s">
        <v>76</v>
      </c>
      <c r="B32" s="511">
        <v>1</v>
      </c>
      <c r="C32" s="511">
        <v>0</v>
      </c>
      <c r="D32" s="511">
        <v>0</v>
      </c>
      <c r="E32" s="511">
        <v>0</v>
      </c>
      <c r="F32" s="511">
        <v>0</v>
      </c>
      <c r="G32" s="511">
        <v>0</v>
      </c>
      <c r="H32" s="511">
        <v>0</v>
      </c>
      <c r="I32" s="511">
        <v>0</v>
      </c>
      <c r="J32" s="511">
        <v>1</v>
      </c>
      <c r="K32" s="511">
        <v>0</v>
      </c>
      <c r="L32" s="513">
        <v>2</v>
      </c>
      <c r="M32" s="506">
        <v>0.2</v>
      </c>
      <c r="N32" s="506"/>
      <c r="O32" s="56"/>
      <c r="P32" s="509"/>
      <c r="Q32" s="56"/>
      <c r="R32" s="50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c r="GQ32" s="56"/>
      <c r="GR32" s="56"/>
      <c r="GS32" s="56"/>
      <c r="GT32" s="56"/>
      <c r="GU32" s="56"/>
      <c r="GV32" s="56"/>
      <c r="GW32" s="56"/>
      <c r="GX32" s="56"/>
      <c r="GY32" s="56"/>
      <c r="GZ32" s="56"/>
      <c r="HA32" s="56"/>
      <c r="HB32" s="56"/>
      <c r="HC32" s="56"/>
      <c r="HD32" s="56"/>
      <c r="HE32" s="56"/>
      <c r="HF32" s="56"/>
      <c r="HG32" s="56"/>
      <c r="HH32" s="56"/>
      <c r="HI32" s="56"/>
      <c r="HJ32" s="56"/>
      <c r="HK32" s="56"/>
      <c r="HL32" s="56"/>
      <c r="HM32" s="56"/>
      <c r="HN32" s="56"/>
      <c r="HO32" s="56"/>
    </row>
    <row r="33" spans="1:223" ht="17.100000000000001" customHeight="1">
      <c r="A33" s="507" t="s">
        <v>77</v>
      </c>
      <c r="B33" s="508">
        <v>11</v>
      </c>
      <c r="C33" s="508">
        <v>1</v>
      </c>
      <c r="D33" s="508">
        <v>11</v>
      </c>
      <c r="E33" s="508">
        <v>8</v>
      </c>
      <c r="F33" s="508">
        <v>2</v>
      </c>
      <c r="G33" s="508">
        <v>2</v>
      </c>
      <c r="H33" s="508">
        <v>6</v>
      </c>
      <c r="I33" s="508">
        <v>3</v>
      </c>
      <c r="J33" s="508">
        <v>3</v>
      </c>
      <c r="K33" s="508">
        <v>0</v>
      </c>
      <c r="L33" s="508">
        <v>47</v>
      </c>
      <c r="M33" s="509">
        <v>3.8</v>
      </c>
      <c r="N33" s="506"/>
      <c r="O33" s="194"/>
      <c r="P33" s="509"/>
      <c r="Q33" s="194"/>
      <c r="R33" s="506"/>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c r="AY33" s="194"/>
      <c r="AZ33" s="194"/>
      <c r="BA33" s="194"/>
      <c r="BB33" s="194"/>
      <c r="BC33" s="194"/>
      <c r="BD33" s="194"/>
      <c r="BE33" s="194"/>
      <c r="BF33" s="194"/>
      <c r="BG33" s="194"/>
      <c r="BH33" s="194"/>
      <c r="BI33" s="194"/>
      <c r="BJ33" s="194"/>
      <c r="BK33" s="194"/>
      <c r="BL33" s="194"/>
      <c r="BM33" s="194"/>
      <c r="BN33" s="194"/>
      <c r="BO33" s="194"/>
      <c r="BP33" s="194"/>
      <c r="BQ33" s="194"/>
      <c r="BR33" s="194"/>
      <c r="BS33" s="194"/>
      <c r="BT33" s="194"/>
      <c r="BU33" s="194"/>
      <c r="BV33" s="194"/>
      <c r="BW33" s="194"/>
      <c r="BX33" s="194"/>
      <c r="BY33" s="194"/>
      <c r="BZ33" s="194"/>
      <c r="CA33" s="194"/>
      <c r="CB33" s="194"/>
      <c r="CC33" s="194"/>
      <c r="CD33" s="194"/>
      <c r="CE33" s="194"/>
      <c r="CF33" s="194"/>
      <c r="CG33" s="194"/>
      <c r="CH33" s="194"/>
      <c r="CI33" s="194"/>
      <c r="CJ33" s="194"/>
      <c r="CK33" s="194"/>
      <c r="CL33" s="194"/>
      <c r="CM33" s="194"/>
      <c r="CN33" s="194"/>
      <c r="CO33" s="194"/>
      <c r="CP33" s="194"/>
      <c r="CQ33" s="194"/>
      <c r="CR33" s="194"/>
      <c r="CS33" s="194"/>
      <c r="CT33" s="194"/>
      <c r="CU33" s="194"/>
      <c r="CV33" s="194"/>
      <c r="CW33" s="194"/>
      <c r="CX33" s="194"/>
      <c r="CY33" s="194"/>
      <c r="CZ33" s="194"/>
      <c r="DA33" s="194"/>
      <c r="DB33" s="194"/>
      <c r="DC33" s="194"/>
      <c r="DD33" s="194"/>
      <c r="DE33" s="194"/>
      <c r="DF33" s="194"/>
      <c r="DG33" s="194"/>
      <c r="DH33" s="194"/>
      <c r="DI33" s="194"/>
      <c r="DJ33" s="194"/>
      <c r="DK33" s="194"/>
      <c r="DL33" s="194"/>
      <c r="DM33" s="194"/>
      <c r="DN33" s="194"/>
      <c r="DO33" s="194"/>
      <c r="DP33" s="194"/>
      <c r="DQ33" s="194"/>
      <c r="DR33" s="194"/>
      <c r="DS33" s="194"/>
      <c r="DT33" s="194"/>
      <c r="DU33" s="194"/>
      <c r="DV33" s="194"/>
      <c r="DW33" s="194"/>
      <c r="DX33" s="194"/>
      <c r="DY33" s="194"/>
      <c r="DZ33" s="194"/>
      <c r="EA33" s="194"/>
      <c r="EB33" s="194"/>
      <c r="EC33" s="194"/>
      <c r="ED33" s="194"/>
      <c r="EE33" s="194"/>
      <c r="EF33" s="194"/>
      <c r="EG33" s="194"/>
      <c r="EH33" s="194"/>
      <c r="EI33" s="194"/>
      <c r="EJ33" s="194"/>
      <c r="EK33" s="194"/>
      <c r="EL33" s="194"/>
      <c r="EM33" s="194"/>
      <c r="EN33" s="194"/>
      <c r="EO33" s="194"/>
      <c r="EP33" s="194"/>
      <c r="EQ33" s="194"/>
      <c r="ER33" s="194"/>
      <c r="ES33" s="194"/>
      <c r="ET33" s="194"/>
      <c r="EU33" s="194"/>
      <c r="EV33" s="194"/>
      <c r="EW33" s="194"/>
      <c r="EX33" s="194"/>
      <c r="EY33" s="194"/>
      <c r="EZ33" s="194"/>
      <c r="FA33" s="194"/>
      <c r="FB33" s="194"/>
      <c r="FC33" s="194"/>
      <c r="FD33" s="194"/>
      <c r="FE33" s="194"/>
      <c r="FF33" s="194"/>
      <c r="FG33" s="194"/>
      <c r="FH33" s="194"/>
      <c r="FI33" s="194"/>
      <c r="FJ33" s="194"/>
      <c r="FK33" s="194"/>
      <c r="FL33" s="194"/>
      <c r="FM33" s="194"/>
      <c r="FN33" s="194"/>
      <c r="FO33" s="194"/>
      <c r="FP33" s="194"/>
      <c r="FQ33" s="194"/>
      <c r="FR33" s="194"/>
      <c r="FS33" s="194"/>
      <c r="FT33" s="194"/>
      <c r="FU33" s="194"/>
      <c r="FV33" s="194"/>
      <c r="FW33" s="194"/>
      <c r="FX33" s="194"/>
      <c r="FY33" s="194"/>
      <c r="FZ33" s="194"/>
      <c r="GA33" s="194"/>
      <c r="GB33" s="194"/>
      <c r="GC33" s="194"/>
      <c r="GD33" s="194"/>
      <c r="GE33" s="194"/>
      <c r="GF33" s="194"/>
      <c r="GG33" s="194"/>
      <c r="GH33" s="194"/>
      <c r="GI33" s="194"/>
      <c r="GJ33" s="194"/>
      <c r="GK33" s="194"/>
      <c r="GL33" s="194"/>
      <c r="GM33" s="194"/>
      <c r="GN33" s="194"/>
      <c r="GO33" s="194"/>
      <c r="GP33" s="194"/>
      <c r="GQ33" s="194"/>
      <c r="GR33" s="194"/>
      <c r="GS33" s="194"/>
      <c r="GT33" s="194"/>
      <c r="GU33" s="194"/>
      <c r="GV33" s="194"/>
      <c r="GW33" s="194"/>
      <c r="GX33" s="194"/>
      <c r="GY33" s="194"/>
      <c r="GZ33" s="194"/>
      <c r="HA33" s="194"/>
      <c r="HB33" s="194"/>
      <c r="HC33" s="194"/>
      <c r="HD33" s="194"/>
      <c r="HE33" s="194"/>
      <c r="HF33" s="194"/>
      <c r="HG33" s="194"/>
      <c r="HH33" s="194"/>
      <c r="HI33" s="194"/>
      <c r="HJ33" s="194"/>
      <c r="HK33" s="194"/>
      <c r="HL33" s="194"/>
      <c r="HM33" s="194"/>
      <c r="HN33" s="194"/>
      <c r="HO33" s="194"/>
    </row>
    <row r="34" spans="1:223" ht="35.25" customHeight="1">
      <c r="A34" s="510" t="s">
        <v>78</v>
      </c>
      <c r="B34" s="511">
        <v>11</v>
      </c>
      <c r="C34" s="511">
        <v>1</v>
      </c>
      <c r="D34" s="511">
        <v>11</v>
      </c>
      <c r="E34" s="511">
        <v>8</v>
      </c>
      <c r="F34" s="511">
        <v>2</v>
      </c>
      <c r="G34" s="511">
        <v>2</v>
      </c>
      <c r="H34" s="511">
        <v>6</v>
      </c>
      <c r="I34" s="511">
        <v>3</v>
      </c>
      <c r="J34" s="511">
        <v>3</v>
      </c>
      <c r="K34" s="511">
        <v>0</v>
      </c>
      <c r="L34" s="513">
        <v>47</v>
      </c>
      <c r="M34" s="506">
        <v>3.8</v>
      </c>
      <c r="N34" s="506"/>
      <c r="O34" s="56"/>
      <c r="P34" s="509"/>
      <c r="Q34" s="56"/>
      <c r="R34" s="50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c r="GQ34" s="56"/>
      <c r="GR34" s="56"/>
      <c r="GS34" s="56"/>
      <c r="GT34" s="56"/>
      <c r="GU34" s="56"/>
      <c r="GV34" s="56"/>
      <c r="GW34" s="56"/>
      <c r="GX34" s="56"/>
      <c r="GY34" s="56"/>
      <c r="GZ34" s="56"/>
      <c r="HA34" s="56"/>
      <c r="HB34" s="56"/>
      <c r="HC34" s="56"/>
      <c r="HD34" s="56"/>
      <c r="HE34" s="56"/>
      <c r="HF34" s="56"/>
      <c r="HG34" s="56"/>
      <c r="HH34" s="56"/>
      <c r="HI34" s="56"/>
      <c r="HJ34" s="56"/>
      <c r="HK34" s="56"/>
      <c r="HL34" s="56"/>
      <c r="HM34" s="56"/>
      <c r="HN34" s="56"/>
      <c r="HO34" s="56"/>
    </row>
    <row r="35" spans="1:223" ht="24.6" customHeight="1">
      <c r="A35" s="507" t="s">
        <v>79</v>
      </c>
      <c r="B35" s="508">
        <v>118</v>
      </c>
      <c r="C35" s="508">
        <v>75</v>
      </c>
      <c r="D35" s="508">
        <v>83</v>
      </c>
      <c r="E35" s="508">
        <v>108</v>
      </c>
      <c r="F35" s="508">
        <v>38</v>
      </c>
      <c r="G35" s="508">
        <v>12</v>
      </c>
      <c r="H35" s="508">
        <v>158</v>
      </c>
      <c r="I35" s="508">
        <v>77</v>
      </c>
      <c r="J35" s="508">
        <v>35</v>
      </c>
      <c r="K35" s="508">
        <v>25</v>
      </c>
      <c r="L35" s="512">
        <v>729</v>
      </c>
      <c r="M35" s="509">
        <v>58.6</v>
      </c>
      <c r="N35" s="506"/>
      <c r="O35" s="194"/>
      <c r="P35" s="509"/>
      <c r="Q35" s="194"/>
      <c r="R35" s="506"/>
      <c r="S35" s="194"/>
      <c r="T35" s="194"/>
      <c r="U35" s="194"/>
      <c r="V35" s="194"/>
      <c r="W35" s="194"/>
      <c r="X35" s="194"/>
      <c r="Y35" s="194"/>
      <c r="Z35" s="194"/>
      <c r="AA35" s="194"/>
      <c r="AB35" s="194"/>
      <c r="AC35" s="194"/>
      <c r="AD35" s="194"/>
      <c r="AE35" s="194"/>
      <c r="AF35" s="194"/>
      <c r="AG35" s="194"/>
      <c r="AH35" s="194"/>
      <c r="AI35" s="194"/>
      <c r="AJ35" s="194"/>
      <c r="AK35" s="194"/>
      <c r="AL35" s="194"/>
      <c r="AM35" s="194"/>
      <c r="AN35" s="194"/>
      <c r="AO35" s="194"/>
      <c r="AP35" s="194"/>
      <c r="AQ35" s="194"/>
      <c r="AR35" s="194"/>
      <c r="AS35" s="194"/>
      <c r="AT35" s="194"/>
      <c r="AU35" s="194"/>
      <c r="AV35" s="194"/>
      <c r="AW35" s="194"/>
      <c r="AX35" s="194"/>
      <c r="AY35" s="194"/>
      <c r="AZ35" s="194"/>
      <c r="BA35" s="194"/>
      <c r="BB35" s="194"/>
      <c r="BC35" s="194"/>
      <c r="BD35" s="194"/>
      <c r="BE35" s="194"/>
      <c r="BF35" s="194"/>
      <c r="BG35" s="194"/>
      <c r="BH35" s="194"/>
      <c r="BI35" s="194"/>
      <c r="BJ35" s="194"/>
      <c r="BK35" s="194"/>
      <c r="BL35" s="194"/>
      <c r="BM35" s="194"/>
      <c r="BN35" s="194"/>
      <c r="BO35" s="194"/>
      <c r="BP35" s="194"/>
      <c r="BQ35" s="194"/>
      <c r="BR35" s="194"/>
      <c r="BS35" s="194"/>
      <c r="BT35" s="194"/>
      <c r="BU35" s="194"/>
      <c r="BV35" s="194"/>
      <c r="BW35" s="194"/>
      <c r="BX35" s="194"/>
      <c r="BY35" s="194"/>
      <c r="BZ35" s="194"/>
      <c r="CA35" s="194"/>
      <c r="CB35" s="194"/>
      <c r="CC35" s="194"/>
      <c r="CD35" s="194"/>
      <c r="CE35" s="194"/>
      <c r="CF35" s="194"/>
      <c r="CG35" s="194"/>
      <c r="CH35" s="194"/>
      <c r="CI35" s="194"/>
      <c r="CJ35" s="194"/>
      <c r="CK35" s="194"/>
      <c r="CL35" s="194"/>
      <c r="CM35" s="194"/>
      <c r="CN35" s="194"/>
      <c r="CO35" s="194"/>
      <c r="CP35" s="194"/>
      <c r="CQ35" s="194"/>
      <c r="CR35" s="194"/>
      <c r="CS35" s="194"/>
      <c r="CT35" s="194"/>
      <c r="CU35" s="194"/>
      <c r="CV35" s="194"/>
      <c r="CW35" s="194"/>
      <c r="CX35" s="194"/>
      <c r="CY35" s="194"/>
      <c r="CZ35" s="194"/>
      <c r="DA35" s="194"/>
      <c r="DB35" s="194"/>
      <c r="DC35" s="194"/>
      <c r="DD35" s="194"/>
      <c r="DE35" s="194"/>
      <c r="DF35" s="194"/>
      <c r="DG35" s="194"/>
      <c r="DH35" s="194"/>
      <c r="DI35" s="194"/>
      <c r="DJ35" s="194"/>
      <c r="DK35" s="194"/>
      <c r="DL35" s="194"/>
      <c r="DM35" s="194"/>
      <c r="DN35" s="194"/>
      <c r="DO35" s="194"/>
      <c r="DP35" s="194"/>
      <c r="DQ35" s="194"/>
      <c r="DR35" s="194"/>
      <c r="DS35" s="194"/>
      <c r="DT35" s="194"/>
      <c r="DU35" s="194"/>
      <c r="DV35" s="194"/>
      <c r="DW35" s="194"/>
      <c r="DX35" s="194"/>
      <c r="DY35" s="194"/>
      <c r="DZ35" s="194"/>
      <c r="EA35" s="194"/>
      <c r="EB35" s="194"/>
      <c r="EC35" s="194"/>
      <c r="ED35" s="194"/>
      <c r="EE35" s="194"/>
      <c r="EF35" s="194"/>
      <c r="EG35" s="194"/>
      <c r="EH35" s="194"/>
      <c r="EI35" s="194"/>
      <c r="EJ35" s="194"/>
      <c r="EK35" s="194"/>
      <c r="EL35" s="194"/>
      <c r="EM35" s="194"/>
      <c r="EN35" s="194"/>
      <c r="EO35" s="194"/>
      <c r="EP35" s="194"/>
      <c r="EQ35" s="194"/>
      <c r="ER35" s="194"/>
      <c r="ES35" s="194"/>
      <c r="ET35" s="194"/>
      <c r="EU35" s="194"/>
      <c r="EV35" s="194"/>
      <c r="EW35" s="194"/>
      <c r="EX35" s="194"/>
      <c r="EY35" s="194"/>
      <c r="EZ35" s="194"/>
      <c r="FA35" s="194"/>
      <c r="FB35" s="194"/>
      <c r="FC35" s="194"/>
      <c r="FD35" s="194"/>
      <c r="FE35" s="194"/>
      <c r="FF35" s="194"/>
      <c r="FG35" s="194"/>
      <c r="FH35" s="194"/>
      <c r="FI35" s="194"/>
      <c r="FJ35" s="194"/>
      <c r="FK35" s="194"/>
      <c r="FL35" s="194"/>
      <c r="FM35" s="194"/>
      <c r="FN35" s="194"/>
      <c r="FO35" s="194"/>
      <c r="FP35" s="194"/>
      <c r="FQ35" s="194"/>
      <c r="FR35" s="194"/>
      <c r="FS35" s="194"/>
      <c r="FT35" s="194"/>
      <c r="FU35" s="194"/>
      <c r="FV35" s="194"/>
      <c r="FW35" s="194"/>
      <c r="FX35" s="194"/>
      <c r="FY35" s="194"/>
      <c r="FZ35" s="194"/>
      <c r="GA35" s="194"/>
      <c r="GB35" s="194"/>
      <c r="GC35" s="194"/>
      <c r="GD35" s="194"/>
      <c r="GE35" s="194"/>
      <c r="GF35" s="194"/>
      <c r="GG35" s="194"/>
      <c r="GH35" s="194"/>
      <c r="GI35" s="194"/>
      <c r="GJ35" s="194"/>
      <c r="GK35" s="194"/>
      <c r="GL35" s="194"/>
      <c r="GM35" s="194"/>
      <c r="GN35" s="194"/>
      <c r="GO35" s="194"/>
      <c r="GP35" s="194"/>
      <c r="GQ35" s="194"/>
      <c r="GR35" s="194"/>
      <c r="GS35" s="194"/>
      <c r="GT35" s="194"/>
      <c r="GU35" s="194"/>
      <c r="GV35" s="194"/>
      <c r="GW35" s="194"/>
      <c r="GX35" s="194"/>
      <c r="GY35" s="194"/>
      <c r="GZ35" s="194"/>
      <c r="HA35" s="194"/>
      <c r="HB35" s="194"/>
      <c r="HC35" s="194"/>
      <c r="HD35" s="194"/>
      <c r="HE35" s="194"/>
      <c r="HF35" s="194"/>
      <c r="HG35" s="194"/>
      <c r="HH35" s="194"/>
      <c r="HI35" s="194"/>
      <c r="HJ35" s="194"/>
      <c r="HK35" s="194"/>
      <c r="HL35" s="194"/>
      <c r="HM35" s="194"/>
      <c r="HN35" s="194"/>
      <c r="HO35" s="194"/>
    </row>
    <row r="36" spans="1:223" ht="30.75" customHeight="1">
      <c r="A36" s="510" t="s">
        <v>80</v>
      </c>
      <c r="B36" s="511">
        <v>54</v>
      </c>
      <c r="C36" s="511">
        <v>62</v>
      </c>
      <c r="D36" s="511">
        <v>56</v>
      </c>
      <c r="E36" s="511">
        <v>48</v>
      </c>
      <c r="F36" s="511">
        <v>21</v>
      </c>
      <c r="G36" s="511">
        <v>6</v>
      </c>
      <c r="H36" s="511">
        <v>70</v>
      </c>
      <c r="I36" s="511">
        <v>45</v>
      </c>
      <c r="J36" s="511">
        <v>11</v>
      </c>
      <c r="K36" s="511">
        <v>15</v>
      </c>
      <c r="L36" s="513">
        <v>388</v>
      </c>
      <c r="M36" s="1152">
        <v>31.2</v>
      </c>
      <c r="N36" s="506"/>
      <c r="O36" s="56"/>
      <c r="P36" s="509"/>
      <c r="Q36" s="56"/>
      <c r="R36" s="50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c r="GP36" s="56"/>
      <c r="GQ36" s="56"/>
      <c r="GR36" s="56"/>
      <c r="GS36" s="56"/>
      <c r="GT36" s="56"/>
      <c r="GU36" s="56"/>
      <c r="GV36" s="56"/>
      <c r="GW36" s="56"/>
      <c r="GX36" s="56"/>
      <c r="GY36" s="56"/>
      <c r="GZ36" s="56"/>
      <c r="HA36" s="56"/>
      <c r="HB36" s="56"/>
      <c r="HC36" s="56"/>
      <c r="HD36" s="56"/>
      <c r="HE36" s="56"/>
      <c r="HF36" s="56"/>
      <c r="HG36" s="56"/>
      <c r="HH36" s="56"/>
      <c r="HI36" s="56"/>
      <c r="HJ36" s="56"/>
      <c r="HK36" s="56"/>
      <c r="HL36" s="56"/>
      <c r="HM36" s="56"/>
      <c r="HN36" s="56"/>
      <c r="HO36" s="56"/>
    </row>
    <row r="37" spans="1:223" ht="27" customHeight="1">
      <c r="A37" s="510" t="s">
        <v>81</v>
      </c>
      <c r="B37" s="511">
        <v>55</v>
      </c>
      <c r="C37" s="511">
        <v>12</v>
      </c>
      <c r="D37" s="511">
        <v>26</v>
      </c>
      <c r="E37" s="511">
        <v>59</v>
      </c>
      <c r="F37" s="511">
        <v>17</v>
      </c>
      <c r="G37" s="511">
        <v>4</v>
      </c>
      <c r="H37" s="511">
        <v>84</v>
      </c>
      <c r="I37" s="511">
        <v>32</v>
      </c>
      <c r="J37" s="511">
        <v>24</v>
      </c>
      <c r="K37" s="511">
        <v>10</v>
      </c>
      <c r="L37" s="513">
        <v>323</v>
      </c>
      <c r="M37" s="1152">
        <v>25.6</v>
      </c>
      <c r="N37" s="506"/>
      <c r="O37" s="56"/>
      <c r="P37" s="509"/>
      <c r="Q37" s="56"/>
      <c r="R37" s="50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c r="GQ37" s="56"/>
      <c r="GR37" s="56"/>
      <c r="GS37" s="56"/>
      <c r="GT37" s="56"/>
      <c r="GU37" s="56"/>
      <c r="GV37" s="56"/>
      <c r="GW37" s="56"/>
      <c r="GX37" s="56"/>
      <c r="GY37" s="56"/>
      <c r="GZ37" s="56"/>
      <c r="HA37" s="56"/>
      <c r="HB37" s="56"/>
      <c r="HC37" s="56"/>
      <c r="HD37" s="56"/>
      <c r="HE37" s="56"/>
      <c r="HF37" s="56"/>
      <c r="HG37" s="56"/>
      <c r="HH37" s="56"/>
      <c r="HI37" s="56"/>
      <c r="HJ37" s="56"/>
      <c r="HK37" s="56"/>
      <c r="HL37" s="56"/>
      <c r="HM37" s="56"/>
      <c r="HN37" s="56"/>
      <c r="HO37" s="56"/>
    </row>
    <row r="38" spans="1:223" ht="25.5" customHeight="1">
      <c r="A38" s="510" t="s">
        <v>82</v>
      </c>
      <c r="B38" s="511">
        <v>9</v>
      </c>
      <c r="C38" s="511">
        <v>1</v>
      </c>
      <c r="D38" s="511">
        <v>1</v>
      </c>
      <c r="E38" s="511">
        <v>1</v>
      </c>
      <c r="F38" s="511">
        <v>0</v>
      </c>
      <c r="G38" s="511">
        <v>2</v>
      </c>
      <c r="H38" s="511">
        <v>4</v>
      </c>
      <c r="I38" s="511">
        <v>0</v>
      </c>
      <c r="J38" s="511">
        <v>0</v>
      </c>
      <c r="K38" s="511">
        <v>0</v>
      </c>
      <c r="L38" s="513">
        <v>18</v>
      </c>
      <c r="M38" s="1152">
        <v>1.4</v>
      </c>
      <c r="N38" s="506"/>
      <c r="O38" s="56"/>
      <c r="P38" s="509"/>
      <c r="Q38" s="56"/>
      <c r="R38" s="50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c r="GQ38" s="56"/>
      <c r="GR38" s="56"/>
      <c r="GS38" s="56"/>
      <c r="GT38" s="56"/>
      <c r="GU38" s="56"/>
      <c r="GV38" s="56"/>
      <c r="GW38" s="56"/>
      <c r="GX38" s="56"/>
      <c r="GY38" s="56"/>
      <c r="GZ38" s="56"/>
      <c r="HA38" s="56"/>
      <c r="HB38" s="56"/>
      <c r="HC38" s="56"/>
      <c r="HD38" s="56"/>
      <c r="HE38" s="56"/>
      <c r="HF38" s="56"/>
      <c r="HG38" s="56"/>
      <c r="HH38" s="56"/>
      <c r="HI38" s="56"/>
      <c r="HJ38" s="56"/>
      <c r="HK38" s="56"/>
      <c r="HL38" s="56"/>
      <c r="HM38" s="56"/>
      <c r="HN38" s="56"/>
      <c r="HO38" s="56"/>
    </row>
    <row r="39" spans="1:223" ht="25.5" customHeight="1">
      <c r="A39" s="507" t="s">
        <v>83</v>
      </c>
      <c r="B39" s="508">
        <v>0</v>
      </c>
      <c r="C39" s="508">
        <v>0</v>
      </c>
      <c r="D39" s="508">
        <v>0</v>
      </c>
      <c r="E39" s="508">
        <v>0</v>
      </c>
      <c r="F39" s="508">
        <v>0</v>
      </c>
      <c r="G39" s="508">
        <v>0</v>
      </c>
      <c r="H39" s="508">
        <v>0</v>
      </c>
      <c r="I39" s="508">
        <v>0</v>
      </c>
      <c r="J39" s="508">
        <v>0</v>
      </c>
      <c r="K39" s="508">
        <v>0</v>
      </c>
      <c r="L39" s="512">
        <v>0</v>
      </c>
      <c r="M39" s="509">
        <v>0</v>
      </c>
      <c r="N39" s="506"/>
      <c r="O39" s="194"/>
      <c r="P39" s="509"/>
      <c r="Q39" s="194"/>
      <c r="R39" s="506"/>
      <c r="S39" s="194"/>
      <c r="T39" s="194"/>
      <c r="U39" s="194"/>
      <c r="V39" s="194"/>
      <c r="W39" s="194"/>
      <c r="X39" s="194"/>
      <c r="Y39" s="194"/>
      <c r="Z39" s="194"/>
      <c r="AA39" s="194"/>
      <c r="AB39" s="194"/>
      <c r="AC39" s="194"/>
      <c r="AD39" s="194"/>
      <c r="AE39" s="194"/>
      <c r="AF39" s="194"/>
      <c r="AG39" s="194"/>
      <c r="AH39" s="194"/>
      <c r="AI39" s="194"/>
      <c r="AJ39" s="194"/>
      <c r="AK39" s="194"/>
      <c r="AL39" s="194"/>
      <c r="AM39" s="194"/>
      <c r="AN39" s="194"/>
      <c r="AO39" s="194"/>
      <c r="AP39" s="194"/>
      <c r="AQ39" s="194"/>
      <c r="AR39" s="194"/>
      <c r="AS39" s="194"/>
      <c r="AT39" s="194"/>
      <c r="AU39" s="194"/>
      <c r="AV39" s="194"/>
      <c r="AW39" s="194"/>
      <c r="AX39" s="194"/>
      <c r="AY39" s="194"/>
      <c r="AZ39" s="194"/>
      <c r="BA39" s="194"/>
      <c r="BB39" s="194"/>
      <c r="BC39" s="194"/>
      <c r="BD39" s="194"/>
      <c r="BE39" s="194"/>
      <c r="BF39" s="194"/>
      <c r="BG39" s="194"/>
      <c r="BH39" s="194"/>
      <c r="BI39" s="194"/>
      <c r="BJ39" s="194"/>
      <c r="BK39" s="194"/>
      <c r="BL39" s="194"/>
      <c r="BM39" s="194"/>
      <c r="BN39" s="194"/>
      <c r="BO39" s="194"/>
      <c r="BP39" s="194"/>
      <c r="BQ39" s="194"/>
      <c r="BR39" s="194"/>
      <c r="BS39" s="194"/>
      <c r="BT39" s="194"/>
      <c r="BU39" s="194"/>
      <c r="BV39" s="194"/>
      <c r="BW39" s="194"/>
      <c r="BX39" s="194"/>
      <c r="BY39" s="194"/>
      <c r="BZ39" s="194"/>
      <c r="CA39" s="194"/>
      <c r="CB39" s="194"/>
      <c r="CC39" s="194"/>
      <c r="CD39" s="194"/>
      <c r="CE39" s="194"/>
      <c r="CF39" s="194"/>
      <c r="CG39" s="194"/>
      <c r="CH39" s="194"/>
      <c r="CI39" s="194"/>
      <c r="CJ39" s="194"/>
      <c r="CK39" s="194"/>
      <c r="CL39" s="194"/>
      <c r="CM39" s="194"/>
      <c r="CN39" s="194"/>
      <c r="CO39" s="194"/>
      <c r="CP39" s="194"/>
      <c r="CQ39" s="194"/>
      <c r="CR39" s="194"/>
      <c r="CS39" s="194"/>
      <c r="CT39" s="194"/>
      <c r="CU39" s="194"/>
      <c r="CV39" s="194"/>
      <c r="CW39" s="194"/>
      <c r="CX39" s="194"/>
      <c r="CY39" s="194"/>
      <c r="CZ39" s="194"/>
      <c r="DA39" s="194"/>
      <c r="DB39" s="194"/>
      <c r="DC39" s="194"/>
      <c r="DD39" s="194"/>
      <c r="DE39" s="194"/>
      <c r="DF39" s="194"/>
      <c r="DG39" s="194"/>
      <c r="DH39" s="194"/>
      <c r="DI39" s="194"/>
      <c r="DJ39" s="194"/>
      <c r="DK39" s="194"/>
      <c r="DL39" s="194"/>
      <c r="DM39" s="194"/>
      <c r="DN39" s="194"/>
      <c r="DO39" s="194"/>
      <c r="DP39" s="194"/>
      <c r="DQ39" s="194"/>
      <c r="DR39" s="194"/>
      <c r="DS39" s="194"/>
      <c r="DT39" s="194"/>
      <c r="DU39" s="194"/>
      <c r="DV39" s="194"/>
      <c r="DW39" s="194"/>
      <c r="DX39" s="194"/>
      <c r="DY39" s="194"/>
      <c r="DZ39" s="194"/>
      <c r="EA39" s="194"/>
      <c r="EB39" s="194"/>
      <c r="EC39" s="194"/>
      <c r="ED39" s="194"/>
      <c r="EE39" s="194"/>
      <c r="EF39" s="194"/>
      <c r="EG39" s="194"/>
      <c r="EH39" s="194"/>
      <c r="EI39" s="194"/>
      <c r="EJ39" s="194"/>
      <c r="EK39" s="194"/>
      <c r="EL39" s="194"/>
      <c r="EM39" s="194"/>
      <c r="EN39" s="194"/>
      <c r="EO39" s="194"/>
      <c r="EP39" s="194"/>
      <c r="EQ39" s="194"/>
      <c r="ER39" s="194"/>
      <c r="ES39" s="194"/>
      <c r="ET39" s="194"/>
      <c r="EU39" s="194"/>
      <c r="EV39" s="194"/>
      <c r="EW39" s="194"/>
      <c r="EX39" s="194"/>
      <c r="EY39" s="194"/>
      <c r="EZ39" s="194"/>
      <c r="FA39" s="194"/>
      <c r="FB39" s="194"/>
      <c r="FC39" s="194"/>
      <c r="FD39" s="194"/>
      <c r="FE39" s="194"/>
      <c r="FF39" s="194"/>
      <c r="FG39" s="194"/>
      <c r="FH39" s="194"/>
      <c r="FI39" s="194"/>
      <c r="FJ39" s="194"/>
      <c r="FK39" s="194"/>
      <c r="FL39" s="194"/>
      <c r="FM39" s="194"/>
      <c r="FN39" s="194"/>
      <c r="FO39" s="194"/>
      <c r="FP39" s="194"/>
      <c r="FQ39" s="194"/>
      <c r="FR39" s="194"/>
      <c r="FS39" s="194"/>
      <c r="FT39" s="194"/>
      <c r="FU39" s="194"/>
      <c r="FV39" s="194"/>
      <c r="FW39" s="194"/>
      <c r="FX39" s="194"/>
      <c r="FY39" s="194"/>
      <c r="FZ39" s="194"/>
      <c r="GA39" s="194"/>
      <c r="GB39" s="194"/>
      <c r="GC39" s="194"/>
      <c r="GD39" s="194"/>
      <c r="GE39" s="194"/>
      <c r="GF39" s="194"/>
      <c r="GG39" s="194"/>
      <c r="GH39" s="194"/>
      <c r="GI39" s="194"/>
      <c r="GJ39" s="194"/>
      <c r="GK39" s="194"/>
      <c r="GL39" s="194"/>
      <c r="GM39" s="194"/>
      <c r="GN39" s="194"/>
      <c r="GO39" s="194"/>
      <c r="GP39" s="194"/>
      <c r="GQ39" s="194"/>
      <c r="GR39" s="194"/>
      <c r="GS39" s="194"/>
      <c r="GT39" s="194"/>
      <c r="GU39" s="194"/>
      <c r="GV39" s="194"/>
      <c r="GW39" s="194"/>
      <c r="GX39" s="194"/>
      <c r="GY39" s="194"/>
      <c r="GZ39" s="194"/>
      <c r="HA39" s="194"/>
      <c r="HB39" s="194"/>
      <c r="HC39" s="194"/>
      <c r="HD39" s="194"/>
      <c r="HE39" s="194"/>
      <c r="HF39" s="194"/>
      <c r="HG39" s="194"/>
      <c r="HH39" s="194"/>
      <c r="HI39" s="194"/>
      <c r="HJ39" s="194"/>
      <c r="HK39" s="194"/>
      <c r="HL39" s="194"/>
      <c r="HM39" s="194"/>
      <c r="HN39" s="194"/>
      <c r="HO39" s="194"/>
    </row>
    <row r="40" spans="1:223" ht="25.5" customHeight="1">
      <c r="A40" s="510" t="s">
        <v>84</v>
      </c>
      <c r="B40" s="511">
        <v>0</v>
      </c>
      <c r="C40" s="511">
        <v>0</v>
      </c>
      <c r="D40" s="511">
        <v>0</v>
      </c>
      <c r="E40" s="511">
        <v>0</v>
      </c>
      <c r="F40" s="511">
        <v>0</v>
      </c>
      <c r="G40" s="511">
        <v>0</v>
      </c>
      <c r="H40" s="511">
        <v>0</v>
      </c>
      <c r="I40" s="511">
        <v>0</v>
      </c>
      <c r="J40" s="511">
        <v>0</v>
      </c>
      <c r="K40" s="511">
        <v>0</v>
      </c>
      <c r="L40" s="505">
        <v>0</v>
      </c>
      <c r="M40" s="506">
        <v>0</v>
      </c>
      <c r="N40" s="506"/>
      <c r="O40" s="56"/>
      <c r="P40" s="509"/>
      <c r="Q40" s="56"/>
      <c r="R40" s="50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c r="GQ40" s="56"/>
      <c r="GR40" s="56"/>
      <c r="GS40" s="56"/>
      <c r="GT40" s="56"/>
      <c r="GU40" s="56"/>
      <c r="GV40" s="56"/>
      <c r="GW40" s="56"/>
      <c r="GX40" s="56"/>
      <c r="GY40" s="56"/>
      <c r="GZ40" s="56"/>
      <c r="HA40" s="56"/>
      <c r="HB40" s="56"/>
      <c r="HC40" s="56"/>
      <c r="HD40" s="56"/>
      <c r="HE40" s="56"/>
      <c r="HF40" s="56"/>
      <c r="HG40" s="56"/>
      <c r="HH40" s="56"/>
      <c r="HI40" s="56"/>
      <c r="HJ40" s="56"/>
      <c r="HK40" s="56"/>
      <c r="HL40" s="56"/>
      <c r="HM40" s="56"/>
      <c r="HN40" s="56"/>
      <c r="HO40" s="56"/>
    </row>
    <row r="41" spans="1:223" ht="29.25" customHeight="1">
      <c r="A41" s="575" t="s">
        <v>85</v>
      </c>
      <c r="B41" s="576">
        <v>126</v>
      </c>
      <c r="C41" s="576">
        <v>82</v>
      </c>
      <c r="D41" s="576">
        <v>76</v>
      </c>
      <c r="E41" s="576">
        <v>87</v>
      </c>
      <c r="F41" s="576">
        <v>63</v>
      </c>
      <c r="G41" s="576">
        <v>58</v>
      </c>
      <c r="H41" s="576">
        <v>176</v>
      </c>
      <c r="I41" s="576">
        <v>32</v>
      </c>
      <c r="J41" s="576">
        <v>67</v>
      </c>
      <c r="K41" s="576">
        <v>53</v>
      </c>
      <c r="L41" s="576">
        <v>820</v>
      </c>
      <c r="M41" s="577">
        <v>65.900000000000006</v>
      </c>
      <c r="N41" s="506"/>
      <c r="O41" s="304"/>
      <c r="P41" s="509"/>
      <c r="Q41" s="304"/>
      <c r="R41" s="506"/>
      <c r="S41" s="304"/>
      <c r="T41" s="304"/>
      <c r="U41" s="304"/>
      <c r="V41" s="304"/>
      <c r="W41" s="304"/>
      <c r="X41" s="304"/>
      <c r="Y41" s="304"/>
      <c r="Z41" s="304"/>
      <c r="AA41" s="304"/>
      <c r="AB41" s="304"/>
      <c r="AC41" s="304"/>
      <c r="AD41" s="304"/>
      <c r="AE41" s="304"/>
      <c r="AF41" s="304"/>
      <c r="AG41" s="304"/>
      <c r="AH41" s="304"/>
      <c r="AI41" s="304"/>
      <c r="AJ41" s="304"/>
      <c r="AK41" s="304"/>
      <c r="AL41" s="304"/>
      <c r="AM41" s="304"/>
      <c r="AN41" s="304"/>
      <c r="AO41" s="304"/>
      <c r="AP41" s="304"/>
      <c r="AQ41" s="304"/>
      <c r="AR41" s="304"/>
      <c r="AS41" s="304"/>
      <c r="AT41" s="304"/>
      <c r="AU41" s="304"/>
      <c r="AV41" s="304"/>
      <c r="AW41" s="304"/>
      <c r="AX41" s="304"/>
      <c r="AY41" s="304"/>
      <c r="AZ41" s="304"/>
      <c r="BA41" s="304"/>
      <c r="BB41" s="304"/>
      <c r="BC41" s="304"/>
      <c r="BD41" s="304"/>
      <c r="BE41" s="304"/>
      <c r="BF41" s="304"/>
      <c r="BG41" s="304"/>
      <c r="BH41" s="304"/>
      <c r="BI41" s="304"/>
      <c r="BJ41" s="304"/>
      <c r="BK41" s="304"/>
      <c r="BL41" s="304"/>
      <c r="BM41" s="304"/>
      <c r="BN41" s="304"/>
      <c r="BO41" s="304"/>
      <c r="BP41" s="304"/>
      <c r="BQ41" s="304"/>
      <c r="BR41" s="304"/>
      <c r="BS41" s="304"/>
      <c r="BT41" s="304"/>
      <c r="BU41" s="304"/>
      <c r="BV41" s="304"/>
      <c r="BW41" s="304"/>
      <c r="BX41" s="304"/>
      <c r="BY41" s="304"/>
      <c r="BZ41" s="304"/>
      <c r="CA41" s="304"/>
      <c r="CB41" s="304"/>
      <c r="CC41" s="304"/>
      <c r="CD41" s="304"/>
      <c r="CE41" s="304"/>
      <c r="CF41" s="304"/>
      <c r="CG41" s="304"/>
      <c r="CH41" s="304"/>
      <c r="CI41" s="304"/>
      <c r="CJ41" s="304"/>
      <c r="CK41" s="304"/>
      <c r="CL41" s="304"/>
      <c r="CM41" s="304"/>
      <c r="CN41" s="304"/>
      <c r="CO41" s="304"/>
      <c r="CP41" s="304"/>
      <c r="CQ41" s="304"/>
      <c r="CR41" s="304"/>
      <c r="CS41" s="304"/>
      <c r="CT41" s="304"/>
      <c r="CU41" s="304"/>
      <c r="CV41" s="304"/>
      <c r="CW41" s="304"/>
      <c r="CX41" s="304"/>
      <c r="CY41" s="304"/>
      <c r="CZ41" s="304"/>
      <c r="DA41" s="304"/>
      <c r="DB41" s="304"/>
      <c r="DC41" s="304"/>
      <c r="DD41" s="304"/>
      <c r="DE41" s="304"/>
      <c r="DF41" s="304"/>
      <c r="DG41" s="304"/>
      <c r="DH41" s="304"/>
      <c r="DI41" s="304"/>
      <c r="DJ41" s="304"/>
      <c r="DK41" s="304"/>
      <c r="DL41" s="304"/>
      <c r="DM41" s="304"/>
      <c r="DN41" s="304"/>
      <c r="DO41" s="304"/>
      <c r="DP41" s="304"/>
      <c r="DQ41" s="304"/>
      <c r="DR41" s="304"/>
      <c r="DS41" s="304"/>
      <c r="DT41" s="304"/>
      <c r="DU41" s="304"/>
      <c r="DV41" s="304"/>
      <c r="DW41" s="304"/>
      <c r="DX41" s="304"/>
      <c r="DY41" s="304"/>
      <c r="DZ41" s="304"/>
      <c r="EA41" s="304"/>
      <c r="EB41" s="304"/>
      <c r="EC41" s="304"/>
      <c r="ED41" s="304"/>
      <c r="EE41" s="304"/>
      <c r="EF41" s="304"/>
      <c r="EG41" s="304"/>
      <c r="EH41" s="304"/>
      <c r="EI41" s="304"/>
      <c r="EJ41" s="304"/>
      <c r="EK41" s="304"/>
      <c r="EL41" s="304"/>
      <c r="EM41" s="304"/>
      <c r="EN41" s="304"/>
      <c r="EO41" s="304"/>
      <c r="EP41" s="304"/>
      <c r="EQ41" s="304"/>
      <c r="ER41" s="304"/>
      <c r="ES41" s="304"/>
      <c r="ET41" s="304"/>
      <c r="EU41" s="304"/>
      <c r="EV41" s="304"/>
      <c r="EW41" s="304"/>
      <c r="EX41" s="304"/>
      <c r="EY41" s="304"/>
      <c r="EZ41" s="304"/>
      <c r="FA41" s="304"/>
      <c r="FB41" s="304"/>
      <c r="FC41" s="304"/>
      <c r="FD41" s="304"/>
      <c r="FE41" s="304"/>
      <c r="FF41" s="304"/>
      <c r="FG41" s="304"/>
      <c r="FH41" s="304"/>
      <c r="FI41" s="304"/>
      <c r="FJ41" s="304"/>
      <c r="FK41" s="304"/>
      <c r="FL41" s="304"/>
      <c r="FM41" s="304"/>
      <c r="FN41" s="304"/>
      <c r="FO41" s="304"/>
      <c r="FP41" s="304"/>
      <c r="FQ41" s="304"/>
      <c r="FR41" s="304"/>
      <c r="FS41" s="304"/>
      <c r="FT41" s="304"/>
      <c r="FU41" s="304"/>
      <c r="FV41" s="304"/>
      <c r="FW41" s="304"/>
      <c r="FX41" s="304"/>
      <c r="FY41" s="304"/>
      <c r="FZ41" s="304"/>
      <c r="GA41" s="304"/>
      <c r="GB41" s="304"/>
      <c r="GC41" s="304"/>
      <c r="GD41" s="304"/>
      <c r="GE41" s="304"/>
      <c r="GF41" s="304"/>
      <c r="GG41" s="304"/>
      <c r="GH41" s="304"/>
      <c r="GI41" s="304"/>
      <c r="GJ41" s="304"/>
      <c r="GK41" s="304"/>
      <c r="GL41" s="304"/>
      <c r="GM41" s="304"/>
      <c r="GN41" s="304"/>
      <c r="GO41" s="304"/>
      <c r="GP41" s="304"/>
      <c r="GQ41" s="304"/>
      <c r="GR41" s="304"/>
      <c r="GS41" s="304"/>
      <c r="GT41" s="304"/>
      <c r="GU41" s="304"/>
      <c r="GV41" s="304"/>
      <c r="GW41" s="304"/>
      <c r="GX41" s="304"/>
      <c r="GY41" s="304"/>
      <c r="GZ41" s="304"/>
      <c r="HA41" s="304"/>
      <c r="HB41" s="304"/>
      <c r="HC41" s="304"/>
      <c r="HD41" s="304"/>
      <c r="HE41" s="304"/>
      <c r="HF41" s="304"/>
      <c r="HG41" s="304"/>
      <c r="HH41" s="304"/>
      <c r="HI41" s="304"/>
      <c r="HJ41" s="304"/>
      <c r="HK41" s="304"/>
      <c r="HL41" s="304"/>
      <c r="HM41" s="304"/>
      <c r="HN41" s="304"/>
      <c r="HO41" s="304"/>
    </row>
    <row r="42" spans="1:223" ht="17.100000000000001" customHeight="1">
      <c r="A42" s="507" t="s">
        <v>86</v>
      </c>
      <c r="B42" s="508">
        <v>75</v>
      </c>
      <c r="C42" s="508">
        <v>54</v>
      </c>
      <c r="D42" s="508">
        <v>43</v>
      </c>
      <c r="E42" s="508">
        <v>42</v>
      </c>
      <c r="F42" s="508">
        <v>22</v>
      </c>
      <c r="G42" s="508">
        <v>21</v>
      </c>
      <c r="H42" s="508">
        <v>80</v>
      </c>
      <c r="I42" s="508">
        <v>16</v>
      </c>
      <c r="J42" s="508">
        <v>32</v>
      </c>
      <c r="K42" s="508">
        <v>35</v>
      </c>
      <c r="L42" s="512">
        <v>420</v>
      </c>
      <c r="M42" s="509">
        <v>33.799999999999997</v>
      </c>
      <c r="N42" s="506"/>
      <c r="O42" s="505"/>
      <c r="P42" s="509"/>
      <c r="Q42" s="194"/>
      <c r="R42" s="506"/>
      <c r="S42" s="194"/>
      <c r="T42" s="194"/>
      <c r="U42" s="194"/>
      <c r="V42" s="194"/>
      <c r="W42" s="194"/>
      <c r="X42" s="194"/>
      <c r="Y42" s="194"/>
      <c r="Z42" s="194"/>
      <c r="AA42" s="194"/>
      <c r="AB42" s="194"/>
      <c r="AC42" s="194"/>
      <c r="AD42" s="194"/>
      <c r="AE42" s="194"/>
      <c r="AF42" s="194"/>
      <c r="AG42" s="194"/>
      <c r="AH42" s="194"/>
      <c r="AI42" s="194"/>
      <c r="AJ42" s="194"/>
      <c r="AK42" s="194"/>
      <c r="AL42" s="194"/>
      <c r="AM42" s="194"/>
      <c r="AN42" s="194"/>
      <c r="AO42" s="194"/>
      <c r="AP42" s="194"/>
      <c r="AQ42" s="194"/>
      <c r="AR42" s="194"/>
      <c r="AS42" s="194"/>
      <c r="AT42" s="194"/>
      <c r="AU42" s="194"/>
      <c r="AV42" s="194"/>
      <c r="AW42" s="194"/>
      <c r="AX42" s="194"/>
      <c r="AY42" s="194"/>
      <c r="AZ42" s="194"/>
      <c r="BA42" s="194"/>
      <c r="BB42" s="194"/>
      <c r="BC42" s="194"/>
      <c r="BD42" s="194"/>
      <c r="BE42" s="194"/>
      <c r="BF42" s="194"/>
      <c r="BG42" s="194"/>
      <c r="BH42" s="194"/>
      <c r="BI42" s="194"/>
      <c r="BJ42" s="194"/>
      <c r="BK42" s="194"/>
      <c r="BL42" s="194"/>
      <c r="BM42" s="194"/>
      <c r="BN42" s="194"/>
      <c r="BO42" s="194"/>
      <c r="BP42" s="194"/>
      <c r="BQ42" s="194"/>
      <c r="BR42" s="194"/>
      <c r="BS42" s="194"/>
      <c r="BT42" s="194"/>
      <c r="BU42" s="194"/>
      <c r="BV42" s="194"/>
      <c r="BW42" s="194"/>
      <c r="BX42" s="194"/>
      <c r="BY42" s="194"/>
      <c r="BZ42" s="194"/>
      <c r="CA42" s="194"/>
      <c r="CB42" s="194"/>
      <c r="CC42" s="194"/>
      <c r="CD42" s="194"/>
      <c r="CE42" s="194"/>
      <c r="CF42" s="194"/>
      <c r="CG42" s="194"/>
      <c r="CH42" s="194"/>
      <c r="CI42" s="194"/>
      <c r="CJ42" s="194"/>
      <c r="CK42" s="194"/>
      <c r="CL42" s="194"/>
      <c r="CM42" s="194"/>
      <c r="CN42" s="194"/>
      <c r="CO42" s="194"/>
      <c r="CP42" s="194"/>
      <c r="CQ42" s="194"/>
      <c r="CR42" s="194"/>
      <c r="CS42" s="194"/>
      <c r="CT42" s="194"/>
      <c r="CU42" s="194"/>
      <c r="CV42" s="194"/>
      <c r="CW42" s="194"/>
      <c r="CX42" s="194"/>
      <c r="CY42" s="194"/>
      <c r="CZ42" s="194"/>
      <c r="DA42" s="194"/>
      <c r="DB42" s="194"/>
      <c r="DC42" s="194"/>
      <c r="DD42" s="194"/>
      <c r="DE42" s="194"/>
      <c r="DF42" s="194"/>
      <c r="DG42" s="194"/>
      <c r="DH42" s="194"/>
      <c r="DI42" s="194"/>
      <c r="DJ42" s="194"/>
      <c r="DK42" s="194"/>
      <c r="DL42" s="194"/>
      <c r="DM42" s="194"/>
      <c r="DN42" s="194"/>
      <c r="DO42" s="194"/>
      <c r="DP42" s="194"/>
      <c r="DQ42" s="194"/>
      <c r="DR42" s="194"/>
      <c r="DS42" s="194"/>
      <c r="DT42" s="194"/>
      <c r="DU42" s="194"/>
      <c r="DV42" s="194"/>
      <c r="DW42" s="194"/>
      <c r="DX42" s="194"/>
      <c r="DY42" s="194"/>
      <c r="DZ42" s="194"/>
      <c r="EA42" s="194"/>
      <c r="EB42" s="194"/>
      <c r="EC42" s="194"/>
      <c r="ED42" s="194"/>
      <c r="EE42" s="194"/>
      <c r="EF42" s="194"/>
      <c r="EG42" s="194"/>
      <c r="EH42" s="194"/>
      <c r="EI42" s="194"/>
      <c r="EJ42" s="194"/>
      <c r="EK42" s="194"/>
      <c r="EL42" s="194"/>
      <c r="EM42" s="194"/>
      <c r="EN42" s="194"/>
      <c r="EO42" s="194"/>
      <c r="EP42" s="194"/>
      <c r="EQ42" s="194"/>
      <c r="ER42" s="194"/>
      <c r="ES42" s="194"/>
      <c r="ET42" s="194"/>
      <c r="EU42" s="194"/>
      <c r="EV42" s="194"/>
      <c r="EW42" s="194"/>
      <c r="EX42" s="194"/>
      <c r="EY42" s="194"/>
      <c r="EZ42" s="194"/>
      <c r="FA42" s="194"/>
      <c r="FB42" s="194"/>
      <c r="FC42" s="194"/>
      <c r="FD42" s="194"/>
      <c r="FE42" s="194"/>
      <c r="FF42" s="194"/>
      <c r="FG42" s="194"/>
      <c r="FH42" s="194"/>
      <c r="FI42" s="194"/>
      <c r="FJ42" s="194"/>
      <c r="FK42" s="194"/>
      <c r="FL42" s="194"/>
      <c r="FM42" s="194"/>
      <c r="FN42" s="194"/>
      <c r="FO42" s="194"/>
      <c r="FP42" s="194"/>
      <c r="FQ42" s="194"/>
      <c r="FR42" s="194"/>
      <c r="FS42" s="194"/>
      <c r="FT42" s="194"/>
      <c r="FU42" s="194"/>
      <c r="FV42" s="194"/>
      <c r="FW42" s="194"/>
      <c r="FX42" s="194"/>
      <c r="FY42" s="194"/>
      <c r="FZ42" s="194"/>
      <c r="GA42" s="194"/>
      <c r="GB42" s="194"/>
      <c r="GC42" s="194"/>
      <c r="GD42" s="194"/>
      <c r="GE42" s="194"/>
      <c r="GF42" s="194"/>
      <c r="GG42" s="194"/>
      <c r="GH42" s="194"/>
      <c r="GI42" s="194"/>
      <c r="GJ42" s="194"/>
      <c r="GK42" s="194"/>
      <c r="GL42" s="194"/>
      <c r="GM42" s="194"/>
      <c r="GN42" s="194"/>
      <c r="GO42" s="194"/>
      <c r="GP42" s="194"/>
      <c r="GQ42" s="194"/>
      <c r="GR42" s="194"/>
      <c r="GS42" s="194"/>
      <c r="GT42" s="194"/>
      <c r="GU42" s="194"/>
      <c r="GV42" s="194"/>
      <c r="GW42" s="194"/>
      <c r="GX42" s="194"/>
      <c r="GY42" s="194"/>
      <c r="GZ42" s="194"/>
      <c r="HA42" s="194"/>
      <c r="HB42" s="194"/>
      <c r="HC42" s="194"/>
      <c r="HD42" s="194"/>
      <c r="HE42" s="194"/>
      <c r="HF42" s="194"/>
      <c r="HG42" s="194"/>
      <c r="HH42" s="194"/>
      <c r="HI42" s="194"/>
      <c r="HJ42" s="194"/>
      <c r="HK42" s="194"/>
      <c r="HL42" s="194"/>
      <c r="HM42" s="194"/>
      <c r="HN42" s="194"/>
      <c r="HO42" s="194"/>
    </row>
    <row r="43" spans="1:223" ht="17.100000000000001" customHeight="1">
      <c r="A43" s="510" t="s">
        <v>87</v>
      </c>
      <c r="B43" s="511">
        <v>7</v>
      </c>
      <c r="C43" s="511">
        <v>7</v>
      </c>
      <c r="D43" s="511">
        <v>5</v>
      </c>
      <c r="E43" s="511">
        <v>8</v>
      </c>
      <c r="F43" s="511">
        <v>4</v>
      </c>
      <c r="G43" s="511">
        <v>2</v>
      </c>
      <c r="H43" s="511">
        <v>11</v>
      </c>
      <c r="I43" s="511">
        <v>1</v>
      </c>
      <c r="J43" s="511">
        <v>7</v>
      </c>
      <c r="K43" s="511">
        <v>5</v>
      </c>
      <c r="L43" s="511">
        <v>57</v>
      </c>
      <c r="M43" s="1154">
        <v>4.5999999999999996</v>
      </c>
      <c r="N43" s="506"/>
      <c r="O43" s="56"/>
      <c r="P43" s="509"/>
      <c r="Q43" s="56"/>
      <c r="R43" s="50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c r="GQ43" s="56"/>
      <c r="GR43" s="56"/>
      <c r="GS43" s="56"/>
      <c r="GT43" s="56"/>
      <c r="GU43" s="56"/>
      <c r="GV43" s="56"/>
      <c r="GW43" s="56"/>
      <c r="GX43" s="56"/>
      <c r="GY43" s="56"/>
      <c r="GZ43" s="56"/>
      <c r="HA43" s="56"/>
      <c r="HB43" s="56"/>
      <c r="HC43" s="56"/>
      <c r="HD43" s="56"/>
      <c r="HE43" s="56"/>
      <c r="HF43" s="56"/>
      <c r="HG43" s="56"/>
      <c r="HH43" s="56"/>
      <c r="HI43" s="56"/>
      <c r="HJ43" s="56"/>
      <c r="HK43" s="56"/>
      <c r="HL43" s="56"/>
      <c r="HM43" s="56"/>
      <c r="HN43" s="56"/>
      <c r="HO43" s="56"/>
    </row>
    <row r="44" spans="1:223" ht="17.100000000000001" customHeight="1">
      <c r="A44" s="510" t="s">
        <v>88</v>
      </c>
      <c r="B44" s="513">
        <v>14</v>
      </c>
      <c r="C44" s="513">
        <v>4</v>
      </c>
      <c r="D44" s="513">
        <v>7</v>
      </c>
      <c r="E44" s="513">
        <v>7</v>
      </c>
      <c r="F44" s="513">
        <v>3</v>
      </c>
      <c r="G44" s="513">
        <v>1</v>
      </c>
      <c r="H44" s="513">
        <v>4</v>
      </c>
      <c r="I44" s="513">
        <v>3</v>
      </c>
      <c r="J44" s="513">
        <v>6</v>
      </c>
      <c r="K44" s="513">
        <v>0</v>
      </c>
      <c r="L44" s="511">
        <v>49</v>
      </c>
      <c r="M44" s="1154">
        <v>3.9</v>
      </c>
      <c r="N44" s="506"/>
      <c r="O44" s="56"/>
      <c r="P44" s="509"/>
      <c r="Q44" s="56"/>
      <c r="R44" s="50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c r="GQ44" s="56"/>
      <c r="GR44" s="56"/>
      <c r="GS44" s="56"/>
      <c r="GT44" s="56"/>
      <c r="GU44" s="56"/>
      <c r="GV44" s="56"/>
      <c r="GW44" s="56"/>
      <c r="GX44" s="56"/>
      <c r="GY44" s="56"/>
      <c r="GZ44" s="56"/>
      <c r="HA44" s="56"/>
      <c r="HB44" s="56"/>
      <c r="HC44" s="56"/>
      <c r="HD44" s="56"/>
      <c r="HE44" s="56"/>
      <c r="HF44" s="56"/>
      <c r="HG44" s="56"/>
      <c r="HH44" s="56"/>
      <c r="HI44" s="56"/>
      <c r="HJ44" s="56"/>
      <c r="HK44" s="56"/>
      <c r="HL44" s="56"/>
      <c r="HM44" s="56"/>
      <c r="HN44" s="56"/>
      <c r="HO44" s="56"/>
    </row>
    <row r="45" spans="1:223" ht="19.5" customHeight="1">
      <c r="A45" s="510" t="s">
        <v>89</v>
      </c>
      <c r="B45" s="511">
        <v>25</v>
      </c>
      <c r="C45" s="511">
        <v>27</v>
      </c>
      <c r="D45" s="511">
        <v>26</v>
      </c>
      <c r="E45" s="511">
        <v>19</v>
      </c>
      <c r="F45" s="511">
        <v>12</v>
      </c>
      <c r="G45" s="511">
        <v>3</v>
      </c>
      <c r="H45" s="511">
        <v>48</v>
      </c>
      <c r="I45" s="511">
        <v>9</v>
      </c>
      <c r="J45" s="511">
        <v>11</v>
      </c>
      <c r="K45" s="511">
        <v>15</v>
      </c>
      <c r="L45" s="511">
        <v>195</v>
      </c>
      <c r="M45" s="1154">
        <v>15.7</v>
      </c>
      <c r="N45" s="506"/>
      <c r="O45" s="56"/>
      <c r="P45" s="509"/>
      <c r="Q45" s="56"/>
      <c r="R45" s="50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c r="GQ45" s="56"/>
      <c r="GR45" s="56"/>
      <c r="GS45" s="56"/>
      <c r="GT45" s="56"/>
      <c r="GU45" s="56"/>
      <c r="GV45" s="56"/>
      <c r="GW45" s="56"/>
      <c r="GX45" s="56"/>
      <c r="GY45" s="56"/>
      <c r="GZ45" s="56"/>
      <c r="HA45" s="56"/>
      <c r="HB45" s="56"/>
      <c r="HC45" s="56"/>
      <c r="HD45" s="56"/>
      <c r="HE45" s="56"/>
      <c r="HF45" s="56"/>
      <c r="HG45" s="56"/>
      <c r="HH45" s="56"/>
      <c r="HI45" s="56"/>
      <c r="HJ45" s="56"/>
      <c r="HK45" s="56"/>
      <c r="HL45" s="56"/>
      <c r="HM45" s="56"/>
      <c r="HN45" s="56"/>
      <c r="HO45" s="56"/>
    </row>
    <row r="46" spans="1:223" ht="30.75" customHeight="1">
      <c r="A46" s="510" t="s">
        <v>90</v>
      </c>
      <c r="B46" s="511">
        <v>22</v>
      </c>
      <c r="C46" s="511">
        <v>15</v>
      </c>
      <c r="D46" s="511">
        <v>4</v>
      </c>
      <c r="E46" s="511">
        <v>7</v>
      </c>
      <c r="F46" s="511">
        <v>2</v>
      </c>
      <c r="G46" s="511">
        <v>15</v>
      </c>
      <c r="H46" s="511">
        <v>13</v>
      </c>
      <c r="I46" s="511">
        <v>3</v>
      </c>
      <c r="J46" s="511">
        <v>8</v>
      </c>
      <c r="K46" s="511">
        <v>15</v>
      </c>
      <c r="L46" s="511">
        <v>104</v>
      </c>
      <c r="M46" s="1154">
        <v>8.4</v>
      </c>
      <c r="N46" s="506"/>
      <c r="O46" s="56"/>
      <c r="P46" s="509"/>
      <c r="Q46" s="56"/>
      <c r="R46" s="50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c r="GQ46" s="56"/>
      <c r="GR46" s="56"/>
      <c r="GS46" s="56"/>
      <c r="GT46" s="56"/>
      <c r="GU46" s="56"/>
      <c r="GV46" s="56"/>
      <c r="GW46" s="56"/>
      <c r="GX46" s="56"/>
      <c r="GY46" s="56"/>
      <c r="GZ46" s="56"/>
      <c r="HA46" s="56"/>
      <c r="HB46" s="56"/>
      <c r="HC46" s="56"/>
      <c r="HD46" s="56"/>
      <c r="HE46" s="56"/>
      <c r="HF46" s="56"/>
      <c r="HG46" s="56"/>
      <c r="HH46" s="56"/>
      <c r="HI46" s="56"/>
      <c r="HJ46" s="56"/>
      <c r="HK46" s="56"/>
      <c r="HL46" s="56"/>
      <c r="HM46" s="56"/>
      <c r="HN46" s="56"/>
      <c r="HO46" s="56"/>
    </row>
    <row r="47" spans="1:223" ht="35.25" customHeight="1">
      <c r="A47" s="510" t="s">
        <v>91</v>
      </c>
      <c r="B47" s="511">
        <v>1</v>
      </c>
      <c r="C47" s="511">
        <v>0</v>
      </c>
      <c r="D47" s="511">
        <v>0</v>
      </c>
      <c r="E47" s="511">
        <v>0</v>
      </c>
      <c r="F47" s="511">
        <v>0</v>
      </c>
      <c r="G47" s="511">
        <v>0</v>
      </c>
      <c r="H47" s="511">
        <v>2</v>
      </c>
      <c r="I47" s="511">
        <v>0</v>
      </c>
      <c r="J47" s="511">
        <v>0</v>
      </c>
      <c r="K47" s="511">
        <v>0</v>
      </c>
      <c r="L47" s="511">
        <v>3</v>
      </c>
      <c r="M47" s="1154">
        <v>0.2</v>
      </c>
      <c r="N47" s="506"/>
      <c r="O47" s="56"/>
      <c r="P47" s="509"/>
      <c r="Q47" s="56"/>
      <c r="R47" s="50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c r="GQ47" s="56"/>
      <c r="GR47" s="56"/>
      <c r="GS47" s="56"/>
      <c r="GT47" s="56"/>
      <c r="GU47" s="56"/>
      <c r="GV47" s="56"/>
      <c r="GW47" s="56"/>
      <c r="GX47" s="56"/>
      <c r="GY47" s="56"/>
      <c r="GZ47" s="56"/>
      <c r="HA47" s="56"/>
      <c r="HB47" s="56"/>
      <c r="HC47" s="56"/>
      <c r="HD47" s="56"/>
      <c r="HE47" s="56"/>
      <c r="HF47" s="56"/>
      <c r="HG47" s="56"/>
      <c r="HH47" s="56"/>
      <c r="HI47" s="56"/>
      <c r="HJ47" s="56"/>
      <c r="HK47" s="56"/>
      <c r="HL47" s="56"/>
      <c r="HM47" s="56"/>
      <c r="HN47" s="56"/>
      <c r="HO47" s="56"/>
    </row>
    <row r="48" spans="1:223" ht="36" customHeight="1">
      <c r="A48" s="510" t="s">
        <v>92</v>
      </c>
      <c r="B48" s="511">
        <v>2</v>
      </c>
      <c r="C48" s="511">
        <v>1</v>
      </c>
      <c r="D48" s="511">
        <v>0</v>
      </c>
      <c r="E48" s="511">
        <v>0</v>
      </c>
      <c r="F48" s="511">
        <v>0</v>
      </c>
      <c r="G48" s="511">
        <v>0</v>
      </c>
      <c r="H48" s="511">
        <v>0</v>
      </c>
      <c r="I48" s="511">
        <v>0</v>
      </c>
      <c r="J48" s="511">
        <v>0</v>
      </c>
      <c r="K48" s="511">
        <v>0</v>
      </c>
      <c r="L48" s="511">
        <v>3</v>
      </c>
      <c r="M48" s="1154">
        <v>0.2</v>
      </c>
      <c r="N48" s="506"/>
      <c r="O48" s="56"/>
      <c r="P48" s="509"/>
      <c r="Q48" s="56"/>
      <c r="R48" s="50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c r="GQ48" s="56"/>
      <c r="GR48" s="56"/>
      <c r="GS48" s="56"/>
      <c r="GT48" s="56"/>
      <c r="GU48" s="56"/>
      <c r="GV48" s="56"/>
      <c r="GW48" s="56"/>
      <c r="GX48" s="56"/>
      <c r="GY48" s="56"/>
      <c r="GZ48" s="56"/>
      <c r="HA48" s="56"/>
      <c r="HB48" s="56"/>
      <c r="HC48" s="56"/>
      <c r="HD48" s="56"/>
      <c r="HE48" s="56"/>
      <c r="HF48" s="56"/>
      <c r="HG48" s="56"/>
      <c r="HH48" s="56"/>
      <c r="HI48" s="56"/>
      <c r="HJ48" s="56"/>
      <c r="HK48" s="56"/>
      <c r="HL48" s="56"/>
      <c r="HM48" s="56"/>
      <c r="HN48" s="56"/>
      <c r="HO48" s="56"/>
    </row>
    <row r="49" spans="1:223" ht="17.100000000000001" customHeight="1">
      <c r="A49" s="510" t="s">
        <v>93</v>
      </c>
      <c r="B49" s="511">
        <v>4</v>
      </c>
      <c r="C49" s="511">
        <v>0</v>
      </c>
      <c r="D49" s="511">
        <v>1</v>
      </c>
      <c r="E49" s="511">
        <v>1</v>
      </c>
      <c r="F49" s="511">
        <v>1</v>
      </c>
      <c r="G49" s="511">
        <v>0</v>
      </c>
      <c r="H49" s="511">
        <v>2</v>
      </c>
      <c r="I49" s="511">
        <v>0</v>
      </c>
      <c r="J49" s="511">
        <v>0</v>
      </c>
      <c r="K49" s="511">
        <v>0</v>
      </c>
      <c r="L49" s="511">
        <v>9</v>
      </c>
      <c r="M49" s="1154">
        <v>0.7</v>
      </c>
      <c r="N49" s="506"/>
      <c r="O49" s="56"/>
      <c r="P49" s="509"/>
      <c r="Q49" s="56"/>
      <c r="R49" s="50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c r="GQ49" s="56"/>
      <c r="GR49" s="56"/>
      <c r="GS49" s="56"/>
      <c r="GT49" s="56"/>
      <c r="GU49" s="56"/>
      <c r="GV49" s="56"/>
      <c r="GW49" s="56"/>
      <c r="GX49" s="56"/>
      <c r="GY49" s="56"/>
      <c r="GZ49" s="56"/>
      <c r="HA49" s="56"/>
      <c r="HB49" s="56"/>
      <c r="HC49" s="56"/>
      <c r="HD49" s="56"/>
      <c r="HE49" s="56"/>
      <c r="HF49" s="56"/>
      <c r="HG49" s="56"/>
      <c r="HH49" s="56"/>
      <c r="HI49" s="56"/>
      <c r="HJ49" s="56"/>
      <c r="HK49" s="56"/>
      <c r="HL49" s="56"/>
      <c r="HM49" s="56"/>
      <c r="HN49" s="56"/>
      <c r="HO49" s="56"/>
    </row>
    <row r="50" spans="1:223" ht="17.100000000000001" customHeight="1">
      <c r="A50" s="507" t="s">
        <v>94</v>
      </c>
      <c r="B50" s="512">
        <v>51</v>
      </c>
      <c r="C50" s="512">
        <v>28</v>
      </c>
      <c r="D50" s="512">
        <v>33</v>
      </c>
      <c r="E50" s="512">
        <v>45</v>
      </c>
      <c r="F50" s="512">
        <v>41</v>
      </c>
      <c r="G50" s="512">
        <v>37</v>
      </c>
      <c r="H50" s="512">
        <v>96</v>
      </c>
      <c r="I50" s="512">
        <v>16</v>
      </c>
      <c r="J50" s="512">
        <v>35</v>
      </c>
      <c r="K50" s="512">
        <v>18</v>
      </c>
      <c r="L50" s="512">
        <v>400</v>
      </c>
      <c r="M50" s="509">
        <v>32.200000000000003</v>
      </c>
      <c r="N50" s="506"/>
      <c r="O50" s="194"/>
      <c r="P50" s="509"/>
      <c r="Q50" s="194"/>
      <c r="R50" s="506"/>
      <c r="S50" s="194"/>
      <c r="T50" s="194"/>
      <c r="U50" s="194"/>
      <c r="V50" s="194"/>
      <c r="W50" s="194"/>
      <c r="X50" s="194"/>
      <c r="Y50" s="194"/>
      <c r="Z50" s="194"/>
      <c r="AA50" s="194"/>
      <c r="AB50" s="194"/>
      <c r="AC50" s="194"/>
      <c r="AD50" s="194"/>
      <c r="AE50" s="194"/>
      <c r="AF50" s="194"/>
      <c r="AG50" s="194"/>
      <c r="AH50" s="194"/>
      <c r="AI50" s="194"/>
      <c r="AJ50" s="194"/>
      <c r="AK50" s="194"/>
      <c r="AL50" s="194"/>
      <c r="AM50" s="194"/>
      <c r="AN50" s="194"/>
      <c r="AO50" s="194"/>
      <c r="AP50" s="194"/>
      <c r="AQ50" s="194"/>
      <c r="AR50" s="194"/>
      <c r="AS50" s="194"/>
      <c r="AT50" s="194"/>
      <c r="AU50" s="194"/>
      <c r="AV50" s="194"/>
      <c r="AW50" s="194"/>
      <c r="AX50" s="194"/>
      <c r="AY50" s="194"/>
      <c r="AZ50" s="194"/>
      <c r="BA50" s="194"/>
      <c r="BB50" s="194"/>
      <c r="BC50" s="194"/>
      <c r="BD50" s="194"/>
      <c r="BE50" s="194"/>
      <c r="BF50" s="194"/>
      <c r="BG50" s="194"/>
      <c r="BH50" s="194"/>
      <c r="BI50" s="194"/>
      <c r="BJ50" s="194"/>
      <c r="BK50" s="194"/>
      <c r="BL50" s="194"/>
      <c r="BM50" s="194"/>
      <c r="BN50" s="194"/>
      <c r="BO50" s="194"/>
      <c r="BP50" s="194"/>
      <c r="BQ50" s="194"/>
      <c r="BR50" s="194"/>
      <c r="BS50" s="194"/>
      <c r="BT50" s="194"/>
      <c r="BU50" s="194"/>
      <c r="BV50" s="194"/>
      <c r="BW50" s="194"/>
      <c r="BX50" s="194"/>
      <c r="BY50" s="194"/>
      <c r="BZ50" s="194"/>
      <c r="CA50" s="194"/>
      <c r="CB50" s="194"/>
      <c r="CC50" s="194"/>
      <c r="CD50" s="194"/>
      <c r="CE50" s="194"/>
      <c r="CF50" s="194"/>
      <c r="CG50" s="194"/>
      <c r="CH50" s="194"/>
      <c r="CI50" s="194"/>
      <c r="CJ50" s="194"/>
      <c r="CK50" s="194"/>
      <c r="CL50" s="194"/>
      <c r="CM50" s="194"/>
      <c r="CN50" s="194"/>
      <c r="CO50" s="194"/>
      <c r="CP50" s="194"/>
      <c r="CQ50" s="194"/>
      <c r="CR50" s="194"/>
      <c r="CS50" s="194"/>
      <c r="CT50" s="194"/>
      <c r="CU50" s="194"/>
      <c r="CV50" s="194"/>
      <c r="CW50" s="194"/>
      <c r="CX50" s="194"/>
      <c r="CY50" s="194"/>
      <c r="CZ50" s="194"/>
      <c r="DA50" s="194"/>
      <c r="DB50" s="194"/>
      <c r="DC50" s="194"/>
      <c r="DD50" s="194"/>
      <c r="DE50" s="194"/>
      <c r="DF50" s="194"/>
      <c r="DG50" s="194"/>
      <c r="DH50" s="194"/>
      <c r="DI50" s="194"/>
      <c r="DJ50" s="194"/>
      <c r="DK50" s="194"/>
      <c r="DL50" s="194"/>
      <c r="DM50" s="194"/>
      <c r="DN50" s="194"/>
      <c r="DO50" s="194"/>
      <c r="DP50" s="194"/>
      <c r="DQ50" s="194"/>
      <c r="DR50" s="194"/>
      <c r="DS50" s="194"/>
      <c r="DT50" s="194"/>
      <c r="DU50" s="194"/>
      <c r="DV50" s="194"/>
      <c r="DW50" s="194"/>
      <c r="DX50" s="194"/>
      <c r="DY50" s="194"/>
      <c r="DZ50" s="194"/>
      <c r="EA50" s="194"/>
      <c r="EB50" s="194"/>
      <c r="EC50" s="194"/>
      <c r="ED50" s="194"/>
      <c r="EE50" s="194"/>
      <c r="EF50" s="194"/>
      <c r="EG50" s="194"/>
      <c r="EH50" s="194"/>
      <c r="EI50" s="194"/>
      <c r="EJ50" s="194"/>
      <c r="EK50" s="194"/>
      <c r="EL50" s="194"/>
      <c r="EM50" s="194"/>
      <c r="EN50" s="194"/>
      <c r="EO50" s="194"/>
      <c r="EP50" s="194"/>
      <c r="EQ50" s="194"/>
      <c r="ER50" s="194"/>
      <c r="ES50" s="194"/>
      <c r="ET50" s="194"/>
      <c r="EU50" s="194"/>
      <c r="EV50" s="194"/>
      <c r="EW50" s="194"/>
      <c r="EX50" s="194"/>
      <c r="EY50" s="194"/>
      <c r="EZ50" s="194"/>
      <c r="FA50" s="194"/>
      <c r="FB50" s="194"/>
      <c r="FC50" s="194"/>
      <c r="FD50" s="194"/>
      <c r="FE50" s="194"/>
      <c r="FF50" s="194"/>
      <c r="FG50" s="194"/>
      <c r="FH50" s="194"/>
      <c r="FI50" s="194"/>
      <c r="FJ50" s="194"/>
      <c r="FK50" s="194"/>
      <c r="FL50" s="194"/>
      <c r="FM50" s="194"/>
      <c r="FN50" s="194"/>
      <c r="FO50" s="194"/>
      <c r="FP50" s="194"/>
      <c r="FQ50" s="194"/>
      <c r="FR50" s="194"/>
      <c r="FS50" s="194"/>
      <c r="FT50" s="194"/>
      <c r="FU50" s="194"/>
      <c r="FV50" s="194"/>
      <c r="FW50" s="194"/>
      <c r="FX50" s="194"/>
      <c r="FY50" s="194"/>
      <c r="FZ50" s="194"/>
      <c r="GA50" s="194"/>
      <c r="GB50" s="194"/>
      <c r="GC50" s="194"/>
      <c r="GD50" s="194"/>
      <c r="GE50" s="194"/>
      <c r="GF50" s="194"/>
      <c r="GG50" s="194"/>
      <c r="GH50" s="194"/>
      <c r="GI50" s="194"/>
      <c r="GJ50" s="194"/>
      <c r="GK50" s="194"/>
      <c r="GL50" s="194"/>
      <c r="GM50" s="194"/>
      <c r="GN50" s="194"/>
      <c r="GO50" s="194"/>
      <c r="GP50" s="194"/>
      <c r="GQ50" s="194"/>
      <c r="GR50" s="194"/>
      <c r="GS50" s="194"/>
      <c r="GT50" s="194"/>
      <c r="GU50" s="194"/>
      <c r="GV50" s="194"/>
      <c r="GW50" s="194"/>
      <c r="GX50" s="194"/>
      <c r="GY50" s="194"/>
      <c r="GZ50" s="194"/>
      <c r="HA50" s="194"/>
      <c r="HB50" s="194"/>
      <c r="HC50" s="194"/>
      <c r="HD50" s="194"/>
      <c r="HE50" s="194"/>
      <c r="HF50" s="194"/>
      <c r="HG50" s="194"/>
      <c r="HH50" s="194"/>
      <c r="HI50" s="194"/>
      <c r="HJ50" s="194"/>
      <c r="HK50" s="194"/>
      <c r="HL50" s="194"/>
      <c r="HM50" s="194"/>
      <c r="HN50" s="194"/>
      <c r="HO50" s="194"/>
    </row>
    <row r="51" spans="1:223" ht="46.15" customHeight="1">
      <c r="A51" s="510" t="s">
        <v>95</v>
      </c>
      <c r="B51" s="511">
        <v>51</v>
      </c>
      <c r="C51" s="511">
        <v>28</v>
      </c>
      <c r="D51" s="511">
        <v>33</v>
      </c>
      <c r="E51" s="511">
        <v>45</v>
      </c>
      <c r="F51" s="511">
        <v>41</v>
      </c>
      <c r="G51" s="511">
        <v>37</v>
      </c>
      <c r="H51" s="511">
        <v>96</v>
      </c>
      <c r="I51" s="511">
        <v>16</v>
      </c>
      <c r="J51" s="511">
        <v>35</v>
      </c>
      <c r="K51" s="511">
        <v>18</v>
      </c>
      <c r="L51" s="505">
        <v>400</v>
      </c>
      <c r="M51" s="1152">
        <v>32.200000000000003</v>
      </c>
      <c r="N51" s="506"/>
      <c r="O51" s="56"/>
      <c r="P51" s="509"/>
      <c r="Q51" s="56"/>
      <c r="R51" s="50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c r="GS51" s="56"/>
      <c r="GT51" s="56"/>
      <c r="GU51" s="56"/>
      <c r="GV51" s="56"/>
      <c r="GW51" s="56"/>
      <c r="GX51" s="56"/>
      <c r="GY51" s="56"/>
      <c r="GZ51" s="56"/>
      <c r="HA51" s="56"/>
      <c r="HB51" s="56"/>
      <c r="HC51" s="56"/>
      <c r="HD51" s="56"/>
      <c r="HE51" s="56"/>
      <c r="HF51" s="56"/>
      <c r="HG51" s="56"/>
      <c r="HH51" s="56"/>
      <c r="HI51" s="56"/>
      <c r="HJ51" s="56"/>
      <c r="HK51" s="56"/>
      <c r="HL51" s="56"/>
      <c r="HM51" s="56"/>
      <c r="HN51" s="56"/>
      <c r="HO51" s="56"/>
    </row>
    <row r="52" spans="1:223" ht="35.25" customHeight="1">
      <c r="A52" s="580" t="s">
        <v>96</v>
      </c>
      <c r="B52" s="630">
        <v>17</v>
      </c>
      <c r="C52" s="630">
        <v>6</v>
      </c>
      <c r="D52" s="630">
        <v>5</v>
      </c>
      <c r="E52" s="630">
        <v>7</v>
      </c>
      <c r="F52" s="630">
        <v>1</v>
      </c>
      <c r="G52" s="630">
        <v>2</v>
      </c>
      <c r="H52" s="630">
        <v>15</v>
      </c>
      <c r="I52" s="630">
        <v>0</v>
      </c>
      <c r="J52" s="630">
        <v>9</v>
      </c>
      <c r="K52" s="630">
        <v>0</v>
      </c>
      <c r="L52" s="630">
        <v>62</v>
      </c>
      <c r="M52" s="577">
        <v>5</v>
      </c>
      <c r="N52" s="506"/>
      <c r="O52" s="304"/>
      <c r="P52" s="509"/>
      <c r="Q52" s="304"/>
      <c r="R52" s="506"/>
      <c r="S52" s="304"/>
      <c r="T52" s="304"/>
      <c r="U52" s="304"/>
      <c r="V52" s="304"/>
      <c r="W52" s="304"/>
      <c r="X52" s="304"/>
      <c r="Y52" s="304"/>
      <c r="Z52" s="304"/>
      <c r="AA52" s="304"/>
      <c r="AB52" s="304"/>
      <c r="AC52" s="304"/>
      <c r="AD52" s="304"/>
      <c r="AE52" s="304"/>
      <c r="AF52" s="304"/>
      <c r="AG52" s="304"/>
      <c r="AH52" s="304"/>
      <c r="AI52" s="304"/>
      <c r="AJ52" s="304"/>
      <c r="AK52" s="304"/>
      <c r="AL52" s="304"/>
      <c r="AM52" s="304"/>
      <c r="AN52" s="304"/>
      <c r="AO52" s="304"/>
      <c r="AP52" s="304"/>
      <c r="AQ52" s="304"/>
      <c r="AR52" s="304"/>
      <c r="AS52" s="304"/>
      <c r="AT52" s="304"/>
      <c r="AU52" s="304"/>
      <c r="AV52" s="304"/>
      <c r="AW52" s="304"/>
      <c r="AX52" s="304"/>
      <c r="AY52" s="304"/>
      <c r="AZ52" s="304"/>
      <c r="BA52" s="304"/>
      <c r="BB52" s="304"/>
      <c r="BC52" s="304"/>
      <c r="BD52" s="304"/>
      <c r="BE52" s="304"/>
      <c r="BF52" s="304"/>
      <c r="BG52" s="304"/>
      <c r="BH52" s="304"/>
      <c r="BI52" s="304"/>
      <c r="BJ52" s="304"/>
      <c r="BK52" s="304"/>
      <c r="BL52" s="304"/>
      <c r="BM52" s="304"/>
      <c r="BN52" s="304"/>
      <c r="BO52" s="304"/>
      <c r="BP52" s="304"/>
      <c r="BQ52" s="304"/>
      <c r="BR52" s="304"/>
      <c r="BS52" s="304"/>
      <c r="BT52" s="304"/>
      <c r="BU52" s="304"/>
      <c r="BV52" s="304"/>
      <c r="BW52" s="304"/>
      <c r="BX52" s="304"/>
      <c r="BY52" s="304"/>
      <c r="BZ52" s="304"/>
      <c r="CA52" s="304"/>
      <c r="CB52" s="304"/>
      <c r="CC52" s="304"/>
      <c r="CD52" s="304"/>
      <c r="CE52" s="304"/>
      <c r="CF52" s="304"/>
      <c r="CG52" s="304"/>
      <c r="CH52" s="304"/>
      <c r="CI52" s="304"/>
      <c r="CJ52" s="304"/>
      <c r="CK52" s="304"/>
      <c r="CL52" s="304"/>
      <c r="CM52" s="304"/>
      <c r="CN52" s="304"/>
      <c r="CO52" s="304"/>
      <c r="CP52" s="304"/>
      <c r="CQ52" s="304"/>
      <c r="CR52" s="304"/>
      <c r="CS52" s="304"/>
      <c r="CT52" s="304"/>
      <c r="CU52" s="304"/>
      <c r="CV52" s="304"/>
      <c r="CW52" s="304"/>
      <c r="CX52" s="304"/>
      <c r="CY52" s="304"/>
      <c r="CZ52" s="304"/>
      <c r="DA52" s="304"/>
      <c r="DB52" s="304"/>
      <c r="DC52" s="304"/>
      <c r="DD52" s="304"/>
      <c r="DE52" s="304"/>
      <c r="DF52" s="304"/>
      <c r="DG52" s="304"/>
      <c r="DH52" s="304"/>
      <c r="DI52" s="304"/>
      <c r="DJ52" s="304"/>
      <c r="DK52" s="304"/>
      <c r="DL52" s="304"/>
      <c r="DM52" s="304"/>
      <c r="DN52" s="304"/>
      <c r="DO52" s="304"/>
      <c r="DP52" s="304"/>
      <c r="DQ52" s="304"/>
      <c r="DR52" s="304"/>
      <c r="DS52" s="304"/>
      <c r="DT52" s="304"/>
      <c r="DU52" s="304"/>
      <c r="DV52" s="304"/>
      <c r="DW52" s="304"/>
      <c r="DX52" s="304"/>
      <c r="DY52" s="304"/>
      <c r="DZ52" s="304"/>
      <c r="EA52" s="304"/>
      <c r="EB52" s="304"/>
      <c r="EC52" s="304"/>
      <c r="ED52" s="304"/>
      <c r="EE52" s="304"/>
      <c r="EF52" s="304"/>
      <c r="EG52" s="304"/>
      <c r="EH52" s="304"/>
      <c r="EI52" s="304"/>
      <c r="EJ52" s="304"/>
      <c r="EK52" s="304"/>
      <c r="EL52" s="304"/>
      <c r="EM52" s="304"/>
      <c r="EN52" s="304"/>
      <c r="EO52" s="304"/>
      <c r="EP52" s="304"/>
      <c r="EQ52" s="304"/>
      <c r="ER52" s="304"/>
      <c r="ES52" s="304"/>
      <c r="ET52" s="304"/>
      <c r="EU52" s="304"/>
      <c r="EV52" s="304"/>
      <c r="EW52" s="304"/>
      <c r="EX52" s="304"/>
      <c r="EY52" s="304"/>
      <c r="EZ52" s="304"/>
      <c r="FA52" s="304"/>
      <c r="FB52" s="304"/>
      <c r="FC52" s="304"/>
      <c r="FD52" s="304"/>
      <c r="FE52" s="304"/>
      <c r="FF52" s="304"/>
      <c r="FG52" s="304"/>
      <c r="FH52" s="304"/>
      <c r="FI52" s="304"/>
      <c r="FJ52" s="304"/>
      <c r="FK52" s="304"/>
      <c r="FL52" s="304"/>
      <c r="FM52" s="304"/>
      <c r="FN52" s="304"/>
      <c r="FO52" s="304"/>
      <c r="FP52" s="304"/>
      <c r="FQ52" s="304"/>
      <c r="FR52" s="304"/>
      <c r="FS52" s="304"/>
      <c r="FT52" s="304"/>
      <c r="FU52" s="304"/>
      <c r="FV52" s="304"/>
      <c r="FW52" s="304"/>
      <c r="FX52" s="304"/>
      <c r="FY52" s="304"/>
      <c r="FZ52" s="304"/>
      <c r="GA52" s="304"/>
      <c r="GB52" s="304"/>
      <c r="GC52" s="304"/>
      <c r="GD52" s="304"/>
      <c r="GE52" s="304"/>
      <c r="GF52" s="304"/>
      <c r="GG52" s="304"/>
      <c r="GH52" s="304"/>
      <c r="GI52" s="304"/>
      <c r="GJ52" s="304"/>
      <c r="GK52" s="304"/>
      <c r="GL52" s="304"/>
      <c r="GM52" s="304"/>
      <c r="GN52" s="304"/>
      <c r="GO52" s="304"/>
      <c r="GP52" s="304"/>
      <c r="GQ52" s="304"/>
      <c r="GR52" s="304"/>
      <c r="GS52" s="304"/>
      <c r="GT52" s="304"/>
      <c r="GU52" s="304"/>
      <c r="GV52" s="304"/>
      <c r="GW52" s="304"/>
      <c r="GX52" s="304"/>
      <c r="GY52" s="304"/>
      <c r="GZ52" s="304"/>
      <c r="HA52" s="304"/>
      <c r="HB52" s="304"/>
      <c r="HC52" s="304"/>
      <c r="HD52" s="304"/>
      <c r="HE52" s="304"/>
      <c r="HF52" s="304"/>
      <c r="HG52" s="304"/>
      <c r="HH52" s="304"/>
      <c r="HI52" s="304"/>
      <c r="HJ52" s="304"/>
      <c r="HK52" s="304"/>
      <c r="HL52" s="304"/>
      <c r="HM52" s="304"/>
      <c r="HN52" s="304"/>
      <c r="HO52" s="304"/>
    </row>
    <row r="53" spans="1:223" ht="40.9" customHeight="1">
      <c r="A53" s="510" t="s">
        <v>97</v>
      </c>
      <c r="B53" s="511">
        <v>17</v>
      </c>
      <c r="C53" s="511">
        <v>6</v>
      </c>
      <c r="D53" s="511">
        <v>5</v>
      </c>
      <c r="E53" s="511">
        <v>7</v>
      </c>
      <c r="F53" s="511">
        <v>1</v>
      </c>
      <c r="G53" s="511">
        <v>2</v>
      </c>
      <c r="H53" s="511">
        <v>15</v>
      </c>
      <c r="I53" s="511">
        <v>0</v>
      </c>
      <c r="J53" s="511">
        <v>9</v>
      </c>
      <c r="K53" s="511">
        <v>0</v>
      </c>
      <c r="L53" s="511">
        <v>62</v>
      </c>
      <c r="M53" s="1152">
        <v>5</v>
      </c>
      <c r="N53" s="506"/>
      <c r="O53" s="56"/>
      <c r="P53" s="509"/>
      <c r="Q53" s="56"/>
      <c r="R53" s="50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c r="GQ53" s="56"/>
      <c r="GR53" s="56"/>
      <c r="GS53" s="56"/>
      <c r="GT53" s="56"/>
      <c r="GU53" s="56"/>
      <c r="GV53" s="56"/>
      <c r="GW53" s="56"/>
      <c r="GX53" s="56"/>
      <c r="GY53" s="56"/>
      <c r="GZ53" s="56"/>
      <c r="HA53" s="56"/>
      <c r="HB53" s="56"/>
      <c r="HC53" s="56"/>
      <c r="HD53" s="56"/>
      <c r="HE53" s="56"/>
      <c r="HF53" s="56"/>
      <c r="HG53" s="56"/>
      <c r="HH53" s="56"/>
      <c r="HI53" s="56"/>
      <c r="HJ53" s="56"/>
      <c r="HK53" s="56"/>
      <c r="HL53" s="56"/>
      <c r="HM53" s="56"/>
      <c r="HN53" s="56"/>
      <c r="HO53" s="56"/>
    </row>
    <row r="54" spans="1:223" ht="53.25" customHeight="1">
      <c r="A54" s="578" t="s">
        <v>98</v>
      </c>
      <c r="B54" s="630">
        <v>20</v>
      </c>
      <c r="C54" s="630">
        <v>24</v>
      </c>
      <c r="D54" s="630">
        <v>9</v>
      </c>
      <c r="E54" s="630">
        <v>16</v>
      </c>
      <c r="F54" s="630">
        <v>20</v>
      </c>
      <c r="G54" s="630">
        <v>9</v>
      </c>
      <c r="H54" s="630">
        <v>68</v>
      </c>
      <c r="I54" s="630">
        <v>13</v>
      </c>
      <c r="J54" s="630">
        <v>17</v>
      </c>
      <c r="K54" s="630">
        <v>9</v>
      </c>
      <c r="L54" s="630">
        <v>205</v>
      </c>
      <c r="M54" s="577">
        <v>16.5</v>
      </c>
      <c r="N54" s="506"/>
      <c r="O54" s="304"/>
      <c r="P54" s="509"/>
      <c r="Q54" s="304"/>
      <c r="R54" s="506"/>
      <c r="S54" s="304"/>
      <c r="T54" s="304"/>
      <c r="U54" s="304"/>
      <c r="V54" s="304"/>
      <c r="W54" s="304"/>
      <c r="X54" s="304"/>
      <c r="Y54" s="304"/>
      <c r="Z54" s="304"/>
      <c r="AA54" s="304"/>
      <c r="AB54" s="304"/>
      <c r="AC54" s="304"/>
      <c r="AD54" s="304"/>
      <c r="AE54" s="304"/>
      <c r="AF54" s="304"/>
      <c r="AG54" s="304"/>
      <c r="AH54" s="304"/>
      <c r="AI54" s="304"/>
      <c r="AJ54" s="304"/>
      <c r="AK54" s="304"/>
      <c r="AL54" s="304"/>
      <c r="AM54" s="304"/>
      <c r="AN54" s="304"/>
      <c r="AO54" s="304"/>
      <c r="AP54" s="304"/>
      <c r="AQ54" s="304"/>
      <c r="AR54" s="304"/>
      <c r="AS54" s="304"/>
      <c r="AT54" s="304"/>
      <c r="AU54" s="304"/>
      <c r="AV54" s="304"/>
      <c r="AW54" s="304"/>
      <c r="AX54" s="304"/>
      <c r="AY54" s="304"/>
      <c r="AZ54" s="304"/>
      <c r="BA54" s="304"/>
      <c r="BB54" s="304"/>
      <c r="BC54" s="304"/>
      <c r="BD54" s="304"/>
      <c r="BE54" s="304"/>
      <c r="BF54" s="304"/>
      <c r="BG54" s="304"/>
      <c r="BH54" s="304"/>
      <c r="BI54" s="304"/>
      <c r="BJ54" s="304"/>
      <c r="BK54" s="304"/>
      <c r="BL54" s="304"/>
      <c r="BM54" s="304"/>
      <c r="BN54" s="304"/>
      <c r="BO54" s="304"/>
      <c r="BP54" s="304"/>
      <c r="BQ54" s="304"/>
      <c r="BR54" s="304"/>
      <c r="BS54" s="304"/>
      <c r="BT54" s="304"/>
      <c r="BU54" s="304"/>
      <c r="BV54" s="304"/>
      <c r="BW54" s="304"/>
      <c r="BX54" s="304"/>
      <c r="BY54" s="304"/>
      <c r="BZ54" s="304"/>
      <c r="CA54" s="304"/>
      <c r="CB54" s="304"/>
      <c r="CC54" s="304"/>
      <c r="CD54" s="304"/>
      <c r="CE54" s="304"/>
      <c r="CF54" s="304"/>
      <c r="CG54" s="304"/>
      <c r="CH54" s="304"/>
      <c r="CI54" s="304"/>
      <c r="CJ54" s="304"/>
      <c r="CK54" s="304"/>
      <c r="CL54" s="304"/>
      <c r="CM54" s="304"/>
      <c r="CN54" s="304"/>
      <c r="CO54" s="304"/>
      <c r="CP54" s="304"/>
      <c r="CQ54" s="304"/>
      <c r="CR54" s="304"/>
      <c r="CS54" s="304"/>
      <c r="CT54" s="304"/>
      <c r="CU54" s="304"/>
      <c r="CV54" s="304"/>
      <c r="CW54" s="304"/>
      <c r="CX54" s="304"/>
      <c r="CY54" s="304"/>
      <c r="CZ54" s="304"/>
      <c r="DA54" s="304"/>
      <c r="DB54" s="304"/>
      <c r="DC54" s="304"/>
      <c r="DD54" s="304"/>
      <c r="DE54" s="304"/>
      <c r="DF54" s="304"/>
      <c r="DG54" s="304"/>
      <c r="DH54" s="304"/>
      <c r="DI54" s="304"/>
      <c r="DJ54" s="304"/>
      <c r="DK54" s="304"/>
      <c r="DL54" s="304"/>
      <c r="DM54" s="304"/>
      <c r="DN54" s="304"/>
      <c r="DO54" s="304"/>
      <c r="DP54" s="304"/>
      <c r="DQ54" s="304"/>
      <c r="DR54" s="304"/>
      <c r="DS54" s="304"/>
      <c r="DT54" s="304"/>
      <c r="DU54" s="304"/>
      <c r="DV54" s="304"/>
      <c r="DW54" s="304"/>
      <c r="DX54" s="304"/>
      <c r="DY54" s="304"/>
      <c r="DZ54" s="304"/>
      <c r="EA54" s="304"/>
      <c r="EB54" s="304"/>
      <c r="EC54" s="304"/>
      <c r="ED54" s="304"/>
      <c r="EE54" s="304"/>
      <c r="EF54" s="304"/>
      <c r="EG54" s="304"/>
      <c r="EH54" s="304"/>
      <c r="EI54" s="304"/>
      <c r="EJ54" s="304"/>
      <c r="EK54" s="304"/>
      <c r="EL54" s="304"/>
      <c r="EM54" s="304"/>
      <c r="EN54" s="304"/>
      <c r="EO54" s="304"/>
      <c r="EP54" s="304"/>
      <c r="EQ54" s="304"/>
      <c r="ER54" s="304"/>
      <c r="ES54" s="304"/>
      <c r="ET54" s="304"/>
      <c r="EU54" s="304"/>
      <c r="EV54" s="304"/>
      <c r="EW54" s="304"/>
      <c r="EX54" s="304"/>
      <c r="EY54" s="304"/>
      <c r="EZ54" s="304"/>
      <c r="FA54" s="304"/>
      <c r="FB54" s="304"/>
      <c r="FC54" s="304"/>
      <c r="FD54" s="304"/>
      <c r="FE54" s="304"/>
      <c r="FF54" s="304"/>
      <c r="FG54" s="304"/>
      <c r="FH54" s="304"/>
      <c r="FI54" s="304"/>
      <c r="FJ54" s="304"/>
      <c r="FK54" s="304"/>
      <c r="FL54" s="304"/>
      <c r="FM54" s="304"/>
      <c r="FN54" s="304"/>
      <c r="FO54" s="304"/>
      <c r="FP54" s="304"/>
      <c r="FQ54" s="304"/>
      <c r="FR54" s="304"/>
      <c r="FS54" s="304"/>
      <c r="FT54" s="304"/>
      <c r="FU54" s="304"/>
      <c r="FV54" s="304"/>
      <c r="FW54" s="304"/>
      <c r="FX54" s="304"/>
      <c r="FY54" s="304"/>
      <c r="FZ54" s="304"/>
      <c r="GA54" s="304"/>
      <c r="GB54" s="304"/>
      <c r="GC54" s="304"/>
      <c r="GD54" s="304"/>
      <c r="GE54" s="304"/>
      <c r="GF54" s="304"/>
      <c r="GG54" s="304"/>
      <c r="GH54" s="304"/>
      <c r="GI54" s="304"/>
      <c r="GJ54" s="304"/>
      <c r="GK54" s="304"/>
      <c r="GL54" s="304"/>
      <c r="GM54" s="304"/>
      <c r="GN54" s="304"/>
      <c r="GO54" s="304"/>
      <c r="GP54" s="304"/>
      <c r="GQ54" s="304"/>
      <c r="GR54" s="304"/>
      <c r="GS54" s="304"/>
      <c r="GT54" s="304"/>
      <c r="GU54" s="304"/>
      <c r="GV54" s="304"/>
      <c r="GW54" s="304"/>
      <c r="GX54" s="304"/>
      <c r="GY54" s="304"/>
      <c r="GZ54" s="304"/>
      <c r="HA54" s="304"/>
      <c r="HB54" s="304"/>
      <c r="HC54" s="304"/>
      <c r="HD54" s="304"/>
      <c r="HE54" s="304"/>
      <c r="HF54" s="304"/>
      <c r="HG54" s="304"/>
      <c r="HH54" s="304"/>
      <c r="HI54" s="304"/>
      <c r="HJ54" s="304"/>
      <c r="HK54" s="304"/>
      <c r="HL54" s="304"/>
      <c r="HM54" s="304"/>
      <c r="HN54" s="304"/>
      <c r="HO54" s="304"/>
    </row>
    <row r="55" spans="1:223" ht="30.75" customHeight="1">
      <c r="A55" s="126" t="s">
        <v>99</v>
      </c>
      <c r="B55" s="127">
        <v>0</v>
      </c>
      <c r="C55" s="127">
        <v>0</v>
      </c>
      <c r="D55" s="127">
        <v>0</v>
      </c>
      <c r="E55" s="127">
        <v>0</v>
      </c>
      <c r="F55" s="127">
        <v>0</v>
      </c>
      <c r="G55" s="127">
        <v>0</v>
      </c>
      <c r="H55" s="127">
        <v>0</v>
      </c>
      <c r="I55" s="127">
        <v>0</v>
      </c>
      <c r="J55" s="127">
        <v>0</v>
      </c>
      <c r="K55" s="127">
        <v>0</v>
      </c>
      <c r="L55" s="127">
        <v>0</v>
      </c>
      <c r="M55" s="509">
        <v>0</v>
      </c>
      <c r="N55" s="506"/>
      <c r="O55" s="194"/>
      <c r="P55" s="509"/>
      <c r="Q55" s="194"/>
      <c r="R55" s="506"/>
      <c r="S55" s="194"/>
      <c r="T55" s="194"/>
      <c r="U55" s="194"/>
      <c r="V55" s="194"/>
      <c r="W55" s="194"/>
      <c r="X55" s="194"/>
      <c r="Y55" s="194"/>
      <c r="Z55" s="194"/>
      <c r="AA55" s="194"/>
      <c r="AB55" s="194"/>
      <c r="AC55" s="194"/>
      <c r="AD55" s="194"/>
      <c r="AE55" s="194"/>
      <c r="AF55" s="194"/>
      <c r="AG55" s="194"/>
      <c r="AH55" s="194"/>
      <c r="AI55" s="194"/>
      <c r="AJ55" s="194"/>
      <c r="AK55" s="194"/>
      <c r="AL55" s="194"/>
      <c r="AM55" s="194"/>
      <c r="AN55" s="194"/>
      <c r="AO55" s="194"/>
      <c r="AP55" s="194"/>
      <c r="AQ55" s="194"/>
      <c r="AR55" s="194"/>
      <c r="AS55" s="194"/>
      <c r="AT55" s="194"/>
      <c r="AU55" s="194"/>
      <c r="AV55" s="194"/>
      <c r="AW55" s="194"/>
      <c r="AX55" s="194"/>
      <c r="AY55" s="194"/>
      <c r="AZ55" s="194"/>
      <c r="BA55" s="194"/>
      <c r="BB55" s="194"/>
      <c r="BC55" s="194"/>
      <c r="BD55" s="194"/>
      <c r="BE55" s="194"/>
      <c r="BF55" s="194"/>
      <c r="BG55" s="194"/>
      <c r="BH55" s="194"/>
      <c r="BI55" s="194"/>
      <c r="BJ55" s="194"/>
      <c r="BK55" s="194"/>
      <c r="BL55" s="194"/>
      <c r="BM55" s="194"/>
      <c r="BN55" s="194"/>
      <c r="BO55" s="194"/>
      <c r="BP55" s="194"/>
      <c r="BQ55" s="194"/>
      <c r="BR55" s="194"/>
      <c r="BS55" s="194"/>
      <c r="BT55" s="194"/>
      <c r="BU55" s="194"/>
      <c r="BV55" s="194"/>
      <c r="BW55" s="194"/>
      <c r="BX55" s="194"/>
      <c r="BY55" s="194"/>
      <c r="BZ55" s="194"/>
      <c r="CA55" s="194"/>
      <c r="CB55" s="194"/>
      <c r="CC55" s="194"/>
      <c r="CD55" s="194"/>
      <c r="CE55" s="194"/>
      <c r="CF55" s="194"/>
      <c r="CG55" s="194"/>
      <c r="CH55" s="194"/>
      <c r="CI55" s="194"/>
      <c r="CJ55" s="194"/>
      <c r="CK55" s="194"/>
      <c r="CL55" s="194"/>
      <c r="CM55" s="194"/>
      <c r="CN55" s="194"/>
      <c r="CO55" s="194"/>
      <c r="CP55" s="194"/>
      <c r="CQ55" s="194"/>
      <c r="CR55" s="194"/>
      <c r="CS55" s="194"/>
      <c r="CT55" s="194"/>
      <c r="CU55" s="194"/>
      <c r="CV55" s="194"/>
      <c r="CW55" s="194"/>
      <c r="CX55" s="194"/>
      <c r="CY55" s="194"/>
      <c r="CZ55" s="194"/>
      <c r="DA55" s="194"/>
      <c r="DB55" s="194"/>
      <c r="DC55" s="194"/>
      <c r="DD55" s="194"/>
      <c r="DE55" s="194"/>
      <c r="DF55" s="194"/>
      <c r="DG55" s="194"/>
      <c r="DH55" s="194"/>
      <c r="DI55" s="194"/>
      <c r="DJ55" s="194"/>
      <c r="DK55" s="194"/>
      <c r="DL55" s="194"/>
      <c r="DM55" s="194"/>
      <c r="DN55" s="194"/>
      <c r="DO55" s="194"/>
      <c r="DP55" s="194"/>
      <c r="DQ55" s="194"/>
      <c r="DR55" s="194"/>
      <c r="DS55" s="194"/>
      <c r="DT55" s="194"/>
      <c r="DU55" s="194"/>
      <c r="DV55" s="194"/>
      <c r="DW55" s="194"/>
      <c r="DX55" s="194"/>
      <c r="DY55" s="194"/>
      <c r="DZ55" s="194"/>
      <c r="EA55" s="194"/>
      <c r="EB55" s="194"/>
      <c r="EC55" s="194"/>
      <c r="ED55" s="194"/>
      <c r="EE55" s="194"/>
      <c r="EF55" s="194"/>
      <c r="EG55" s="194"/>
      <c r="EH55" s="194"/>
      <c r="EI55" s="194"/>
      <c r="EJ55" s="194"/>
      <c r="EK55" s="194"/>
      <c r="EL55" s="194"/>
      <c r="EM55" s="194"/>
      <c r="EN55" s="194"/>
      <c r="EO55" s="194"/>
      <c r="EP55" s="194"/>
      <c r="EQ55" s="194"/>
      <c r="ER55" s="194"/>
      <c r="ES55" s="194"/>
      <c r="ET55" s="194"/>
      <c r="EU55" s="194"/>
      <c r="EV55" s="194"/>
      <c r="EW55" s="194"/>
      <c r="EX55" s="194"/>
      <c r="EY55" s="194"/>
      <c r="EZ55" s="194"/>
      <c r="FA55" s="194"/>
      <c r="FB55" s="194"/>
      <c r="FC55" s="194"/>
      <c r="FD55" s="194"/>
      <c r="FE55" s="194"/>
      <c r="FF55" s="194"/>
      <c r="FG55" s="194"/>
      <c r="FH55" s="194"/>
      <c r="FI55" s="194"/>
      <c r="FJ55" s="194"/>
      <c r="FK55" s="194"/>
      <c r="FL55" s="194"/>
      <c r="FM55" s="194"/>
      <c r="FN55" s="194"/>
      <c r="FO55" s="194"/>
      <c r="FP55" s="194"/>
      <c r="FQ55" s="194"/>
      <c r="FR55" s="194"/>
      <c r="FS55" s="194"/>
      <c r="FT55" s="194"/>
      <c r="FU55" s="194"/>
      <c r="FV55" s="194"/>
      <c r="FW55" s="194"/>
      <c r="FX55" s="194"/>
      <c r="FY55" s="194"/>
      <c r="FZ55" s="194"/>
      <c r="GA55" s="194"/>
      <c r="GB55" s="194"/>
      <c r="GC55" s="194"/>
      <c r="GD55" s="194"/>
      <c r="GE55" s="194"/>
      <c r="GF55" s="194"/>
      <c r="GG55" s="194"/>
      <c r="GH55" s="194"/>
      <c r="GI55" s="194"/>
      <c r="GJ55" s="194"/>
      <c r="GK55" s="194"/>
      <c r="GL55" s="194"/>
      <c r="GM55" s="194"/>
      <c r="GN55" s="194"/>
      <c r="GO55" s="194"/>
      <c r="GP55" s="194"/>
      <c r="GQ55" s="194"/>
      <c r="GR55" s="194"/>
      <c r="GS55" s="194"/>
      <c r="GT55" s="194"/>
      <c r="GU55" s="194"/>
      <c r="GV55" s="194"/>
      <c r="GW55" s="194"/>
      <c r="GX55" s="194"/>
      <c r="GY55" s="194"/>
      <c r="GZ55" s="194"/>
      <c r="HA55" s="194"/>
      <c r="HB55" s="194"/>
      <c r="HC55" s="194"/>
      <c r="HD55" s="194"/>
      <c r="HE55" s="194"/>
      <c r="HF55" s="194"/>
      <c r="HG55" s="194"/>
      <c r="HH55" s="194"/>
      <c r="HI55" s="194"/>
      <c r="HJ55" s="194"/>
      <c r="HK55" s="194"/>
      <c r="HL55" s="194"/>
      <c r="HM55" s="194"/>
      <c r="HN55" s="194"/>
      <c r="HO55" s="194"/>
    </row>
    <row r="56" spans="1:223" ht="35.25" customHeight="1">
      <c r="A56" s="510" t="s">
        <v>100</v>
      </c>
      <c r="B56" s="511">
        <v>0</v>
      </c>
      <c r="C56" s="511">
        <v>0</v>
      </c>
      <c r="D56" s="511">
        <v>0</v>
      </c>
      <c r="E56" s="511">
        <v>0</v>
      </c>
      <c r="F56" s="511">
        <v>0</v>
      </c>
      <c r="G56" s="511">
        <v>0</v>
      </c>
      <c r="H56" s="511">
        <v>0</v>
      </c>
      <c r="I56" s="511">
        <v>0</v>
      </c>
      <c r="J56" s="511">
        <v>0</v>
      </c>
      <c r="K56" s="511">
        <v>0</v>
      </c>
      <c r="L56" s="511">
        <v>0</v>
      </c>
      <c r="M56" s="1152">
        <v>0</v>
      </c>
      <c r="N56" s="506"/>
      <c r="O56" s="56"/>
      <c r="P56" s="509"/>
      <c r="Q56" s="56"/>
      <c r="R56" s="50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c r="GQ56" s="56"/>
      <c r="GR56" s="56"/>
      <c r="GS56" s="56"/>
      <c r="GT56" s="56"/>
      <c r="GU56" s="56"/>
      <c r="GV56" s="56"/>
      <c r="GW56" s="56"/>
      <c r="GX56" s="56"/>
      <c r="GY56" s="56"/>
      <c r="GZ56" s="56"/>
      <c r="HA56" s="56"/>
      <c r="HB56" s="56"/>
      <c r="HC56" s="56"/>
      <c r="HD56" s="56"/>
      <c r="HE56" s="56"/>
      <c r="HF56" s="56"/>
      <c r="HG56" s="56"/>
      <c r="HH56" s="56"/>
      <c r="HI56" s="56"/>
      <c r="HJ56" s="56"/>
      <c r="HK56" s="56"/>
      <c r="HL56" s="56"/>
      <c r="HM56" s="56"/>
      <c r="HN56" s="56"/>
      <c r="HO56" s="56"/>
    </row>
    <row r="57" spans="1:223" ht="32.25" customHeight="1">
      <c r="A57" s="578" t="s">
        <v>101</v>
      </c>
      <c r="B57" s="630">
        <v>106</v>
      </c>
      <c r="C57" s="630">
        <v>186</v>
      </c>
      <c r="D57" s="630">
        <v>191</v>
      </c>
      <c r="E57" s="630">
        <v>284</v>
      </c>
      <c r="F57" s="630">
        <v>228</v>
      </c>
      <c r="G57" s="630">
        <v>149</v>
      </c>
      <c r="H57" s="630">
        <v>652</v>
      </c>
      <c r="I57" s="630">
        <v>105</v>
      </c>
      <c r="J57" s="630">
        <v>81</v>
      </c>
      <c r="K57" s="630">
        <v>5</v>
      </c>
      <c r="L57" s="576">
        <v>1987</v>
      </c>
      <c r="M57" s="577">
        <v>159.80000000000001</v>
      </c>
      <c r="N57" s="506"/>
      <c r="O57" s="304"/>
      <c r="P57" s="509"/>
      <c r="Q57" s="304"/>
      <c r="R57" s="506"/>
      <c r="S57" s="304"/>
      <c r="T57" s="304"/>
      <c r="U57" s="304"/>
      <c r="V57" s="304"/>
      <c r="W57" s="304"/>
      <c r="X57" s="304"/>
      <c r="Y57" s="304"/>
      <c r="Z57" s="304"/>
      <c r="AA57" s="304"/>
      <c r="AB57" s="304"/>
      <c r="AC57" s="304"/>
      <c r="AD57" s="304"/>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304"/>
      <c r="BC57" s="304"/>
      <c r="BD57" s="304"/>
      <c r="BE57" s="304"/>
      <c r="BF57" s="304"/>
      <c r="BG57" s="304"/>
      <c r="BH57" s="304"/>
      <c r="BI57" s="304"/>
      <c r="BJ57" s="304"/>
      <c r="BK57" s="304"/>
      <c r="BL57" s="304"/>
      <c r="BM57" s="304"/>
      <c r="BN57" s="304"/>
      <c r="BO57" s="304"/>
      <c r="BP57" s="304"/>
      <c r="BQ57" s="304"/>
      <c r="BR57" s="304"/>
      <c r="BS57" s="304"/>
      <c r="BT57" s="304"/>
      <c r="BU57" s="304"/>
      <c r="BV57" s="304"/>
      <c r="BW57" s="304"/>
      <c r="BX57" s="304"/>
      <c r="BY57" s="304"/>
      <c r="BZ57" s="304"/>
      <c r="CA57" s="304"/>
      <c r="CB57" s="304"/>
      <c r="CC57" s="304"/>
      <c r="CD57" s="304"/>
      <c r="CE57" s="304"/>
      <c r="CF57" s="304"/>
      <c r="CG57" s="304"/>
      <c r="CH57" s="304"/>
      <c r="CI57" s="304"/>
      <c r="CJ57" s="304"/>
      <c r="CK57" s="304"/>
      <c r="CL57" s="304"/>
      <c r="CM57" s="304"/>
      <c r="CN57" s="304"/>
      <c r="CO57" s="304"/>
      <c r="CP57" s="304"/>
      <c r="CQ57" s="304"/>
      <c r="CR57" s="304"/>
      <c r="CS57" s="304"/>
      <c r="CT57" s="304"/>
      <c r="CU57" s="304"/>
      <c r="CV57" s="304"/>
      <c r="CW57" s="304"/>
      <c r="CX57" s="304"/>
      <c r="CY57" s="304"/>
      <c r="CZ57" s="304"/>
      <c r="DA57" s="304"/>
      <c r="DB57" s="304"/>
      <c r="DC57" s="304"/>
      <c r="DD57" s="304"/>
      <c r="DE57" s="304"/>
      <c r="DF57" s="304"/>
      <c r="DG57" s="304"/>
      <c r="DH57" s="304"/>
      <c r="DI57" s="304"/>
      <c r="DJ57" s="304"/>
      <c r="DK57" s="304"/>
      <c r="DL57" s="304"/>
      <c r="DM57" s="304"/>
      <c r="DN57" s="304"/>
      <c r="DO57" s="304"/>
      <c r="DP57" s="304"/>
      <c r="DQ57" s="304"/>
      <c r="DR57" s="304"/>
      <c r="DS57" s="304"/>
      <c r="DT57" s="304"/>
      <c r="DU57" s="304"/>
      <c r="DV57" s="304"/>
      <c r="DW57" s="304"/>
      <c r="DX57" s="304"/>
      <c r="DY57" s="304"/>
      <c r="DZ57" s="304"/>
      <c r="EA57" s="304"/>
      <c r="EB57" s="304"/>
      <c r="EC57" s="304"/>
      <c r="ED57" s="304"/>
      <c r="EE57" s="304"/>
      <c r="EF57" s="304"/>
      <c r="EG57" s="304"/>
      <c r="EH57" s="304"/>
      <c r="EI57" s="304"/>
      <c r="EJ57" s="304"/>
      <c r="EK57" s="304"/>
      <c r="EL57" s="304"/>
      <c r="EM57" s="304"/>
      <c r="EN57" s="304"/>
      <c r="EO57" s="304"/>
      <c r="EP57" s="304"/>
      <c r="EQ57" s="304"/>
      <c r="ER57" s="304"/>
      <c r="ES57" s="304"/>
      <c r="ET57" s="304"/>
      <c r="EU57" s="304"/>
      <c r="EV57" s="304"/>
      <c r="EW57" s="304"/>
      <c r="EX57" s="304"/>
      <c r="EY57" s="304"/>
      <c r="EZ57" s="304"/>
      <c r="FA57" s="304"/>
      <c r="FB57" s="304"/>
      <c r="FC57" s="304"/>
      <c r="FD57" s="304"/>
      <c r="FE57" s="304"/>
      <c r="FF57" s="304"/>
      <c r="FG57" s="304"/>
      <c r="FH57" s="304"/>
      <c r="FI57" s="304"/>
      <c r="FJ57" s="304"/>
      <c r="FK57" s="304"/>
      <c r="FL57" s="304"/>
      <c r="FM57" s="304"/>
      <c r="FN57" s="304"/>
      <c r="FO57" s="304"/>
      <c r="FP57" s="304"/>
      <c r="FQ57" s="304"/>
      <c r="FR57" s="304"/>
      <c r="FS57" s="304"/>
      <c r="FT57" s="304"/>
      <c r="FU57" s="304"/>
      <c r="FV57" s="304"/>
      <c r="FW57" s="304"/>
      <c r="FX57" s="304"/>
      <c r="FY57" s="304"/>
      <c r="FZ57" s="304"/>
      <c r="GA57" s="304"/>
      <c r="GB57" s="304"/>
      <c r="GC57" s="304"/>
      <c r="GD57" s="304"/>
      <c r="GE57" s="304"/>
      <c r="GF57" s="304"/>
      <c r="GG57" s="304"/>
      <c r="GH57" s="304"/>
      <c r="GI57" s="304"/>
      <c r="GJ57" s="304"/>
      <c r="GK57" s="304"/>
      <c r="GL57" s="304"/>
      <c r="GM57" s="304"/>
      <c r="GN57" s="304"/>
      <c r="GO57" s="304"/>
      <c r="GP57" s="304"/>
      <c r="GQ57" s="304"/>
      <c r="GR57" s="304"/>
      <c r="GS57" s="304"/>
      <c r="GT57" s="304"/>
      <c r="GU57" s="304"/>
      <c r="GV57" s="304"/>
      <c r="GW57" s="304"/>
      <c r="GX57" s="304"/>
      <c r="GY57" s="304"/>
      <c r="GZ57" s="304"/>
      <c r="HA57" s="304"/>
      <c r="HB57" s="304"/>
      <c r="HC57" s="304"/>
      <c r="HD57" s="304"/>
      <c r="HE57" s="304"/>
      <c r="HF57" s="304"/>
      <c r="HG57" s="304"/>
      <c r="HH57" s="304"/>
      <c r="HI57" s="304"/>
      <c r="HJ57" s="304"/>
      <c r="HK57" s="304"/>
      <c r="HL57" s="304"/>
      <c r="HM57" s="304"/>
      <c r="HN57" s="304"/>
      <c r="HO57" s="304"/>
    </row>
    <row r="58" spans="1:223" ht="24.75" customHeight="1">
      <c r="A58" s="510" t="s">
        <v>103</v>
      </c>
      <c r="B58" s="511">
        <v>6</v>
      </c>
      <c r="C58" s="511">
        <v>1</v>
      </c>
      <c r="D58" s="511">
        <v>0</v>
      </c>
      <c r="E58" s="511">
        <v>9</v>
      </c>
      <c r="F58" s="511">
        <v>1</v>
      </c>
      <c r="G58" s="511">
        <v>1</v>
      </c>
      <c r="H58" s="511">
        <v>7</v>
      </c>
      <c r="I58" s="511">
        <v>2</v>
      </c>
      <c r="J58" s="511">
        <v>0</v>
      </c>
      <c r="K58" s="511">
        <v>0</v>
      </c>
      <c r="L58" s="511">
        <v>27</v>
      </c>
      <c r="M58" s="1152">
        <v>2.2000000000000002</v>
      </c>
      <c r="N58" s="506"/>
      <c r="O58" s="56"/>
      <c r="P58" s="509"/>
      <c r="Q58" s="56"/>
      <c r="R58" s="50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c r="GQ58" s="56"/>
      <c r="GR58" s="56"/>
      <c r="GS58" s="56"/>
      <c r="GT58" s="56"/>
      <c r="GU58" s="56"/>
      <c r="GV58" s="56"/>
      <c r="GW58" s="56"/>
      <c r="GX58" s="56"/>
      <c r="GY58" s="56"/>
      <c r="GZ58" s="56"/>
      <c r="HA58" s="56"/>
      <c r="HB58" s="56"/>
      <c r="HC58" s="56"/>
      <c r="HD58" s="56"/>
      <c r="HE58" s="56"/>
      <c r="HF58" s="56"/>
      <c r="HG58" s="56"/>
      <c r="HH58" s="56"/>
      <c r="HI58" s="56"/>
      <c r="HJ58" s="56"/>
      <c r="HK58" s="56"/>
      <c r="HL58" s="56"/>
      <c r="HM58" s="56"/>
      <c r="HN58" s="56"/>
      <c r="HO58" s="56"/>
    </row>
    <row r="59" spans="1:223" ht="22.5" customHeight="1">
      <c r="A59" s="510" t="s">
        <v>102</v>
      </c>
      <c r="B59" s="511">
        <v>0</v>
      </c>
      <c r="C59" s="511">
        <v>0</v>
      </c>
      <c r="D59" s="511">
        <v>1</v>
      </c>
      <c r="E59" s="511">
        <v>0</v>
      </c>
      <c r="F59" s="511">
        <v>0</v>
      </c>
      <c r="G59" s="511">
        <v>0</v>
      </c>
      <c r="H59" s="511">
        <v>0</v>
      </c>
      <c r="I59" s="511">
        <v>0</v>
      </c>
      <c r="J59" s="511">
        <v>0</v>
      </c>
      <c r="K59" s="511">
        <v>0</v>
      </c>
      <c r="L59" s="511">
        <v>1</v>
      </c>
      <c r="M59" s="1152">
        <v>0.1</v>
      </c>
      <c r="N59" s="506"/>
      <c r="O59" s="56"/>
      <c r="P59" s="509"/>
      <c r="Q59" s="56"/>
      <c r="R59" s="50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c r="GQ59" s="56"/>
      <c r="GR59" s="56"/>
      <c r="GS59" s="56"/>
      <c r="GT59" s="56"/>
      <c r="GU59" s="56"/>
      <c r="GV59" s="56"/>
      <c r="GW59" s="56"/>
      <c r="GX59" s="56"/>
      <c r="GY59" s="56"/>
      <c r="GZ59" s="56"/>
      <c r="HA59" s="56"/>
      <c r="HB59" s="56"/>
      <c r="HC59" s="56"/>
      <c r="HD59" s="56"/>
      <c r="HE59" s="56"/>
      <c r="HF59" s="56"/>
      <c r="HG59" s="56"/>
      <c r="HH59" s="56"/>
      <c r="HI59" s="56"/>
      <c r="HJ59" s="56"/>
      <c r="HK59" s="56"/>
      <c r="HL59" s="56"/>
      <c r="HM59" s="56"/>
      <c r="HN59" s="56"/>
      <c r="HO59" s="56"/>
    </row>
    <row r="60" spans="1:223" ht="7.5" customHeight="1">
      <c r="A60" s="510"/>
      <c r="B60" s="511"/>
      <c r="C60" s="513"/>
      <c r="D60" s="513"/>
      <c r="E60" s="511"/>
      <c r="F60" s="511"/>
      <c r="G60" s="513"/>
      <c r="H60" s="511"/>
      <c r="I60" s="513"/>
      <c r="J60" s="513"/>
      <c r="K60" s="511"/>
      <c r="L60" s="511"/>
      <c r="M60" s="511"/>
      <c r="N60" s="505"/>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c r="GQ60" s="56"/>
      <c r="GR60" s="56"/>
      <c r="GS60" s="56"/>
      <c r="GT60" s="56"/>
      <c r="GU60" s="56"/>
      <c r="GV60" s="56"/>
      <c r="GW60" s="56"/>
      <c r="GX60" s="56"/>
      <c r="GY60" s="56"/>
      <c r="GZ60" s="56"/>
      <c r="HA60" s="56"/>
      <c r="HB60" s="56"/>
      <c r="HC60" s="56"/>
      <c r="HD60" s="56"/>
      <c r="HE60" s="56"/>
      <c r="HF60" s="56"/>
      <c r="HG60" s="56"/>
      <c r="HH60" s="56"/>
      <c r="HI60" s="56"/>
      <c r="HJ60" s="56"/>
      <c r="HK60" s="56"/>
      <c r="HL60" s="56"/>
      <c r="HM60" s="56"/>
      <c r="HN60" s="56"/>
      <c r="HO60" s="56"/>
    </row>
    <row r="61" spans="1:223" ht="21.75" customHeight="1">
      <c r="A61" s="56" t="s">
        <v>115</v>
      </c>
      <c r="B61" s="1155"/>
      <c r="C61" s="1155"/>
      <c r="D61" s="1155"/>
      <c r="E61" s="1155"/>
      <c r="F61" s="1155"/>
      <c r="G61" s="1155"/>
      <c r="H61" s="1155"/>
      <c r="I61" s="295"/>
      <c r="J61" s="295"/>
      <c r="K61" s="295"/>
      <c r="L61" s="295"/>
    </row>
    <row r="62" spans="1:223" ht="21.75" customHeight="1">
      <c r="A62" s="56" t="s">
        <v>116</v>
      </c>
      <c r="B62" s="515"/>
      <c r="C62" s="515"/>
      <c r="D62" s="515"/>
      <c r="E62" s="515"/>
      <c r="F62" s="515"/>
      <c r="G62" s="515"/>
      <c r="H62" s="515"/>
      <c r="I62" s="295"/>
      <c r="J62" s="295"/>
      <c r="K62" s="295"/>
      <c r="L62" s="295"/>
    </row>
    <row r="63" spans="1:223" ht="21.75" customHeight="1">
      <c r="A63" s="56" t="s">
        <v>117</v>
      </c>
      <c r="B63" s="515"/>
      <c r="C63" s="515"/>
      <c r="D63" s="515"/>
      <c r="E63" s="515"/>
      <c r="F63" s="515"/>
      <c r="G63" s="515"/>
      <c r="H63" s="515"/>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c r="GQ63" s="56"/>
      <c r="GR63" s="56"/>
      <c r="GS63" s="56"/>
      <c r="GT63" s="56"/>
      <c r="GU63" s="56"/>
      <c r="GV63" s="56"/>
      <c r="GW63" s="56"/>
      <c r="GX63" s="56"/>
      <c r="GY63" s="56"/>
      <c r="GZ63" s="56"/>
      <c r="HA63" s="56"/>
      <c r="HB63" s="56"/>
      <c r="HC63" s="56"/>
      <c r="HD63" s="56"/>
      <c r="HE63" s="56"/>
      <c r="HF63" s="56"/>
      <c r="HG63" s="56"/>
      <c r="HH63" s="56"/>
      <c r="HI63" s="56"/>
      <c r="HJ63" s="56"/>
      <c r="HK63" s="56"/>
      <c r="HL63" s="56"/>
      <c r="HM63" s="56"/>
      <c r="HN63" s="56"/>
      <c r="HO63" s="56"/>
    </row>
    <row r="64" spans="1:223" ht="21.75" customHeight="1">
      <c r="A64" s="97" t="s">
        <v>17</v>
      </c>
      <c r="B64" s="515"/>
      <c r="C64" s="515"/>
      <c r="D64" s="515"/>
      <c r="E64" s="515"/>
      <c r="F64" s="515"/>
      <c r="G64" s="515"/>
      <c r="H64" s="515"/>
      <c r="I64" s="515"/>
      <c r="J64" s="515"/>
      <c r="K64" s="515"/>
      <c r="L64" s="515"/>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c r="GQ64" s="56"/>
      <c r="GR64" s="56"/>
      <c r="GS64" s="56"/>
      <c r="GT64" s="56"/>
      <c r="GU64" s="56"/>
      <c r="GV64" s="56"/>
      <c r="GW64" s="56"/>
      <c r="GX64" s="56"/>
      <c r="GY64" s="56"/>
      <c r="GZ64" s="56"/>
      <c r="HA64" s="56"/>
      <c r="HB64" s="56"/>
      <c r="HC64" s="56"/>
      <c r="HD64" s="56"/>
      <c r="HE64" s="56"/>
      <c r="HF64" s="56"/>
      <c r="HG64" s="56"/>
      <c r="HH64" s="56"/>
      <c r="HI64" s="56"/>
      <c r="HJ64" s="56"/>
      <c r="HK64" s="56"/>
      <c r="HL64" s="56"/>
      <c r="HM64" s="56"/>
      <c r="HN64" s="56"/>
      <c r="HO64" s="56"/>
    </row>
  </sheetData>
  <mergeCells count="5">
    <mergeCell ref="A1:M1"/>
    <mergeCell ref="A2:M2"/>
    <mergeCell ref="A3:B3"/>
    <mergeCell ref="A4:B4"/>
    <mergeCell ref="L4:M4"/>
  </mergeCells>
  <hyperlinks>
    <hyperlink ref="A3:B3" location="contents!A19" display="back to contents" xr:uid="{73D10E04-3A63-438D-ADA6-CD678E9047EB}"/>
  </hyperlinks>
  <pageMargins left="0.31496062992125984" right="0.23622047244094491"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FCF7B-CAC1-47F4-803D-FEE476ED2B78}">
  <sheetPr>
    <pageSetUpPr fitToPage="1"/>
  </sheetPr>
  <dimension ref="A1:K55"/>
  <sheetViews>
    <sheetView zoomScaleNormal="100" workbookViewId="0">
      <selection activeCell="A2" sqref="A2:K2"/>
    </sheetView>
  </sheetViews>
  <sheetFormatPr defaultColWidth="9.140625" defaultRowHeight="15"/>
  <cols>
    <col min="1" max="1" width="19.28515625" style="632" customWidth="1"/>
    <col min="2" max="3" width="9.140625" style="632"/>
    <col min="4" max="4" width="4.85546875" style="632" customWidth="1"/>
    <col min="5" max="5" width="9.140625" style="632"/>
    <col min="6" max="6" width="10.85546875" style="632" customWidth="1"/>
    <col min="7" max="8" width="9.140625" style="632"/>
    <col min="9" max="9" width="4.85546875" style="632" customWidth="1"/>
    <col min="10" max="10" width="9.140625" style="632"/>
    <col min="11" max="11" width="10.85546875" style="632" customWidth="1"/>
    <col min="12" max="16384" width="9.140625" style="632"/>
  </cols>
  <sheetData>
    <row r="1" spans="1:11" ht="9" customHeight="1">
      <c r="A1" s="631"/>
    </row>
    <row r="2" spans="1:11" ht="29.25" customHeight="1">
      <c r="A2" s="1556" t="s">
        <v>1415</v>
      </c>
      <c r="B2" s="1556"/>
      <c r="C2" s="1556"/>
      <c r="D2" s="1556"/>
      <c r="E2" s="1556"/>
      <c r="F2" s="1556"/>
      <c r="G2" s="1556"/>
      <c r="H2" s="1556"/>
      <c r="I2" s="1556"/>
      <c r="J2" s="1556"/>
      <c r="K2" s="1556"/>
    </row>
    <row r="3" spans="1:11" ht="22.5" customHeight="1">
      <c r="A3" s="516" t="s">
        <v>18</v>
      </c>
    </row>
    <row r="4" spans="1:11" ht="10.5" customHeight="1">
      <c r="A4" s="633"/>
      <c r="F4" s="634"/>
      <c r="K4" s="634" t="s">
        <v>0</v>
      </c>
    </row>
    <row r="5" spans="1:11" s="635" customFormat="1">
      <c r="A5" s="1557" t="s">
        <v>118</v>
      </c>
      <c r="B5" s="1547">
        <v>2024</v>
      </c>
      <c r="C5" s="1548"/>
      <c r="D5" s="1548"/>
      <c r="E5" s="1548"/>
      <c r="F5" s="1549"/>
      <c r="G5" s="1547">
        <v>2025</v>
      </c>
      <c r="H5" s="1548"/>
      <c r="I5" s="1548"/>
      <c r="J5" s="1548"/>
      <c r="K5" s="1549"/>
    </row>
    <row r="6" spans="1:11" ht="15" customHeight="1">
      <c r="A6" s="1558"/>
      <c r="B6" s="1550" t="s">
        <v>119</v>
      </c>
      <c r="C6" s="1551"/>
      <c r="D6" s="1551"/>
      <c r="E6" s="1552" t="s">
        <v>121</v>
      </c>
      <c r="F6" s="1554" t="s">
        <v>122</v>
      </c>
      <c r="G6" s="1550" t="s">
        <v>119</v>
      </c>
      <c r="H6" s="1551"/>
      <c r="I6" s="1551"/>
      <c r="J6" s="1552" t="s">
        <v>121</v>
      </c>
      <c r="K6" s="1554" t="s">
        <v>122</v>
      </c>
    </row>
    <row r="7" spans="1:11" ht="38.25" customHeight="1">
      <c r="A7" s="1559"/>
      <c r="B7" s="636" t="s">
        <v>123</v>
      </c>
      <c r="C7" s="637" t="s">
        <v>124</v>
      </c>
      <c r="D7" s="638" t="s">
        <v>120</v>
      </c>
      <c r="E7" s="1553"/>
      <c r="F7" s="1555"/>
      <c r="G7" s="636" t="s">
        <v>123</v>
      </c>
      <c r="H7" s="637" t="s">
        <v>124</v>
      </c>
      <c r="I7" s="638" t="s">
        <v>120</v>
      </c>
      <c r="J7" s="1553"/>
      <c r="K7" s="1555"/>
    </row>
    <row r="8" spans="1:11">
      <c r="A8" s="639" t="s">
        <v>125</v>
      </c>
      <c r="B8" s="640">
        <v>35</v>
      </c>
      <c r="C8" s="640">
        <v>26</v>
      </c>
      <c r="D8" s="640">
        <v>11</v>
      </c>
      <c r="E8" s="640">
        <v>9564</v>
      </c>
      <c r="F8" s="641">
        <v>693</v>
      </c>
      <c r="G8" s="640">
        <v>33</v>
      </c>
      <c r="H8" s="640">
        <v>26</v>
      </c>
      <c r="I8" s="640">
        <v>14</v>
      </c>
      <c r="J8" s="640">
        <v>10305</v>
      </c>
      <c r="K8" s="641">
        <v>820</v>
      </c>
    </row>
    <row r="9" spans="1:11" ht="14.25" customHeight="1">
      <c r="A9" s="642" t="s">
        <v>126</v>
      </c>
      <c r="C9" s="643"/>
      <c r="D9" s="643"/>
      <c r="E9" s="643"/>
      <c r="F9" s="644"/>
      <c r="H9" s="643"/>
      <c r="I9" s="643"/>
      <c r="J9" s="643"/>
      <c r="K9" s="644"/>
    </row>
    <row r="10" spans="1:11" s="648" customFormat="1" ht="14.25">
      <c r="A10" s="645" t="s">
        <v>127</v>
      </c>
      <c r="B10" s="646">
        <v>24</v>
      </c>
      <c r="C10" s="646">
        <v>15</v>
      </c>
      <c r="D10" s="646">
        <v>9</v>
      </c>
      <c r="E10" s="646">
        <v>4666</v>
      </c>
      <c r="F10" s="647">
        <v>47</v>
      </c>
      <c r="G10" s="646">
        <v>20</v>
      </c>
      <c r="H10" s="646">
        <v>17</v>
      </c>
      <c r="I10" s="646">
        <v>12</v>
      </c>
      <c r="J10" s="646">
        <v>5135</v>
      </c>
      <c r="K10" s="647">
        <v>100</v>
      </c>
    </row>
    <row r="11" spans="1:11" s="635" customFormat="1">
      <c r="A11" s="649" t="s">
        <v>128</v>
      </c>
      <c r="B11" s="651">
        <v>0</v>
      </c>
      <c r="C11" s="651">
        <v>0</v>
      </c>
      <c r="D11" s="651">
        <v>1</v>
      </c>
      <c r="E11" s="651">
        <v>226</v>
      </c>
      <c r="F11" s="652">
        <v>35</v>
      </c>
      <c r="G11" s="651">
        <v>0</v>
      </c>
      <c r="H11" s="651">
        <v>0</v>
      </c>
      <c r="I11" s="651">
        <v>0</v>
      </c>
      <c r="J11" s="651">
        <v>241</v>
      </c>
      <c r="K11" s="652">
        <v>61</v>
      </c>
    </row>
    <row r="12" spans="1:11" s="635" customFormat="1">
      <c r="A12" s="649" t="s">
        <v>129</v>
      </c>
      <c r="B12" s="651">
        <v>4</v>
      </c>
      <c r="C12" s="651">
        <v>4</v>
      </c>
      <c r="D12" s="651">
        <v>3</v>
      </c>
      <c r="E12" s="651">
        <v>723</v>
      </c>
      <c r="F12" s="652">
        <v>8</v>
      </c>
      <c r="G12" s="651">
        <v>1</v>
      </c>
      <c r="H12" s="651">
        <v>0</v>
      </c>
      <c r="I12" s="651">
        <v>1</v>
      </c>
      <c r="J12" s="651">
        <v>740</v>
      </c>
      <c r="K12" s="652">
        <v>10</v>
      </c>
    </row>
    <row r="13" spans="1:11" s="635" customFormat="1">
      <c r="A13" s="649" t="s">
        <v>130</v>
      </c>
      <c r="B13" s="651">
        <v>3</v>
      </c>
      <c r="C13" s="651">
        <v>6</v>
      </c>
      <c r="D13" s="651">
        <v>0</v>
      </c>
      <c r="E13" s="653">
        <v>1153</v>
      </c>
      <c r="F13" s="652">
        <v>2</v>
      </c>
      <c r="G13" s="651">
        <v>5</v>
      </c>
      <c r="H13" s="651">
        <v>9</v>
      </c>
      <c r="I13" s="651">
        <v>4</v>
      </c>
      <c r="J13" s="653">
        <v>1178</v>
      </c>
      <c r="K13" s="652">
        <v>7</v>
      </c>
    </row>
    <row r="14" spans="1:11" s="635" customFormat="1">
      <c r="A14" s="649" t="s">
        <v>131</v>
      </c>
      <c r="B14" s="651">
        <v>4</v>
      </c>
      <c r="C14" s="651">
        <v>3</v>
      </c>
      <c r="D14" s="651">
        <v>0</v>
      </c>
      <c r="E14" s="651">
        <v>1007</v>
      </c>
      <c r="F14" s="652">
        <v>1</v>
      </c>
      <c r="G14" s="651">
        <v>6</v>
      </c>
      <c r="H14" s="651">
        <v>3</v>
      </c>
      <c r="I14" s="651">
        <v>0</v>
      </c>
      <c r="J14" s="651">
        <v>1016</v>
      </c>
      <c r="K14" s="652">
        <v>6</v>
      </c>
    </row>
    <row r="15" spans="1:11" s="635" customFormat="1">
      <c r="A15" s="649" t="s">
        <v>132</v>
      </c>
      <c r="B15" s="651">
        <v>6</v>
      </c>
      <c r="C15" s="651">
        <v>1</v>
      </c>
      <c r="D15" s="651">
        <v>1</v>
      </c>
      <c r="E15" s="651">
        <v>826</v>
      </c>
      <c r="F15" s="652">
        <v>0</v>
      </c>
      <c r="G15" s="651">
        <v>4</v>
      </c>
      <c r="H15" s="651">
        <v>4</v>
      </c>
      <c r="I15" s="651">
        <v>1</v>
      </c>
      <c r="J15" s="651">
        <v>931</v>
      </c>
      <c r="K15" s="652">
        <v>2</v>
      </c>
    </row>
    <row r="16" spans="1:11" s="635" customFormat="1">
      <c r="A16" s="649" t="s">
        <v>133</v>
      </c>
      <c r="B16" s="651">
        <v>7</v>
      </c>
      <c r="C16" s="651">
        <v>1</v>
      </c>
      <c r="D16" s="651">
        <v>4</v>
      </c>
      <c r="E16" s="651">
        <v>731</v>
      </c>
      <c r="F16" s="652">
        <v>1</v>
      </c>
      <c r="G16" s="651">
        <v>4</v>
      </c>
      <c r="H16" s="651">
        <v>1</v>
      </c>
      <c r="I16" s="651">
        <v>6</v>
      </c>
      <c r="J16" s="651">
        <v>1029</v>
      </c>
      <c r="K16" s="652">
        <v>14</v>
      </c>
    </row>
    <row r="17" spans="1:11" s="648" customFormat="1" ht="14.25">
      <c r="A17" s="654" t="s">
        <v>134</v>
      </c>
      <c r="B17" s="646">
        <v>11</v>
      </c>
      <c r="C17" s="646">
        <v>11</v>
      </c>
      <c r="D17" s="646">
        <v>2</v>
      </c>
      <c r="E17" s="646">
        <v>4898</v>
      </c>
      <c r="F17" s="647">
        <v>646</v>
      </c>
      <c r="G17" s="646">
        <v>13</v>
      </c>
      <c r="H17" s="646">
        <v>9</v>
      </c>
      <c r="I17" s="646">
        <v>2</v>
      </c>
      <c r="J17" s="646">
        <v>5170</v>
      </c>
      <c r="K17" s="647">
        <v>720</v>
      </c>
    </row>
    <row r="18" spans="1:11" s="635" customFormat="1">
      <c r="A18" s="649" t="s">
        <v>128</v>
      </c>
      <c r="B18" s="651">
        <v>2</v>
      </c>
      <c r="C18" s="651">
        <v>1</v>
      </c>
      <c r="D18" s="651">
        <v>1</v>
      </c>
      <c r="E18" s="651">
        <v>159</v>
      </c>
      <c r="F18" s="652">
        <v>413</v>
      </c>
      <c r="G18" s="651">
        <v>1</v>
      </c>
      <c r="H18" s="651">
        <v>0</v>
      </c>
      <c r="I18" s="651">
        <v>0</v>
      </c>
      <c r="J18" s="651">
        <v>143</v>
      </c>
      <c r="K18" s="652">
        <v>466</v>
      </c>
    </row>
    <row r="19" spans="1:11" s="635" customFormat="1">
      <c r="A19" s="649" t="s">
        <v>129</v>
      </c>
      <c r="B19" s="651">
        <v>0</v>
      </c>
      <c r="C19" s="651">
        <v>2</v>
      </c>
      <c r="D19" s="651">
        <v>0</v>
      </c>
      <c r="E19" s="651">
        <v>885</v>
      </c>
      <c r="F19" s="652">
        <v>159</v>
      </c>
      <c r="G19" s="651">
        <v>1</v>
      </c>
      <c r="H19" s="651">
        <v>3</v>
      </c>
      <c r="I19" s="651">
        <v>0</v>
      </c>
      <c r="J19" s="651">
        <v>853</v>
      </c>
      <c r="K19" s="652">
        <v>153</v>
      </c>
    </row>
    <row r="20" spans="1:11" s="635" customFormat="1">
      <c r="A20" s="649" t="s">
        <v>130</v>
      </c>
      <c r="B20" s="651">
        <v>4</v>
      </c>
      <c r="C20" s="651">
        <v>6</v>
      </c>
      <c r="D20" s="651">
        <v>1</v>
      </c>
      <c r="E20" s="653">
        <v>1361</v>
      </c>
      <c r="F20" s="652">
        <v>41</v>
      </c>
      <c r="G20" s="651">
        <v>2</v>
      </c>
      <c r="H20" s="651">
        <v>1</v>
      </c>
      <c r="I20" s="651">
        <v>0</v>
      </c>
      <c r="J20" s="653">
        <v>1395</v>
      </c>
      <c r="K20" s="652">
        <v>29</v>
      </c>
    </row>
    <row r="21" spans="1:11" s="635" customFormat="1">
      <c r="A21" s="649" t="s">
        <v>131</v>
      </c>
      <c r="B21" s="651">
        <v>1</v>
      </c>
      <c r="C21" s="651">
        <v>2</v>
      </c>
      <c r="D21" s="651">
        <v>0</v>
      </c>
      <c r="E21" s="653">
        <v>1147</v>
      </c>
      <c r="F21" s="652">
        <v>18</v>
      </c>
      <c r="G21" s="651">
        <v>3</v>
      </c>
      <c r="H21" s="651">
        <v>2</v>
      </c>
      <c r="I21" s="651">
        <v>0</v>
      </c>
      <c r="J21" s="653">
        <v>1108</v>
      </c>
      <c r="K21" s="652">
        <v>38</v>
      </c>
    </row>
    <row r="22" spans="1:11" s="635" customFormat="1">
      <c r="A22" s="649" t="s">
        <v>132</v>
      </c>
      <c r="B22" s="651">
        <v>3</v>
      </c>
      <c r="C22" s="651">
        <v>0</v>
      </c>
      <c r="D22" s="651">
        <v>0</v>
      </c>
      <c r="E22" s="651">
        <v>750</v>
      </c>
      <c r="F22" s="652">
        <v>9</v>
      </c>
      <c r="G22" s="651">
        <v>2</v>
      </c>
      <c r="H22" s="651">
        <v>2</v>
      </c>
      <c r="I22" s="651">
        <v>0</v>
      </c>
      <c r="J22" s="651">
        <v>747</v>
      </c>
      <c r="K22" s="652">
        <v>14</v>
      </c>
    </row>
    <row r="23" spans="1:11" s="635" customFormat="1">
      <c r="A23" s="649" t="s">
        <v>133</v>
      </c>
      <c r="B23" s="651">
        <v>1</v>
      </c>
      <c r="C23" s="651">
        <v>0</v>
      </c>
      <c r="D23" s="651">
        <v>0</v>
      </c>
      <c r="E23" s="651">
        <v>596</v>
      </c>
      <c r="F23" s="652">
        <v>6</v>
      </c>
      <c r="G23" s="651">
        <v>4</v>
      </c>
      <c r="H23" s="651">
        <v>1</v>
      </c>
      <c r="I23" s="651">
        <v>2</v>
      </c>
      <c r="J23" s="651">
        <v>924</v>
      </c>
      <c r="K23" s="652">
        <v>20</v>
      </c>
    </row>
    <row r="24" spans="1:11" s="635" customFormat="1">
      <c r="A24" s="655" t="s">
        <v>135</v>
      </c>
      <c r="B24" s="651"/>
      <c r="C24" s="650"/>
      <c r="D24" s="650"/>
      <c r="E24" s="650"/>
      <c r="F24" s="652"/>
      <c r="G24" s="651"/>
      <c r="H24" s="650"/>
      <c r="I24" s="650"/>
      <c r="J24" s="650"/>
      <c r="K24" s="652"/>
    </row>
    <row r="25" spans="1:11" s="635" customFormat="1">
      <c r="A25" s="649" t="s">
        <v>136</v>
      </c>
      <c r="B25" s="651">
        <v>17</v>
      </c>
      <c r="C25" s="651">
        <v>13</v>
      </c>
      <c r="D25" s="651">
        <v>5</v>
      </c>
      <c r="E25" s="653">
        <v>5733</v>
      </c>
      <c r="F25" s="656">
        <v>78</v>
      </c>
      <c r="G25" s="651">
        <v>19</v>
      </c>
      <c r="H25" s="651">
        <v>16</v>
      </c>
      <c r="I25" s="651">
        <v>5</v>
      </c>
      <c r="J25" s="653">
        <v>5800</v>
      </c>
      <c r="K25" s="656">
        <v>106</v>
      </c>
    </row>
    <row r="26" spans="1:11" s="635" customFormat="1">
      <c r="A26" s="649" t="s">
        <v>137</v>
      </c>
      <c r="B26" s="651">
        <v>1</v>
      </c>
      <c r="C26" s="651">
        <v>3</v>
      </c>
      <c r="D26" s="651">
        <v>0</v>
      </c>
      <c r="E26" s="651">
        <v>599</v>
      </c>
      <c r="F26" s="656">
        <v>463</v>
      </c>
      <c r="G26" s="651">
        <v>1</v>
      </c>
      <c r="H26" s="651">
        <v>0</v>
      </c>
      <c r="I26" s="651">
        <v>0</v>
      </c>
      <c r="J26" s="651">
        <v>613</v>
      </c>
      <c r="K26" s="656">
        <v>517</v>
      </c>
    </row>
    <row r="27" spans="1:11" s="635" customFormat="1">
      <c r="A27" s="649" t="s">
        <v>138</v>
      </c>
      <c r="B27" s="651">
        <v>0</v>
      </c>
      <c r="C27" s="651">
        <v>0</v>
      </c>
      <c r="D27" s="651">
        <v>0</v>
      </c>
      <c r="E27" s="651">
        <v>73</v>
      </c>
      <c r="F27" s="656">
        <v>1</v>
      </c>
      <c r="G27" s="651">
        <v>0</v>
      </c>
      <c r="H27" s="651">
        <v>1</v>
      </c>
      <c r="I27" s="651">
        <v>0</v>
      </c>
      <c r="J27" s="651">
        <v>245</v>
      </c>
      <c r="K27" s="656">
        <v>5</v>
      </c>
    </row>
    <row r="28" spans="1:11" s="635" customFormat="1">
      <c r="A28" s="649" t="s">
        <v>139</v>
      </c>
      <c r="B28" s="651">
        <v>5</v>
      </c>
      <c r="C28" s="651">
        <v>1</v>
      </c>
      <c r="D28" s="651">
        <v>1</v>
      </c>
      <c r="E28" s="651">
        <v>610</v>
      </c>
      <c r="F28" s="656">
        <v>6</v>
      </c>
      <c r="G28" s="651">
        <v>3</v>
      </c>
      <c r="H28" s="651">
        <v>1</v>
      </c>
      <c r="I28" s="651">
        <v>7</v>
      </c>
      <c r="J28" s="651">
        <v>1090</v>
      </c>
      <c r="K28" s="656">
        <v>24</v>
      </c>
    </row>
    <row r="29" spans="1:11" s="635" customFormat="1">
      <c r="A29" s="649" t="s">
        <v>140</v>
      </c>
      <c r="B29" s="651">
        <v>0</v>
      </c>
      <c r="C29" s="651">
        <v>0</v>
      </c>
      <c r="D29" s="651">
        <v>0</v>
      </c>
      <c r="E29" s="651">
        <v>0</v>
      </c>
      <c r="F29" s="656">
        <v>0</v>
      </c>
      <c r="G29" s="651">
        <v>0</v>
      </c>
      <c r="H29" s="651">
        <v>0</v>
      </c>
      <c r="I29" s="651">
        <v>0</v>
      </c>
      <c r="J29" s="651">
        <v>0</v>
      </c>
      <c r="K29" s="656">
        <v>0</v>
      </c>
    </row>
    <row r="30" spans="1:11" s="635" customFormat="1">
      <c r="A30" s="649" t="s">
        <v>141</v>
      </c>
      <c r="B30" s="651">
        <v>12</v>
      </c>
      <c r="C30" s="651">
        <v>9</v>
      </c>
      <c r="D30" s="651">
        <v>5</v>
      </c>
      <c r="E30" s="653">
        <v>2549</v>
      </c>
      <c r="F30" s="656">
        <v>145</v>
      </c>
      <c r="G30" s="651">
        <v>10</v>
      </c>
      <c r="H30" s="651">
        <v>8</v>
      </c>
      <c r="I30" s="651">
        <v>2</v>
      </c>
      <c r="J30" s="653">
        <v>2557</v>
      </c>
      <c r="K30" s="656">
        <v>168</v>
      </c>
    </row>
    <row r="31" spans="1:11" s="635" customFormat="1">
      <c r="A31" s="657" t="s">
        <v>142</v>
      </c>
      <c r="B31" s="651"/>
      <c r="C31" s="650"/>
      <c r="D31" s="650"/>
      <c r="E31" s="650"/>
      <c r="F31" s="652"/>
      <c r="G31" s="651"/>
      <c r="H31" s="650"/>
      <c r="I31" s="650"/>
      <c r="J31" s="650"/>
      <c r="K31" s="652"/>
    </row>
    <row r="32" spans="1:11" s="635" customFormat="1">
      <c r="A32" s="649" t="s">
        <v>143</v>
      </c>
      <c r="B32" s="651">
        <v>9</v>
      </c>
      <c r="C32" s="651">
        <v>8</v>
      </c>
      <c r="D32" s="651">
        <v>0</v>
      </c>
      <c r="E32" s="653">
        <v>2718</v>
      </c>
      <c r="F32" s="656">
        <v>12</v>
      </c>
      <c r="G32" s="651">
        <v>4</v>
      </c>
      <c r="H32" s="651">
        <v>5</v>
      </c>
      <c r="I32" s="651">
        <v>0</v>
      </c>
      <c r="J32" s="653">
        <v>2844</v>
      </c>
      <c r="K32" s="656">
        <v>17</v>
      </c>
    </row>
    <row r="33" spans="1:11" s="635" customFormat="1">
      <c r="A33" s="649" t="s">
        <v>144</v>
      </c>
      <c r="B33" s="651">
        <v>1</v>
      </c>
      <c r="C33" s="651">
        <v>0</v>
      </c>
      <c r="D33" s="651">
        <v>0</v>
      </c>
      <c r="E33" s="651">
        <v>674</v>
      </c>
      <c r="F33" s="656">
        <v>0</v>
      </c>
      <c r="G33" s="651">
        <v>2</v>
      </c>
      <c r="H33" s="651">
        <v>0</v>
      </c>
      <c r="I33" s="651">
        <v>0</v>
      </c>
      <c r="J33" s="651">
        <v>948</v>
      </c>
      <c r="K33" s="656">
        <v>12</v>
      </c>
    </row>
    <row r="34" spans="1:11" s="635" customFormat="1">
      <c r="A34" s="649" t="s">
        <v>145</v>
      </c>
      <c r="B34" s="651">
        <v>1</v>
      </c>
      <c r="C34" s="651">
        <v>0</v>
      </c>
      <c r="D34" s="651">
        <v>0</v>
      </c>
      <c r="E34" s="651">
        <v>133</v>
      </c>
      <c r="F34" s="656">
        <v>44</v>
      </c>
      <c r="G34" s="651">
        <v>0</v>
      </c>
      <c r="H34" s="651">
        <v>0</v>
      </c>
      <c r="I34" s="651">
        <v>0</v>
      </c>
      <c r="J34" s="651">
        <v>198</v>
      </c>
      <c r="K34" s="656">
        <v>87</v>
      </c>
    </row>
    <row r="35" spans="1:11" s="635" customFormat="1">
      <c r="A35" s="649" t="s">
        <v>146</v>
      </c>
      <c r="B35" s="651">
        <v>3</v>
      </c>
      <c r="C35" s="651">
        <v>1</v>
      </c>
      <c r="D35" s="651">
        <v>0</v>
      </c>
      <c r="E35" s="653">
        <v>1763</v>
      </c>
      <c r="F35" s="656">
        <v>110</v>
      </c>
      <c r="G35" s="651">
        <v>4</v>
      </c>
      <c r="H35" s="651">
        <v>2</v>
      </c>
      <c r="I35" s="651">
        <v>1</v>
      </c>
      <c r="J35" s="653">
        <v>2264</v>
      </c>
      <c r="K35" s="656">
        <v>185</v>
      </c>
    </row>
    <row r="36" spans="1:11" s="635" customFormat="1">
      <c r="A36" s="649" t="s">
        <v>147</v>
      </c>
      <c r="B36" s="651">
        <v>21</v>
      </c>
      <c r="C36" s="651">
        <v>17</v>
      </c>
      <c r="D36" s="651">
        <v>11</v>
      </c>
      <c r="E36" s="653">
        <v>4276</v>
      </c>
      <c r="F36" s="656">
        <v>527</v>
      </c>
      <c r="G36" s="651">
        <v>23</v>
      </c>
      <c r="H36" s="651">
        <v>19</v>
      </c>
      <c r="I36" s="651">
        <v>13</v>
      </c>
      <c r="J36" s="653">
        <v>4051</v>
      </c>
      <c r="K36" s="656">
        <v>519</v>
      </c>
    </row>
    <row r="37" spans="1:11">
      <c r="A37" s="658" t="s">
        <v>148</v>
      </c>
      <c r="B37" s="659"/>
      <c r="C37" s="650"/>
      <c r="D37" s="650"/>
      <c r="E37" s="650"/>
      <c r="F37" s="652"/>
      <c r="G37" s="659"/>
      <c r="H37" s="650"/>
      <c r="I37" s="650"/>
      <c r="J37" s="650"/>
      <c r="K37" s="652"/>
    </row>
    <row r="38" spans="1:11">
      <c r="A38" s="659" t="s">
        <v>149</v>
      </c>
      <c r="B38" s="651">
        <v>2</v>
      </c>
      <c r="C38" s="651">
        <v>0</v>
      </c>
      <c r="D38" s="651">
        <v>1</v>
      </c>
      <c r="E38" s="651">
        <v>15</v>
      </c>
      <c r="F38" s="656">
        <v>4</v>
      </c>
      <c r="G38" s="651">
        <v>0</v>
      </c>
      <c r="H38" s="651">
        <v>0</v>
      </c>
      <c r="I38" s="651">
        <v>0</v>
      </c>
      <c r="J38" s="651">
        <v>7</v>
      </c>
      <c r="K38" s="656">
        <v>0</v>
      </c>
    </row>
    <row r="39" spans="1:11">
      <c r="A39" s="659" t="s">
        <v>150</v>
      </c>
      <c r="B39" s="651">
        <v>33</v>
      </c>
      <c r="C39" s="650">
        <v>26</v>
      </c>
      <c r="D39" s="650">
        <v>10</v>
      </c>
      <c r="E39" s="650">
        <v>9549</v>
      </c>
      <c r="F39" s="652">
        <v>689</v>
      </c>
      <c r="G39" s="651">
        <v>33</v>
      </c>
      <c r="H39" s="650">
        <v>26</v>
      </c>
      <c r="I39" s="650">
        <v>14</v>
      </c>
      <c r="J39" s="650">
        <v>10298</v>
      </c>
      <c r="K39" s="652">
        <v>820</v>
      </c>
    </row>
    <row r="40" spans="1:11" s="663" customFormat="1">
      <c r="A40" s="660" t="s">
        <v>151</v>
      </c>
      <c r="B40" s="661">
        <v>0</v>
      </c>
      <c r="C40" s="661">
        <v>0</v>
      </c>
      <c r="D40" s="661">
        <v>0</v>
      </c>
      <c r="E40" s="661">
        <v>53</v>
      </c>
      <c r="F40" s="662">
        <v>7</v>
      </c>
      <c r="G40" s="661">
        <v>2</v>
      </c>
      <c r="H40" s="661">
        <v>0</v>
      </c>
      <c r="I40" s="661">
        <v>0</v>
      </c>
      <c r="J40" s="661">
        <v>51</v>
      </c>
      <c r="K40" s="662">
        <v>9</v>
      </c>
    </row>
    <row r="41" spans="1:11" s="663" customFormat="1">
      <c r="A41" s="660" t="s">
        <v>152</v>
      </c>
      <c r="B41" s="661">
        <v>33</v>
      </c>
      <c r="C41" s="661">
        <v>26</v>
      </c>
      <c r="D41" s="661">
        <v>10</v>
      </c>
      <c r="E41" s="664">
        <v>9496</v>
      </c>
      <c r="F41" s="662">
        <v>682</v>
      </c>
      <c r="G41" s="661">
        <v>31</v>
      </c>
      <c r="H41" s="661">
        <v>26</v>
      </c>
      <c r="I41" s="661">
        <v>14</v>
      </c>
      <c r="J41" s="664">
        <v>10247</v>
      </c>
      <c r="K41" s="662">
        <v>811</v>
      </c>
    </row>
    <row r="42" spans="1:11" s="635" customFormat="1">
      <c r="A42" s="657" t="s">
        <v>153</v>
      </c>
      <c r="B42" s="651"/>
      <c r="C42" s="650"/>
      <c r="D42" s="650"/>
      <c r="E42" s="650"/>
      <c r="F42" s="652"/>
      <c r="G42" s="651"/>
      <c r="H42" s="650"/>
      <c r="I42" s="650"/>
      <c r="J42" s="650"/>
      <c r="K42" s="652"/>
    </row>
    <row r="43" spans="1:11" s="635" customFormat="1">
      <c r="A43" s="649" t="s">
        <v>154</v>
      </c>
      <c r="B43" s="651">
        <v>14</v>
      </c>
      <c r="C43" s="651">
        <v>10</v>
      </c>
      <c r="D43" s="651">
        <v>0</v>
      </c>
      <c r="E43" s="653">
        <v>5952</v>
      </c>
      <c r="F43" s="656">
        <v>463</v>
      </c>
      <c r="G43" s="651">
        <v>14</v>
      </c>
      <c r="H43" s="651">
        <v>8</v>
      </c>
      <c r="I43" s="651">
        <v>1</v>
      </c>
      <c r="J43" s="653">
        <v>6706</v>
      </c>
      <c r="K43" s="656">
        <v>524</v>
      </c>
    </row>
    <row r="44" spans="1:11" s="635" customFormat="1">
      <c r="A44" s="649" t="s">
        <v>155</v>
      </c>
      <c r="B44" s="651">
        <v>0</v>
      </c>
      <c r="C44" s="651">
        <v>0</v>
      </c>
      <c r="D44" s="651">
        <v>0</v>
      </c>
      <c r="E44" s="651">
        <v>167</v>
      </c>
      <c r="F44" s="656">
        <v>13</v>
      </c>
      <c r="G44" s="651">
        <v>0</v>
      </c>
      <c r="H44" s="651">
        <v>0</v>
      </c>
      <c r="I44" s="651">
        <v>0</v>
      </c>
      <c r="J44" s="651">
        <v>136</v>
      </c>
      <c r="K44" s="656">
        <v>9</v>
      </c>
    </row>
    <row r="45" spans="1:11" s="635" customFormat="1">
      <c r="A45" s="649" t="s">
        <v>156</v>
      </c>
      <c r="B45" s="651">
        <v>0</v>
      </c>
      <c r="C45" s="651">
        <v>0</v>
      </c>
      <c r="D45" s="651">
        <v>0</v>
      </c>
      <c r="E45" s="651">
        <v>289</v>
      </c>
      <c r="F45" s="656">
        <v>14</v>
      </c>
      <c r="G45" s="651">
        <v>2</v>
      </c>
      <c r="H45" s="651">
        <v>3</v>
      </c>
      <c r="I45" s="651">
        <v>0</v>
      </c>
      <c r="J45" s="651">
        <v>296</v>
      </c>
      <c r="K45" s="656">
        <v>32</v>
      </c>
    </row>
    <row r="46" spans="1:11" s="635" customFormat="1">
      <c r="A46" s="649" t="s">
        <v>157</v>
      </c>
      <c r="B46" s="651">
        <v>0</v>
      </c>
      <c r="C46" s="651">
        <v>0</v>
      </c>
      <c r="D46" s="651">
        <v>1</v>
      </c>
      <c r="E46" s="651">
        <v>40</v>
      </c>
      <c r="F46" s="656">
        <v>13</v>
      </c>
      <c r="G46" s="651">
        <v>2</v>
      </c>
      <c r="H46" s="651">
        <v>0</v>
      </c>
      <c r="I46" s="651">
        <v>0</v>
      </c>
      <c r="J46" s="651">
        <v>104</v>
      </c>
      <c r="K46" s="656">
        <v>32</v>
      </c>
    </row>
    <row r="47" spans="1:11" s="635" customFormat="1">
      <c r="A47" s="649" t="s">
        <v>158</v>
      </c>
      <c r="B47" s="651">
        <v>12</v>
      </c>
      <c r="C47" s="651">
        <v>14</v>
      </c>
      <c r="D47" s="651">
        <v>9</v>
      </c>
      <c r="E47" s="653">
        <v>2451</v>
      </c>
      <c r="F47" s="656">
        <v>83</v>
      </c>
      <c r="G47" s="651">
        <v>6</v>
      </c>
      <c r="H47" s="651">
        <v>12</v>
      </c>
      <c r="I47" s="651">
        <v>13</v>
      </c>
      <c r="J47" s="653">
        <v>2346</v>
      </c>
      <c r="K47" s="656">
        <v>74</v>
      </c>
    </row>
    <row r="48" spans="1:11" s="635" customFormat="1">
      <c r="A48" s="649" t="s">
        <v>159</v>
      </c>
      <c r="B48" s="651">
        <v>0</v>
      </c>
      <c r="C48" s="651">
        <v>0</v>
      </c>
      <c r="D48" s="651">
        <v>0</v>
      </c>
      <c r="E48" s="651">
        <v>51</v>
      </c>
      <c r="F48" s="656">
        <v>26</v>
      </c>
      <c r="G48" s="651">
        <v>2</v>
      </c>
      <c r="H48" s="651">
        <v>0</v>
      </c>
      <c r="I48" s="651">
        <v>0</v>
      </c>
      <c r="J48" s="651">
        <v>94</v>
      </c>
      <c r="K48" s="656">
        <v>45</v>
      </c>
    </row>
    <row r="49" spans="1:11" s="635" customFormat="1">
      <c r="A49" s="649" t="s">
        <v>160</v>
      </c>
      <c r="B49" s="651">
        <v>9</v>
      </c>
      <c r="C49" s="651">
        <v>2</v>
      </c>
      <c r="D49" s="651">
        <v>1</v>
      </c>
      <c r="E49" s="651">
        <v>614</v>
      </c>
      <c r="F49" s="656">
        <v>81</v>
      </c>
      <c r="G49" s="651">
        <v>7</v>
      </c>
      <c r="H49" s="651">
        <v>3</v>
      </c>
      <c r="I49" s="651">
        <v>0</v>
      </c>
      <c r="J49" s="651">
        <v>623</v>
      </c>
      <c r="K49" s="656">
        <v>104</v>
      </c>
    </row>
    <row r="50" spans="1:11" s="635" customFormat="1">
      <c r="A50" s="657" t="s">
        <v>161</v>
      </c>
      <c r="B50" s="651"/>
      <c r="C50" s="650"/>
      <c r="D50" s="650"/>
      <c r="E50" s="650"/>
      <c r="F50" s="652"/>
      <c r="G50" s="651"/>
      <c r="H50" s="650"/>
      <c r="I50" s="650"/>
      <c r="J50" s="650"/>
      <c r="K50" s="652"/>
    </row>
    <row r="51" spans="1:11" s="635" customFormat="1">
      <c r="A51" s="651" t="s">
        <v>162</v>
      </c>
      <c r="B51" s="651">
        <v>24</v>
      </c>
      <c r="C51" s="651">
        <v>12</v>
      </c>
      <c r="D51" s="651">
        <v>5</v>
      </c>
      <c r="E51" s="653">
        <v>3277</v>
      </c>
      <c r="F51" s="656">
        <v>304</v>
      </c>
      <c r="G51" s="651">
        <v>14</v>
      </c>
      <c r="H51" s="651">
        <v>10</v>
      </c>
      <c r="I51" s="651">
        <v>6</v>
      </c>
      <c r="J51" s="653">
        <v>3680</v>
      </c>
      <c r="K51" s="656">
        <v>301</v>
      </c>
    </row>
    <row r="52" spans="1:11" s="635" customFormat="1">
      <c r="A52" s="651" t="s">
        <v>163</v>
      </c>
      <c r="B52" s="651">
        <v>10</v>
      </c>
      <c r="C52" s="651">
        <v>13</v>
      </c>
      <c r="D52" s="651">
        <v>6</v>
      </c>
      <c r="E52" s="653">
        <v>6018</v>
      </c>
      <c r="F52" s="656">
        <v>338</v>
      </c>
      <c r="G52" s="651">
        <v>16</v>
      </c>
      <c r="H52" s="651">
        <v>15</v>
      </c>
      <c r="I52" s="651">
        <v>7</v>
      </c>
      <c r="J52" s="653">
        <v>6318</v>
      </c>
      <c r="K52" s="656">
        <v>466</v>
      </c>
    </row>
    <row r="53" spans="1:11" s="635" customFormat="1">
      <c r="A53" s="665" t="s">
        <v>112</v>
      </c>
      <c r="B53" s="683">
        <v>1</v>
      </c>
      <c r="C53" s="665">
        <v>1</v>
      </c>
      <c r="D53" s="665">
        <v>0</v>
      </c>
      <c r="E53" s="665">
        <v>269</v>
      </c>
      <c r="F53" s="666">
        <v>51</v>
      </c>
      <c r="G53" s="683">
        <v>3</v>
      </c>
      <c r="H53" s="683">
        <v>1</v>
      </c>
      <c r="I53" s="683">
        <v>1</v>
      </c>
      <c r="J53" s="683">
        <v>307</v>
      </c>
      <c r="K53" s="666">
        <v>53</v>
      </c>
    </row>
    <row r="54" spans="1:11">
      <c r="A54" s="519" t="s">
        <v>115</v>
      </c>
    </row>
    <row r="55" spans="1:11" s="635" customFormat="1">
      <c r="A55" s="651" t="s">
        <v>164</v>
      </c>
    </row>
  </sheetData>
  <mergeCells count="10">
    <mergeCell ref="G5:K5"/>
    <mergeCell ref="G6:I6"/>
    <mergeCell ref="J6:J7"/>
    <mergeCell ref="K6:K7"/>
    <mergeCell ref="A2:K2"/>
    <mergeCell ref="B5:F5"/>
    <mergeCell ref="B6:D6"/>
    <mergeCell ref="E6:E7"/>
    <mergeCell ref="F6:F7"/>
    <mergeCell ref="A5:A7"/>
  </mergeCells>
  <hyperlinks>
    <hyperlink ref="A3" location="contents!A20" display="back to contents" xr:uid="{A2A6C8FA-61EF-4998-BD9B-96C21F74C8FF}"/>
  </hyperlinks>
  <pageMargins left="0.27" right="0.22" top="0.5" bottom="0.25" header="0.3" footer="0.3"/>
  <pageSetup paperSize="9" scale="93" orientation="portrait" verticalDpi="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2F70F-359C-4EE4-B602-526926DE59B0}">
  <dimension ref="A1:K61"/>
  <sheetViews>
    <sheetView zoomScale="90" zoomScaleNormal="90" workbookViewId="0">
      <selection activeCell="A2" sqref="A2:E2"/>
    </sheetView>
  </sheetViews>
  <sheetFormatPr defaultColWidth="9.140625" defaultRowHeight="12.75"/>
  <cols>
    <col min="1" max="1" width="55" style="295" bestFit="1" customWidth="1"/>
    <col min="2" max="5" width="10.140625" style="295" customWidth="1"/>
    <col min="6" max="6" width="2" style="295" customWidth="1"/>
    <col min="7" max="7" width="12" style="1330" customWidth="1"/>
    <col min="8" max="8" width="9.140625" style="1330"/>
    <col min="9" max="9" width="43.42578125" style="1330" customWidth="1"/>
    <col min="10" max="10" width="14.28515625" style="1330" customWidth="1"/>
    <col min="11" max="11" width="9.140625" style="1330"/>
    <col min="12" max="16384" width="9.140625" style="295"/>
  </cols>
  <sheetData>
    <row r="1" spans="1:6" ht="7.5" customHeight="1">
      <c r="A1" s="1560"/>
      <c r="B1" s="1560"/>
    </row>
    <row r="2" spans="1:6" ht="20.25" customHeight="1">
      <c r="A2" s="1561" t="s">
        <v>1416</v>
      </c>
      <c r="B2" s="1561"/>
      <c r="C2" s="1561"/>
      <c r="D2" s="1561"/>
      <c r="E2" s="1561"/>
    </row>
    <row r="3" spans="1:6" ht="20.25" customHeight="1">
      <c r="A3" s="1158" t="s">
        <v>18</v>
      </c>
      <c r="B3" s="1157"/>
      <c r="C3" s="1157"/>
      <c r="D3" s="1157"/>
      <c r="E3" s="1157"/>
    </row>
    <row r="4" spans="1:6" ht="14.25" customHeight="1">
      <c r="A4" s="1159"/>
      <c r="B4" s="1160"/>
      <c r="C4" s="1160"/>
      <c r="D4" s="1160"/>
      <c r="E4" s="1160" t="s">
        <v>0</v>
      </c>
    </row>
    <row r="5" spans="1:6" ht="15" customHeight="1">
      <c r="A5" s="1331" t="s">
        <v>49</v>
      </c>
      <c r="B5" s="1161">
        <v>2022</v>
      </c>
      <c r="C5" s="1161">
        <v>2023</v>
      </c>
      <c r="D5" s="1161">
        <v>2024</v>
      </c>
      <c r="E5" s="1161">
        <v>2025</v>
      </c>
      <c r="F5" s="1335"/>
    </row>
    <row r="6" spans="1:6" ht="16.899999999999999" customHeight="1">
      <c r="A6" s="1332" t="s">
        <v>165</v>
      </c>
      <c r="B6" s="1333">
        <v>1350</v>
      </c>
      <c r="C6" s="1333">
        <v>1222</v>
      </c>
      <c r="D6" s="1333">
        <v>672</v>
      </c>
      <c r="E6" s="1333">
        <v>503</v>
      </c>
      <c r="F6" s="1336"/>
    </row>
    <row r="7" spans="1:6" ht="15" customHeight="1">
      <c r="A7" s="1162" t="s">
        <v>166</v>
      </c>
      <c r="B7" s="1334">
        <v>12</v>
      </c>
      <c r="C7" s="1334">
        <v>4</v>
      </c>
      <c r="D7" s="1334">
        <v>10</v>
      </c>
      <c r="E7" s="1334">
        <v>11</v>
      </c>
      <c r="F7" s="1336"/>
    </row>
    <row r="8" spans="1:6" ht="15" customHeight="1">
      <c r="A8" s="1163" t="s">
        <v>167</v>
      </c>
      <c r="B8" s="1334">
        <v>9</v>
      </c>
      <c r="C8" s="1334">
        <v>3</v>
      </c>
      <c r="D8" s="1334">
        <v>14</v>
      </c>
      <c r="E8" s="1334">
        <v>8</v>
      </c>
      <c r="F8" s="1339"/>
    </row>
    <row r="9" spans="1:6" ht="16.899999999999999" customHeight="1">
      <c r="A9" s="1164" t="s">
        <v>809</v>
      </c>
      <c r="B9" s="1337">
        <v>1266</v>
      </c>
      <c r="C9" s="1337">
        <v>1182</v>
      </c>
      <c r="D9" s="1337">
        <v>625</v>
      </c>
      <c r="E9" s="1337">
        <v>456</v>
      </c>
      <c r="F9" s="1340"/>
    </row>
    <row r="10" spans="1:6" ht="16.899999999999999" customHeight="1">
      <c r="A10" s="1165" t="s">
        <v>168</v>
      </c>
      <c r="B10" s="1338">
        <v>708</v>
      </c>
      <c r="C10" s="1338">
        <v>770</v>
      </c>
      <c r="D10" s="1338">
        <v>421</v>
      </c>
      <c r="E10" s="1338">
        <v>259</v>
      </c>
      <c r="F10" s="1340"/>
    </row>
    <row r="11" spans="1:6" ht="16.899999999999999" customHeight="1">
      <c r="A11" s="1165" t="s">
        <v>167</v>
      </c>
      <c r="B11" s="1338">
        <v>546</v>
      </c>
      <c r="C11" s="1338">
        <v>394</v>
      </c>
      <c r="D11" s="1338">
        <v>204</v>
      </c>
      <c r="E11" s="1338">
        <v>197</v>
      </c>
      <c r="F11" s="1340"/>
    </row>
    <row r="12" spans="1:6" ht="16.899999999999999" customHeight="1">
      <c r="A12" s="1165" t="s">
        <v>169</v>
      </c>
      <c r="B12" s="1338">
        <v>12</v>
      </c>
      <c r="C12" s="1338">
        <v>18</v>
      </c>
      <c r="D12" s="1338">
        <v>0</v>
      </c>
      <c r="E12" s="1338">
        <v>0</v>
      </c>
      <c r="F12" s="1341"/>
    </row>
    <row r="13" spans="1:6" ht="16.899999999999999" customHeight="1">
      <c r="A13" s="1163" t="s">
        <v>169</v>
      </c>
      <c r="B13" s="1334">
        <v>7</v>
      </c>
      <c r="C13" s="1334">
        <v>9</v>
      </c>
      <c r="D13" s="1334">
        <v>18</v>
      </c>
      <c r="E13" s="1334">
        <v>9</v>
      </c>
      <c r="F13" s="1336"/>
    </row>
    <row r="14" spans="1:6" ht="16.899999999999999" customHeight="1">
      <c r="A14" s="1162" t="s">
        <v>141</v>
      </c>
      <c r="B14" s="1334">
        <v>56</v>
      </c>
      <c r="C14" s="1334">
        <v>24</v>
      </c>
      <c r="D14" s="1334">
        <v>5</v>
      </c>
      <c r="E14" s="1334">
        <v>19</v>
      </c>
    </row>
    <row r="15" spans="1:6" ht="15" customHeight="1">
      <c r="A15" s="1184" t="s">
        <v>170</v>
      </c>
      <c r="B15" s="1342">
        <v>1933</v>
      </c>
      <c r="C15" s="1342">
        <v>1623</v>
      </c>
      <c r="D15" s="1342">
        <v>1790</v>
      </c>
      <c r="E15" s="1342">
        <v>2058</v>
      </c>
    </row>
    <row r="16" spans="1:6" ht="16.899999999999999" customHeight="1">
      <c r="A16" s="1163" t="s">
        <v>171</v>
      </c>
      <c r="B16" s="1334">
        <v>21</v>
      </c>
      <c r="C16" s="1334">
        <v>15</v>
      </c>
      <c r="D16" s="1334">
        <v>30</v>
      </c>
      <c r="E16" s="1334">
        <v>48</v>
      </c>
    </row>
    <row r="17" spans="1:11" ht="16.899999999999999" customHeight="1">
      <c r="A17" s="1163" t="s">
        <v>172</v>
      </c>
      <c r="B17" s="1334">
        <v>663</v>
      </c>
      <c r="C17" s="1334">
        <v>536</v>
      </c>
      <c r="D17" s="1334">
        <v>667</v>
      </c>
      <c r="E17" s="1334">
        <v>743</v>
      </c>
    </row>
    <row r="18" spans="1:11" ht="16.899999999999999" customHeight="1">
      <c r="A18" s="1163" t="s">
        <v>167</v>
      </c>
      <c r="B18" s="1334">
        <v>24</v>
      </c>
      <c r="C18" s="1334">
        <v>29</v>
      </c>
      <c r="D18" s="1334">
        <v>13</v>
      </c>
      <c r="E18" s="1334">
        <v>17</v>
      </c>
    </row>
    <row r="19" spans="1:11" ht="16.899999999999999" customHeight="1">
      <c r="A19" s="1164" t="s">
        <v>810</v>
      </c>
      <c r="B19" s="1337">
        <v>1105</v>
      </c>
      <c r="C19" s="1337">
        <v>964</v>
      </c>
      <c r="D19" s="1337">
        <v>1019</v>
      </c>
      <c r="E19" s="1337">
        <v>1193</v>
      </c>
    </row>
    <row r="20" spans="1:11" ht="16.899999999999999" customHeight="1">
      <c r="A20" s="1165" t="s">
        <v>168</v>
      </c>
      <c r="B20" s="1338">
        <v>595</v>
      </c>
      <c r="C20" s="1338">
        <v>619</v>
      </c>
      <c r="D20" s="1338">
        <v>545</v>
      </c>
      <c r="E20" s="1338">
        <v>743</v>
      </c>
    </row>
    <row r="21" spans="1:11" ht="16.899999999999999" customHeight="1">
      <c r="A21" s="1165" t="s">
        <v>167</v>
      </c>
      <c r="B21" s="1338">
        <v>314</v>
      </c>
      <c r="C21" s="1338">
        <v>224</v>
      </c>
      <c r="D21" s="1338">
        <v>322</v>
      </c>
      <c r="E21" s="1338">
        <v>295</v>
      </c>
    </row>
    <row r="22" spans="1:11" ht="16.899999999999999" customHeight="1">
      <c r="A22" s="1165" t="s">
        <v>172</v>
      </c>
      <c r="B22" s="1338">
        <v>196</v>
      </c>
      <c r="C22" s="1338">
        <v>121</v>
      </c>
      <c r="D22" s="1338">
        <v>152</v>
      </c>
      <c r="E22" s="1338">
        <v>155</v>
      </c>
    </row>
    <row r="23" spans="1:11" ht="16.899999999999999" customHeight="1">
      <c r="A23" s="1163" t="s">
        <v>169</v>
      </c>
      <c r="B23" s="1334">
        <v>84</v>
      </c>
      <c r="C23" s="1334">
        <v>54</v>
      </c>
      <c r="D23" s="1334">
        <v>48</v>
      </c>
      <c r="E23" s="1334">
        <v>37</v>
      </c>
    </row>
    <row r="24" spans="1:11" ht="16.899999999999999" customHeight="1">
      <c r="A24" s="1163" t="s">
        <v>141</v>
      </c>
      <c r="B24" s="1334">
        <v>36</v>
      </c>
      <c r="C24" s="1334">
        <v>25</v>
      </c>
      <c r="D24" s="1334">
        <v>13</v>
      </c>
      <c r="E24" s="1334">
        <v>20</v>
      </c>
      <c r="H24" s="295"/>
      <c r="I24" s="295"/>
      <c r="J24" s="295"/>
      <c r="K24" s="295"/>
    </row>
    <row r="25" spans="1:11" ht="16.899999999999999" customHeight="1">
      <c r="A25" s="1184" t="s">
        <v>173</v>
      </c>
      <c r="B25" s="1342">
        <v>803</v>
      </c>
      <c r="C25" s="1342">
        <v>820</v>
      </c>
      <c r="D25" s="1342">
        <v>1205</v>
      </c>
      <c r="E25" s="1342">
        <v>1380</v>
      </c>
      <c r="H25" s="295"/>
      <c r="I25" s="295"/>
      <c r="J25" s="295"/>
      <c r="K25" s="295"/>
    </row>
    <row r="26" spans="1:11" ht="16.899999999999999" customHeight="1">
      <c r="A26" s="1163" t="s">
        <v>171</v>
      </c>
      <c r="B26" s="1334">
        <v>4</v>
      </c>
      <c r="C26" s="1334">
        <v>4</v>
      </c>
      <c r="D26" s="1334">
        <v>11</v>
      </c>
      <c r="E26" s="1334">
        <v>18</v>
      </c>
      <c r="H26" s="295"/>
      <c r="I26" s="295"/>
      <c r="J26" s="295"/>
      <c r="K26" s="295"/>
    </row>
    <row r="27" spans="1:11" ht="16.899999999999999" customHeight="1">
      <c r="A27" s="1163" t="s">
        <v>168</v>
      </c>
      <c r="B27" s="1334">
        <v>755</v>
      </c>
      <c r="C27" s="1334">
        <v>786</v>
      </c>
      <c r="D27" s="1334">
        <v>693</v>
      </c>
      <c r="E27" s="1334">
        <v>670</v>
      </c>
      <c r="H27" s="295"/>
      <c r="I27" s="295"/>
      <c r="J27" s="295"/>
      <c r="K27" s="295"/>
    </row>
    <row r="28" spans="1:11" ht="16.5" customHeight="1">
      <c r="A28" s="1163" t="s">
        <v>167</v>
      </c>
      <c r="B28" s="1338">
        <v>16</v>
      </c>
      <c r="C28" s="1338">
        <v>12</v>
      </c>
      <c r="D28" s="1334">
        <v>15</v>
      </c>
      <c r="E28" s="1338">
        <v>12</v>
      </c>
      <c r="H28" s="295"/>
      <c r="I28" s="295"/>
      <c r="J28" s="295"/>
      <c r="K28" s="295"/>
    </row>
    <row r="29" spans="1:11" ht="14.25" customHeight="1">
      <c r="A29" s="1164" t="s">
        <v>1389</v>
      </c>
      <c r="B29" s="1354" t="s">
        <v>36</v>
      </c>
      <c r="C29" s="1354" t="s">
        <v>36</v>
      </c>
      <c r="D29" s="1337">
        <v>474</v>
      </c>
      <c r="E29" s="1337">
        <v>663</v>
      </c>
      <c r="H29" s="295"/>
      <c r="I29" s="295"/>
      <c r="J29" s="295"/>
      <c r="K29" s="295"/>
    </row>
    <row r="30" spans="1:11" ht="15" customHeight="1">
      <c r="A30" s="1165" t="s">
        <v>167</v>
      </c>
      <c r="B30" s="1354" t="s">
        <v>36</v>
      </c>
      <c r="C30" s="1354" t="s">
        <v>36</v>
      </c>
      <c r="D30" s="1343">
        <v>474</v>
      </c>
      <c r="E30" s="1343">
        <v>663</v>
      </c>
      <c r="H30" s="295"/>
      <c r="I30" s="295"/>
      <c r="J30" s="295"/>
      <c r="K30" s="295"/>
    </row>
    <row r="31" spans="1:11" ht="15" customHeight="1">
      <c r="A31" s="1163" t="s">
        <v>169</v>
      </c>
      <c r="B31" s="1338">
        <v>10</v>
      </c>
      <c r="C31" s="1338">
        <v>9</v>
      </c>
      <c r="D31" s="1338">
        <v>4</v>
      </c>
      <c r="E31" s="1338">
        <v>2</v>
      </c>
      <c r="H31" s="295"/>
      <c r="I31" s="295"/>
      <c r="J31" s="295"/>
      <c r="K31" s="295"/>
    </row>
    <row r="32" spans="1:11" ht="15" customHeight="1">
      <c r="A32" s="1163" t="s">
        <v>141</v>
      </c>
      <c r="B32" s="1334">
        <v>18</v>
      </c>
      <c r="C32" s="1334">
        <v>9</v>
      </c>
      <c r="D32" s="1334">
        <v>8</v>
      </c>
      <c r="E32" s="1334">
        <v>15</v>
      </c>
      <c r="H32" s="295"/>
      <c r="I32" s="295"/>
      <c r="J32" s="295"/>
      <c r="K32" s="295"/>
    </row>
    <row r="33" spans="1:11" ht="15" customHeight="1">
      <c r="A33" s="1184" t="s">
        <v>174</v>
      </c>
      <c r="B33" s="1342">
        <v>168</v>
      </c>
      <c r="C33" s="1342">
        <v>86</v>
      </c>
      <c r="D33" s="1342">
        <v>75</v>
      </c>
      <c r="E33" s="1342">
        <v>90</v>
      </c>
      <c r="H33" s="295"/>
      <c r="I33" s="295"/>
      <c r="J33" s="295"/>
      <c r="K33" s="295"/>
    </row>
    <row r="34" spans="1:11" ht="28.5" customHeight="1">
      <c r="A34" s="1163" t="s">
        <v>171</v>
      </c>
      <c r="B34" s="1334">
        <v>2</v>
      </c>
      <c r="C34" s="1334">
        <v>1</v>
      </c>
      <c r="D34" s="1334">
        <v>1</v>
      </c>
      <c r="E34" s="1334">
        <v>2</v>
      </c>
    </row>
    <row r="35" spans="1:11" ht="15" customHeight="1">
      <c r="A35" s="1163" t="s">
        <v>167</v>
      </c>
      <c r="B35" s="1334">
        <v>2</v>
      </c>
      <c r="C35" s="1334">
        <v>2</v>
      </c>
      <c r="D35" s="1334">
        <v>0</v>
      </c>
      <c r="E35" s="1334">
        <v>0</v>
      </c>
    </row>
    <row r="36" spans="1:11" ht="15" customHeight="1">
      <c r="A36" s="1166" t="s">
        <v>1334</v>
      </c>
      <c r="B36" s="1337">
        <v>106</v>
      </c>
      <c r="C36" s="1337">
        <v>80</v>
      </c>
      <c r="D36" s="1337">
        <v>73</v>
      </c>
      <c r="E36" s="1337">
        <v>87</v>
      </c>
    </row>
    <row r="37" spans="1:11" ht="37.15" customHeight="1">
      <c r="A37" s="1385" t="s">
        <v>175</v>
      </c>
      <c r="B37" s="1338">
        <v>42</v>
      </c>
      <c r="C37" s="1338">
        <v>47</v>
      </c>
      <c r="D37" s="1338">
        <v>29</v>
      </c>
      <c r="E37" s="1338">
        <v>22</v>
      </c>
    </row>
    <row r="38" spans="1:11" ht="15" customHeight="1">
      <c r="A38" s="1167" t="s">
        <v>167</v>
      </c>
      <c r="B38" s="1338">
        <v>64</v>
      </c>
      <c r="C38" s="1338">
        <v>33</v>
      </c>
      <c r="D38" s="1338">
        <v>44</v>
      </c>
      <c r="E38" s="1338">
        <v>65</v>
      </c>
    </row>
    <row r="39" spans="1:11" ht="15" customHeight="1">
      <c r="A39" s="1163" t="s">
        <v>169</v>
      </c>
      <c r="B39" s="1334">
        <v>1</v>
      </c>
      <c r="C39" s="1334">
        <v>3</v>
      </c>
      <c r="D39" s="1334">
        <v>0</v>
      </c>
      <c r="E39" s="1334">
        <v>0</v>
      </c>
    </row>
    <row r="40" spans="1:11" ht="15" customHeight="1">
      <c r="A40" s="1163" t="s">
        <v>141</v>
      </c>
      <c r="B40" s="1334">
        <v>57</v>
      </c>
      <c r="C40" s="1334">
        <v>0</v>
      </c>
      <c r="D40" s="1334">
        <v>1</v>
      </c>
      <c r="E40" s="1334">
        <v>1</v>
      </c>
    </row>
    <row r="41" spans="1:11" ht="15" customHeight="1">
      <c r="A41" s="1184" t="s">
        <v>176</v>
      </c>
      <c r="B41" s="1342">
        <v>1</v>
      </c>
      <c r="C41" s="1342">
        <v>1</v>
      </c>
      <c r="D41" s="1342">
        <v>0</v>
      </c>
      <c r="E41" s="1342">
        <v>0</v>
      </c>
      <c r="F41" s="1151"/>
    </row>
    <row r="42" spans="1:11" ht="30" customHeight="1">
      <c r="A42" s="1387" t="s">
        <v>171</v>
      </c>
      <c r="B42" s="1344">
        <v>1</v>
      </c>
      <c r="C42" s="1344">
        <v>1</v>
      </c>
      <c r="D42" s="1344">
        <v>0</v>
      </c>
      <c r="E42" s="1344">
        <v>0</v>
      </c>
      <c r="F42" s="1386"/>
    </row>
    <row r="43" spans="1:11" ht="15" customHeight="1">
      <c r="A43" s="1163" t="s">
        <v>167</v>
      </c>
      <c r="B43" s="1344">
        <v>0</v>
      </c>
      <c r="C43" s="1344">
        <v>0</v>
      </c>
      <c r="D43" s="1344">
        <v>0</v>
      </c>
      <c r="E43" s="1344">
        <v>0</v>
      </c>
      <c r="F43" s="1168"/>
    </row>
    <row r="44" spans="1:11" ht="15" customHeight="1">
      <c r="A44" s="1166" t="s">
        <v>811</v>
      </c>
      <c r="B44" s="1345">
        <v>0</v>
      </c>
      <c r="C44" s="1345">
        <v>0</v>
      </c>
      <c r="D44" s="1345">
        <v>0</v>
      </c>
      <c r="E44" s="1345">
        <v>0</v>
      </c>
      <c r="F44" s="1168"/>
    </row>
    <row r="45" spans="1:11" ht="13.5" customHeight="1">
      <c r="A45" s="1165" t="s">
        <v>175</v>
      </c>
      <c r="B45" s="1346">
        <v>0</v>
      </c>
      <c r="C45" s="1346">
        <v>0</v>
      </c>
      <c r="D45" s="1346">
        <v>0</v>
      </c>
      <c r="E45" s="1346">
        <v>0</v>
      </c>
      <c r="F45" s="1168"/>
    </row>
    <row r="46" spans="1:11" ht="16.899999999999999" customHeight="1">
      <c r="A46" s="1165" t="s">
        <v>167</v>
      </c>
      <c r="B46" s="1346">
        <v>0</v>
      </c>
      <c r="C46" s="1346">
        <v>0</v>
      </c>
      <c r="D46" s="1346">
        <v>0</v>
      </c>
      <c r="E46" s="1346">
        <v>0</v>
      </c>
      <c r="F46" s="1168"/>
    </row>
    <row r="47" spans="1:11" ht="15" customHeight="1">
      <c r="A47" s="1165" t="s">
        <v>169</v>
      </c>
      <c r="B47" s="1346">
        <v>0</v>
      </c>
      <c r="C47" s="1346">
        <v>0</v>
      </c>
      <c r="D47" s="1346">
        <v>0</v>
      </c>
      <c r="E47" s="1346">
        <v>0</v>
      </c>
    </row>
    <row r="48" spans="1:11" ht="15" customHeight="1">
      <c r="A48" s="1163" t="s">
        <v>169</v>
      </c>
      <c r="B48" s="1347">
        <v>0</v>
      </c>
      <c r="C48" s="1347">
        <v>0</v>
      </c>
      <c r="D48" s="1347">
        <v>0</v>
      </c>
      <c r="E48" s="1347">
        <v>0</v>
      </c>
    </row>
    <row r="49" spans="1:11" s="56" customFormat="1" ht="15" customHeight="1">
      <c r="A49" s="1163" t="s">
        <v>141</v>
      </c>
      <c r="B49" s="1347">
        <v>0</v>
      </c>
      <c r="C49" s="1347">
        <v>0</v>
      </c>
      <c r="D49" s="1347">
        <v>0</v>
      </c>
      <c r="E49" s="1347">
        <v>0</v>
      </c>
      <c r="G49" s="1330"/>
      <c r="H49" s="1330"/>
      <c r="I49" s="1330"/>
      <c r="J49" s="1330"/>
      <c r="K49" s="1330"/>
    </row>
    <row r="50" spans="1:11" s="56" customFormat="1" ht="15" customHeight="1">
      <c r="A50" s="1184" t="s">
        <v>177</v>
      </c>
      <c r="B50" s="1348">
        <v>247</v>
      </c>
      <c r="C50" s="1348">
        <v>453</v>
      </c>
      <c r="D50" s="1348">
        <v>631</v>
      </c>
      <c r="E50" s="1348">
        <v>882</v>
      </c>
      <c r="G50" s="1330"/>
      <c r="H50" s="1330"/>
      <c r="I50" s="1330"/>
      <c r="J50" s="1330"/>
      <c r="K50" s="1330"/>
    </row>
    <row r="51" spans="1:11" s="56" customFormat="1" ht="25.5" customHeight="1">
      <c r="A51" s="1163" t="s">
        <v>171</v>
      </c>
      <c r="B51" s="1349">
        <v>12</v>
      </c>
      <c r="C51" s="1349">
        <v>11</v>
      </c>
      <c r="D51" s="1349">
        <v>18</v>
      </c>
      <c r="E51" s="1349">
        <v>30</v>
      </c>
      <c r="G51" s="1330"/>
      <c r="H51" s="1330"/>
      <c r="I51" s="1330"/>
      <c r="J51" s="1330"/>
      <c r="K51" s="1330"/>
    </row>
    <row r="52" spans="1:11" s="56" customFormat="1" ht="14.25" customHeight="1">
      <c r="A52" s="1163" t="s">
        <v>167</v>
      </c>
      <c r="B52" s="1349">
        <v>3</v>
      </c>
      <c r="C52" s="1349">
        <v>4</v>
      </c>
      <c r="D52" s="1349">
        <v>3</v>
      </c>
      <c r="E52" s="1349">
        <v>6</v>
      </c>
      <c r="G52" s="1330"/>
      <c r="H52" s="1330"/>
      <c r="I52" s="1330"/>
      <c r="J52" s="1330"/>
      <c r="K52" s="1330"/>
    </row>
    <row r="53" spans="1:11" s="56" customFormat="1" ht="13.5" customHeight="1">
      <c r="A53" s="1166" t="s">
        <v>812</v>
      </c>
      <c r="B53" s="1350">
        <v>86</v>
      </c>
      <c r="C53" s="1350">
        <v>103</v>
      </c>
      <c r="D53" s="1350">
        <v>75</v>
      </c>
      <c r="E53" s="1350">
        <v>113</v>
      </c>
      <c r="G53" s="1330"/>
      <c r="H53" s="1330"/>
      <c r="I53" s="1330"/>
      <c r="J53" s="1330"/>
      <c r="K53" s="1330"/>
    </row>
    <row r="54" spans="1:11" s="56" customFormat="1" ht="14.25" customHeight="1">
      <c r="A54" s="1167" t="s">
        <v>175</v>
      </c>
      <c r="B54" s="1351">
        <v>34</v>
      </c>
      <c r="C54" s="1351">
        <v>60</v>
      </c>
      <c r="D54" s="1351">
        <v>47</v>
      </c>
      <c r="E54" s="1351">
        <v>56</v>
      </c>
      <c r="G54" s="1330"/>
      <c r="H54" s="1330"/>
      <c r="I54" s="1330"/>
      <c r="J54" s="1330"/>
      <c r="K54" s="1330"/>
    </row>
    <row r="55" spans="1:11" s="56" customFormat="1" ht="18" customHeight="1">
      <c r="A55" s="1167" t="s">
        <v>167</v>
      </c>
      <c r="B55" s="1351">
        <v>52</v>
      </c>
      <c r="C55" s="1351">
        <v>43</v>
      </c>
      <c r="D55" s="1351">
        <v>28</v>
      </c>
      <c r="E55" s="1351">
        <v>57</v>
      </c>
      <c r="G55" s="1330"/>
      <c r="H55" s="1330"/>
      <c r="I55" s="1330"/>
      <c r="J55" s="1330"/>
      <c r="K55" s="1330"/>
    </row>
    <row r="56" spans="1:11" ht="15" customHeight="1">
      <c r="A56" s="1163" t="s">
        <v>169</v>
      </c>
      <c r="B56" s="1349">
        <v>1</v>
      </c>
      <c r="C56" s="1349">
        <v>1</v>
      </c>
      <c r="D56" s="1349">
        <v>0</v>
      </c>
      <c r="E56" s="1349">
        <v>1</v>
      </c>
      <c r="F56" s="1151"/>
    </row>
    <row r="57" spans="1:11" ht="16.149999999999999" customHeight="1">
      <c r="A57" s="1163" t="s">
        <v>141</v>
      </c>
      <c r="B57" s="1349">
        <v>145</v>
      </c>
      <c r="C57" s="1349">
        <v>334</v>
      </c>
      <c r="D57" s="1349">
        <v>535</v>
      </c>
      <c r="E57" s="1349">
        <v>732</v>
      </c>
    </row>
    <row r="58" spans="1:11" ht="14.25">
      <c r="A58" s="1352" t="s">
        <v>51</v>
      </c>
      <c r="B58" s="1353">
        <v>4502</v>
      </c>
      <c r="C58" s="1353">
        <v>4205</v>
      </c>
      <c r="D58" s="1353">
        <v>4373</v>
      </c>
      <c r="E58" s="1353">
        <v>4913</v>
      </c>
    </row>
    <row r="59" spans="1:11">
      <c r="B59" s="326"/>
      <c r="C59" s="326"/>
      <c r="D59" s="326"/>
      <c r="E59" s="326"/>
    </row>
    <row r="60" spans="1:11">
      <c r="A60" s="97" t="s">
        <v>17</v>
      </c>
      <c r="B60" s="323"/>
      <c r="C60" s="323"/>
      <c r="D60" s="323"/>
      <c r="E60" s="323"/>
    </row>
    <row r="61" spans="1:11">
      <c r="A61" s="165" t="s">
        <v>1345</v>
      </c>
      <c r="B61" s="323"/>
      <c r="C61" s="323"/>
      <c r="D61" s="323"/>
      <c r="E61" s="323"/>
    </row>
  </sheetData>
  <mergeCells count="2">
    <mergeCell ref="A1:B1"/>
    <mergeCell ref="A2:E2"/>
  </mergeCells>
  <hyperlinks>
    <hyperlink ref="A3" location="contents!A21" display="back to contents" xr:uid="{D24DE497-CE3B-4F0C-963E-1822A7EC0788}"/>
  </hyperlinks>
  <pageMargins left="0.3" right="0.22" top="0.18" bottom="0.39" header="0.25" footer="0.37"/>
  <pageSetup paperSize="9" firstPageNumber="44" fitToWidth="0" orientation="portrait" useFirstPageNumber="1" horizontalDpi="4294967293" verticalDpi="4294967293"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ABCEE-041E-4643-86E0-33C38E3158A3}">
  <dimension ref="A1:G34"/>
  <sheetViews>
    <sheetView workbookViewId="0">
      <selection sqref="A1:F1"/>
    </sheetView>
  </sheetViews>
  <sheetFormatPr defaultColWidth="9.140625" defaultRowHeight="12"/>
  <cols>
    <col min="1" max="1" width="35.85546875" style="295" customWidth="1"/>
    <col min="2" max="6" width="9.7109375" style="295" customWidth="1"/>
    <col min="7" max="7" width="10.28515625" style="295" customWidth="1"/>
    <col min="8" max="16384" width="9.140625" style="295"/>
  </cols>
  <sheetData>
    <row r="1" spans="1:7" ht="33" customHeight="1">
      <c r="A1" s="1564" t="s">
        <v>1417</v>
      </c>
      <c r="B1" s="1564"/>
      <c r="C1" s="1564"/>
      <c r="D1" s="1564"/>
      <c r="E1" s="1564"/>
      <c r="F1" s="1564"/>
    </row>
    <row r="2" spans="1:7" ht="33" customHeight="1">
      <c r="A2" s="1355" t="s">
        <v>18</v>
      </c>
      <c r="B2" s="1359"/>
      <c r="C2" s="1360"/>
      <c r="D2" s="1360"/>
      <c r="E2" s="1360"/>
      <c r="F2" s="1360"/>
    </row>
    <row r="3" spans="1:7" ht="24" customHeight="1">
      <c r="A3" s="1565" t="s">
        <v>178</v>
      </c>
      <c r="B3" s="1567" t="s">
        <v>179</v>
      </c>
      <c r="C3" s="1578">
        <v>2022</v>
      </c>
      <c r="D3" s="1578">
        <v>2023</v>
      </c>
      <c r="E3" s="1578">
        <v>2024</v>
      </c>
      <c r="F3" s="1578">
        <v>2025</v>
      </c>
    </row>
    <row r="4" spans="1:7" ht="17.45" customHeight="1">
      <c r="A4" s="1566"/>
      <c r="B4" s="1568"/>
      <c r="C4" s="1579"/>
      <c r="D4" s="1579"/>
      <c r="E4" s="1579"/>
      <c r="F4" s="1579"/>
    </row>
    <row r="5" spans="1:7" ht="19.899999999999999" customHeight="1">
      <c r="A5" s="1569" t="s">
        <v>165</v>
      </c>
      <c r="B5" s="1369" t="s">
        <v>180</v>
      </c>
      <c r="C5" s="1370">
        <v>54.8</v>
      </c>
      <c r="D5" s="1370">
        <v>37</v>
      </c>
      <c r="E5" s="1370">
        <v>10.5</v>
      </c>
      <c r="F5" s="1368">
        <v>27.7</v>
      </c>
    </row>
    <row r="6" spans="1:7" ht="19.899999999999999" customHeight="1">
      <c r="A6" s="1569"/>
      <c r="B6" s="1394" t="s">
        <v>1391</v>
      </c>
      <c r="C6" s="1395" t="s">
        <v>36</v>
      </c>
      <c r="D6" s="1395" t="s">
        <v>36</v>
      </c>
      <c r="E6" s="1395" t="s">
        <v>36</v>
      </c>
      <c r="F6" s="1396">
        <v>5133</v>
      </c>
    </row>
    <row r="7" spans="1:7" ht="19.899999999999999" customHeight="1">
      <c r="A7" s="1569" t="s">
        <v>170</v>
      </c>
      <c r="B7" s="1369" t="s">
        <v>180</v>
      </c>
      <c r="C7" s="1370">
        <v>143.19999999999999</v>
      </c>
      <c r="D7" s="1370">
        <v>212</v>
      </c>
      <c r="E7" s="1370">
        <v>808.9</v>
      </c>
      <c r="F7" s="1368">
        <v>871.6</v>
      </c>
      <c r="G7" s="1362"/>
    </row>
    <row r="8" spans="1:7" ht="19.899999999999999" customHeight="1">
      <c r="A8" s="1569"/>
      <c r="B8" s="1397" t="s">
        <v>1392</v>
      </c>
      <c r="C8" s="1398" t="s">
        <v>36</v>
      </c>
      <c r="D8" s="1398" t="s">
        <v>36</v>
      </c>
      <c r="E8" s="1398" t="s">
        <v>36</v>
      </c>
      <c r="F8" s="1399">
        <v>5566</v>
      </c>
      <c r="G8" s="1362"/>
    </row>
    <row r="9" spans="1:7" ht="19.899999999999999" customHeight="1">
      <c r="A9" s="1569"/>
      <c r="B9" s="1397" t="s">
        <v>1393</v>
      </c>
      <c r="C9" s="1398" t="s">
        <v>36</v>
      </c>
      <c r="D9" s="1398" t="s">
        <v>36</v>
      </c>
      <c r="E9" s="1398" t="s">
        <v>36</v>
      </c>
      <c r="F9" s="1399">
        <v>40790</v>
      </c>
      <c r="G9" s="1362"/>
    </row>
    <row r="10" spans="1:7" ht="19.899999999999999" customHeight="1">
      <c r="A10" s="1569"/>
      <c r="B10" s="1394" t="s">
        <v>1394</v>
      </c>
      <c r="C10" s="1395" t="s">
        <v>36</v>
      </c>
      <c r="D10" s="1395" t="s">
        <v>36</v>
      </c>
      <c r="E10" s="1395" t="s">
        <v>36</v>
      </c>
      <c r="F10" s="1396">
        <v>192396</v>
      </c>
      <c r="G10" s="1362"/>
    </row>
    <row r="11" spans="1:7" ht="19.899999999999999" customHeight="1">
      <c r="A11" s="1570" t="s">
        <v>1395</v>
      </c>
      <c r="B11" s="1367" t="s">
        <v>180</v>
      </c>
      <c r="C11" s="1368" t="s">
        <v>36</v>
      </c>
      <c r="D11" s="1368" t="s">
        <v>36</v>
      </c>
      <c r="E11" s="1368" t="s">
        <v>36</v>
      </c>
      <c r="F11" s="1368">
        <v>58.4</v>
      </c>
    </row>
    <row r="12" spans="1:7" ht="19.899999999999999" customHeight="1">
      <c r="A12" s="1570"/>
      <c r="B12" s="1394" t="s">
        <v>1392</v>
      </c>
      <c r="C12" s="1395" t="s">
        <v>36</v>
      </c>
      <c r="D12" s="1395" t="s">
        <v>36</v>
      </c>
      <c r="E12" s="1395" t="s">
        <v>36</v>
      </c>
      <c r="F12" s="1396">
        <v>101</v>
      </c>
    </row>
    <row r="13" spans="1:7" ht="19.899999999999999" customHeight="1">
      <c r="A13" s="1571" t="s">
        <v>1396</v>
      </c>
      <c r="B13" s="1367" t="s">
        <v>180</v>
      </c>
      <c r="C13" s="1368" t="s">
        <v>36</v>
      </c>
      <c r="D13" s="1368" t="s">
        <v>36</v>
      </c>
      <c r="E13" s="1368" t="s">
        <v>36</v>
      </c>
      <c r="F13" s="1368">
        <v>12</v>
      </c>
    </row>
    <row r="14" spans="1:7" ht="19.899999999999999" customHeight="1">
      <c r="A14" s="1572"/>
      <c r="B14" s="1394" t="s">
        <v>1391</v>
      </c>
      <c r="C14" s="1395" t="s">
        <v>36</v>
      </c>
      <c r="D14" s="1395" t="s">
        <v>36</v>
      </c>
      <c r="E14" s="1395" t="s">
        <v>36</v>
      </c>
      <c r="F14" s="1396">
        <v>35</v>
      </c>
    </row>
    <row r="15" spans="1:7" ht="19.899999999999999" customHeight="1">
      <c r="A15" s="1573" t="s">
        <v>181</v>
      </c>
      <c r="B15" s="1369" t="s">
        <v>180</v>
      </c>
      <c r="C15" s="1370">
        <v>14.1</v>
      </c>
      <c r="D15" s="1370">
        <v>24.6</v>
      </c>
      <c r="E15" s="1370">
        <v>19.100000000000001</v>
      </c>
      <c r="F15" s="1370">
        <v>52.4</v>
      </c>
    </row>
    <row r="16" spans="1:7" ht="19.899999999999999" customHeight="1">
      <c r="A16" s="1574"/>
      <c r="B16" s="1397" t="s">
        <v>1391</v>
      </c>
      <c r="C16" s="1398" t="s">
        <v>36</v>
      </c>
      <c r="D16" s="1398" t="s">
        <v>36</v>
      </c>
      <c r="E16" s="1398" t="s">
        <v>36</v>
      </c>
      <c r="F16" s="1399">
        <v>21323</v>
      </c>
    </row>
    <row r="17" spans="1:6" ht="19.899999999999999" customHeight="1">
      <c r="A17" s="1575"/>
      <c r="B17" s="1401" t="s">
        <v>799</v>
      </c>
      <c r="C17" s="1402">
        <v>2.5</v>
      </c>
      <c r="D17" s="1402">
        <v>3</v>
      </c>
      <c r="E17" s="1402">
        <v>1.5</v>
      </c>
      <c r="F17" s="1402">
        <v>2</v>
      </c>
    </row>
    <row r="18" spans="1:6" ht="19.899999999999999" customHeight="1">
      <c r="A18" s="1576" t="s">
        <v>813</v>
      </c>
      <c r="B18" s="1369" t="s">
        <v>800</v>
      </c>
      <c r="C18" s="1370" t="s">
        <v>36</v>
      </c>
      <c r="D18" s="1371">
        <v>31</v>
      </c>
      <c r="E18" s="1371">
        <v>142.5</v>
      </c>
      <c r="F18" s="1372">
        <v>233</v>
      </c>
    </row>
    <row r="19" spans="1:6" ht="19.899999999999999" customHeight="1">
      <c r="A19" s="1576"/>
      <c r="B19" s="1401" t="s">
        <v>801</v>
      </c>
      <c r="C19" s="1402" t="s">
        <v>36</v>
      </c>
      <c r="D19" s="1403">
        <v>508</v>
      </c>
      <c r="E19" s="1403">
        <v>4136</v>
      </c>
      <c r="F19" s="1396">
        <v>4041</v>
      </c>
    </row>
    <row r="20" spans="1:6" ht="19.899999999999999" customHeight="1">
      <c r="A20" s="1576" t="s">
        <v>174</v>
      </c>
      <c r="B20" s="1379" t="s">
        <v>183</v>
      </c>
      <c r="C20" s="1371">
        <v>307566</v>
      </c>
      <c r="D20" s="1371">
        <v>9639</v>
      </c>
      <c r="E20" s="1371">
        <v>14473</v>
      </c>
      <c r="F20" s="1380">
        <v>13558</v>
      </c>
    </row>
    <row r="21" spans="1:6" ht="18.600000000000001" customHeight="1">
      <c r="A21" s="1576"/>
      <c r="B21" s="1389" t="s">
        <v>799</v>
      </c>
      <c r="C21" s="1395" t="s">
        <v>36</v>
      </c>
      <c r="D21" s="1395" t="s">
        <v>36</v>
      </c>
      <c r="E21" s="1395" t="s">
        <v>36</v>
      </c>
      <c r="F21" s="1395">
        <v>0.3</v>
      </c>
    </row>
    <row r="22" spans="1:6" ht="19.899999999999999" customHeight="1">
      <c r="A22" s="1577" t="s">
        <v>1398</v>
      </c>
      <c r="B22" s="1366" t="s">
        <v>180</v>
      </c>
      <c r="C22" s="1368" t="s">
        <v>36</v>
      </c>
      <c r="D22" s="1368" t="s">
        <v>36</v>
      </c>
      <c r="E22" s="1368" t="s">
        <v>36</v>
      </c>
      <c r="F22" s="1368">
        <v>3</v>
      </c>
    </row>
    <row r="23" spans="1:6" ht="19.899999999999999" customHeight="1">
      <c r="A23" s="1577"/>
      <c r="B23" s="1389" t="s">
        <v>1401</v>
      </c>
      <c r="C23" s="1395" t="s">
        <v>36</v>
      </c>
      <c r="D23" s="1395" t="s">
        <v>36</v>
      </c>
      <c r="E23" s="1395" t="s">
        <v>36</v>
      </c>
      <c r="F23" s="1396">
        <v>1443</v>
      </c>
    </row>
    <row r="24" spans="1:6" ht="19.899999999999999" customHeight="1">
      <c r="A24" s="1562" t="s">
        <v>1399</v>
      </c>
      <c r="B24" s="1379" t="s">
        <v>180</v>
      </c>
      <c r="C24" s="1368" t="s">
        <v>36</v>
      </c>
      <c r="D24" s="1368" t="s">
        <v>36</v>
      </c>
      <c r="E24" s="1368" t="s">
        <v>36</v>
      </c>
      <c r="F24" s="1368">
        <v>0.1</v>
      </c>
    </row>
    <row r="25" spans="1:6" ht="19.899999999999999" customHeight="1">
      <c r="A25" s="1563"/>
      <c r="B25" s="1400" t="s">
        <v>1401</v>
      </c>
      <c r="C25" s="1396" t="s">
        <v>36</v>
      </c>
      <c r="D25" s="1396" t="s">
        <v>36</v>
      </c>
      <c r="E25" s="1396" t="s">
        <v>36</v>
      </c>
      <c r="F25" s="1396">
        <v>6</v>
      </c>
    </row>
    <row r="26" spans="1:6" ht="19.899999999999999" customHeight="1">
      <c r="A26" s="1373" t="s">
        <v>1397</v>
      </c>
      <c r="B26" s="1374" t="s">
        <v>180</v>
      </c>
      <c r="C26" s="1375">
        <v>51.8</v>
      </c>
      <c r="D26" s="1375">
        <v>4.9000000000000004</v>
      </c>
      <c r="E26" s="1375">
        <v>42.2</v>
      </c>
      <c r="F26" s="1376">
        <v>0</v>
      </c>
    </row>
    <row r="27" spans="1:6" ht="19.899999999999999" customHeight="1">
      <c r="A27" s="1377" t="s">
        <v>184</v>
      </c>
      <c r="B27" s="1377" t="s">
        <v>183</v>
      </c>
      <c r="C27" s="1381">
        <v>2</v>
      </c>
      <c r="D27" s="1381">
        <v>0</v>
      </c>
      <c r="E27" s="1381">
        <v>14</v>
      </c>
      <c r="F27" s="1382">
        <v>26</v>
      </c>
    </row>
    <row r="28" spans="1:6" ht="19.899999999999999" customHeight="1">
      <c r="A28" s="1377" t="s">
        <v>185</v>
      </c>
      <c r="B28" s="1377" t="s">
        <v>183</v>
      </c>
      <c r="C28" s="1381">
        <v>70</v>
      </c>
      <c r="D28" s="1381">
        <v>7</v>
      </c>
      <c r="E28" s="1381">
        <v>0</v>
      </c>
      <c r="F28" s="1383">
        <v>0</v>
      </c>
    </row>
    <row r="29" spans="1:6" ht="19.899999999999999" customHeight="1">
      <c r="A29" s="1377" t="s">
        <v>176</v>
      </c>
      <c r="B29" s="1377" t="s">
        <v>183</v>
      </c>
      <c r="C29" s="1378">
        <v>675</v>
      </c>
      <c r="D29" s="1378">
        <v>37</v>
      </c>
      <c r="E29" s="1378">
        <v>0</v>
      </c>
      <c r="F29" s="1378">
        <v>0</v>
      </c>
    </row>
    <row r="30" spans="1:6">
      <c r="A30" s="1361"/>
      <c r="B30" s="1363"/>
      <c r="C30" s="1364"/>
      <c r="D30" s="1364"/>
      <c r="E30" s="1364"/>
      <c r="F30" s="1364"/>
    </row>
    <row r="31" spans="1:6">
      <c r="A31" s="97" t="s">
        <v>17</v>
      </c>
    </row>
    <row r="32" spans="1:6">
      <c r="A32" s="295" t="s">
        <v>806</v>
      </c>
    </row>
    <row r="33" spans="1:1" ht="13.5">
      <c r="A33" s="1365" t="s">
        <v>814</v>
      </c>
    </row>
    <row r="34" spans="1:1" ht="13.5">
      <c r="A34" s="295" t="s">
        <v>1400</v>
      </c>
    </row>
  </sheetData>
  <mergeCells count="16">
    <mergeCell ref="A24:A25"/>
    <mergeCell ref="A1:F1"/>
    <mergeCell ref="A3:A4"/>
    <mergeCell ref="B3:B4"/>
    <mergeCell ref="A5:A6"/>
    <mergeCell ref="A7:A10"/>
    <mergeCell ref="A11:A12"/>
    <mergeCell ref="A13:A14"/>
    <mergeCell ref="A15:A17"/>
    <mergeCell ref="A18:A19"/>
    <mergeCell ref="A20:A21"/>
    <mergeCell ref="A22:A23"/>
    <mergeCell ref="F3:F4"/>
    <mergeCell ref="E3:E4"/>
    <mergeCell ref="D3:D4"/>
    <mergeCell ref="C3:C4"/>
  </mergeCells>
  <hyperlinks>
    <hyperlink ref="A2" location="contents!A22" display="back to contents" xr:uid="{D7437510-CBD1-43E6-8160-EDC962DBECC8}"/>
  </hyperlinks>
  <pageMargins left="0.74803149606299202" right="0.74803149606299202" top="0.74803149606299202" bottom="0.74803149606299202" header="0.511811023622047" footer="0.511811023622047"/>
  <pageSetup paperSize="9" firstPageNumber="45" orientation="portrait" useFirstPageNumber="1" horizontalDpi="4294967293" verticalDpi="4294967293"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pageSetUpPr fitToPage="1"/>
  </sheetPr>
  <dimension ref="A1:L58"/>
  <sheetViews>
    <sheetView workbookViewId="0">
      <selection sqref="A1:J1"/>
    </sheetView>
  </sheetViews>
  <sheetFormatPr defaultColWidth="9.140625" defaultRowHeight="23.25" customHeight="1"/>
  <cols>
    <col min="1" max="1" width="15.5703125" style="20" customWidth="1"/>
    <col min="2" max="9" width="9.28515625" style="20" customWidth="1"/>
    <col min="10" max="10" width="9.28515625" style="87" customWidth="1"/>
    <col min="11" max="11" width="9.140625" style="20" customWidth="1"/>
    <col min="12" max="12" width="2.7109375" style="20" customWidth="1"/>
    <col min="13" max="16384" width="9.140625" style="20"/>
  </cols>
  <sheetData>
    <row r="1" spans="1:12" s="35" customFormat="1" ht="40.5" customHeight="1">
      <c r="A1" s="1526" t="s">
        <v>1418</v>
      </c>
      <c r="B1" s="1526"/>
      <c r="C1" s="1526"/>
      <c r="D1" s="1526"/>
      <c r="E1" s="1526"/>
      <c r="F1" s="1526"/>
      <c r="G1" s="1526"/>
      <c r="H1" s="1526"/>
      <c r="I1" s="1526"/>
      <c r="J1" s="1526"/>
      <c r="K1" s="685"/>
    </row>
    <row r="2" spans="1:12" s="35" customFormat="1" ht="24.75" customHeight="1">
      <c r="A2" s="1533" t="s">
        <v>18</v>
      </c>
      <c r="B2" s="1533"/>
      <c r="C2" s="34"/>
      <c r="D2" s="34"/>
      <c r="E2" s="34"/>
      <c r="F2" s="34"/>
      <c r="G2" s="34"/>
      <c r="H2" s="34"/>
      <c r="I2" s="34"/>
      <c r="J2" s="34"/>
    </row>
    <row r="3" spans="1:12" s="35" customFormat="1" ht="16.5" customHeight="1">
      <c r="A3" s="64"/>
      <c r="B3" s="65"/>
      <c r="C3" s="65"/>
      <c r="D3" s="65"/>
      <c r="E3" s="65"/>
      <c r="F3" s="65"/>
      <c r="G3" s="65"/>
      <c r="H3" s="65"/>
      <c r="I3" s="64"/>
      <c r="J3" s="66" t="s">
        <v>0</v>
      </c>
    </row>
    <row r="4" spans="1:12" s="35" customFormat="1" ht="21.6" customHeight="1">
      <c r="A4" s="1580" t="s">
        <v>178</v>
      </c>
      <c r="B4" s="1583" t="s">
        <v>186</v>
      </c>
      <c r="C4" s="1584"/>
      <c r="D4" s="1584"/>
      <c r="E4" s="1584"/>
      <c r="F4" s="1584"/>
      <c r="G4" s="1584"/>
      <c r="H4" s="1584"/>
      <c r="I4" s="1584"/>
      <c r="J4" s="1585"/>
    </row>
    <row r="5" spans="1:12" s="35" customFormat="1" ht="21.6" customHeight="1">
      <c r="A5" s="1581"/>
      <c r="B5" s="1583" t="s">
        <v>187</v>
      </c>
      <c r="C5" s="1584"/>
      <c r="D5" s="1584"/>
      <c r="E5" s="1583" t="s">
        <v>188</v>
      </c>
      <c r="F5" s="1584"/>
      <c r="G5" s="1585"/>
      <c r="H5" s="1584" t="s">
        <v>51</v>
      </c>
      <c r="I5" s="1584"/>
      <c r="J5" s="1585"/>
    </row>
    <row r="6" spans="1:12" s="35" customFormat="1" ht="25.15" customHeight="1">
      <c r="A6" s="1582"/>
      <c r="B6" s="67" t="s">
        <v>189</v>
      </c>
      <c r="C6" s="36" t="s">
        <v>190</v>
      </c>
      <c r="D6" s="68" t="s">
        <v>191</v>
      </c>
      <c r="E6" s="67" t="s">
        <v>189</v>
      </c>
      <c r="F6" s="36" t="s">
        <v>190</v>
      </c>
      <c r="G6" s="69" t="s">
        <v>191</v>
      </c>
      <c r="H6" s="36" t="s">
        <v>189</v>
      </c>
      <c r="I6" s="36" t="s">
        <v>190</v>
      </c>
      <c r="J6" s="69" t="s">
        <v>191</v>
      </c>
    </row>
    <row r="7" spans="1:12" ht="22.9" customHeight="1">
      <c r="A7" s="1404" t="s">
        <v>1419</v>
      </c>
      <c r="B7" s="74">
        <v>2829</v>
      </c>
      <c r="C7" s="75">
        <v>168</v>
      </c>
      <c r="D7" s="75">
        <v>2997</v>
      </c>
      <c r="E7" s="82">
        <v>30</v>
      </c>
      <c r="F7" s="83">
        <v>0</v>
      </c>
      <c r="G7" s="84">
        <v>30</v>
      </c>
      <c r="H7" s="74">
        <v>2859</v>
      </c>
      <c r="I7" s="75">
        <v>168</v>
      </c>
      <c r="J7" s="76">
        <v>3027</v>
      </c>
      <c r="K7" s="73"/>
      <c r="L7" s="70"/>
    </row>
    <row r="8" spans="1:12" ht="22.9" customHeight="1">
      <c r="A8" s="71" t="s">
        <v>165</v>
      </c>
      <c r="B8" s="72">
        <v>1133</v>
      </c>
      <c r="C8" s="73">
        <v>66</v>
      </c>
      <c r="D8" s="73">
        <v>1199</v>
      </c>
      <c r="E8" s="72">
        <v>7</v>
      </c>
      <c r="F8" s="276">
        <v>0</v>
      </c>
      <c r="G8" s="545">
        <v>7</v>
      </c>
      <c r="H8" s="73">
        <v>1140</v>
      </c>
      <c r="I8" s="73">
        <v>66</v>
      </c>
      <c r="J8" s="545">
        <v>1206</v>
      </c>
      <c r="K8" s="73"/>
      <c r="L8" s="70"/>
    </row>
    <row r="9" spans="1:12" ht="22.9" customHeight="1">
      <c r="A9" s="71" t="s">
        <v>170</v>
      </c>
      <c r="B9" s="72">
        <v>930</v>
      </c>
      <c r="C9" s="73">
        <v>50</v>
      </c>
      <c r="D9" s="73">
        <v>980</v>
      </c>
      <c r="E9" s="72">
        <v>14</v>
      </c>
      <c r="F9" s="276">
        <v>0</v>
      </c>
      <c r="G9" s="545">
        <v>14</v>
      </c>
      <c r="H9" s="73">
        <v>944</v>
      </c>
      <c r="I9" s="73">
        <v>50</v>
      </c>
      <c r="J9" s="545">
        <v>994</v>
      </c>
      <c r="K9" s="73"/>
      <c r="L9" s="70"/>
    </row>
    <row r="10" spans="1:12" ht="25.15" customHeight="1">
      <c r="A10" s="71" t="s">
        <v>192</v>
      </c>
      <c r="B10" s="72">
        <v>64</v>
      </c>
      <c r="C10" s="73">
        <v>8</v>
      </c>
      <c r="D10" s="73">
        <v>72</v>
      </c>
      <c r="E10" s="72">
        <v>0</v>
      </c>
      <c r="F10" s="276">
        <v>0</v>
      </c>
      <c r="G10" s="545">
        <v>0</v>
      </c>
      <c r="H10" s="73">
        <v>64</v>
      </c>
      <c r="I10" s="73">
        <v>8</v>
      </c>
      <c r="J10" s="545">
        <v>72</v>
      </c>
      <c r="K10" s="73"/>
      <c r="L10" s="70"/>
    </row>
    <row r="11" spans="1:12" ht="22.9" customHeight="1">
      <c r="A11" s="71" t="s">
        <v>182</v>
      </c>
      <c r="B11" s="72">
        <v>1</v>
      </c>
      <c r="C11" s="73">
        <v>0</v>
      </c>
      <c r="D11" s="73">
        <v>1</v>
      </c>
      <c r="E11" s="72">
        <v>0</v>
      </c>
      <c r="F11" s="276">
        <v>0</v>
      </c>
      <c r="G11" s="545">
        <v>0</v>
      </c>
      <c r="H11" s="73">
        <v>1</v>
      </c>
      <c r="I11" s="73">
        <v>0</v>
      </c>
      <c r="J11" s="545">
        <v>1</v>
      </c>
      <c r="K11" s="73"/>
      <c r="L11" s="70"/>
    </row>
    <row r="12" spans="1:12" ht="22.9" customHeight="1">
      <c r="A12" s="71" t="s">
        <v>181</v>
      </c>
      <c r="B12" s="72">
        <v>638</v>
      </c>
      <c r="C12" s="73">
        <v>32</v>
      </c>
      <c r="D12" s="73">
        <v>670</v>
      </c>
      <c r="E12" s="72">
        <v>9</v>
      </c>
      <c r="F12" s="276">
        <v>0</v>
      </c>
      <c r="G12" s="545">
        <v>9</v>
      </c>
      <c r="H12" s="73">
        <v>647</v>
      </c>
      <c r="I12" s="73">
        <v>32</v>
      </c>
      <c r="J12" s="545">
        <v>679</v>
      </c>
      <c r="K12" s="73"/>
      <c r="L12" s="70"/>
    </row>
    <row r="13" spans="1:12" ht="22.9" customHeight="1">
      <c r="A13" s="78" t="s">
        <v>193</v>
      </c>
      <c r="B13" s="79">
        <v>63</v>
      </c>
      <c r="C13" s="80">
        <v>12</v>
      </c>
      <c r="D13" s="85">
        <v>75</v>
      </c>
      <c r="E13" s="79">
        <v>0</v>
      </c>
      <c r="F13" s="80">
        <v>0</v>
      </c>
      <c r="G13" s="85">
        <v>0</v>
      </c>
      <c r="H13" s="79">
        <v>63</v>
      </c>
      <c r="I13" s="80">
        <v>12</v>
      </c>
      <c r="J13" s="85">
        <v>75</v>
      </c>
      <c r="K13" s="73"/>
      <c r="L13" s="70"/>
    </row>
    <row r="14" spans="1:12" ht="22.9" customHeight="1">
      <c r="A14" s="1404" t="s">
        <v>1422</v>
      </c>
      <c r="B14" s="74">
        <v>2447</v>
      </c>
      <c r="C14" s="75">
        <v>130</v>
      </c>
      <c r="D14" s="75">
        <v>2577</v>
      </c>
      <c r="E14" s="82">
        <v>22</v>
      </c>
      <c r="F14" s="83">
        <v>1</v>
      </c>
      <c r="G14" s="84">
        <v>23</v>
      </c>
      <c r="H14" s="74">
        <v>2469</v>
      </c>
      <c r="I14" s="75">
        <v>131</v>
      </c>
      <c r="J14" s="76">
        <v>2600</v>
      </c>
      <c r="K14" s="73"/>
      <c r="L14" s="70"/>
    </row>
    <row r="15" spans="1:12" ht="22.9" customHeight="1">
      <c r="A15" s="71" t="s">
        <v>165</v>
      </c>
      <c r="B15" s="72">
        <v>1014</v>
      </c>
      <c r="C15" s="73">
        <v>47</v>
      </c>
      <c r="D15" s="73">
        <v>1061</v>
      </c>
      <c r="E15" s="72">
        <v>5</v>
      </c>
      <c r="F15" s="276">
        <v>0</v>
      </c>
      <c r="G15" s="545">
        <v>5</v>
      </c>
      <c r="H15" s="73">
        <v>1019</v>
      </c>
      <c r="I15" s="73">
        <v>47</v>
      </c>
      <c r="J15" s="545">
        <v>1066</v>
      </c>
      <c r="K15" s="73"/>
      <c r="L15" s="70"/>
    </row>
    <row r="16" spans="1:12" ht="22.9" customHeight="1">
      <c r="A16" s="71" t="s">
        <v>170</v>
      </c>
      <c r="B16" s="72">
        <v>616</v>
      </c>
      <c r="C16" s="73">
        <v>27</v>
      </c>
      <c r="D16" s="73">
        <v>643</v>
      </c>
      <c r="E16" s="72">
        <v>12</v>
      </c>
      <c r="F16" s="276">
        <v>1</v>
      </c>
      <c r="G16" s="545">
        <v>13</v>
      </c>
      <c r="H16" s="73">
        <v>628</v>
      </c>
      <c r="I16" s="73">
        <v>28</v>
      </c>
      <c r="J16" s="545">
        <v>656</v>
      </c>
      <c r="K16" s="73"/>
      <c r="L16" s="70"/>
    </row>
    <row r="17" spans="1:12" ht="25.15" customHeight="1">
      <c r="A17" s="71" t="s">
        <v>192</v>
      </c>
      <c r="B17" s="72">
        <v>53</v>
      </c>
      <c r="C17" s="73">
        <v>4</v>
      </c>
      <c r="D17" s="73">
        <v>57</v>
      </c>
      <c r="E17" s="72">
        <v>0</v>
      </c>
      <c r="F17" s="276">
        <v>0</v>
      </c>
      <c r="G17" s="545">
        <v>0</v>
      </c>
      <c r="H17" s="73">
        <v>53</v>
      </c>
      <c r="I17" s="73">
        <v>4</v>
      </c>
      <c r="J17" s="545">
        <v>57</v>
      </c>
      <c r="K17" s="73"/>
      <c r="L17" s="70"/>
    </row>
    <row r="18" spans="1:12" ht="22.9" customHeight="1">
      <c r="A18" s="71" t="s">
        <v>182</v>
      </c>
      <c r="B18" s="72">
        <v>1</v>
      </c>
      <c r="C18" s="73">
        <v>0</v>
      </c>
      <c r="D18" s="73">
        <v>1</v>
      </c>
      <c r="E18" s="72">
        <v>0</v>
      </c>
      <c r="F18" s="276">
        <v>0</v>
      </c>
      <c r="G18" s="545">
        <v>0</v>
      </c>
      <c r="H18" s="73">
        <v>1</v>
      </c>
      <c r="I18" s="73">
        <v>0</v>
      </c>
      <c r="J18" s="545">
        <v>1</v>
      </c>
      <c r="K18" s="73"/>
      <c r="L18" s="70"/>
    </row>
    <row r="19" spans="1:12" ht="22.9" customHeight="1">
      <c r="A19" s="71" t="s">
        <v>181</v>
      </c>
      <c r="B19" s="72">
        <v>634</v>
      </c>
      <c r="C19" s="73">
        <v>40</v>
      </c>
      <c r="D19" s="73">
        <v>674</v>
      </c>
      <c r="E19" s="72">
        <v>5</v>
      </c>
      <c r="F19" s="276">
        <v>0</v>
      </c>
      <c r="G19" s="545">
        <v>5</v>
      </c>
      <c r="H19" s="73">
        <v>639</v>
      </c>
      <c r="I19" s="73">
        <v>40</v>
      </c>
      <c r="J19" s="545">
        <v>679</v>
      </c>
      <c r="K19" s="73"/>
      <c r="L19" s="70"/>
    </row>
    <row r="20" spans="1:12" ht="22.9" customHeight="1">
      <c r="A20" s="78" t="s">
        <v>193</v>
      </c>
      <c r="B20" s="79">
        <v>129</v>
      </c>
      <c r="C20" s="80">
        <v>12</v>
      </c>
      <c r="D20" s="85">
        <v>141</v>
      </c>
      <c r="E20" s="79">
        <v>0</v>
      </c>
      <c r="F20" s="80">
        <v>0</v>
      </c>
      <c r="G20" s="85">
        <v>0</v>
      </c>
      <c r="H20" s="79">
        <v>129</v>
      </c>
      <c r="I20" s="80">
        <v>12</v>
      </c>
      <c r="J20" s="85">
        <v>141</v>
      </c>
      <c r="K20" s="73"/>
      <c r="L20" s="70"/>
    </row>
    <row r="21" spans="1:12" ht="22.9" customHeight="1">
      <c r="A21" s="1404" t="s">
        <v>1420</v>
      </c>
      <c r="B21" s="74">
        <v>2364</v>
      </c>
      <c r="C21" s="75">
        <v>109</v>
      </c>
      <c r="D21" s="75">
        <v>2473</v>
      </c>
      <c r="E21" s="82">
        <v>38</v>
      </c>
      <c r="F21" s="83">
        <v>9</v>
      </c>
      <c r="G21" s="84">
        <v>47</v>
      </c>
      <c r="H21" s="74">
        <v>2402</v>
      </c>
      <c r="I21" s="75">
        <v>118</v>
      </c>
      <c r="J21" s="76">
        <v>2520</v>
      </c>
      <c r="K21" s="73"/>
      <c r="L21" s="70"/>
    </row>
    <row r="22" spans="1:12" ht="22.9" customHeight="1">
      <c r="A22" s="71" t="s">
        <v>165</v>
      </c>
      <c r="B22" s="72">
        <v>507</v>
      </c>
      <c r="C22" s="73">
        <v>38</v>
      </c>
      <c r="D22" s="73">
        <v>545</v>
      </c>
      <c r="E22" s="72">
        <v>3</v>
      </c>
      <c r="F22" s="276">
        <v>0</v>
      </c>
      <c r="G22" s="545">
        <v>3</v>
      </c>
      <c r="H22" s="73">
        <v>510</v>
      </c>
      <c r="I22" s="73">
        <v>38</v>
      </c>
      <c r="J22" s="545">
        <v>548</v>
      </c>
      <c r="K22" s="73"/>
      <c r="L22" s="70"/>
    </row>
    <row r="23" spans="1:12" ht="22.9" customHeight="1">
      <c r="A23" s="71" t="s">
        <v>170</v>
      </c>
      <c r="B23" s="72">
        <v>815</v>
      </c>
      <c r="C23" s="73">
        <v>25</v>
      </c>
      <c r="D23" s="73">
        <v>840</v>
      </c>
      <c r="E23" s="72">
        <v>16</v>
      </c>
      <c r="F23" s="276">
        <v>9</v>
      </c>
      <c r="G23" s="545">
        <v>25</v>
      </c>
      <c r="H23" s="73">
        <v>831</v>
      </c>
      <c r="I23" s="73">
        <v>34</v>
      </c>
      <c r="J23" s="545">
        <v>865</v>
      </c>
      <c r="K23" s="73"/>
      <c r="L23" s="70"/>
    </row>
    <row r="24" spans="1:12" ht="25.15" customHeight="1">
      <c r="A24" s="71" t="s">
        <v>192</v>
      </c>
      <c r="B24" s="72">
        <v>54</v>
      </c>
      <c r="C24" s="73">
        <v>3</v>
      </c>
      <c r="D24" s="73">
        <v>57</v>
      </c>
      <c r="E24" s="72">
        <v>0</v>
      </c>
      <c r="F24" s="276">
        <v>0</v>
      </c>
      <c r="G24" s="545">
        <v>0</v>
      </c>
      <c r="H24" s="73">
        <v>54</v>
      </c>
      <c r="I24" s="73">
        <v>3</v>
      </c>
      <c r="J24" s="545">
        <v>57</v>
      </c>
      <c r="K24" s="73"/>
      <c r="L24" s="70"/>
    </row>
    <row r="25" spans="1:12" ht="22.9" customHeight="1">
      <c r="A25" s="71" t="s">
        <v>182</v>
      </c>
      <c r="B25" s="72">
        <v>0</v>
      </c>
      <c r="C25" s="73">
        <v>0</v>
      </c>
      <c r="D25" s="73">
        <v>0</v>
      </c>
      <c r="E25" s="72">
        <v>0</v>
      </c>
      <c r="F25" s="276">
        <v>0</v>
      </c>
      <c r="G25" s="545">
        <v>0</v>
      </c>
      <c r="H25" s="73">
        <v>0</v>
      </c>
      <c r="I25" s="73">
        <v>0</v>
      </c>
      <c r="J25" s="545">
        <v>0</v>
      </c>
      <c r="K25" s="73"/>
      <c r="L25" s="70"/>
    </row>
    <row r="26" spans="1:12" ht="22.9" customHeight="1">
      <c r="A26" s="71" t="s">
        <v>181</v>
      </c>
      <c r="B26" s="72">
        <v>884</v>
      </c>
      <c r="C26" s="73">
        <v>32</v>
      </c>
      <c r="D26" s="73">
        <v>916</v>
      </c>
      <c r="E26" s="72">
        <v>18</v>
      </c>
      <c r="F26" s="276">
        <v>0</v>
      </c>
      <c r="G26" s="545">
        <v>18</v>
      </c>
      <c r="H26" s="73">
        <v>902</v>
      </c>
      <c r="I26" s="73">
        <v>32</v>
      </c>
      <c r="J26" s="545">
        <v>934</v>
      </c>
      <c r="K26" s="73"/>
      <c r="L26" s="70"/>
    </row>
    <row r="27" spans="1:12" ht="22.9" customHeight="1">
      <c r="A27" s="78" t="s">
        <v>193</v>
      </c>
      <c r="B27" s="79">
        <v>104</v>
      </c>
      <c r="C27" s="80">
        <v>11</v>
      </c>
      <c r="D27" s="85">
        <v>115</v>
      </c>
      <c r="E27" s="79">
        <v>1</v>
      </c>
      <c r="F27" s="80">
        <v>0</v>
      </c>
      <c r="G27" s="85">
        <v>1</v>
      </c>
      <c r="H27" s="79">
        <v>105</v>
      </c>
      <c r="I27" s="80">
        <v>11</v>
      </c>
      <c r="J27" s="85">
        <v>116</v>
      </c>
      <c r="K27" s="73"/>
      <c r="L27" s="70"/>
    </row>
    <row r="28" spans="1:12" ht="22.9" customHeight="1">
      <c r="A28" s="1404" t="s">
        <v>1421</v>
      </c>
      <c r="B28" s="74">
        <v>2774</v>
      </c>
      <c r="C28" s="75">
        <v>188</v>
      </c>
      <c r="D28" s="75">
        <v>2962</v>
      </c>
      <c r="E28" s="82">
        <v>41</v>
      </c>
      <c r="F28" s="83">
        <v>2</v>
      </c>
      <c r="G28" s="84">
        <v>43</v>
      </c>
      <c r="H28" s="74">
        <v>2815</v>
      </c>
      <c r="I28" s="75">
        <v>190</v>
      </c>
      <c r="J28" s="76">
        <v>3005</v>
      </c>
      <c r="K28" s="73"/>
      <c r="L28" s="70"/>
    </row>
    <row r="29" spans="1:12" ht="22.9" customHeight="1">
      <c r="A29" s="71" t="s">
        <v>165</v>
      </c>
      <c r="B29" s="72">
        <v>372</v>
      </c>
      <c r="C29" s="73">
        <v>24</v>
      </c>
      <c r="D29" s="73">
        <v>396</v>
      </c>
      <c r="E29" s="72">
        <v>2</v>
      </c>
      <c r="F29" s="276">
        <v>0</v>
      </c>
      <c r="G29" s="545">
        <v>2</v>
      </c>
      <c r="H29" s="73">
        <v>374</v>
      </c>
      <c r="I29" s="73">
        <v>24</v>
      </c>
      <c r="J29" s="545">
        <v>398</v>
      </c>
      <c r="K29" s="73"/>
      <c r="L29" s="70"/>
    </row>
    <row r="30" spans="1:12" ht="22.9" customHeight="1">
      <c r="A30" s="71" t="s">
        <v>170</v>
      </c>
      <c r="B30" s="72">
        <v>975</v>
      </c>
      <c r="C30" s="73">
        <v>71</v>
      </c>
      <c r="D30" s="73">
        <v>1046</v>
      </c>
      <c r="E30" s="72">
        <v>21</v>
      </c>
      <c r="F30" s="276">
        <v>2</v>
      </c>
      <c r="G30" s="545">
        <v>23</v>
      </c>
      <c r="H30" s="73">
        <v>996</v>
      </c>
      <c r="I30" s="73">
        <v>73</v>
      </c>
      <c r="J30" s="545">
        <v>1069</v>
      </c>
      <c r="K30" s="73"/>
      <c r="L30" s="70"/>
    </row>
    <row r="31" spans="1:12" ht="25.15" customHeight="1">
      <c r="A31" s="71" t="s">
        <v>192</v>
      </c>
      <c r="B31" s="72">
        <v>56</v>
      </c>
      <c r="C31" s="73">
        <v>4</v>
      </c>
      <c r="D31" s="73">
        <v>60</v>
      </c>
      <c r="E31" s="72">
        <v>0</v>
      </c>
      <c r="F31" s="276">
        <v>0</v>
      </c>
      <c r="G31" s="545">
        <v>0</v>
      </c>
      <c r="H31" s="73">
        <v>56</v>
      </c>
      <c r="I31" s="73">
        <v>4</v>
      </c>
      <c r="J31" s="545">
        <v>60</v>
      </c>
      <c r="K31" s="73"/>
      <c r="L31" s="70"/>
    </row>
    <row r="32" spans="1:12" ht="22.9" customHeight="1">
      <c r="A32" s="71" t="s">
        <v>182</v>
      </c>
      <c r="B32" s="72">
        <v>0</v>
      </c>
      <c r="C32" s="73">
        <v>0</v>
      </c>
      <c r="D32" s="73">
        <v>0</v>
      </c>
      <c r="E32" s="72">
        <v>0</v>
      </c>
      <c r="F32" s="276">
        <v>0</v>
      </c>
      <c r="G32" s="545">
        <v>0</v>
      </c>
      <c r="H32" s="73">
        <v>0</v>
      </c>
      <c r="I32" s="73">
        <v>0</v>
      </c>
      <c r="J32" s="545">
        <v>0</v>
      </c>
      <c r="K32" s="73"/>
      <c r="L32" s="70"/>
    </row>
    <row r="33" spans="1:12" ht="22.9" customHeight="1">
      <c r="A33" s="71" t="s">
        <v>181</v>
      </c>
      <c r="B33" s="72">
        <v>1095</v>
      </c>
      <c r="C33" s="73">
        <v>55</v>
      </c>
      <c r="D33" s="73">
        <v>1150</v>
      </c>
      <c r="E33" s="72">
        <v>15</v>
      </c>
      <c r="F33" s="276">
        <v>0</v>
      </c>
      <c r="G33" s="545">
        <v>15</v>
      </c>
      <c r="H33" s="73">
        <v>1110</v>
      </c>
      <c r="I33" s="73">
        <v>55</v>
      </c>
      <c r="J33" s="545">
        <v>1165</v>
      </c>
      <c r="K33" s="73"/>
      <c r="L33" s="70"/>
    </row>
    <row r="34" spans="1:12" ht="22.9" customHeight="1">
      <c r="A34" s="78" t="s">
        <v>193</v>
      </c>
      <c r="B34" s="79">
        <v>276</v>
      </c>
      <c r="C34" s="80">
        <v>34</v>
      </c>
      <c r="D34" s="85">
        <v>310</v>
      </c>
      <c r="E34" s="79">
        <v>3</v>
      </c>
      <c r="F34" s="80">
        <v>0</v>
      </c>
      <c r="G34" s="85">
        <v>3</v>
      </c>
      <c r="H34" s="79">
        <v>279</v>
      </c>
      <c r="I34" s="80">
        <v>34</v>
      </c>
      <c r="J34" s="85">
        <v>313</v>
      </c>
      <c r="K34" s="73"/>
      <c r="L34" s="70"/>
    </row>
    <row r="35" spans="1:12" ht="17.25" customHeight="1">
      <c r="A35" s="1" t="s">
        <v>194</v>
      </c>
      <c r="B35" s="1"/>
      <c r="C35" s="1"/>
      <c r="D35" s="1"/>
      <c r="E35" s="1"/>
      <c r="F35" s="1"/>
      <c r="G35" s="1"/>
      <c r="J35" s="20"/>
    </row>
    <row r="36" spans="1:12" ht="23.25" customHeight="1">
      <c r="A36" s="21" t="s">
        <v>17</v>
      </c>
      <c r="B36" s="86"/>
      <c r="C36" s="86"/>
      <c r="D36" s="86"/>
      <c r="E36" s="86"/>
      <c r="F36" s="86"/>
      <c r="G36" s="86"/>
      <c r="H36" s="86"/>
      <c r="I36" s="86"/>
      <c r="J36" s="86"/>
    </row>
    <row r="37" spans="1:12" ht="23.25" customHeight="1">
      <c r="J37" s="20"/>
    </row>
    <row r="38" spans="1:12" ht="23.25" customHeight="1">
      <c r="J38" s="20"/>
    </row>
    <row r="39" spans="1:12" ht="23.25" customHeight="1">
      <c r="J39" s="20"/>
    </row>
    <row r="40" spans="1:12" ht="23.25" customHeight="1">
      <c r="J40" s="20"/>
    </row>
    <row r="41" spans="1:12" ht="23.25" customHeight="1">
      <c r="J41" s="20"/>
    </row>
    <row r="42" spans="1:12" ht="23.25" customHeight="1">
      <c r="J42" s="20"/>
    </row>
    <row r="43" spans="1:12" ht="23.25" customHeight="1">
      <c r="J43" s="20"/>
    </row>
    <row r="44" spans="1:12" ht="23.25" customHeight="1">
      <c r="J44" s="20"/>
    </row>
    <row r="45" spans="1:12" ht="23.25" customHeight="1">
      <c r="J45" s="20"/>
    </row>
    <row r="46" spans="1:12" ht="23.25" customHeight="1">
      <c r="J46" s="20"/>
    </row>
    <row r="47" spans="1:12" ht="23.25" customHeight="1">
      <c r="J47" s="20"/>
    </row>
    <row r="48" spans="1:12" ht="23.25" customHeight="1">
      <c r="J48" s="20"/>
    </row>
    <row r="49" spans="10:10" ht="23.25" customHeight="1">
      <c r="J49" s="20"/>
    </row>
    <row r="50" spans="10:10" ht="23.25" customHeight="1">
      <c r="J50" s="20"/>
    </row>
    <row r="51" spans="10:10" ht="23.25" customHeight="1">
      <c r="J51" s="20"/>
    </row>
    <row r="52" spans="10:10" ht="23.25" customHeight="1">
      <c r="J52" s="20"/>
    </row>
    <row r="53" spans="10:10" ht="23.25" customHeight="1">
      <c r="J53" s="20"/>
    </row>
    <row r="54" spans="10:10" ht="23.25" customHeight="1">
      <c r="J54" s="20"/>
    </row>
    <row r="55" spans="10:10" ht="23.25" customHeight="1">
      <c r="J55" s="20"/>
    </row>
    <row r="56" spans="10:10" ht="23.25" customHeight="1">
      <c r="J56" s="20"/>
    </row>
    <row r="57" spans="10:10" ht="23.25" customHeight="1">
      <c r="J57" s="20"/>
    </row>
    <row r="58" spans="10:10" ht="23.25" customHeight="1">
      <c r="J58" s="20"/>
    </row>
  </sheetData>
  <mergeCells count="7">
    <mergeCell ref="A1:J1"/>
    <mergeCell ref="A2:B2"/>
    <mergeCell ref="A4:A6"/>
    <mergeCell ref="B4:J4"/>
    <mergeCell ref="B5:D5"/>
    <mergeCell ref="E5:G5"/>
    <mergeCell ref="H5:J5"/>
  </mergeCells>
  <hyperlinks>
    <hyperlink ref="A2:B2" location="contents!A23" display="back to contents" xr:uid="{00000000-0004-0000-0C00-000000000000}"/>
  </hyperlinks>
  <pageMargins left="0.47" right="0.33" top="0.74803149606299202" bottom="0.74803149606299202" header="0.511811023622047" footer="0.511811023622047"/>
  <pageSetup paperSize="9" scale="90" firstPageNumber="46" orientation="portrait" useFirstPageNumber="1" horizontalDpi="4294967294" verticalDpi="4294967294"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1:L20"/>
  <sheetViews>
    <sheetView zoomScaleNormal="100" workbookViewId="0">
      <selection sqref="A1:I1"/>
    </sheetView>
  </sheetViews>
  <sheetFormatPr defaultColWidth="9.140625" defaultRowHeight="23.25" customHeight="1"/>
  <cols>
    <col min="1" max="1" width="25.28515625" style="20" customWidth="1"/>
    <col min="2" max="9" width="11" style="20" customWidth="1"/>
    <col min="10" max="16384" width="9.140625" style="20"/>
  </cols>
  <sheetData>
    <row r="1" spans="1:12" ht="30" customHeight="1">
      <c r="A1" s="1460" t="s">
        <v>1423</v>
      </c>
      <c r="B1" s="1460"/>
      <c r="C1" s="1460"/>
      <c r="D1" s="1460"/>
      <c r="E1" s="1460"/>
      <c r="F1" s="1460"/>
      <c r="G1" s="1460"/>
      <c r="H1" s="1460"/>
      <c r="I1" s="1460"/>
    </row>
    <row r="2" spans="1:12" ht="25.5" customHeight="1">
      <c r="A2" s="562" t="s">
        <v>18</v>
      </c>
      <c r="B2" s="25"/>
      <c r="C2" s="35"/>
      <c r="D2" s="25"/>
      <c r="E2" s="35"/>
      <c r="F2" s="25"/>
      <c r="G2" s="35"/>
      <c r="H2" s="25"/>
      <c r="I2" s="35"/>
    </row>
    <row r="3" spans="1:12" ht="19.899999999999999" customHeight="1">
      <c r="A3" s="1590" t="s">
        <v>195</v>
      </c>
      <c r="B3" s="1588">
        <v>2022</v>
      </c>
      <c r="C3" s="1589"/>
      <c r="D3" s="1586">
        <v>2023</v>
      </c>
      <c r="E3" s="1587"/>
      <c r="F3" s="1586">
        <v>2024</v>
      </c>
      <c r="G3" s="1587"/>
      <c r="H3" s="1586">
        <v>2025</v>
      </c>
      <c r="I3" s="1587"/>
    </row>
    <row r="4" spans="1:12" ht="29.25" customHeight="1">
      <c r="A4" s="1591"/>
      <c r="B4" s="135" t="s">
        <v>220</v>
      </c>
      <c r="C4" s="136" t="s">
        <v>792</v>
      </c>
      <c r="D4" s="135" t="s">
        <v>220</v>
      </c>
      <c r="E4" s="136" t="s">
        <v>792</v>
      </c>
      <c r="F4" s="135" t="s">
        <v>220</v>
      </c>
      <c r="G4" s="136" t="s">
        <v>792</v>
      </c>
      <c r="H4" s="135" t="s">
        <v>220</v>
      </c>
      <c r="I4" s="136" t="s">
        <v>792</v>
      </c>
    </row>
    <row r="5" spans="1:12" ht="33" customHeight="1">
      <c r="A5" s="20" t="s">
        <v>105</v>
      </c>
      <c r="B5" s="133">
        <v>721</v>
      </c>
      <c r="C5" s="458">
        <v>6.2</v>
      </c>
      <c r="D5" s="133">
        <v>563</v>
      </c>
      <c r="E5" s="458">
        <v>4.9000000000000004</v>
      </c>
      <c r="F5" s="133">
        <v>560</v>
      </c>
      <c r="G5" s="458">
        <v>5.0999999999999996</v>
      </c>
      <c r="H5" s="133">
        <v>731</v>
      </c>
      <c r="I5" s="458">
        <v>6.8</v>
      </c>
      <c r="J5" s="37"/>
      <c r="K5" s="37"/>
      <c r="L5" s="37"/>
    </row>
    <row r="6" spans="1:12" ht="33" customHeight="1">
      <c r="A6" s="20" t="s">
        <v>196</v>
      </c>
      <c r="B6" s="133">
        <v>325</v>
      </c>
      <c r="C6" s="458">
        <v>2.2999999999999998</v>
      </c>
      <c r="D6" s="133">
        <v>208</v>
      </c>
      <c r="E6" s="458">
        <v>1.5</v>
      </c>
      <c r="F6" s="133">
        <v>239</v>
      </c>
      <c r="G6" s="458">
        <v>1.7</v>
      </c>
      <c r="H6" s="133">
        <v>274</v>
      </c>
      <c r="I6" s="458">
        <v>1.9</v>
      </c>
      <c r="J6" s="37"/>
      <c r="K6" s="37"/>
      <c r="L6" s="37"/>
    </row>
    <row r="7" spans="1:12" ht="33" customHeight="1">
      <c r="A7" s="20" t="s">
        <v>107</v>
      </c>
      <c r="B7" s="133">
        <v>337</v>
      </c>
      <c r="C7" s="458">
        <v>3.1</v>
      </c>
      <c r="D7" s="133">
        <v>385</v>
      </c>
      <c r="E7" s="458">
        <v>3.6</v>
      </c>
      <c r="F7" s="133">
        <v>301</v>
      </c>
      <c r="G7" s="458">
        <v>2.7</v>
      </c>
      <c r="H7" s="133">
        <v>354</v>
      </c>
      <c r="I7" s="458">
        <v>3.2</v>
      </c>
      <c r="J7" s="37"/>
      <c r="K7" s="37"/>
      <c r="L7" s="37"/>
    </row>
    <row r="8" spans="1:12" ht="33" customHeight="1">
      <c r="A8" s="20" t="s">
        <v>32</v>
      </c>
      <c r="B8" s="133">
        <v>326</v>
      </c>
      <c r="C8" s="458">
        <v>2.4</v>
      </c>
      <c r="D8" s="133">
        <v>245</v>
      </c>
      <c r="E8" s="458">
        <v>1.8</v>
      </c>
      <c r="F8" s="133">
        <v>263</v>
      </c>
      <c r="G8" s="458">
        <v>1.9</v>
      </c>
      <c r="H8" s="133">
        <v>286</v>
      </c>
      <c r="I8" s="458">
        <v>2.1</v>
      </c>
      <c r="J8" s="37"/>
      <c r="K8" s="37"/>
      <c r="L8" s="37"/>
    </row>
    <row r="9" spans="1:12" ht="33" customHeight="1">
      <c r="A9" s="20" t="s">
        <v>108</v>
      </c>
      <c r="B9" s="133">
        <v>508</v>
      </c>
      <c r="C9" s="458">
        <v>4.5</v>
      </c>
      <c r="D9" s="133">
        <v>511</v>
      </c>
      <c r="E9" s="458">
        <v>4.5999999999999996</v>
      </c>
      <c r="F9" s="133">
        <v>557</v>
      </c>
      <c r="G9" s="458">
        <v>5</v>
      </c>
      <c r="H9" s="133">
        <v>611</v>
      </c>
      <c r="I9" s="458">
        <v>5.5</v>
      </c>
      <c r="J9" s="37"/>
      <c r="K9" s="37"/>
      <c r="L9" s="37"/>
    </row>
    <row r="10" spans="1:12" ht="33" customHeight="1">
      <c r="A10" s="20" t="s">
        <v>109</v>
      </c>
      <c r="B10" s="133">
        <v>300</v>
      </c>
      <c r="C10" s="458">
        <v>4.4000000000000004</v>
      </c>
      <c r="D10" s="133">
        <v>278</v>
      </c>
      <c r="E10" s="458">
        <v>4.0999999999999996</v>
      </c>
      <c r="F10" s="133">
        <v>307</v>
      </c>
      <c r="G10" s="458">
        <v>4.5999999999999996</v>
      </c>
      <c r="H10" s="133">
        <v>360</v>
      </c>
      <c r="I10" s="458">
        <v>5.4</v>
      </c>
      <c r="J10" s="37"/>
      <c r="K10" s="37"/>
      <c r="L10" s="37"/>
    </row>
    <row r="11" spans="1:12" ht="33" customHeight="1">
      <c r="A11" s="20" t="s">
        <v>197</v>
      </c>
      <c r="B11" s="133">
        <v>852</v>
      </c>
      <c r="C11" s="458">
        <v>2.2999999999999998</v>
      </c>
      <c r="D11" s="133">
        <v>771</v>
      </c>
      <c r="E11" s="458">
        <v>2.1</v>
      </c>
      <c r="F11" s="133">
        <v>806</v>
      </c>
      <c r="G11" s="458">
        <v>2.2999999999999998</v>
      </c>
      <c r="H11" s="133">
        <v>953</v>
      </c>
      <c r="I11" s="458">
        <v>2.7</v>
      </c>
      <c r="J11" s="37"/>
      <c r="K11" s="37"/>
      <c r="L11" s="37"/>
    </row>
    <row r="12" spans="1:12" ht="33" customHeight="1">
      <c r="A12" s="20" t="s">
        <v>33</v>
      </c>
      <c r="B12" s="133">
        <v>278</v>
      </c>
      <c r="C12" s="458">
        <v>3.3</v>
      </c>
      <c r="D12" s="133">
        <v>176</v>
      </c>
      <c r="E12" s="458">
        <v>2.1</v>
      </c>
      <c r="F12" s="133">
        <v>198</v>
      </c>
      <c r="G12" s="458">
        <v>2.2999999999999998</v>
      </c>
      <c r="H12" s="133">
        <v>217</v>
      </c>
      <c r="I12" s="458">
        <v>2.5</v>
      </c>
      <c r="J12" s="37"/>
      <c r="K12" s="37"/>
      <c r="L12" s="37"/>
    </row>
    <row r="13" spans="1:12" ht="33" customHeight="1">
      <c r="A13" s="20" t="s">
        <v>111</v>
      </c>
      <c r="B13" s="134">
        <v>214</v>
      </c>
      <c r="C13" s="459">
        <v>2.5</v>
      </c>
      <c r="D13" s="134">
        <v>190</v>
      </c>
      <c r="E13" s="459">
        <v>2.2000000000000002</v>
      </c>
      <c r="F13" s="134">
        <v>220</v>
      </c>
      <c r="G13" s="459">
        <v>2.5</v>
      </c>
      <c r="H13" s="134">
        <v>253</v>
      </c>
      <c r="I13" s="459">
        <v>2.8</v>
      </c>
      <c r="J13" s="37"/>
      <c r="K13" s="37"/>
      <c r="L13" s="37"/>
    </row>
    <row r="14" spans="1:12" ht="33" customHeight="1">
      <c r="A14" s="46" t="s">
        <v>51</v>
      </c>
      <c r="B14" s="132">
        <v>3861</v>
      </c>
      <c r="C14" s="460">
        <v>3.2</v>
      </c>
      <c r="D14" s="132">
        <v>3327</v>
      </c>
      <c r="E14" s="460">
        <v>2.7</v>
      </c>
      <c r="F14" s="132">
        <v>3451</v>
      </c>
      <c r="G14" s="460">
        <v>2.9</v>
      </c>
      <c r="H14" s="132">
        <v>4039</v>
      </c>
      <c r="I14" s="460">
        <v>3.4</v>
      </c>
      <c r="J14" s="37"/>
      <c r="K14" s="37"/>
      <c r="L14" s="37"/>
    </row>
    <row r="15" spans="1:12" ht="11.45" customHeight="1">
      <c r="A15" s="1"/>
      <c r="B15" s="1"/>
      <c r="C15" s="130"/>
      <c r="D15" s="1"/>
      <c r="E15" s="130"/>
      <c r="F15" s="1"/>
      <c r="G15" s="130"/>
      <c r="H15" s="1"/>
      <c r="I15" s="130"/>
    </row>
    <row r="16" spans="1:12" ht="19.5" customHeight="1">
      <c r="A16" s="20" t="s">
        <v>198</v>
      </c>
      <c r="B16" s="128"/>
      <c r="C16" s="129"/>
      <c r="D16" s="128"/>
      <c r="E16" s="129"/>
      <c r="F16" s="128"/>
      <c r="G16" s="129"/>
      <c r="H16" s="128"/>
      <c r="I16" s="129"/>
    </row>
    <row r="17" spans="1:8" ht="15" customHeight="1">
      <c r="A17" s="20" t="s">
        <v>199</v>
      </c>
    </row>
    <row r="18" spans="1:8" ht="23.25" customHeight="1">
      <c r="B18" s="49"/>
      <c r="D18" s="49"/>
      <c r="F18" s="49"/>
      <c r="H18" s="49"/>
    </row>
    <row r="19" spans="1:8" ht="23.25" customHeight="1">
      <c r="A19" s="24"/>
    </row>
    <row r="20" spans="1:8" ht="23.25" customHeight="1">
      <c r="A20" s="1"/>
    </row>
  </sheetData>
  <mergeCells count="6">
    <mergeCell ref="H3:I3"/>
    <mergeCell ref="A1:I1"/>
    <mergeCell ref="F3:G3"/>
    <mergeCell ref="D3:E3"/>
    <mergeCell ref="B3:C3"/>
    <mergeCell ref="A3:A4"/>
  </mergeCells>
  <hyperlinks>
    <hyperlink ref="A2" location="contents!A24" display="back to contents" xr:uid="{00000000-0004-0000-0D00-000000000000}"/>
  </hyperlinks>
  <pageMargins left="0.74803149606299202" right="0.15748031496063" top="0.74803149606299202" bottom="0.74803149606299202" header="0.511811023622047" footer="0.511811023622047"/>
  <pageSetup paperSize="9" firstPageNumber="52" orientation="landscape" horizontalDpi="4294967294" verticalDpi="4294967294"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38"/>
  <sheetViews>
    <sheetView workbookViewId="0">
      <selection sqref="A1:E1"/>
    </sheetView>
  </sheetViews>
  <sheetFormatPr defaultColWidth="9.140625" defaultRowHeight="12.75"/>
  <cols>
    <col min="1" max="1" width="37.7109375" style="23" customWidth="1"/>
    <col min="2" max="5" width="12.7109375" style="23" customWidth="1"/>
    <col min="6" max="16384" width="9.140625" style="23"/>
  </cols>
  <sheetData>
    <row r="1" spans="1:5" ht="21" customHeight="1">
      <c r="A1" s="1526" t="s">
        <v>1424</v>
      </c>
      <c r="B1" s="1526"/>
      <c r="C1" s="1526"/>
      <c r="D1" s="1526"/>
      <c r="E1" s="1526"/>
    </row>
    <row r="2" spans="1:5" ht="16.149999999999999" customHeight="1">
      <c r="A2" s="228" t="s">
        <v>18</v>
      </c>
      <c r="B2" s="34"/>
      <c r="C2" s="34"/>
      <c r="D2" s="34"/>
      <c r="E2" s="34"/>
    </row>
    <row r="3" spans="1:5" ht="11.45" customHeight="1">
      <c r="A3" s="88"/>
      <c r="B3" s="229"/>
      <c r="C3" s="229"/>
      <c r="D3" s="229"/>
      <c r="E3" s="229" t="s">
        <v>0</v>
      </c>
    </row>
    <row r="4" spans="1:5" ht="18" customHeight="1">
      <c r="A4" s="51" t="s">
        <v>40</v>
      </c>
      <c r="B4" s="36">
        <v>2022</v>
      </c>
      <c r="C4" s="36">
        <v>2023</v>
      </c>
      <c r="D4" s="36">
        <v>2024</v>
      </c>
      <c r="E4" s="36">
        <v>2025</v>
      </c>
    </row>
    <row r="5" spans="1:5" s="29" customFormat="1" ht="20.45" customHeight="1">
      <c r="A5" s="4" t="s">
        <v>646</v>
      </c>
      <c r="B5" s="231">
        <v>58773</v>
      </c>
      <c r="C5" s="231">
        <v>55630</v>
      </c>
      <c r="D5" s="231">
        <v>72109</v>
      </c>
      <c r="E5" s="231">
        <v>90428</v>
      </c>
    </row>
    <row r="6" spans="1:5" s="29" customFormat="1" ht="29.25" customHeight="1">
      <c r="A6" s="4" t="s">
        <v>647</v>
      </c>
      <c r="B6" s="231">
        <v>1423</v>
      </c>
      <c r="C6" s="231">
        <v>2861</v>
      </c>
      <c r="D6" s="231">
        <v>4716</v>
      </c>
      <c r="E6" s="231">
        <v>4554</v>
      </c>
    </row>
    <row r="7" spans="1:5" s="29" customFormat="1" ht="20.45" customHeight="1">
      <c r="A7" s="4" t="s">
        <v>393</v>
      </c>
      <c r="B7" s="231">
        <v>1333</v>
      </c>
      <c r="C7" s="231">
        <v>1233</v>
      </c>
      <c r="D7" s="231">
        <v>1152</v>
      </c>
      <c r="E7" s="231">
        <v>1448</v>
      </c>
    </row>
    <row r="8" spans="1:5" s="29" customFormat="1" ht="20.45" customHeight="1">
      <c r="A8" s="4" t="s">
        <v>392</v>
      </c>
      <c r="B8" s="231">
        <v>488</v>
      </c>
      <c r="C8" s="231">
        <v>321</v>
      </c>
      <c r="D8" s="231">
        <v>252</v>
      </c>
      <c r="E8" s="231">
        <v>273</v>
      </c>
    </row>
    <row r="9" spans="1:5" s="29" customFormat="1" ht="20.45" customHeight="1">
      <c r="A9" s="4" t="s">
        <v>648</v>
      </c>
      <c r="B9" s="231">
        <v>37</v>
      </c>
      <c r="C9" s="231">
        <v>23</v>
      </c>
      <c r="D9" s="231">
        <v>34</v>
      </c>
      <c r="E9" s="231">
        <v>10</v>
      </c>
    </row>
    <row r="10" spans="1:5" s="29" customFormat="1" ht="21.95" customHeight="1">
      <c r="A10" s="4" t="s">
        <v>554</v>
      </c>
      <c r="B10" s="231">
        <v>2555</v>
      </c>
      <c r="C10" s="231">
        <v>1662</v>
      </c>
      <c r="D10" s="231">
        <v>1793</v>
      </c>
      <c r="E10" s="231">
        <v>3385</v>
      </c>
    </row>
    <row r="11" spans="1:5" s="29" customFormat="1" ht="21" customHeight="1">
      <c r="A11" s="20" t="s">
        <v>649</v>
      </c>
      <c r="B11" s="231">
        <v>1195</v>
      </c>
      <c r="C11" s="231">
        <v>1165</v>
      </c>
      <c r="D11" s="231">
        <v>1187</v>
      </c>
      <c r="E11" s="231">
        <v>1567</v>
      </c>
    </row>
    <row r="12" spans="1:5" s="29" customFormat="1" ht="23.1" customHeight="1">
      <c r="A12" s="20" t="s">
        <v>556</v>
      </c>
      <c r="B12" s="231">
        <v>164</v>
      </c>
      <c r="C12" s="231">
        <v>306</v>
      </c>
      <c r="D12" s="231">
        <v>1537</v>
      </c>
      <c r="E12" s="231">
        <v>1470</v>
      </c>
    </row>
    <row r="13" spans="1:5" s="29" customFormat="1" ht="23.1" customHeight="1">
      <c r="A13" s="20" t="s">
        <v>542</v>
      </c>
      <c r="B13" s="231">
        <v>1749</v>
      </c>
      <c r="C13" s="231">
        <v>2010</v>
      </c>
      <c r="D13" s="231">
        <v>9561</v>
      </c>
      <c r="E13" s="231">
        <v>11719</v>
      </c>
    </row>
    <row r="14" spans="1:5" s="29" customFormat="1" ht="21" customHeight="1">
      <c r="A14" s="20" t="s">
        <v>543</v>
      </c>
      <c r="B14" s="231">
        <v>334</v>
      </c>
      <c r="C14" s="231">
        <v>306</v>
      </c>
      <c r="D14" s="231">
        <v>290</v>
      </c>
      <c r="E14" s="231">
        <v>731</v>
      </c>
    </row>
    <row r="15" spans="1:5" s="29" customFormat="1" ht="23.1" customHeight="1">
      <c r="A15" s="20" t="s">
        <v>394</v>
      </c>
      <c r="B15" s="231">
        <v>1095</v>
      </c>
      <c r="C15" s="231">
        <v>1387</v>
      </c>
      <c r="D15" s="231">
        <v>5838</v>
      </c>
      <c r="E15" s="231">
        <v>7230</v>
      </c>
    </row>
    <row r="16" spans="1:5" s="29" customFormat="1" ht="24.75" customHeight="1">
      <c r="A16" s="4" t="s">
        <v>555</v>
      </c>
      <c r="B16" s="231">
        <v>3141</v>
      </c>
      <c r="C16" s="231">
        <v>2321</v>
      </c>
      <c r="D16" s="231">
        <v>1737</v>
      </c>
      <c r="E16" s="231">
        <v>2129</v>
      </c>
    </row>
    <row r="17" spans="1:5" s="29" customFormat="1" ht="23.1" customHeight="1">
      <c r="A17" s="20" t="s">
        <v>562</v>
      </c>
      <c r="B17" s="231">
        <v>145</v>
      </c>
      <c r="C17" s="231">
        <v>149</v>
      </c>
      <c r="D17" s="231">
        <v>216</v>
      </c>
      <c r="E17" s="231">
        <v>159</v>
      </c>
    </row>
    <row r="18" spans="1:5" s="29" customFormat="1" ht="21" customHeight="1">
      <c r="A18" s="20" t="s">
        <v>559</v>
      </c>
      <c r="B18" s="231">
        <v>980</v>
      </c>
      <c r="C18" s="231">
        <v>1364</v>
      </c>
      <c r="D18" s="231">
        <v>1363</v>
      </c>
      <c r="E18" s="231">
        <v>1927</v>
      </c>
    </row>
    <row r="19" spans="1:5" s="29" customFormat="1" ht="20.45" customHeight="1">
      <c r="A19" s="4" t="s">
        <v>551</v>
      </c>
      <c r="B19" s="231">
        <v>7997</v>
      </c>
      <c r="C19" s="231">
        <v>11132</v>
      </c>
      <c r="D19" s="231">
        <v>24762</v>
      </c>
      <c r="E19" s="231">
        <v>31245</v>
      </c>
    </row>
    <row r="20" spans="1:5" s="29" customFormat="1" ht="29.25" customHeight="1">
      <c r="A20" s="4" t="s">
        <v>575</v>
      </c>
      <c r="B20" s="231">
        <v>231</v>
      </c>
      <c r="C20" s="231">
        <v>298</v>
      </c>
      <c r="D20" s="231">
        <v>413</v>
      </c>
      <c r="E20" s="231">
        <v>312</v>
      </c>
    </row>
    <row r="21" spans="1:5" s="29" customFormat="1" ht="19.149999999999999" customHeight="1">
      <c r="A21" s="4" t="s">
        <v>550</v>
      </c>
      <c r="B21" s="231">
        <v>4422</v>
      </c>
      <c r="C21" s="231">
        <v>7625</v>
      </c>
      <c r="D21" s="231">
        <v>21562</v>
      </c>
      <c r="E21" s="231">
        <v>24483</v>
      </c>
    </row>
    <row r="22" spans="1:5" s="29" customFormat="1" ht="23.1" customHeight="1">
      <c r="A22" s="20" t="s">
        <v>561</v>
      </c>
      <c r="B22" s="231">
        <v>181</v>
      </c>
      <c r="C22" s="231">
        <v>201</v>
      </c>
      <c r="D22" s="231">
        <v>169</v>
      </c>
      <c r="E22" s="231">
        <v>459</v>
      </c>
    </row>
    <row r="23" spans="1:5" s="29" customFormat="1" ht="23.1" customHeight="1">
      <c r="A23" s="20" t="s">
        <v>552</v>
      </c>
      <c r="B23" s="231">
        <v>441</v>
      </c>
      <c r="C23" s="231">
        <v>518</v>
      </c>
      <c r="D23" s="231">
        <v>555</v>
      </c>
      <c r="E23" s="231">
        <v>773</v>
      </c>
    </row>
    <row r="24" spans="1:5" s="29" customFormat="1" ht="21" customHeight="1">
      <c r="A24" s="20" t="s">
        <v>553</v>
      </c>
      <c r="B24" s="231">
        <v>11</v>
      </c>
      <c r="C24" s="231">
        <v>28</v>
      </c>
      <c r="D24" s="231">
        <v>60</v>
      </c>
      <c r="E24" s="231">
        <v>103</v>
      </c>
    </row>
    <row r="25" spans="1:5" s="29" customFormat="1" ht="21" customHeight="1">
      <c r="A25" s="20" t="s">
        <v>558</v>
      </c>
      <c r="B25" s="231">
        <v>1270</v>
      </c>
      <c r="C25" s="231">
        <v>1378</v>
      </c>
      <c r="D25" s="231">
        <v>1241</v>
      </c>
      <c r="E25" s="231">
        <v>1577</v>
      </c>
    </row>
    <row r="26" spans="1:5" s="29" customFormat="1" ht="21" customHeight="1">
      <c r="A26" s="20" t="s">
        <v>557</v>
      </c>
      <c r="B26" s="231">
        <v>1575</v>
      </c>
      <c r="C26" s="231">
        <v>1987</v>
      </c>
      <c r="D26" s="231">
        <v>1938</v>
      </c>
      <c r="E26" s="231">
        <v>1876</v>
      </c>
    </row>
    <row r="27" spans="1:5" s="29" customFormat="1" ht="21" customHeight="1">
      <c r="A27" s="20" t="s">
        <v>569</v>
      </c>
      <c r="B27" s="231">
        <v>907</v>
      </c>
      <c r="C27" s="231">
        <v>1072</v>
      </c>
      <c r="D27" s="231">
        <v>1011</v>
      </c>
      <c r="E27" s="231">
        <v>1068</v>
      </c>
    </row>
    <row r="28" spans="1:5" s="29" customFormat="1" ht="21" customHeight="1">
      <c r="A28" s="232" t="s">
        <v>573</v>
      </c>
      <c r="B28" s="231">
        <v>544</v>
      </c>
      <c r="C28" s="231">
        <v>544</v>
      </c>
      <c r="D28" s="231">
        <v>668</v>
      </c>
      <c r="E28" s="231">
        <v>765</v>
      </c>
    </row>
    <row r="29" spans="1:5" s="29" customFormat="1" ht="21" customHeight="1">
      <c r="A29" s="232" t="s">
        <v>564</v>
      </c>
      <c r="B29" s="231">
        <v>125</v>
      </c>
      <c r="C29" s="231">
        <v>183</v>
      </c>
      <c r="D29" s="231">
        <v>142</v>
      </c>
      <c r="E29" s="231">
        <v>236</v>
      </c>
    </row>
    <row r="30" spans="1:5" s="29" customFormat="1" ht="21" customHeight="1">
      <c r="A30" s="232" t="s">
        <v>578</v>
      </c>
      <c r="B30" s="231">
        <v>442</v>
      </c>
      <c r="C30" s="231">
        <v>380</v>
      </c>
      <c r="D30" s="231">
        <v>762</v>
      </c>
      <c r="E30" s="231">
        <v>1328</v>
      </c>
    </row>
    <row r="31" spans="1:5" s="29" customFormat="1" ht="21" customHeight="1">
      <c r="A31" s="232" t="s">
        <v>1333</v>
      </c>
      <c r="B31" s="231" t="s">
        <v>965</v>
      </c>
      <c r="C31" s="231" t="s">
        <v>965</v>
      </c>
      <c r="D31" s="231">
        <v>100818</v>
      </c>
      <c r="E31" s="231">
        <v>87926</v>
      </c>
    </row>
    <row r="32" spans="1:5" ht="22.15" customHeight="1">
      <c r="A32" s="20" t="s">
        <v>1336</v>
      </c>
      <c r="B32" s="231">
        <v>22419</v>
      </c>
      <c r="C32" s="231">
        <v>37350</v>
      </c>
      <c r="D32" s="231">
        <v>61258</v>
      </c>
      <c r="E32" s="231">
        <v>73115</v>
      </c>
    </row>
    <row r="33" spans="1:5" s="29" customFormat="1" ht="16.899999999999999" customHeight="1">
      <c r="A33" s="51" t="s">
        <v>1337</v>
      </c>
      <c r="B33" s="233">
        <v>113977</v>
      </c>
      <c r="C33" s="233">
        <v>133434</v>
      </c>
      <c r="D33" s="233">
        <v>216326</v>
      </c>
      <c r="E33" s="233">
        <v>264370</v>
      </c>
    </row>
    <row r="34" spans="1:5" ht="21" customHeight="1">
      <c r="A34" s="51" t="s">
        <v>1338</v>
      </c>
      <c r="B34" s="233" t="s">
        <v>965</v>
      </c>
      <c r="C34" s="233" t="s">
        <v>965</v>
      </c>
      <c r="D34" s="233">
        <v>317144</v>
      </c>
      <c r="E34" s="233">
        <v>352296</v>
      </c>
    </row>
    <row r="35" spans="1:5" ht="12" customHeight="1">
      <c r="A35" s="20"/>
      <c r="B35" s="61"/>
      <c r="C35" s="61"/>
      <c r="D35" s="61"/>
      <c r="E35" s="61"/>
    </row>
    <row r="36" spans="1:5" ht="13.5">
      <c r="A36" s="488" t="s">
        <v>650</v>
      </c>
      <c r="B36" s="230"/>
      <c r="C36" s="230"/>
      <c r="D36" s="230"/>
      <c r="E36" s="230"/>
    </row>
    <row r="37" spans="1:5" ht="21.6" customHeight="1">
      <c r="A37" s="1592" t="s">
        <v>1335</v>
      </c>
      <c r="B37" s="1592"/>
    </row>
    <row r="38" spans="1:5">
      <c r="A38" s="1592" t="s">
        <v>1339</v>
      </c>
      <c r="B38" s="1592"/>
    </row>
  </sheetData>
  <mergeCells count="3">
    <mergeCell ref="A37:B37"/>
    <mergeCell ref="A38:B38"/>
    <mergeCell ref="A1:E1"/>
  </mergeCells>
  <hyperlinks>
    <hyperlink ref="A2" location="contents!A25" display="back to contents" xr:uid="{00000000-0004-0000-0E00-000000000000}"/>
  </hyperlinks>
  <pageMargins left="0.46" right="0.27" top="0.52" bottom="0.2" header="0.32" footer="0.16"/>
  <pageSetup paperSize="9" firstPageNumber="48" orientation="portrait" useFirstPageNumber="1" horizontalDpi="4294967294" verticalDpi="4294967294"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24"/>
  <sheetViews>
    <sheetView workbookViewId="0">
      <selection activeCell="A2" sqref="A2:O2"/>
    </sheetView>
  </sheetViews>
  <sheetFormatPr defaultColWidth="10.140625" defaultRowHeight="12"/>
  <cols>
    <col min="1" max="1" width="29.85546875" style="15" customWidth="1"/>
    <col min="2" max="2" width="7.140625" style="15" customWidth="1"/>
    <col min="3" max="3" width="9.140625" style="15" customWidth="1"/>
    <col min="4" max="4" width="7.28515625" style="15" customWidth="1"/>
    <col min="5" max="5" width="7.5703125" style="15" customWidth="1"/>
    <col min="6" max="6" width="7.28515625" style="15" customWidth="1"/>
    <col min="7" max="8" width="7.5703125" style="15" customWidth="1"/>
    <col min="9" max="9" width="7.7109375" style="15" customWidth="1"/>
    <col min="10" max="10" width="10.140625" style="15"/>
    <col min="11" max="11" width="9.42578125" style="15" customWidth="1"/>
    <col min="12" max="12" width="8" style="15" customWidth="1"/>
    <col min="13" max="13" width="10.28515625" style="15" customWidth="1"/>
    <col min="14" max="15" width="10.140625" style="260"/>
    <col min="16" max="16384" width="10.140625" style="15"/>
  </cols>
  <sheetData>
    <row r="1" spans="1:16" ht="7.9" customHeight="1"/>
    <row r="2" spans="1:16" s="17" customFormat="1" ht="21.75" customHeight="1">
      <c r="A2" s="1495" t="s">
        <v>1453</v>
      </c>
      <c r="B2" s="1495"/>
      <c r="C2" s="1495"/>
      <c r="D2" s="1495"/>
      <c r="E2" s="1495"/>
      <c r="F2" s="1495"/>
      <c r="G2" s="1495"/>
      <c r="H2" s="1495"/>
      <c r="I2" s="1495"/>
      <c r="J2" s="1495"/>
      <c r="K2" s="1495"/>
      <c r="L2" s="1495"/>
      <c r="M2" s="1495"/>
      <c r="N2" s="1495"/>
      <c r="O2" s="1495"/>
    </row>
    <row r="3" spans="1:16" s="17" customFormat="1" ht="13.5" customHeight="1">
      <c r="A3" s="464" t="s">
        <v>18</v>
      </c>
      <c r="B3" s="138"/>
      <c r="C3" s="138"/>
      <c r="D3" s="138"/>
      <c r="E3" s="138"/>
      <c r="F3" s="138"/>
      <c r="G3" s="138"/>
      <c r="H3" s="138"/>
      <c r="I3" s="138"/>
      <c r="J3" s="138"/>
      <c r="K3" s="138"/>
      <c r="L3" s="138"/>
      <c r="M3" s="138"/>
      <c r="N3" s="467"/>
      <c r="O3" s="467"/>
    </row>
    <row r="4" spans="1:16" s="17" customFormat="1" ht="13.5" customHeight="1">
      <c r="A4" s="228"/>
      <c r="B4" s="234"/>
      <c r="C4" s="234"/>
      <c r="D4" s="234"/>
      <c r="E4" s="234"/>
      <c r="F4" s="234"/>
      <c r="G4" s="234"/>
      <c r="H4" s="234"/>
      <c r="I4" s="234"/>
      <c r="J4" s="234"/>
      <c r="K4" s="234"/>
      <c r="L4" s="234"/>
      <c r="M4" s="234"/>
      <c r="N4" s="467"/>
      <c r="O4" s="467"/>
    </row>
    <row r="5" spans="1:16" s="17" customFormat="1" ht="38.25" customHeight="1">
      <c r="A5" s="1593" t="s">
        <v>40</v>
      </c>
      <c r="B5" s="1494" t="s">
        <v>651</v>
      </c>
      <c r="C5" s="1494"/>
      <c r="D5" s="1494"/>
      <c r="E5" s="1494"/>
      <c r="F5" s="1494"/>
      <c r="G5" s="1494"/>
      <c r="H5" s="1494"/>
      <c r="I5" s="1494"/>
      <c r="J5" s="1494"/>
      <c r="K5" s="1494"/>
      <c r="L5" s="1494"/>
      <c r="M5" s="1494"/>
      <c r="N5" s="1595" t="s">
        <v>2</v>
      </c>
      <c r="O5" s="1598" t="s">
        <v>4</v>
      </c>
      <c r="P5" s="235"/>
    </row>
    <row r="6" spans="1:16" s="17" customFormat="1" ht="36" customHeight="1">
      <c r="A6" s="1594"/>
      <c r="B6" s="236" t="s">
        <v>111</v>
      </c>
      <c r="C6" s="236" t="s">
        <v>652</v>
      </c>
      <c r="D6" s="237" t="s">
        <v>32</v>
      </c>
      <c r="E6" s="236" t="s">
        <v>108</v>
      </c>
      <c r="F6" s="237" t="s">
        <v>33</v>
      </c>
      <c r="G6" s="236" t="s">
        <v>653</v>
      </c>
      <c r="H6" s="236" t="s">
        <v>654</v>
      </c>
      <c r="I6" s="236" t="s">
        <v>655</v>
      </c>
      <c r="J6" s="236" t="s">
        <v>107</v>
      </c>
      <c r="K6" s="236" t="s">
        <v>656</v>
      </c>
      <c r="L6" s="237" t="s">
        <v>109</v>
      </c>
      <c r="M6" s="238" t="s">
        <v>112</v>
      </c>
      <c r="N6" s="1596"/>
      <c r="O6" s="1596"/>
      <c r="P6" s="235"/>
    </row>
    <row r="7" spans="1:16" ht="12.75" customHeight="1">
      <c r="A7" s="1498"/>
      <c r="B7" s="239"/>
      <c r="C7" s="239"/>
      <c r="D7" s="239"/>
      <c r="E7" s="239"/>
      <c r="F7" s="239"/>
      <c r="G7" s="239"/>
      <c r="H7" s="240"/>
      <c r="I7" s="240"/>
      <c r="J7" s="239"/>
      <c r="K7" s="239"/>
      <c r="L7" s="239"/>
      <c r="M7" s="241"/>
      <c r="N7" s="1597"/>
      <c r="O7" s="1597"/>
      <c r="P7" s="242"/>
    </row>
    <row r="8" spans="1:16" ht="40.5" customHeight="1">
      <c r="A8" s="243" t="s">
        <v>657</v>
      </c>
      <c r="B8" s="456">
        <v>660</v>
      </c>
      <c r="C8" s="456">
        <v>878</v>
      </c>
      <c r="D8" s="456">
        <v>558</v>
      </c>
      <c r="E8" s="456">
        <v>295</v>
      </c>
      <c r="F8" s="456">
        <v>447</v>
      </c>
      <c r="G8" s="456">
        <v>787</v>
      </c>
      <c r="H8" s="456">
        <v>775</v>
      </c>
      <c r="I8" s="456">
        <v>178</v>
      </c>
      <c r="J8" s="456">
        <v>220</v>
      </c>
      <c r="K8" s="456">
        <v>850</v>
      </c>
      <c r="L8" s="456">
        <v>169</v>
      </c>
      <c r="M8" s="461">
        <v>25</v>
      </c>
      <c r="N8" s="477">
        <v>5817</v>
      </c>
      <c r="O8" s="1319">
        <v>5842</v>
      </c>
    </row>
    <row r="9" spans="1:16" ht="29.25" customHeight="1">
      <c r="A9" s="243" t="s">
        <v>658</v>
      </c>
      <c r="B9" s="456">
        <v>81</v>
      </c>
      <c r="C9" s="456">
        <v>147</v>
      </c>
      <c r="D9" s="456">
        <v>69</v>
      </c>
      <c r="E9" s="456">
        <v>42</v>
      </c>
      <c r="F9" s="456">
        <v>99</v>
      </c>
      <c r="G9" s="456">
        <v>101</v>
      </c>
      <c r="H9" s="456">
        <v>77</v>
      </c>
      <c r="I9" s="456">
        <v>12</v>
      </c>
      <c r="J9" s="456">
        <v>21</v>
      </c>
      <c r="K9" s="456">
        <v>149</v>
      </c>
      <c r="L9" s="456">
        <v>21</v>
      </c>
      <c r="M9" s="462">
        <v>7</v>
      </c>
      <c r="N9" s="478">
        <v>819</v>
      </c>
      <c r="O9" s="478">
        <v>826</v>
      </c>
    </row>
    <row r="10" spans="1:16" ht="27.75" customHeight="1">
      <c r="A10" s="243" t="s">
        <v>659</v>
      </c>
      <c r="B10" s="456">
        <v>256</v>
      </c>
      <c r="C10" s="456">
        <v>681</v>
      </c>
      <c r="D10" s="456">
        <v>249</v>
      </c>
      <c r="E10" s="456">
        <v>278</v>
      </c>
      <c r="F10" s="456">
        <v>385</v>
      </c>
      <c r="G10" s="456">
        <v>530</v>
      </c>
      <c r="H10" s="456">
        <v>4</v>
      </c>
      <c r="I10" s="456">
        <v>254</v>
      </c>
      <c r="J10" s="456">
        <v>40</v>
      </c>
      <c r="K10" s="456">
        <v>531</v>
      </c>
      <c r="L10" s="456">
        <v>135</v>
      </c>
      <c r="M10" s="462">
        <v>16</v>
      </c>
      <c r="N10" s="478">
        <v>3343</v>
      </c>
      <c r="O10" s="478">
        <v>3359</v>
      </c>
      <c r="P10" s="244"/>
    </row>
    <row r="11" spans="1:16" ht="29.25" customHeight="1">
      <c r="A11" s="243" t="s">
        <v>660</v>
      </c>
      <c r="B11" s="456">
        <v>322</v>
      </c>
      <c r="C11" s="456">
        <v>1001</v>
      </c>
      <c r="D11" s="456">
        <v>612</v>
      </c>
      <c r="E11" s="456">
        <v>688</v>
      </c>
      <c r="F11" s="456">
        <v>500</v>
      </c>
      <c r="G11" s="456">
        <v>816</v>
      </c>
      <c r="H11" s="456">
        <v>5</v>
      </c>
      <c r="I11" s="456">
        <v>247</v>
      </c>
      <c r="J11" s="456">
        <v>134</v>
      </c>
      <c r="K11" s="456">
        <v>657</v>
      </c>
      <c r="L11" s="456">
        <v>439</v>
      </c>
      <c r="M11" s="462">
        <v>41</v>
      </c>
      <c r="N11" s="478">
        <v>5421</v>
      </c>
      <c r="O11" s="478">
        <v>5462</v>
      </c>
    </row>
    <row r="12" spans="1:16" ht="41.25" customHeight="1">
      <c r="A12" s="243" t="s">
        <v>661</v>
      </c>
      <c r="B12" s="456">
        <v>125</v>
      </c>
      <c r="C12" s="456">
        <v>226</v>
      </c>
      <c r="D12" s="456">
        <v>117</v>
      </c>
      <c r="E12" s="456">
        <v>76</v>
      </c>
      <c r="F12" s="456">
        <v>117</v>
      </c>
      <c r="G12" s="456">
        <v>149</v>
      </c>
      <c r="H12" s="456">
        <v>0</v>
      </c>
      <c r="I12" s="456">
        <v>42</v>
      </c>
      <c r="J12" s="456">
        <v>6</v>
      </c>
      <c r="K12" s="456">
        <v>203</v>
      </c>
      <c r="L12" s="456">
        <v>100</v>
      </c>
      <c r="M12" s="462">
        <v>1</v>
      </c>
      <c r="N12" s="478">
        <v>1161</v>
      </c>
      <c r="O12" s="478">
        <v>1162</v>
      </c>
    </row>
    <row r="13" spans="1:16" ht="41.25" customHeight="1">
      <c r="A13" s="243" t="s">
        <v>662</v>
      </c>
      <c r="B13" s="456">
        <v>9</v>
      </c>
      <c r="C13" s="456">
        <v>9</v>
      </c>
      <c r="D13" s="456">
        <v>12</v>
      </c>
      <c r="E13" s="456">
        <v>8</v>
      </c>
      <c r="F13" s="456">
        <v>14</v>
      </c>
      <c r="G13" s="456">
        <v>35</v>
      </c>
      <c r="H13" s="456">
        <v>6</v>
      </c>
      <c r="I13" s="456">
        <v>31</v>
      </c>
      <c r="J13" s="456">
        <v>13</v>
      </c>
      <c r="K13" s="456">
        <v>12</v>
      </c>
      <c r="L13" s="456">
        <v>6</v>
      </c>
      <c r="M13" s="462">
        <v>24</v>
      </c>
      <c r="N13" s="478">
        <v>155</v>
      </c>
      <c r="O13" s="478">
        <v>179</v>
      </c>
    </row>
    <row r="14" spans="1:16" ht="41.25" customHeight="1">
      <c r="A14" s="243" t="s">
        <v>663</v>
      </c>
      <c r="B14" s="456">
        <v>26</v>
      </c>
      <c r="C14" s="456">
        <v>143</v>
      </c>
      <c r="D14" s="456">
        <v>35</v>
      </c>
      <c r="E14" s="456">
        <v>80</v>
      </c>
      <c r="F14" s="456">
        <v>22</v>
      </c>
      <c r="G14" s="456">
        <v>71</v>
      </c>
      <c r="H14" s="456">
        <v>0</v>
      </c>
      <c r="I14" s="456">
        <v>32</v>
      </c>
      <c r="J14" s="456">
        <v>9</v>
      </c>
      <c r="K14" s="456">
        <v>60</v>
      </c>
      <c r="L14" s="456">
        <v>17</v>
      </c>
      <c r="M14" s="462">
        <v>0</v>
      </c>
      <c r="N14" s="478">
        <v>495</v>
      </c>
      <c r="O14" s="478">
        <v>495</v>
      </c>
    </row>
    <row r="15" spans="1:16" ht="41.25" customHeight="1">
      <c r="A15" s="243" t="s">
        <v>664</v>
      </c>
      <c r="B15" s="456">
        <v>3</v>
      </c>
      <c r="C15" s="456">
        <v>11</v>
      </c>
      <c r="D15" s="456">
        <v>2</v>
      </c>
      <c r="E15" s="456">
        <v>7</v>
      </c>
      <c r="F15" s="456">
        <v>3</v>
      </c>
      <c r="G15" s="456">
        <v>2</v>
      </c>
      <c r="H15" s="456">
        <v>0</v>
      </c>
      <c r="I15" s="456">
        <v>2</v>
      </c>
      <c r="J15" s="456">
        <v>2</v>
      </c>
      <c r="K15" s="456">
        <v>9</v>
      </c>
      <c r="L15" s="456">
        <v>4</v>
      </c>
      <c r="M15" s="462">
        <v>1</v>
      </c>
      <c r="N15" s="478">
        <v>45</v>
      </c>
      <c r="O15" s="478">
        <v>46</v>
      </c>
    </row>
    <row r="16" spans="1:16" ht="41.25" customHeight="1">
      <c r="A16" s="243" t="s">
        <v>665</v>
      </c>
      <c r="B16" s="456">
        <v>14</v>
      </c>
      <c r="C16" s="456">
        <v>11</v>
      </c>
      <c r="D16" s="456">
        <v>22</v>
      </c>
      <c r="E16" s="456">
        <v>21</v>
      </c>
      <c r="F16" s="456">
        <v>10</v>
      </c>
      <c r="G16" s="456">
        <v>24</v>
      </c>
      <c r="H16" s="456">
        <v>0</v>
      </c>
      <c r="I16" s="456">
        <v>5</v>
      </c>
      <c r="J16" s="456">
        <v>3</v>
      </c>
      <c r="K16" s="456">
        <v>9</v>
      </c>
      <c r="L16" s="456">
        <v>7</v>
      </c>
      <c r="M16" s="462">
        <v>0</v>
      </c>
      <c r="N16" s="478">
        <v>126</v>
      </c>
      <c r="O16" s="478">
        <v>126</v>
      </c>
    </row>
    <row r="17" spans="1:16" ht="30" customHeight="1">
      <c r="A17" s="243" t="s">
        <v>666</v>
      </c>
      <c r="B17" s="456">
        <v>6</v>
      </c>
      <c r="C17" s="456">
        <v>5</v>
      </c>
      <c r="D17" s="456">
        <v>4</v>
      </c>
      <c r="E17" s="456">
        <v>4</v>
      </c>
      <c r="F17" s="456">
        <v>5</v>
      </c>
      <c r="G17" s="456">
        <v>8</v>
      </c>
      <c r="H17" s="456">
        <v>0</v>
      </c>
      <c r="I17" s="456">
        <v>3</v>
      </c>
      <c r="J17" s="456">
        <v>1</v>
      </c>
      <c r="K17" s="456">
        <v>5</v>
      </c>
      <c r="L17" s="456">
        <v>5</v>
      </c>
      <c r="M17" s="462">
        <v>1</v>
      </c>
      <c r="N17" s="478">
        <v>46</v>
      </c>
      <c r="O17" s="478">
        <v>47</v>
      </c>
    </row>
    <row r="18" spans="1:16" ht="49.5" customHeight="1">
      <c r="A18" s="243" t="s">
        <v>667</v>
      </c>
      <c r="B18" s="456">
        <v>3</v>
      </c>
      <c r="C18" s="456">
        <v>6</v>
      </c>
      <c r="D18" s="456">
        <v>13</v>
      </c>
      <c r="E18" s="456">
        <v>20</v>
      </c>
      <c r="F18" s="456">
        <v>11</v>
      </c>
      <c r="G18" s="456">
        <v>20</v>
      </c>
      <c r="H18" s="456">
        <v>1</v>
      </c>
      <c r="I18" s="456">
        <v>4</v>
      </c>
      <c r="J18" s="456">
        <v>0</v>
      </c>
      <c r="K18" s="456">
        <v>6</v>
      </c>
      <c r="L18" s="456">
        <v>9</v>
      </c>
      <c r="M18" s="462">
        <v>1</v>
      </c>
      <c r="N18" s="479">
        <v>93</v>
      </c>
      <c r="O18" s="479">
        <v>94</v>
      </c>
    </row>
    <row r="19" spans="1:16" s="246" customFormat="1" ht="33.75" customHeight="1">
      <c r="A19" s="245" t="s">
        <v>51</v>
      </c>
      <c r="B19" s="463">
        <v>1505</v>
      </c>
      <c r="C19" s="463">
        <v>3118</v>
      </c>
      <c r="D19" s="463">
        <v>1693</v>
      </c>
      <c r="E19" s="463">
        <v>1519</v>
      </c>
      <c r="F19" s="463">
        <v>1613</v>
      </c>
      <c r="G19" s="463">
        <v>2543</v>
      </c>
      <c r="H19" s="463">
        <v>868</v>
      </c>
      <c r="I19" s="463">
        <v>810</v>
      </c>
      <c r="J19" s="463">
        <v>449</v>
      </c>
      <c r="K19" s="463">
        <v>2491</v>
      </c>
      <c r="L19" s="463">
        <v>912</v>
      </c>
      <c r="M19" s="463">
        <v>117</v>
      </c>
      <c r="N19" s="476">
        <v>17521</v>
      </c>
      <c r="O19" s="476">
        <v>17638</v>
      </c>
    </row>
    <row r="20" spans="1:16" ht="5.25" customHeight="1">
      <c r="O20" s="1318"/>
    </row>
    <row r="21" spans="1:16" ht="12.75" customHeight="1">
      <c r="A21" s="247" t="s">
        <v>668</v>
      </c>
      <c r="B21" s="248"/>
      <c r="C21" s="21" t="s">
        <v>17</v>
      </c>
      <c r="D21" s="249"/>
      <c r="E21" s="249"/>
      <c r="F21" s="249"/>
      <c r="G21" s="249"/>
      <c r="H21" s="249"/>
      <c r="I21" s="249"/>
      <c r="J21" s="249"/>
      <c r="K21" s="249"/>
      <c r="L21" s="249"/>
      <c r="M21" s="250"/>
      <c r="N21" s="470"/>
      <c r="O21" s="470"/>
      <c r="P21" s="249"/>
    </row>
    <row r="22" spans="1:16" ht="13.5" customHeight="1">
      <c r="B22" s="249"/>
      <c r="C22" s="249"/>
      <c r="D22" s="249"/>
      <c r="E22" s="249"/>
      <c r="F22" s="249"/>
      <c r="G22" s="249"/>
      <c r="H22" s="249"/>
      <c r="I22" s="249"/>
      <c r="J22" s="249"/>
      <c r="K22" s="249"/>
      <c r="L22" s="249"/>
      <c r="M22" s="249"/>
      <c r="N22" s="470"/>
      <c r="O22" s="470"/>
      <c r="P22" s="249"/>
    </row>
    <row r="24" spans="1:16">
      <c r="B24" s="249"/>
      <c r="C24" s="249"/>
      <c r="D24" s="249"/>
      <c r="E24" s="249"/>
      <c r="F24" s="249"/>
      <c r="G24" s="249"/>
      <c r="H24" s="249"/>
      <c r="I24" s="249"/>
      <c r="J24" s="249"/>
      <c r="K24" s="249"/>
      <c r="L24" s="249"/>
      <c r="M24" s="249"/>
      <c r="N24" s="470"/>
      <c r="O24" s="470"/>
    </row>
  </sheetData>
  <mergeCells count="5">
    <mergeCell ref="A2:O2"/>
    <mergeCell ref="A5:A7"/>
    <mergeCell ref="B5:M5"/>
    <mergeCell ref="N5:N7"/>
    <mergeCell ref="O5:O7"/>
  </mergeCells>
  <hyperlinks>
    <hyperlink ref="A3" location="contents!A26" display="Back to  Table of Contents" xr:uid="{DE7B036E-33B0-4CDA-8B22-27F96F4403A0}"/>
  </hyperlinks>
  <printOptions horizontalCentered="1" verticalCentered="1"/>
  <pageMargins left="0.24" right="0.15748031496063" top="0.22" bottom="0.16" header="0.31496062992126" footer="0.16"/>
  <pageSetup paperSize="9" scale="92" orientation="landscape" horizontalDpi="4294967294" verticalDpi="4294967294"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D0C5E-2355-4E83-974D-5825FE531781}">
  <dimension ref="A1:S1091"/>
  <sheetViews>
    <sheetView workbookViewId="0">
      <selection sqref="A1:N1"/>
    </sheetView>
  </sheetViews>
  <sheetFormatPr defaultColWidth="8.85546875" defaultRowHeight="12"/>
  <cols>
    <col min="1" max="1" width="32.7109375" style="15" customWidth="1"/>
    <col min="2" max="2" width="7.28515625" style="261" customWidth="1"/>
    <col min="3" max="3" width="9.28515625" style="261" customWidth="1"/>
    <col min="4" max="4" width="7.42578125" style="261" customWidth="1"/>
    <col min="5" max="5" width="6.28515625" style="261" customWidth="1"/>
    <col min="6" max="6" width="6.7109375" style="261" customWidth="1"/>
    <col min="7" max="8" width="5.5703125" style="261" customWidth="1"/>
    <col min="9" max="9" width="6.42578125" style="261" customWidth="1"/>
    <col min="10" max="10" width="9.5703125" style="261" customWidth="1"/>
    <col min="11" max="11" width="7.7109375" style="261" bestFit="1" customWidth="1"/>
    <col min="12" max="12" width="9.28515625" style="261" customWidth="1"/>
    <col min="13" max="13" width="9.28515625" style="261" bestFit="1" customWidth="1"/>
    <col min="14" max="14" width="6.28515625" style="262" customWidth="1"/>
    <col min="15" max="16384" width="8.85546875" style="15"/>
  </cols>
  <sheetData>
    <row r="1" spans="1:19" s="17" customFormat="1" ht="33.75" customHeight="1">
      <c r="A1" s="1495" t="s">
        <v>1454</v>
      </c>
      <c r="B1" s="1495"/>
      <c r="C1" s="1495"/>
      <c r="D1" s="1495"/>
      <c r="E1" s="1495"/>
      <c r="F1" s="1495"/>
      <c r="G1" s="1495"/>
      <c r="H1" s="1495"/>
      <c r="I1" s="1495"/>
      <c r="J1" s="1495"/>
      <c r="K1" s="1495"/>
      <c r="L1" s="1495"/>
      <c r="M1" s="1495"/>
      <c r="N1" s="1495"/>
    </row>
    <row r="2" spans="1:19" s="17" customFormat="1" ht="33.75" customHeight="1">
      <c r="A2" s="62" t="s">
        <v>669</v>
      </c>
      <c r="B2" s="138"/>
      <c r="C2" s="138"/>
      <c r="D2" s="138"/>
      <c r="E2" s="138"/>
      <c r="F2" s="138"/>
      <c r="G2" s="138"/>
      <c r="H2" s="138"/>
      <c r="I2" s="138"/>
      <c r="J2" s="138"/>
      <c r="K2" s="138"/>
      <c r="L2" s="138"/>
      <c r="M2" s="138"/>
      <c r="N2" s="467"/>
      <c r="P2" s="251"/>
      <c r="Q2" s="251"/>
    </row>
    <row r="3" spans="1:19" s="17" customFormat="1" ht="24" customHeight="1">
      <c r="A3" s="252" t="s">
        <v>40</v>
      </c>
      <c r="B3" s="253" t="s">
        <v>670</v>
      </c>
      <c r="C3" s="254" t="s">
        <v>671</v>
      </c>
      <c r="D3" s="254" t="s">
        <v>672</v>
      </c>
      <c r="E3" s="254" t="s">
        <v>673</v>
      </c>
      <c r="F3" s="254" t="s">
        <v>674</v>
      </c>
      <c r="G3" s="254" t="s">
        <v>675</v>
      </c>
      <c r="H3" s="255" t="s">
        <v>676</v>
      </c>
      <c r="I3" s="255" t="s">
        <v>677</v>
      </c>
      <c r="J3" s="255" t="s">
        <v>678</v>
      </c>
      <c r="K3" s="255" t="s">
        <v>679</v>
      </c>
      <c r="L3" s="255" t="s">
        <v>680</v>
      </c>
      <c r="M3" s="255" t="s">
        <v>681</v>
      </c>
      <c r="N3" s="1320" t="s">
        <v>51</v>
      </c>
      <c r="P3" s="256"/>
      <c r="Q3" s="15"/>
      <c r="R3" s="15"/>
      <c r="S3" s="15"/>
    </row>
    <row r="4" spans="1:19" ht="36.950000000000003" customHeight="1">
      <c r="A4" s="257" t="s">
        <v>657</v>
      </c>
      <c r="B4" s="465">
        <v>332</v>
      </c>
      <c r="C4" s="466">
        <v>208</v>
      </c>
      <c r="D4" s="466">
        <v>485</v>
      </c>
      <c r="E4" s="466">
        <v>733</v>
      </c>
      <c r="F4" s="466">
        <v>510</v>
      </c>
      <c r="G4" s="466">
        <v>434</v>
      </c>
      <c r="H4" s="456">
        <v>314</v>
      </c>
      <c r="I4" s="456">
        <v>257</v>
      </c>
      <c r="J4" s="456">
        <v>487</v>
      </c>
      <c r="K4" s="456">
        <v>700</v>
      </c>
      <c r="L4" s="456">
        <v>783</v>
      </c>
      <c r="M4" s="456">
        <v>599</v>
      </c>
      <c r="N4" s="1321">
        <v>5842</v>
      </c>
      <c r="O4" s="249"/>
      <c r="P4" s="249"/>
    </row>
    <row r="5" spans="1:19" ht="36.950000000000003" customHeight="1">
      <c r="A5" s="257" t="s">
        <v>658</v>
      </c>
      <c r="B5" s="465">
        <v>53</v>
      </c>
      <c r="C5" s="466">
        <v>40</v>
      </c>
      <c r="D5" s="466">
        <v>69</v>
      </c>
      <c r="E5" s="466">
        <v>94</v>
      </c>
      <c r="F5" s="466">
        <v>60</v>
      </c>
      <c r="G5" s="466">
        <v>71</v>
      </c>
      <c r="H5" s="456">
        <v>50</v>
      </c>
      <c r="I5" s="456">
        <v>41</v>
      </c>
      <c r="J5" s="456">
        <v>68</v>
      </c>
      <c r="K5" s="456">
        <v>93</v>
      </c>
      <c r="L5" s="456">
        <v>102</v>
      </c>
      <c r="M5" s="456">
        <v>85</v>
      </c>
      <c r="N5" s="1321">
        <v>826</v>
      </c>
      <c r="O5" s="249"/>
      <c r="P5" s="249"/>
    </row>
    <row r="6" spans="1:19" ht="36.950000000000003" customHeight="1">
      <c r="A6" s="257" t="s">
        <v>659</v>
      </c>
      <c r="B6" s="465">
        <v>351</v>
      </c>
      <c r="C6" s="466">
        <v>273</v>
      </c>
      <c r="D6" s="466">
        <v>260</v>
      </c>
      <c r="E6" s="466">
        <v>171</v>
      </c>
      <c r="F6" s="466">
        <v>223</v>
      </c>
      <c r="G6" s="466">
        <v>258</v>
      </c>
      <c r="H6" s="456">
        <v>224</v>
      </c>
      <c r="I6" s="456">
        <v>331</v>
      </c>
      <c r="J6" s="456">
        <v>244</v>
      </c>
      <c r="K6" s="456">
        <v>414</v>
      </c>
      <c r="L6" s="456">
        <v>331</v>
      </c>
      <c r="M6" s="456">
        <v>279</v>
      </c>
      <c r="N6" s="1321">
        <v>3359</v>
      </c>
      <c r="O6" s="249"/>
      <c r="P6" s="249"/>
    </row>
    <row r="7" spans="1:19" ht="36.950000000000003" customHeight="1">
      <c r="A7" s="257" t="s">
        <v>660</v>
      </c>
      <c r="B7" s="465">
        <v>492</v>
      </c>
      <c r="C7" s="466">
        <v>397</v>
      </c>
      <c r="D7" s="466">
        <v>451</v>
      </c>
      <c r="E7" s="466">
        <v>269</v>
      </c>
      <c r="F7" s="466">
        <v>406</v>
      </c>
      <c r="G7" s="466">
        <v>393</v>
      </c>
      <c r="H7" s="456">
        <v>371</v>
      </c>
      <c r="I7" s="456">
        <v>577</v>
      </c>
      <c r="J7" s="456">
        <v>392</v>
      </c>
      <c r="K7" s="456">
        <v>628</v>
      </c>
      <c r="L7" s="456">
        <v>680</v>
      </c>
      <c r="M7" s="456">
        <v>406</v>
      </c>
      <c r="N7" s="1321">
        <v>5462</v>
      </c>
      <c r="O7" s="249"/>
      <c r="P7" s="249"/>
    </row>
    <row r="8" spans="1:19" ht="43.5" customHeight="1">
      <c r="A8" s="257" t="s">
        <v>661</v>
      </c>
      <c r="B8" s="465">
        <v>145</v>
      </c>
      <c r="C8" s="466">
        <v>104</v>
      </c>
      <c r="D8" s="466">
        <v>143</v>
      </c>
      <c r="E8" s="466">
        <v>76</v>
      </c>
      <c r="F8" s="466">
        <v>82</v>
      </c>
      <c r="G8" s="466">
        <v>79</v>
      </c>
      <c r="H8" s="456">
        <v>55</v>
      </c>
      <c r="I8" s="456">
        <v>84</v>
      </c>
      <c r="J8" s="456">
        <v>77</v>
      </c>
      <c r="K8" s="456">
        <v>96</v>
      </c>
      <c r="L8" s="456">
        <v>129</v>
      </c>
      <c r="M8" s="456">
        <v>92</v>
      </c>
      <c r="N8" s="1321">
        <v>1162</v>
      </c>
      <c r="O8" s="249"/>
      <c r="P8" s="249"/>
    </row>
    <row r="9" spans="1:19" ht="43.5" customHeight="1">
      <c r="A9" s="257" t="s">
        <v>662</v>
      </c>
      <c r="B9" s="465">
        <v>15</v>
      </c>
      <c r="C9" s="466">
        <v>12</v>
      </c>
      <c r="D9" s="466">
        <v>16</v>
      </c>
      <c r="E9" s="466">
        <v>18</v>
      </c>
      <c r="F9" s="466">
        <v>19</v>
      </c>
      <c r="G9" s="466">
        <v>22</v>
      </c>
      <c r="H9" s="456">
        <v>13</v>
      </c>
      <c r="I9" s="456">
        <v>18</v>
      </c>
      <c r="J9" s="456">
        <v>4</v>
      </c>
      <c r="K9" s="456">
        <v>19</v>
      </c>
      <c r="L9" s="456">
        <v>11</v>
      </c>
      <c r="M9" s="456">
        <v>12</v>
      </c>
      <c r="N9" s="1321">
        <v>179</v>
      </c>
      <c r="O9" s="249"/>
      <c r="P9" s="249"/>
    </row>
    <row r="10" spans="1:19" ht="43.5" customHeight="1">
      <c r="A10" s="257" t="s">
        <v>663</v>
      </c>
      <c r="B10" s="465">
        <v>44</v>
      </c>
      <c r="C10" s="466">
        <v>47</v>
      </c>
      <c r="D10" s="466">
        <v>47</v>
      </c>
      <c r="E10" s="466">
        <v>44</v>
      </c>
      <c r="F10" s="466">
        <v>33</v>
      </c>
      <c r="G10" s="466">
        <v>37</v>
      </c>
      <c r="H10" s="456">
        <v>33</v>
      </c>
      <c r="I10" s="456">
        <v>37</v>
      </c>
      <c r="J10" s="456">
        <v>38</v>
      </c>
      <c r="K10" s="456">
        <v>62</v>
      </c>
      <c r="L10" s="456">
        <v>46</v>
      </c>
      <c r="M10" s="456">
        <v>27</v>
      </c>
      <c r="N10" s="1321">
        <v>495</v>
      </c>
      <c r="O10" s="249"/>
      <c r="P10" s="249"/>
    </row>
    <row r="11" spans="1:19" ht="33" customHeight="1">
      <c r="A11" s="257" t="s">
        <v>664</v>
      </c>
      <c r="B11" s="465">
        <v>2</v>
      </c>
      <c r="C11" s="466">
        <v>4</v>
      </c>
      <c r="D11" s="466">
        <v>4</v>
      </c>
      <c r="E11" s="466">
        <v>2</v>
      </c>
      <c r="F11" s="466">
        <v>3</v>
      </c>
      <c r="G11" s="466">
        <v>2</v>
      </c>
      <c r="H11" s="456">
        <v>2</v>
      </c>
      <c r="I11" s="456">
        <v>3</v>
      </c>
      <c r="J11" s="456">
        <v>4</v>
      </c>
      <c r="K11" s="456">
        <v>6</v>
      </c>
      <c r="L11" s="456">
        <v>9</v>
      </c>
      <c r="M11" s="456">
        <v>5</v>
      </c>
      <c r="N11" s="1321">
        <v>46</v>
      </c>
      <c r="O11" s="249"/>
      <c r="P11" s="249"/>
    </row>
    <row r="12" spans="1:19" ht="43.5" customHeight="1">
      <c r="A12" s="257" t="s">
        <v>665</v>
      </c>
      <c r="B12" s="465">
        <v>13</v>
      </c>
      <c r="C12" s="466">
        <v>3</v>
      </c>
      <c r="D12" s="466">
        <v>6</v>
      </c>
      <c r="E12" s="466">
        <v>12</v>
      </c>
      <c r="F12" s="466">
        <v>6</v>
      </c>
      <c r="G12" s="466">
        <v>7</v>
      </c>
      <c r="H12" s="456">
        <v>2</v>
      </c>
      <c r="I12" s="456">
        <v>14</v>
      </c>
      <c r="J12" s="456">
        <v>9</v>
      </c>
      <c r="K12" s="456">
        <v>16</v>
      </c>
      <c r="L12" s="456">
        <v>28</v>
      </c>
      <c r="M12" s="456">
        <v>10</v>
      </c>
      <c r="N12" s="1321">
        <v>126</v>
      </c>
      <c r="O12" s="249"/>
      <c r="P12" s="249"/>
    </row>
    <row r="13" spans="1:19" ht="38.1" customHeight="1">
      <c r="A13" s="257" t="s">
        <v>666</v>
      </c>
      <c r="B13" s="465">
        <v>5</v>
      </c>
      <c r="C13" s="466">
        <v>2</v>
      </c>
      <c r="D13" s="466">
        <v>1</v>
      </c>
      <c r="E13" s="466">
        <v>3</v>
      </c>
      <c r="F13" s="466">
        <v>7</v>
      </c>
      <c r="G13" s="466">
        <v>7</v>
      </c>
      <c r="H13" s="456">
        <v>6</v>
      </c>
      <c r="I13" s="456">
        <v>8</v>
      </c>
      <c r="J13" s="456">
        <v>1</v>
      </c>
      <c r="K13" s="456">
        <v>1</v>
      </c>
      <c r="L13" s="456">
        <v>4</v>
      </c>
      <c r="M13" s="456">
        <v>2</v>
      </c>
      <c r="N13" s="1321">
        <v>47</v>
      </c>
      <c r="O13" s="249"/>
      <c r="P13" s="249"/>
    </row>
    <row r="14" spans="1:19" ht="43.5" customHeight="1">
      <c r="A14" s="257" t="s">
        <v>682</v>
      </c>
      <c r="B14" s="465">
        <v>6</v>
      </c>
      <c r="C14" s="466">
        <v>2</v>
      </c>
      <c r="D14" s="466">
        <v>10</v>
      </c>
      <c r="E14" s="466">
        <v>6</v>
      </c>
      <c r="F14" s="466">
        <v>13</v>
      </c>
      <c r="G14" s="466">
        <v>7</v>
      </c>
      <c r="H14" s="456">
        <v>10</v>
      </c>
      <c r="I14" s="456">
        <v>15</v>
      </c>
      <c r="J14" s="456">
        <v>4</v>
      </c>
      <c r="K14" s="456">
        <v>3</v>
      </c>
      <c r="L14" s="456">
        <v>9</v>
      </c>
      <c r="M14" s="456">
        <v>9</v>
      </c>
      <c r="N14" s="1321">
        <v>94</v>
      </c>
      <c r="O14" s="249"/>
      <c r="P14" s="249"/>
    </row>
    <row r="15" spans="1:19" s="246" customFormat="1" ht="22.5" customHeight="1">
      <c r="A15" s="258" t="s">
        <v>683</v>
      </c>
      <c r="B15" s="667">
        <v>1458</v>
      </c>
      <c r="C15" s="534">
        <v>1092</v>
      </c>
      <c r="D15" s="534">
        <v>1492</v>
      </c>
      <c r="E15" s="534">
        <v>1428</v>
      </c>
      <c r="F15" s="534">
        <v>1362</v>
      </c>
      <c r="G15" s="534">
        <v>1317</v>
      </c>
      <c r="H15" s="534">
        <v>1080</v>
      </c>
      <c r="I15" s="534">
        <v>1385</v>
      </c>
      <c r="J15" s="534">
        <v>1328</v>
      </c>
      <c r="K15" s="534">
        <v>2038</v>
      </c>
      <c r="L15" s="534">
        <v>2132</v>
      </c>
      <c r="M15" s="534">
        <v>1526</v>
      </c>
      <c r="N15" s="1322">
        <v>17638</v>
      </c>
      <c r="O15" s="249"/>
      <c r="P15" s="249"/>
    </row>
    <row r="16" spans="1:19">
      <c r="B16" s="259"/>
      <c r="C16" s="259"/>
      <c r="D16" s="259"/>
      <c r="E16" s="259"/>
      <c r="F16" s="259"/>
      <c r="G16" s="259"/>
      <c r="H16" s="259"/>
      <c r="I16" s="259"/>
      <c r="J16" s="259"/>
      <c r="K16" s="259"/>
      <c r="L16" s="259"/>
      <c r="M16" s="259"/>
      <c r="N16" s="260"/>
      <c r="O16" s="249"/>
    </row>
    <row r="17" spans="2:15">
      <c r="B17" s="248"/>
      <c r="C17" s="248"/>
      <c r="D17" s="248"/>
      <c r="E17" s="248"/>
      <c r="F17" s="248"/>
      <c r="G17" s="248"/>
      <c r="H17" s="248"/>
      <c r="I17" s="248"/>
      <c r="J17" s="248"/>
      <c r="K17" s="248"/>
      <c r="L17" s="248"/>
      <c r="M17" s="248"/>
      <c r="N17" s="469"/>
      <c r="O17" s="249"/>
    </row>
    <row r="18" spans="2:15">
      <c r="B18" s="249"/>
      <c r="C18" s="249"/>
      <c r="D18" s="249"/>
      <c r="E18" s="249"/>
      <c r="F18" s="249"/>
      <c r="G18" s="249"/>
      <c r="H18" s="249"/>
      <c r="I18" s="249"/>
      <c r="J18" s="249"/>
      <c r="K18" s="249"/>
      <c r="L18" s="249"/>
      <c r="M18" s="249"/>
      <c r="N18" s="249"/>
      <c r="O18" s="249"/>
    </row>
    <row r="19" spans="2:15">
      <c r="B19" s="15"/>
      <c r="C19" s="15"/>
      <c r="D19" s="15"/>
      <c r="E19" s="15"/>
      <c r="F19" s="15"/>
      <c r="G19" s="15"/>
      <c r="H19" s="15"/>
      <c r="I19" s="15"/>
      <c r="J19" s="15"/>
      <c r="K19" s="15"/>
      <c r="L19" s="15"/>
      <c r="M19" s="15"/>
      <c r="N19" s="260"/>
    </row>
    <row r="20" spans="2:15">
      <c r="B20" s="15"/>
      <c r="C20" s="15"/>
      <c r="D20" s="15"/>
      <c r="E20" s="15"/>
      <c r="F20" s="15"/>
      <c r="G20" s="15"/>
      <c r="H20" s="15"/>
      <c r="I20" s="15"/>
      <c r="J20" s="15"/>
      <c r="K20" s="15"/>
      <c r="L20" s="15"/>
      <c r="M20" s="15"/>
      <c r="N20" s="260"/>
    </row>
    <row r="21" spans="2:15">
      <c r="B21" s="15"/>
      <c r="C21" s="15"/>
      <c r="D21" s="15"/>
      <c r="E21" s="15"/>
      <c r="F21" s="15"/>
      <c r="G21" s="15"/>
      <c r="H21" s="15"/>
      <c r="I21" s="15"/>
      <c r="J21" s="15"/>
      <c r="K21" s="15"/>
      <c r="L21" s="15"/>
      <c r="M21" s="15"/>
      <c r="N21" s="260"/>
    </row>
    <row r="22" spans="2:15">
      <c r="B22" s="15"/>
      <c r="C22" s="15"/>
      <c r="D22" s="15"/>
      <c r="E22" s="15"/>
      <c r="F22" s="15"/>
      <c r="G22" s="15"/>
      <c r="H22" s="15"/>
      <c r="I22" s="15"/>
      <c r="J22" s="15"/>
      <c r="K22" s="15"/>
      <c r="L22" s="15"/>
      <c r="M22" s="15"/>
      <c r="N22" s="260"/>
    </row>
    <row r="23" spans="2:15">
      <c r="B23" s="15"/>
      <c r="C23" s="15"/>
      <c r="D23" s="15"/>
      <c r="E23" s="15"/>
      <c r="F23" s="15"/>
      <c r="G23" s="15"/>
      <c r="H23" s="15"/>
      <c r="I23" s="15"/>
      <c r="J23" s="15"/>
      <c r="K23" s="15"/>
      <c r="L23" s="15"/>
      <c r="M23" s="15"/>
      <c r="N23" s="260"/>
    </row>
    <row r="24" spans="2:15">
      <c r="B24" s="15"/>
      <c r="C24" s="15"/>
      <c r="D24" s="15"/>
      <c r="E24" s="15"/>
      <c r="F24" s="15"/>
      <c r="G24" s="15"/>
      <c r="H24" s="15"/>
      <c r="I24" s="15"/>
      <c r="J24" s="15"/>
      <c r="K24" s="15"/>
      <c r="L24" s="15"/>
      <c r="M24" s="15"/>
      <c r="N24" s="260"/>
    </row>
    <row r="25" spans="2:15">
      <c r="B25" s="15"/>
      <c r="C25" s="15"/>
      <c r="D25" s="15"/>
      <c r="E25" s="15"/>
      <c r="F25" s="15"/>
      <c r="G25" s="15"/>
      <c r="H25" s="15"/>
      <c r="I25" s="15"/>
      <c r="J25" s="15"/>
      <c r="K25" s="15"/>
      <c r="L25" s="15"/>
      <c r="M25" s="15"/>
      <c r="N25" s="260"/>
    </row>
    <row r="26" spans="2:15">
      <c r="B26" s="15"/>
      <c r="C26" s="15"/>
      <c r="D26" s="15"/>
      <c r="E26" s="15"/>
      <c r="F26" s="15"/>
      <c r="G26" s="15"/>
      <c r="H26" s="15"/>
      <c r="I26" s="15"/>
      <c r="J26" s="15"/>
      <c r="K26" s="15"/>
      <c r="L26" s="15"/>
      <c r="M26" s="15"/>
      <c r="N26" s="260"/>
    </row>
    <row r="27" spans="2:15">
      <c r="B27" s="15"/>
      <c r="C27" s="15"/>
      <c r="D27" s="15"/>
      <c r="E27" s="15"/>
      <c r="F27" s="15"/>
      <c r="G27" s="15"/>
      <c r="H27" s="15"/>
      <c r="I27" s="15"/>
      <c r="J27" s="15"/>
      <c r="K27" s="15"/>
      <c r="L27" s="15"/>
      <c r="M27" s="15"/>
      <c r="N27" s="260"/>
    </row>
    <row r="28" spans="2:15">
      <c r="B28" s="15"/>
      <c r="C28" s="15"/>
      <c r="D28" s="15"/>
      <c r="E28" s="15"/>
      <c r="F28" s="15"/>
      <c r="G28" s="15"/>
      <c r="H28" s="15"/>
      <c r="I28" s="15"/>
      <c r="J28" s="15"/>
      <c r="K28" s="15"/>
      <c r="L28" s="15"/>
      <c r="M28" s="15"/>
      <c r="N28" s="260"/>
    </row>
    <row r="29" spans="2:15">
      <c r="B29" s="15"/>
      <c r="C29" s="15"/>
      <c r="D29" s="15"/>
      <c r="E29" s="15"/>
      <c r="F29" s="15"/>
      <c r="G29" s="15"/>
      <c r="H29" s="15"/>
      <c r="I29" s="15"/>
      <c r="J29" s="15"/>
      <c r="K29" s="15"/>
      <c r="L29" s="15"/>
      <c r="M29" s="15"/>
      <c r="N29" s="260"/>
    </row>
    <row r="30" spans="2:15">
      <c r="B30" s="15"/>
      <c r="C30" s="15"/>
      <c r="D30" s="15"/>
      <c r="E30" s="15"/>
      <c r="F30" s="15"/>
      <c r="G30" s="15"/>
      <c r="H30" s="15"/>
      <c r="I30" s="15"/>
      <c r="J30" s="15"/>
      <c r="K30" s="15"/>
      <c r="L30" s="15"/>
      <c r="M30" s="15"/>
      <c r="N30" s="260"/>
    </row>
    <row r="31" spans="2:15">
      <c r="B31" s="15"/>
      <c r="C31" s="15"/>
      <c r="D31" s="15"/>
      <c r="E31" s="15"/>
      <c r="F31" s="15"/>
      <c r="G31" s="15"/>
      <c r="H31" s="15"/>
      <c r="I31" s="15"/>
      <c r="J31" s="15"/>
      <c r="K31" s="15"/>
      <c r="L31" s="15"/>
      <c r="M31" s="15"/>
      <c r="N31" s="260"/>
    </row>
    <row r="32" spans="2:15">
      <c r="B32" s="15"/>
      <c r="C32" s="15"/>
      <c r="D32" s="15"/>
      <c r="E32" s="15"/>
      <c r="F32" s="15"/>
      <c r="G32" s="15"/>
      <c r="H32" s="15"/>
      <c r="I32" s="15"/>
      <c r="J32" s="15"/>
      <c r="K32" s="15"/>
      <c r="L32" s="15"/>
      <c r="M32" s="15"/>
      <c r="N32" s="260"/>
    </row>
    <row r="33" spans="2:14">
      <c r="B33" s="15"/>
      <c r="C33" s="15"/>
      <c r="D33" s="15"/>
      <c r="E33" s="15"/>
      <c r="F33" s="15"/>
      <c r="G33" s="15"/>
      <c r="H33" s="15"/>
      <c r="I33" s="15"/>
      <c r="J33" s="15"/>
      <c r="K33" s="15"/>
      <c r="L33" s="15"/>
      <c r="M33" s="15"/>
      <c r="N33" s="260"/>
    </row>
    <row r="34" spans="2:14">
      <c r="B34" s="15"/>
      <c r="C34" s="15"/>
      <c r="D34" s="15"/>
      <c r="E34" s="15"/>
      <c r="F34" s="15"/>
      <c r="G34" s="15"/>
      <c r="H34" s="15"/>
      <c r="I34" s="15"/>
      <c r="J34" s="15"/>
      <c r="K34" s="15"/>
      <c r="L34" s="15"/>
      <c r="M34" s="15"/>
      <c r="N34" s="260"/>
    </row>
    <row r="35" spans="2:14">
      <c r="B35" s="15"/>
      <c r="C35" s="15"/>
      <c r="D35" s="15"/>
      <c r="E35" s="15"/>
      <c r="F35" s="15"/>
      <c r="G35" s="15"/>
      <c r="H35" s="15"/>
      <c r="I35" s="15"/>
      <c r="J35" s="15"/>
      <c r="K35" s="15"/>
      <c r="L35" s="15"/>
      <c r="M35" s="15"/>
      <c r="N35" s="260"/>
    </row>
    <row r="36" spans="2:14">
      <c r="B36" s="15"/>
      <c r="C36" s="15"/>
      <c r="D36" s="15"/>
      <c r="E36" s="15"/>
      <c r="F36" s="15"/>
      <c r="G36" s="15"/>
      <c r="H36" s="15"/>
      <c r="I36" s="15"/>
      <c r="J36" s="15"/>
      <c r="K36" s="15"/>
      <c r="L36" s="15"/>
      <c r="M36" s="15"/>
      <c r="N36" s="260"/>
    </row>
    <row r="37" spans="2:14">
      <c r="B37" s="15"/>
      <c r="C37" s="15"/>
      <c r="D37" s="15"/>
      <c r="E37" s="15"/>
      <c r="F37" s="15"/>
      <c r="G37" s="15"/>
      <c r="H37" s="15"/>
      <c r="I37" s="15"/>
      <c r="J37" s="15"/>
      <c r="K37" s="15"/>
      <c r="L37" s="15"/>
      <c r="M37" s="15"/>
      <c r="N37" s="260"/>
    </row>
    <row r="38" spans="2:14">
      <c r="B38" s="15"/>
      <c r="C38" s="15"/>
      <c r="D38" s="15"/>
      <c r="E38" s="15"/>
      <c r="F38" s="15"/>
      <c r="G38" s="15"/>
      <c r="H38" s="15"/>
      <c r="I38" s="15"/>
      <c r="J38" s="15"/>
      <c r="K38" s="15"/>
      <c r="L38" s="15"/>
      <c r="M38" s="15"/>
      <c r="N38" s="260"/>
    </row>
    <row r="39" spans="2:14">
      <c r="B39" s="15"/>
      <c r="C39" s="15"/>
      <c r="D39" s="15"/>
      <c r="E39" s="15"/>
      <c r="F39" s="15"/>
      <c r="G39" s="15"/>
      <c r="H39" s="15"/>
      <c r="I39" s="15"/>
      <c r="J39" s="15"/>
      <c r="K39" s="15"/>
      <c r="L39" s="15"/>
      <c r="M39" s="15"/>
      <c r="N39" s="260"/>
    </row>
    <row r="40" spans="2:14">
      <c r="B40" s="15"/>
      <c r="C40" s="15"/>
      <c r="D40" s="15"/>
      <c r="E40" s="15"/>
      <c r="F40" s="15"/>
      <c r="G40" s="15"/>
      <c r="H40" s="15"/>
      <c r="I40" s="15"/>
      <c r="J40" s="15"/>
      <c r="K40" s="15"/>
      <c r="L40" s="15"/>
      <c r="M40" s="15"/>
      <c r="N40" s="260"/>
    </row>
    <row r="41" spans="2:14">
      <c r="B41" s="15"/>
      <c r="C41" s="15"/>
      <c r="D41" s="15"/>
      <c r="E41" s="15"/>
      <c r="F41" s="15"/>
      <c r="G41" s="15"/>
      <c r="H41" s="15"/>
      <c r="I41" s="15"/>
      <c r="J41" s="15"/>
      <c r="K41" s="15"/>
      <c r="L41" s="15"/>
      <c r="M41" s="15"/>
      <c r="N41" s="260"/>
    </row>
    <row r="42" spans="2:14">
      <c r="B42" s="15"/>
      <c r="C42" s="15"/>
      <c r="D42" s="15"/>
      <c r="E42" s="15"/>
      <c r="F42" s="15"/>
      <c r="G42" s="15"/>
      <c r="H42" s="15"/>
      <c r="I42" s="15"/>
      <c r="J42" s="15"/>
      <c r="K42" s="15"/>
      <c r="L42" s="15"/>
      <c r="M42" s="15"/>
      <c r="N42" s="260"/>
    </row>
    <row r="43" spans="2:14">
      <c r="B43" s="15"/>
      <c r="C43" s="15"/>
      <c r="D43" s="15"/>
      <c r="E43" s="15"/>
      <c r="F43" s="15"/>
      <c r="G43" s="15"/>
      <c r="H43" s="15"/>
      <c r="I43" s="15"/>
      <c r="J43" s="15"/>
      <c r="K43" s="15"/>
      <c r="L43" s="15"/>
      <c r="M43" s="15"/>
      <c r="N43" s="260"/>
    </row>
    <row r="44" spans="2:14">
      <c r="B44" s="15"/>
      <c r="C44" s="15"/>
      <c r="D44" s="15"/>
      <c r="E44" s="15"/>
      <c r="F44" s="15"/>
      <c r="G44" s="15"/>
      <c r="H44" s="15"/>
      <c r="I44" s="15"/>
      <c r="J44" s="15"/>
      <c r="K44" s="15"/>
      <c r="L44" s="15"/>
      <c r="M44" s="15"/>
      <c r="N44" s="260"/>
    </row>
    <row r="45" spans="2:14">
      <c r="B45" s="15"/>
      <c r="C45" s="15"/>
      <c r="D45" s="15"/>
      <c r="E45" s="15"/>
      <c r="F45" s="15"/>
      <c r="G45" s="15"/>
      <c r="H45" s="15"/>
      <c r="I45" s="15"/>
      <c r="J45" s="15"/>
      <c r="K45" s="15"/>
      <c r="L45" s="15"/>
      <c r="M45" s="15"/>
      <c r="N45" s="260"/>
    </row>
    <row r="46" spans="2:14">
      <c r="B46" s="15"/>
      <c r="C46" s="15"/>
      <c r="D46" s="15"/>
      <c r="E46" s="15"/>
      <c r="F46" s="15"/>
      <c r="G46" s="15"/>
      <c r="H46" s="15"/>
      <c r="I46" s="15"/>
      <c r="J46" s="15"/>
      <c r="K46" s="15"/>
      <c r="L46" s="15"/>
      <c r="M46" s="15"/>
      <c r="N46" s="260"/>
    </row>
    <row r="47" spans="2:14">
      <c r="B47" s="15"/>
      <c r="C47" s="15"/>
      <c r="D47" s="15"/>
      <c r="E47" s="15"/>
      <c r="F47" s="15"/>
      <c r="G47" s="15"/>
      <c r="H47" s="15"/>
      <c r="I47" s="15"/>
      <c r="J47" s="15"/>
      <c r="K47" s="15"/>
      <c r="L47" s="15"/>
      <c r="M47" s="15"/>
      <c r="N47" s="260"/>
    </row>
    <row r="48" spans="2:14">
      <c r="B48" s="15"/>
      <c r="C48" s="15"/>
      <c r="D48" s="15"/>
      <c r="E48" s="15"/>
      <c r="F48" s="15"/>
      <c r="G48" s="15"/>
      <c r="H48" s="15"/>
      <c r="I48" s="15"/>
      <c r="J48" s="15"/>
      <c r="K48" s="15"/>
      <c r="L48" s="15"/>
      <c r="M48" s="15"/>
      <c r="N48" s="260"/>
    </row>
    <row r="49" spans="2:14">
      <c r="B49" s="15"/>
      <c r="C49" s="15"/>
      <c r="D49" s="15"/>
      <c r="E49" s="15"/>
      <c r="F49" s="15"/>
      <c r="G49" s="15"/>
      <c r="H49" s="15"/>
      <c r="I49" s="15"/>
      <c r="J49" s="15"/>
      <c r="K49" s="15"/>
      <c r="L49" s="15"/>
      <c r="M49" s="15"/>
      <c r="N49" s="260"/>
    </row>
    <row r="50" spans="2:14">
      <c r="B50" s="15"/>
      <c r="C50" s="15"/>
      <c r="D50" s="15"/>
      <c r="E50" s="15"/>
      <c r="F50" s="15"/>
      <c r="G50" s="15"/>
      <c r="H50" s="15"/>
      <c r="I50" s="15"/>
      <c r="J50" s="15"/>
      <c r="K50" s="15"/>
      <c r="L50" s="15"/>
      <c r="M50" s="15"/>
      <c r="N50" s="260"/>
    </row>
    <row r="51" spans="2:14">
      <c r="B51" s="15"/>
      <c r="C51" s="15"/>
      <c r="D51" s="15"/>
      <c r="E51" s="15"/>
      <c r="F51" s="15"/>
      <c r="G51" s="15"/>
      <c r="H51" s="15"/>
      <c r="I51" s="15"/>
      <c r="J51" s="15"/>
      <c r="K51" s="15"/>
      <c r="L51" s="15"/>
      <c r="M51" s="15"/>
      <c r="N51" s="260"/>
    </row>
    <row r="52" spans="2:14">
      <c r="B52" s="15"/>
      <c r="C52" s="15"/>
      <c r="D52" s="15"/>
      <c r="E52" s="15"/>
      <c r="F52" s="15"/>
      <c r="G52" s="15"/>
      <c r="H52" s="15"/>
      <c r="I52" s="15"/>
      <c r="J52" s="15"/>
      <c r="K52" s="15"/>
      <c r="L52" s="15"/>
      <c r="M52" s="15"/>
      <c r="N52" s="260"/>
    </row>
    <row r="53" spans="2:14">
      <c r="B53" s="15"/>
      <c r="C53" s="15"/>
      <c r="D53" s="15"/>
      <c r="E53" s="15"/>
      <c r="F53" s="15"/>
      <c r="G53" s="15"/>
      <c r="H53" s="15"/>
      <c r="I53" s="15"/>
      <c r="J53" s="15"/>
      <c r="K53" s="15"/>
      <c r="L53" s="15"/>
      <c r="M53" s="15"/>
      <c r="N53" s="260"/>
    </row>
    <row r="54" spans="2:14">
      <c r="B54" s="15"/>
      <c r="C54" s="15"/>
      <c r="D54" s="15"/>
      <c r="E54" s="15"/>
      <c r="F54" s="15"/>
      <c r="G54" s="15"/>
      <c r="H54" s="15"/>
      <c r="I54" s="15"/>
      <c r="J54" s="15"/>
      <c r="K54" s="15"/>
      <c r="L54" s="15"/>
      <c r="M54" s="15"/>
      <c r="N54" s="260"/>
    </row>
    <row r="55" spans="2:14">
      <c r="B55" s="15"/>
      <c r="C55" s="15"/>
      <c r="D55" s="15"/>
      <c r="E55" s="15"/>
      <c r="F55" s="15"/>
      <c r="G55" s="15"/>
      <c r="H55" s="15"/>
      <c r="I55" s="15"/>
      <c r="J55" s="15"/>
      <c r="K55" s="15"/>
      <c r="L55" s="15"/>
      <c r="M55" s="15"/>
      <c r="N55" s="260"/>
    </row>
    <row r="56" spans="2:14">
      <c r="B56" s="15"/>
      <c r="C56" s="15"/>
      <c r="D56" s="15"/>
      <c r="E56" s="15"/>
      <c r="F56" s="15"/>
      <c r="G56" s="15"/>
      <c r="H56" s="15"/>
      <c r="I56" s="15"/>
      <c r="J56" s="15"/>
      <c r="K56" s="15"/>
      <c r="L56" s="15"/>
      <c r="M56" s="15"/>
      <c r="N56" s="260"/>
    </row>
    <row r="57" spans="2:14">
      <c r="B57" s="15"/>
      <c r="C57" s="15"/>
      <c r="D57" s="15"/>
      <c r="E57" s="15"/>
      <c r="F57" s="15"/>
      <c r="G57" s="15"/>
      <c r="H57" s="15"/>
      <c r="I57" s="15"/>
      <c r="J57" s="15"/>
      <c r="K57" s="15"/>
      <c r="L57" s="15"/>
      <c r="M57" s="15"/>
      <c r="N57" s="260"/>
    </row>
    <row r="58" spans="2:14">
      <c r="B58" s="15"/>
      <c r="C58" s="15"/>
      <c r="D58" s="15"/>
      <c r="E58" s="15"/>
      <c r="F58" s="15"/>
      <c r="G58" s="15"/>
      <c r="H58" s="15"/>
      <c r="I58" s="15"/>
      <c r="J58" s="15"/>
      <c r="K58" s="15"/>
      <c r="L58" s="15"/>
      <c r="M58" s="15"/>
      <c r="N58" s="260"/>
    </row>
    <row r="59" spans="2:14">
      <c r="B59" s="15"/>
      <c r="C59" s="15"/>
      <c r="D59" s="15"/>
      <c r="E59" s="15"/>
      <c r="F59" s="15"/>
      <c r="G59" s="15"/>
      <c r="H59" s="15"/>
      <c r="I59" s="15"/>
      <c r="J59" s="15"/>
      <c r="K59" s="15"/>
      <c r="L59" s="15"/>
      <c r="M59" s="15"/>
      <c r="N59" s="260"/>
    </row>
    <row r="60" spans="2:14">
      <c r="B60" s="15"/>
      <c r="C60" s="15"/>
      <c r="D60" s="15"/>
      <c r="E60" s="15"/>
      <c r="F60" s="15"/>
      <c r="G60" s="15"/>
      <c r="H60" s="15"/>
      <c r="I60" s="15"/>
      <c r="J60" s="15"/>
      <c r="K60" s="15"/>
      <c r="L60" s="15"/>
      <c r="M60" s="15"/>
      <c r="N60" s="260"/>
    </row>
    <row r="61" spans="2:14">
      <c r="B61" s="15"/>
      <c r="C61" s="15"/>
      <c r="D61" s="15"/>
      <c r="E61" s="15"/>
      <c r="F61" s="15"/>
      <c r="G61" s="15"/>
      <c r="H61" s="15"/>
      <c r="I61" s="15"/>
      <c r="J61" s="15"/>
      <c r="K61" s="15"/>
      <c r="L61" s="15"/>
      <c r="M61" s="15"/>
      <c r="N61" s="260"/>
    </row>
    <row r="62" spans="2:14">
      <c r="B62" s="15"/>
      <c r="C62" s="15"/>
      <c r="D62" s="15"/>
      <c r="E62" s="15"/>
      <c r="F62" s="15"/>
      <c r="G62" s="15"/>
      <c r="H62" s="15"/>
      <c r="I62" s="15"/>
      <c r="J62" s="15"/>
      <c r="K62" s="15"/>
      <c r="L62" s="15"/>
      <c r="M62" s="15"/>
      <c r="N62" s="260"/>
    </row>
    <row r="63" spans="2:14">
      <c r="B63" s="15"/>
      <c r="C63" s="15"/>
      <c r="D63" s="15"/>
      <c r="E63" s="15"/>
      <c r="F63" s="15"/>
      <c r="G63" s="15"/>
      <c r="H63" s="15"/>
      <c r="I63" s="15"/>
      <c r="J63" s="15"/>
      <c r="K63" s="15"/>
      <c r="L63" s="15"/>
      <c r="M63" s="15"/>
      <c r="N63" s="260"/>
    </row>
    <row r="64" spans="2:14">
      <c r="B64" s="15"/>
      <c r="C64" s="15"/>
      <c r="D64" s="15"/>
      <c r="E64" s="15"/>
      <c r="F64" s="15"/>
      <c r="G64" s="15"/>
      <c r="H64" s="15"/>
      <c r="I64" s="15"/>
      <c r="J64" s="15"/>
      <c r="K64" s="15"/>
      <c r="L64" s="15"/>
      <c r="M64" s="15"/>
      <c r="N64" s="260"/>
    </row>
    <row r="65" spans="2:14">
      <c r="B65" s="15"/>
      <c r="C65" s="15"/>
      <c r="D65" s="15"/>
      <c r="E65" s="15"/>
      <c r="F65" s="15"/>
      <c r="G65" s="15"/>
      <c r="H65" s="15"/>
      <c r="I65" s="15"/>
      <c r="J65" s="15"/>
      <c r="K65" s="15"/>
      <c r="L65" s="15"/>
      <c r="M65" s="15"/>
      <c r="N65" s="260"/>
    </row>
    <row r="66" spans="2:14">
      <c r="B66" s="15"/>
      <c r="C66" s="15"/>
      <c r="D66" s="15"/>
      <c r="E66" s="15"/>
      <c r="F66" s="15"/>
      <c r="G66" s="15"/>
      <c r="H66" s="15"/>
      <c r="I66" s="15"/>
      <c r="J66" s="15"/>
      <c r="K66" s="15"/>
      <c r="L66" s="15"/>
      <c r="M66" s="15"/>
      <c r="N66" s="260"/>
    </row>
    <row r="67" spans="2:14">
      <c r="B67" s="15"/>
      <c r="C67" s="15"/>
      <c r="D67" s="15"/>
      <c r="E67" s="15"/>
      <c r="F67" s="15"/>
      <c r="G67" s="15"/>
      <c r="H67" s="15"/>
      <c r="I67" s="15"/>
      <c r="J67" s="15"/>
      <c r="K67" s="15"/>
      <c r="L67" s="15"/>
      <c r="M67" s="15"/>
      <c r="N67" s="260"/>
    </row>
    <row r="68" spans="2:14">
      <c r="B68" s="15"/>
      <c r="C68" s="15"/>
      <c r="D68" s="15"/>
      <c r="E68" s="15"/>
      <c r="F68" s="15"/>
      <c r="G68" s="15"/>
      <c r="H68" s="15"/>
      <c r="I68" s="15"/>
      <c r="J68" s="15"/>
      <c r="K68" s="15"/>
      <c r="L68" s="15"/>
      <c r="M68" s="15"/>
      <c r="N68" s="260"/>
    </row>
    <row r="69" spans="2:14">
      <c r="B69" s="15"/>
      <c r="C69" s="15"/>
      <c r="D69" s="15"/>
      <c r="E69" s="15"/>
      <c r="F69" s="15"/>
      <c r="G69" s="15"/>
      <c r="H69" s="15"/>
      <c r="I69" s="15"/>
      <c r="J69" s="15"/>
      <c r="K69" s="15"/>
      <c r="L69" s="15"/>
      <c r="M69" s="15"/>
      <c r="N69" s="260"/>
    </row>
    <row r="70" spans="2:14">
      <c r="B70" s="15"/>
      <c r="C70" s="15"/>
      <c r="D70" s="15"/>
      <c r="E70" s="15"/>
      <c r="F70" s="15"/>
      <c r="G70" s="15"/>
      <c r="H70" s="15"/>
      <c r="I70" s="15"/>
      <c r="J70" s="15"/>
      <c r="K70" s="15"/>
      <c r="L70" s="15"/>
      <c r="M70" s="15"/>
      <c r="N70" s="260"/>
    </row>
    <row r="71" spans="2:14">
      <c r="B71" s="15"/>
      <c r="C71" s="15"/>
      <c r="D71" s="15"/>
      <c r="E71" s="15"/>
      <c r="F71" s="15"/>
      <c r="G71" s="15"/>
      <c r="H71" s="15"/>
      <c r="I71" s="15"/>
      <c r="J71" s="15"/>
      <c r="K71" s="15"/>
      <c r="L71" s="15"/>
      <c r="M71" s="15"/>
      <c r="N71" s="260"/>
    </row>
    <row r="72" spans="2:14">
      <c r="B72" s="15"/>
      <c r="C72" s="15"/>
      <c r="D72" s="15"/>
      <c r="E72" s="15"/>
      <c r="F72" s="15"/>
      <c r="G72" s="15"/>
      <c r="H72" s="15"/>
      <c r="I72" s="15"/>
      <c r="J72" s="15"/>
      <c r="K72" s="15"/>
      <c r="L72" s="15"/>
      <c r="M72" s="15"/>
      <c r="N72" s="260"/>
    </row>
    <row r="73" spans="2:14">
      <c r="B73" s="15"/>
      <c r="C73" s="15"/>
      <c r="D73" s="15"/>
      <c r="E73" s="15"/>
      <c r="F73" s="15"/>
      <c r="G73" s="15"/>
      <c r="H73" s="15"/>
      <c r="I73" s="15"/>
      <c r="J73" s="15"/>
      <c r="K73" s="15"/>
      <c r="L73" s="15"/>
      <c r="M73" s="15"/>
      <c r="N73" s="260"/>
    </row>
    <row r="74" spans="2:14">
      <c r="B74" s="15"/>
      <c r="C74" s="15"/>
      <c r="D74" s="15"/>
      <c r="E74" s="15"/>
      <c r="F74" s="15"/>
      <c r="G74" s="15"/>
      <c r="H74" s="15"/>
      <c r="I74" s="15"/>
      <c r="J74" s="15"/>
      <c r="K74" s="15"/>
      <c r="L74" s="15"/>
      <c r="M74" s="15"/>
      <c r="N74" s="260"/>
    </row>
    <row r="75" spans="2:14">
      <c r="B75" s="15"/>
      <c r="C75" s="15"/>
      <c r="D75" s="15"/>
      <c r="E75" s="15"/>
      <c r="F75" s="15"/>
      <c r="G75" s="15"/>
      <c r="H75" s="15"/>
      <c r="I75" s="15"/>
      <c r="J75" s="15"/>
      <c r="K75" s="15"/>
      <c r="L75" s="15"/>
      <c r="M75" s="15"/>
      <c r="N75" s="260"/>
    </row>
    <row r="76" spans="2:14">
      <c r="B76" s="15"/>
      <c r="C76" s="15"/>
      <c r="D76" s="15"/>
      <c r="E76" s="15"/>
      <c r="F76" s="15"/>
      <c r="G76" s="15"/>
      <c r="H76" s="15"/>
      <c r="I76" s="15"/>
      <c r="J76" s="15"/>
      <c r="K76" s="15"/>
      <c r="L76" s="15"/>
      <c r="M76" s="15"/>
      <c r="N76" s="260"/>
    </row>
    <row r="77" spans="2:14">
      <c r="B77" s="15"/>
      <c r="C77" s="15"/>
      <c r="D77" s="15"/>
      <c r="E77" s="15"/>
      <c r="F77" s="15"/>
      <c r="G77" s="15"/>
      <c r="H77" s="15"/>
      <c r="I77" s="15"/>
      <c r="J77" s="15"/>
      <c r="K77" s="15"/>
      <c r="L77" s="15"/>
      <c r="M77" s="15"/>
      <c r="N77" s="260"/>
    </row>
    <row r="78" spans="2:14">
      <c r="B78" s="15"/>
      <c r="C78" s="15"/>
      <c r="D78" s="15"/>
      <c r="E78" s="15"/>
      <c r="F78" s="15"/>
      <c r="G78" s="15"/>
      <c r="H78" s="15"/>
      <c r="I78" s="15"/>
      <c r="J78" s="15"/>
      <c r="K78" s="15"/>
      <c r="L78" s="15"/>
      <c r="M78" s="15"/>
      <c r="N78" s="260"/>
    </row>
    <row r="79" spans="2:14">
      <c r="B79" s="15"/>
      <c r="C79" s="15"/>
      <c r="D79" s="15"/>
      <c r="E79" s="15"/>
      <c r="F79" s="15"/>
      <c r="G79" s="15"/>
      <c r="H79" s="15"/>
      <c r="I79" s="15"/>
      <c r="J79" s="15"/>
      <c r="K79" s="15"/>
      <c r="L79" s="15"/>
      <c r="M79" s="15"/>
      <c r="N79" s="260"/>
    </row>
    <row r="80" spans="2:14">
      <c r="B80" s="15"/>
      <c r="C80" s="15"/>
      <c r="D80" s="15"/>
      <c r="E80" s="15"/>
      <c r="F80" s="15"/>
      <c r="G80" s="15"/>
      <c r="H80" s="15"/>
      <c r="I80" s="15"/>
      <c r="J80" s="15"/>
      <c r="K80" s="15"/>
      <c r="L80" s="15"/>
      <c r="M80" s="15"/>
      <c r="N80" s="260"/>
    </row>
    <row r="81" spans="2:14">
      <c r="B81" s="15"/>
      <c r="C81" s="15"/>
      <c r="D81" s="15"/>
      <c r="E81" s="15"/>
      <c r="F81" s="15"/>
      <c r="G81" s="15"/>
      <c r="H81" s="15"/>
      <c r="I81" s="15"/>
      <c r="J81" s="15"/>
      <c r="K81" s="15"/>
      <c r="L81" s="15"/>
      <c r="M81" s="15"/>
      <c r="N81" s="260"/>
    </row>
    <row r="82" spans="2:14">
      <c r="B82" s="15"/>
      <c r="C82" s="15"/>
      <c r="D82" s="15"/>
      <c r="E82" s="15"/>
      <c r="F82" s="15"/>
      <c r="G82" s="15"/>
      <c r="H82" s="15"/>
      <c r="I82" s="15"/>
      <c r="J82" s="15"/>
      <c r="K82" s="15"/>
      <c r="L82" s="15"/>
      <c r="M82" s="15"/>
      <c r="N82" s="260"/>
    </row>
    <row r="83" spans="2:14">
      <c r="B83" s="15"/>
      <c r="C83" s="15"/>
      <c r="D83" s="15"/>
      <c r="E83" s="15"/>
      <c r="F83" s="15"/>
      <c r="G83" s="15"/>
      <c r="H83" s="15"/>
      <c r="I83" s="15"/>
      <c r="J83" s="15"/>
      <c r="K83" s="15"/>
      <c r="L83" s="15"/>
      <c r="M83" s="15"/>
      <c r="N83" s="260"/>
    </row>
    <row r="84" spans="2:14">
      <c r="B84" s="15"/>
      <c r="C84" s="15"/>
      <c r="D84" s="15"/>
      <c r="E84" s="15"/>
      <c r="F84" s="15"/>
      <c r="G84" s="15"/>
      <c r="H84" s="15"/>
      <c r="I84" s="15"/>
      <c r="J84" s="15"/>
      <c r="K84" s="15"/>
      <c r="L84" s="15"/>
      <c r="M84" s="15"/>
      <c r="N84" s="260"/>
    </row>
    <row r="85" spans="2:14">
      <c r="B85" s="15"/>
      <c r="C85" s="15"/>
      <c r="D85" s="15"/>
      <c r="E85" s="15"/>
      <c r="F85" s="15"/>
      <c r="G85" s="15"/>
      <c r="H85" s="15"/>
      <c r="I85" s="15"/>
      <c r="J85" s="15"/>
      <c r="K85" s="15"/>
      <c r="L85" s="15"/>
      <c r="M85" s="15"/>
      <c r="N85" s="260"/>
    </row>
    <row r="86" spans="2:14">
      <c r="B86" s="15"/>
      <c r="C86" s="15"/>
      <c r="D86" s="15"/>
      <c r="E86" s="15"/>
      <c r="F86" s="15"/>
      <c r="G86" s="15"/>
      <c r="H86" s="15"/>
      <c r="I86" s="15"/>
      <c r="J86" s="15"/>
      <c r="K86" s="15"/>
      <c r="L86" s="15"/>
      <c r="M86" s="15"/>
      <c r="N86" s="260"/>
    </row>
    <row r="87" spans="2:14">
      <c r="B87" s="15"/>
      <c r="C87" s="15"/>
      <c r="D87" s="15"/>
      <c r="E87" s="15"/>
      <c r="F87" s="15"/>
      <c r="G87" s="15"/>
      <c r="H87" s="15"/>
      <c r="I87" s="15"/>
      <c r="J87" s="15"/>
      <c r="K87" s="15"/>
      <c r="L87" s="15"/>
      <c r="M87" s="15"/>
      <c r="N87" s="260"/>
    </row>
    <row r="88" spans="2:14">
      <c r="B88" s="15"/>
      <c r="C88" s="15"/>
      <c r="D88" s="15"/>
      <c r="E88" s="15"/>
      <c r="F88" s="15"/>
      <c r="G88" s="15"/>
      <c r="H88" s="15"/>
      <c r="I88" s="15"/>
      <c r="J88" s="15"/>
      <c r="K88" s="15"/>
      <c r="L88" s="15"/>
      <c r="M88" s="15"/>
      <c r="N88" s="260"/>
    </row>
    <row r="89" spans="2:14">
      <c r="B89" s="15"/>
      <c r="C89" s="15"/>
      <c r="D89" s="15"/>
      <c r="E89" s="15"/>
      <c r="F89" s="15"/>
      <c r="G89" s="15"/>
      <c r="H89" s="15"/>
      <c r="I89" s="15"/>
      <c r="J89" s="15"/>
      <c r="K89" s="15"/>
      <c r="L89" s="15"/>
      <c r="M89" s="15"/>
      <c r="N89" s="260"/>
    </row>
    <row r="90" spans="2:14">
      <c r="B90" s="15"/>
      <c r="C90" s="15"/>
      <c r="D90" s="15"/>
      <c r="E90" s="15"/>
      <c r="F90" s="15"/>
      <c r="G90" s="15"/>
      <c r="H90" s="15"/>
      <c r="I90" s="15"/>
      <c r="J90" s="15"/>
      <c r="K90" s="15"/>
      <c r="L90" s="15"/>
      <c r="M90" s="15"/>
      <c r="N90" s="260"/>
    </row>
    <row r="91" spans="2:14">
      <c r="B91" s="15"/>
      <c r="C91" s="15"/>
      <c r="D91" s="15"/>
      <c r="E91" s="15"/>
      <c r="F91" s="15"/>
      <c r="G91" s="15"/>
      <c r="H91" s="15"/>
      <c r="I91" s="15"/>
      <c r="J91" s="15"/>
      <c r="K91" s="15"/>
      <c r="L91" s="15"/>
      <c r="M91" s="15"/>
      <c r="N91" s="260"/>
    </row>
    <row r="92" spans="2:14">
      <c r="B92" s="15"/>
      <c r="C92" s="15"/>
      <c r="D92" s="15"/>
      <c r="E92" s="15"/>
      <c r="F92" s="15"/>
      <c r="G92" s="15"/>
      <c r="H92" s="15"/>
      <c r="I92" s="15"/>
      <c r="J92" s="15"/>
      <c r="K92" s="15"/>
      <c r="L92" s="15"/>
      <c r="M92" s="15"/>
      <c r="N92" s="260"/>
    </row>
    <row r="93" spans="2:14">
      <c r="B93" s="15"/>
      <c r="C93" s="15"/>
      <c r="D93" s="15"/>
      <c r="E93" s="15"/>
      <c r="F93" s="15"/>
      <c r="G93" s="15"/>
      <c r="H93" s="15"/>
      <c r="I93" s="15"/>
      <c r="J93" s="15"/>
      <c r="K93" s="15"/>
      <c r="L93" s="15"/>
      <c r="M93" s="15"/>
      <c r="N93" s="260"/>
    </row>
    <row r="94" spans="2:14">
      <c r="B94" s="15"/>
      <c r="C94" s="15"/>
      <c r="D94" s="15"/>
      <c r="E94" s="15"/>
      <c r="F94" s="15"/>
      <c r="G94" s="15"/>
      <c r="H94" s="15"/>
      <c r="I94" s="15"/>
      <c r="J94" s="15"/>
      <c r="K94" s="15"/>
      <c r="L94" s="15"/>
      <c r="M94" s="15"/>
      <c r="N94" s="260"/>
    </row>
    <row r="95" spans="2:14">
      <c r="B95" s="15"/>
      <c r="C95" s="15"/>
      <c r="D95" s="15"/>
      <c r="E95" s="15"/>
      <c r="F95" s="15"/>
      <c r="G95" s="15"/>
      <c r="H95" s="15"/>
      <c r="I95" s="15"/>
      <c r="J95" s="15"/>
      <c r="K95" s="15"/>
      <c r="L95" s="15"/>
      <c r="M95" s="15"/>
      <c r="N95" s="260"/>
    </row>
    <row r="96" spans="2:14">
      <c r="B96" s="15"/>
      <c r="C96" s="15"/>
      <c r="D96" s="15"/>
      <c r="E96" s="15"/>
      <c r="F96" s="15"/>
      <c r="G96" s="15"/>
      <c r="H96" s="15"/>
      <c r="I96" s="15"/>
      <c r="J96" s="15"/>
      <c r="K96" s="15"/>
      <c r="L96" s="15"/>
      <c r="M96" s="15"/>
      <c r="N96" s="260"/>
    </row>
    <row r="97" spans="2:14">
      <c r="B97" s="15"/>
      <c r="C97" s="15"/>
      <c r="D97" s="15"/>
      <c r="E97" s="15"/>
      <c r="F97" s="15"/>
      <c r="G97" s="15"/>
      <c r="H97" s="15"/>
      <c r="I97" s="15"/>
      <c r="J97" s="15"/>
      <c r="K97" s="15"/>
      <c r="L97" s="15"/>
      <c r="M97" s="15"/>
      <c r="N97" s="260"/>
    </row>
    <row r="98" spans="2:14">
      <c r="B98" s="15"/>
      <c r="C98" s="15"/>
      <c r="D98" s="15"/>
      <c r="E98" s="15"/>
      <c r="F98" s="15"/>
      <c r="G98" s="15"/>
      <c r="H98" s="15"/>
      <c r="I98" s="15"/>
      <c r="J98" s="15"/>
      <c r="K98" s="15"/>
      <c r="L98" s="15"/>
      <c r="M98" s="15"/>
      <c r="N98" s="260"/>
    </row>
    <row r="99" spans="2:14">
      <c r="B99" s="15"/>
      <c r="C99" s="15"/>
      <c r="D99" s="15"/>
      <c r="E99" s="15"/>
      <c r="F99" s="15"/>
      <c r="G99" s="15"/>
      <c r="H99" s="15"/>
      <c r="I99" s="15"/>
      <c r="J99" s="15"/>
      <c r="K99" s="15"/>
      <c r="L99" s="15"/>
      <c r="M99" s="15"/>
      <c r="N99" s="260"/>
    </row>
    <row r="100" spans="2:14">
      <c r="B100" s="15"/>
      <c r="C100" s="15"/>
      <c r="D100" s="15"/>
      <c r="E100" s="15"/>
      <c r="F100" s="15"/>
      <c r="G100" s="15"/>
      <c r="H100" s="15"/>
      <c r="I100" s="15"/>
      <c r="J100" s="15"/>
      <c r="K100" s="15"/>
      <c r="L100" s="15"/>
      <c r="M100" s="15"/>
      <c r="N100" s="260"/>
    </row>
    <row r="101" spans="2:14">
      <c r="B101" s="15"/>
      <c r="C101" s="15"/>
      <c r="D101" s="15"/>
      <c r="E101" s="15"/>
      <c r="F101" s="15"/>
      <c r="G101" s="15"/>
      <c r="H101" s="15"/>
      <c r="I101" s="15"/>
      <c r="J101" s="15"/>
      <c r="K101" s="15"/>
      <c r="L101" s="15"/>
      <c r="M101" s="15"/>
      <c r="N101" s="260"/>
    </row>
    <row r="102" spans="2:14">
      <c r="B102" s="15"/>
      <c r="C102" s="15"/>
      <c r="D102" s="15"/>
      <c r="E102" s="15"/>
      <c r="F102" s="15"/>
      <c r="G102" s="15"/>
      <c r="H102" s="15"/>
      <c r="I102" s="15"/>
      <c r="J102" s="15"/>
      <c r="K102" s="15"/>
      <c r="L102" s="15"/>
      <c r="M102" s="15"/>
      <c r="N102" s="260"/>
    </row>
    <row r="103" spans="2:14">
      <c r="B103" s="15"/>
      <c r="C103" s="15"/>
      <c r="D103" s="15"/>
      <c r="E103" s="15"/>
      <c r="F103" s="15"/>
      <c r="G103" s="15"/>
      <c r="H103" s="15"/>
      <c r="I103" s="15"/>
      <c r="J103" s="15"/>
      <c r="K103" s="15"/>
      <c r="L103" s="15"/>
      <c r="M103" s="15"/>
      <c r="N103" s="260"/>
    </row>
    <row r="104" spans="2:14">
      <c r="B104" s="15"/>
      <c r="C104" s="15"/>
      <c r="D104" s="15"/>
      <c r="E104" s="15"/>
      <c r="F104" s="15"/>
      <c r="G104" s="15"/>
      <c r="H104" s="15"/>
      <c r="I104" s="15"/>
      <c r="J104" s="15"/>
      <c r="K104" s="15"/>
      <c r="L104" s="15"/>
      <c r="M104" s="15"/>
      <c r="N104" s="260"/>
    </row>
    <row r="105" spans="2:14">
      <c r="B105" s="15"/>
      <c r="C105" s="15"/>
      <c r="D105" s="15"/>
      <c r="E105" s="15"/>
      <c r="F105" s="15"/>
      <c r="G105" s="15"/>
      <c r="H105" s="15"/>
      <c r="I105" s="15"/>
      <c r="J105" s="15"/>
      <c r="K105" s="15"/>
      <c r="L105" s="15"/>
      <c r="M105" s="15"/>
      <c r="N105" s="260"/>
    </row>
    <row r="106" spans="2:14">
      <c r="B106" s="15"/>
      <c r="C106" s="15"/>
      <c r="D106" s="15"/>
      <c r="E106" s="15"/>
      <c r="F106" s="15"/>
      <c r="G106" s="15"/>
      <c r="H106" s="15"/>
      <c r="I106" s="15"/>
      <c r="J106" s="15"/>
      <c r="K106" s="15"/>
      <c r="L106" s="15"/>
      <c r="M106" s="15"/>
      <c r="N106" s="260"/>
    </row>
    <row r="107" spans="2:14">
      <c r="B107" s="15"/>
      <c r="C107" s="15"/>
      <c r="D107" s="15"/>
      <c r="E107" s="15"/>
      <c r="F107" s="15"/>
      <c r="G107" s="15"/>
      <c r="H107" s="15"/>
      <c r="I107" s="15"/>
      <c r="J107" s="15"/>
      <c r="K107" s="15"/>
      <c r="L107" s="15"/>
      <c r="M107" s="15"/>
      <c r="N107" s="260"/>
    </row>
    <row r="108" spans="2:14">
      <c r="B108" s="15"/>
      <c r="C108" s="15"/>
      <c r="D108" s="15"/>
      <c r="E108" s="15"/>
      <c r="F108" s="15"/>
      <c r="G108" s="15"/>
      <c r="H108" s="15"/>
      <c r="I108" s="15"/>
      <c r="J108" s="15"/>
      <c r="K108" s="15"/>
      <c r="L108" s="15"/>
      <c r="M108" s="15"/>
      <c r="N108" s="260"/>
    </row>
    <row r="109" spans="2:14">
      <c r="B109" s="15"/>
      <c r="C109" s="15"/>
      <c r="D109" s="15"/>
      <c r="E109" s="15"/>
      <c r="F109" s="15"/>
      <c r="G109" s="15"/>
      <c r="H109" s="15"/>
      <c r="I109" s="15"/>
      <c r="J109" s="15"/>
      <c r="K109" s="15"/>
      <c r="L109" s="15"/>
      <c r="M109" s="15"/>
      <c r="N109" s="260"/>
    </row>
    <row r="110" spans="2:14">
      <c r="B110" s="15"/>
      <c r="C110" s="15"/>
      <c r="D110" s="15"/>
      <c r="E110" s="15"/>
      <c r="F110" s="15"/>
      <c r="G110" s="15"/>
      <c r="H110" s="15"/>
      <c r="I110" s="15"/>
      <c r="J110" s="15"/>
      <c r="K110" s="15"/>
      <c r="L110" s="15"/>
      <c r="M110" s="15"/>
      <c r="N110" s="260"/>
    </row>
    <row r="111" spans="2:14">
      <c r="B111" s="15"/>
      <c r="C111" s="15"/>
      <c r="D111" s="15"/>
      <c r="E111" s="15"/>
      <c r="F111" s="15"/>
      <c r="G111" s="15"/>
      <c r="H111" s="15"/>
      <c r="I111" s="15"/>
      <c r="J111" s="15"/>
      <c r="K111" s="15"/>
      <c r="L111" s="15"/>
      <c r="M111" s="15"/>
      <c r="N111" s="260"/>
    </row>
    <row r="112" spans="2:14">
      <c r="B112" s="15"/>
      <c r="C112" s="15"/>
      <c r="D112" s="15"/>
      <c r="E112" s="15"/>
      <c r="F112" s="15"/>
      <c r="G112" s="15"/>
      <c r="H112" s="15"/>
      <c r="I112" s="15"/>
      <c r="J112" s="15"/>
      <c r="K112" s="15"/>
      <c r="L112" s="15"/>
      <c r="M112" s="15"/>
      <c r="N112" s="260"/>
    </row>
    <row r="113" spans="2:14">
      <c r="B113" s="15"/>
      <c r="C113" s="15"/>
      <c r="D113" s="15"/>
      <c r="E113" s="15"/>
      <c r="F113" s="15"/>
      <c r="G113" s="15"/>
      <c r="H113" s="15"/>
      <c r="I113" s="15"/>
      <c r="J113" s="15"/>
      <c r="K113" s="15"/>
      <c r="L113" s="15"/>
      <c r="M113" s="15"/>
      <c r="N113" s="260"/>
    </row>
    <row r="114" spans="2:14">
      <c r="B114" s="15"/>
      <c r="C114" s="15"/>
      <c r="D114" s="15"/>
      <c r="E114" s="15"/>
      <c r="F114" s="15"/>
      <c r="G114" s="15"/>
      <c r="H114" s="15"/>
      <c r="I114" s="15"/>
      <c r="J114" s="15"/>
      <c r="K114" s="15"/>
      <c r="L114" s="15"/>
      <c r="M114" s="15"/>
      <c r="N114" s="260"/>
    </row>
    <row r="115" spans="2:14">
      <c r="B115" s="15"/>
      <c r="C115" s="15"/>
      <c r="D115" s="15"/>
      <c r="E115" s="15"/>
      <c r="F115" s="15"/>
      <c r="G115" s="15"/>
      <c r="H115" s="15"/>
      <c r="I115" s="15"/>
      <c r="J115" s="15"/>
      <c r="K115" s="15"/>
      <c r="L115" s="15"/>
      <c r="M115" s="15"/>
      <c r="N115" s="260"/>
    </row>
    <row r="116" spans="2:14">
      <c r="B116" s="15"/>
      <c r="C116" s="15"/>
      <c r="D116" s="15"/>
      <c r="E116" s="15"/>
      <c r="F116" s="15"/>
      <c r="G116" s="15"/>
      <c r="H116" s="15"/>
      <c r="I116" s="15"/>
      <c r="J116" s="15"/>
      <c r="K116" s="15"/>
      <c r="L116" s="15"/>
      <c r="M116" s="15"/>
      <c r="N116" s="260"/>
    </row>
    <row r="117" spans="2:14">
      <c r="B117" s="15"/>
      <c r="C117" s="15"/>
      <c r="D117" s="15"/>
      <c r="E117" s="15"/>
      <c r="F117" s="15"/>
      <c r="G117" s="15"/>
      <c r="H117" s="15"/>
      <c r="I117" s="15"/>
      <c r="J117" s="15"/>
      <c r="K117" s="15"/>
      <c r="L117" s="15"/>
      <c r="M117" s="15"/>
      <c r="N117" s="260"/>
    </row>
    <row r="118" spans="2:14">
      <c r="B118" s="15"/>
      <c r="C118" s="15"/>
      <c r="D118" s="15"/>
      <c r="E118" s="15"/>
      <c r="F118" s="15"/>
      <c r="G118" s="15"/>
      <c r="H118" s="15"/>
      <c r="I118" s="15"/>
      <c r="J118" s="15"/>
      <c r="K118" s="15"/>
      <c r="L118" s="15"/>
      <c r="M118" s="15"/>
      <c r="N118" s="260"/>
    </row>
    <row r="119" spans="2:14">
      <c r="B119" s="15"/>
      <c r="C119" s="15"/>
      <c r="D119" s="15"/>
      <c r="E119" s="15"/>
      <c r="F119" s="15"/>
      <c r="G119" s="15"/>
      <c r="H119" s="15"/>
      <c r="I119" s="15"/>
      <c r="J119" s="15"/>
      <c r="K119" s="15"/>
      <c r="L119" s="15"/>
      <c r="M119" s="15"/>
      <c r="N119" s="260"/>
    </row>
    <row r="120" spans="2:14">
      <c r="B120" s="15"/>
      <c r="C120" s="15"/>
      <c r="D120" s="15"/>
      <c r="E120" s="15"/>
      <c r="F120" s="15"/>
      <c r="G120" s="15"/>
      <c r="H120" s="15"/>
      <c r="I120" s="15"/>
      <c r="J120" s="15"/>
      <c r="K120" s="15"/>
      <c r="L120" s="15"/>
      <c r="M120" s="15"/>
      <c r="N120" s="260"/>
    </row>
    <row r="121" spans="2:14">
      <c r="B121" s="15"/>
      <c r="C121" s="15"/>
      <c r="D121" s="15"/>
      <c r="E121" s="15"/>
      <c r="F121" s="15"/>
      <c r="G121" s="15"/>
      <c r="H121" s="15"/>
      <c r="I121" s="15"/>
      <c r="J121" s="15"/>
      <c r="K121" s="15"/>
      <c r="L121" s="15"/>
      <c r="M121" s="15"/>
      <c r="N121" s="260"/>
    </row>
    <row r="122" spans="2:14">
      <c r="B122" s="15"/>
      <c r="C122" s="15"/>
      <c r="D122" s="15"/>
      <c r="E122" s="15"/>
      <c r="F122" s="15"/>
      <c r="G122" s="15"/>
      <c r="H122" s="15"/>
      <c r="I122" s="15"/>
      <c r="J122" s="15"/>
      <c r="K122" s="15"/>
      <c r="L122" s="15"/>
      <c r="M122" s="15"/>
      <c r="N122" s="260"/>
    </row>
    <row r="123" spans="2:14">
      <c r="B123" s="15"/>
      <c r="C123" s="15"/>
      <c r="D123" s="15"/>
      <c r="E123" s="15"/>
      <c r="F123" s="15"/>
      <c r="G123" s="15"/>
      <c r="H123" s="15"/>
      <c r="I123" s="15"/>
      <c r="J123" s="15"/>
      <c r="K123" s="15"/>
      <c r="L123" s="15"/>
      <c r="M123" s="15"/>
      <c r="N123" s="260"/>
    </row>
    <row r="124" spans="2:14">
      <c r="B124" s="15"/>
      <c r="C124" s="15"/>
      <c r="D124" s="15"/>
      <c r="E124" s="15"/>
      <c r="F124" s="15"/>
      <c r="G124" s="15"/>
      <c r="H124" s="15"/>
      <c r="I124" s="15"/>
      <c r="J124" s="15"/>
      <c r="K124" s="15"/>
      <c r="L124" s="15"/>
      <c r="M124" s="15"/>
      <c r="N124" s="260"/>
    </row>
    <row r="125" spans="2:14">
      <c r="B125" s="15"/>
      <c r="C125" s="15"/>
      <c r="D125" s="15"/>
      <c r="E125" s="15"/>
      <c r="F125" s="15"/>
      <c r="G125" s="15"/>
      <c r="H125" s="15"/>
      <c r="I125" s="15"/>
      <c r="J125" s="15"/>
      <c r="K125" s="15"/>
      <c r="L125" s="15"/>
      <c r="M125" s="15"/>
      <c r="N125" s="260"/>
    </row>
    <row r="126" spans="2:14">
      <c r="B126" s="15"/>
      <c r="C126" s="15"/>
      <c r="D126" s="15"/>
      <c r="E126" s="15"/>
      <c r="F126" s="15"/>
      <c r="G126" s="15"/>
      <c r="H126" s="15"/>
      <c r="I126" s="15"/>
      <c r="J126" s="15"/>
      <c r="K126" s="15"/>
      <c r="L126" s="15"/>
      <c r="M126" s="15"/>
      <c r="N126" s="260"/>
    </row>
    <row r="127" spans="2:14">
      <c r="B127" s="15"/>
      <c r="C127" s="15"/>
      <c r="D127" s="15"/>
      <c r="E127" s="15"/>
      <c r="F127" s="15"/>
      <c r="G127" s="15"/>
      <c r="H127" s="15"/>
      <c r="I127" s="15"/>
      <c r="J127" s="15"/>
      <c r="K127" s="15"/>
      <c r="L127" s="15"/>
      <c r="M127" s="15"/>
      <c r="N127" s="260"/>
    </row>
    <row r="128" spans="2:14">
      <c r="B128" s="15"/>
      <c r="C128" s="15"/>
      <c r="D128" s="15"/>
      <c r="E128" s="15"/>
      <c r="F128" s="15"/>
      <c r="G128" s="15"/>
      <c r="H128" s="15"/>
      <c r="I128" s="15"/>
      <c r="J128" s="15"/>
      <c r="K128" s="15"/>
      <c r="L128" s="15"/>
      <c r="M128" s="15"/>
      <c r="N128" s="260"/>
    </row>
    <row r="129" spans="2:14">
      <c r="B129" s="15"/>
      <c r="C129" s="15"/>
      <c r="D129" s="15"/>
      <c r="E129" s="15"/>
      <c r="F129" s="15"/>
      <c r="G129" s="15"/>
      <c r="H129" s="15"/>
      <c r="I129" s="15"/>
      <c r="J129" s="15"/>
      <c r="K129" s="15"/>
      <c r="L129" s="15"/>
      <c r="M129" s="15"/>
      <c r="N129" s="260"/>
    </row>
    <row r="130" spans="2:14">
      <c r="B130" s="15"/>
      <c r="C130" s="15"/>
      <c r="D130" s="15"/>
      <c r="E130" s="15"/>
      <c r="F130" s="15"/>
      <c r="G130" s="15"/>
      <c r="H130" s="15"/>
      <c r="I130" s="15"/>
      <c r="J130" s="15"/>
      <c r="K130" s="15"/>
      <c r="L130" s="15"/>
      <c r="M130" s="15"/>
      <c r="N130" s="260"/>
    </row>
    <row r="131" spans="2:14">
      <c r="B131" s="15"/>
      <c r="C131" s="15"/>
      <c r="D131" s="15"/>
      <c r="E131" s="15"/>
      <c r="F131" s="15"/>
      <c r="G131" s="15"/>
      <c r="H131" s="15"/>
      <c r="I131" s="15"/>
      <c r="J131" s="15"/>
      <c r="K131" s="15"/>
      <c r="L131" s="15"/>
      <c r="M131" s="15"/>
      <c r="N131" s="260"/>
    </row>
    <row r="132" spans="2:14">
      <c r="B132" s="15"/>
      <c r="C132" s="15"/>
      <c r="D132" s="15"/>
      <c r="E132" s="15"/>
      <c r="F132" s="15"/>
      <c r="G132" s="15"/>
      <c r="H132" s="15"/>
      <c r="I132" s="15"/>
      <c r="J132" s="15"/>
      <c r="K132" s="15"/>
      <c r="L132" s="15"/>
      <c r="M132" s="15"/>
      <c r="N132" s="260"/>
    </row>
    <row r="133" spans="2:14">
      <c r="B133" s="15"/>
      <c r="C133" s="15"/>
      <c r="D133" s="15"/>
      <c r="E133" s="15"/>
      <c r="F133" s="15"/>
      <c r="G133" s="15"/>
      <c r="H133" s="15"/>
      <c r="I133" s="15"/>
      <c r="J133" s="15"/>
      <c r="K133" s="15"/>
      <c r="L133" s="15"/>
      <c r="M133" s="15"/>
      <c r="N133" s="260"/>
    </row>
    <row r="134" spans="2:14">
      <c r="B134" s="15"/>
      <c r="C134" s="15"/>
      <c r="D134" s="15"/>
      <c r="E134" s="15"/>
      <c r="F134" s="15"/>
      <c r="G134" s="15"/>
      <c r="H134" s="15"/>
      <c r="I134" s="15"/>
      <c r="J134" s="15"/>
      <c r="K134" s="15"/>
      <c r="L134" s="15"/>
      <c r="M134" s="15"/>
      <c r="N134" s="260"/>
    </row>
    <row r="135" spans="2:14">
      <c r="B135" s="15"/>
      <c r="C135" s="15"/>
      <c r="D135" s="15"/>
      <c r="E135" s="15"/>
      <c r="F135" s="15"/>
      <c r="G135" s="15"/>
      <c r="H135" s="15"/>
      <c r="I135" s="15"/>
      <c r="J135" s="15"/>
      <c r="K135" s="15"/>
      <c r="L135" s="15"/>
      <c r="M135" s="15"/>
      <c r="N135" s="260"/>
    </row>
    <row r="136" spans="2:14">
      <c r="B136" s="15"/>
      <c r="C136" s="15"/>
      <c r="D136" s="15"/>
      <c r="E136" s="15"/>
      <c r="F136" s="15"/>
      <c r="G136" s="15"/>
      <c r="H136" s="15"/>
      <c r="I136" s="15"/>
      <c r="J136" s="15"/>
      <c r="K136" s="15"/>
      <c r="L136" s="15"/>
      <c r="M136" s="15"/>
      <c r="N136" s="260"/>
    </row>
    <row r="137" spans="2:14">
      <c r="B137" s="15"/>
      <c r="C137" s="15"/>
      <c r="D137" s="15"/>
      <c r="E137" s="15"/>
      <c r="F137" s="15"/>
      <c r="G137" s="15"/>
      <c r="H137" s="15"/>
      <c r="I137" s="15"/>
      <c r="J137" s="15"/>
      <c r="K137" s="15"/>
      <c r="L137" s="15"/>
      <c r="M137" s="15"/>
      <c r="N137" s="260"/>
    </row>
    <row r="138" spans="2:14">
      <c r="B138" s="15"/>
      <c r="C138" s="15"/>
      <c r="D138" s="15"/>
      <c r="E138" s="15"/>
      <c r="F138" s="15"/>
      <c r="G138" s="15"/>
      <c r="H138" s="15"/>
      <c r="I138" s="15"/>
      <c r="J138" s="15"/>
      <c r="K138" s="15"/>
      <c r="L138" s="15"/>
      <c r="M138" s="15"/>
      <c r="N138" s="260"/>
    </row>
    <row r="139" spans="2:14">
      <c r="B139" s="15"/>
      <c r="C139" s="15"/>
      <c r="D139" s="15"/>
      <c r="E139" s="15"/>
      <c r="F139" s="15"/>
      <c r="G139" s="15"/>
      <c r="H139" s="15"/>
      <c r="I139" s="15"/>
      <c r="J139" s="15"/>
      <c r="K139" s="15"/>
      <c r="L139" s="15"/>
      <c r="M139" s="15"/>
      <c r="N139" s="260"/>
    </row>
    <row r="140" spans="2:14">
      <c r="B140" s="15"/>
      <c r="C140" s="15"/>
      <c r="D140" s="15"/>
      <c r="E140" s="15"/>
      <c r="F140" s="15"/>
      <c r="G140" s="15"/>
      <c r="H140" s="15"/>
      <c r="I140" s="15"/>
      <c r="J140" s="15"/>
      <c r="K140" s="15"/>
      <c r="L140" s="15"/>
      <c r="M140" s="15"/>
      <c r="N140" s="260"/>
    </row>
    <row r="141" spans="2:14">
      <c r="B141" s="15"/>
      <c r="C141" s="15"/>
      <c r="D141" s="15"/>
      <c r="E141" s="15"/>
      <c r="F141" s="15"/>
      <c r="G141" s="15"/>
      <c r="H141" s="15"/>
      <c r="I141" s="15"/>
      <c r="J141" s="15"/>
      <c r="K141" s="15"/>
      <c r="L141" s="15"/>
      <c r="M141" s="15"/>
      <c r="N141" s="260"/>
    </row>
    <row r="142" spans="2:14">
      <c r="B142" s="15"/>
      <c r="C142" s="15"/>
      <c r="D142" s="15"/>
      <c r="E142" s="15"/>
      <c r="F142" s="15"/>
      <c r="G142" s="15"/>
      <c r="H142" s="15"/>
      <c r="I142" s="15"/>
      <c r="J142" s="15"/>
      <c r="K142" s="15"/>
      <c r="L142" s="15"/>
      <c r="M142" s="15"/>
      <c r="N142" s="260"/>
    </row>
    <row r="143" spans="2:14">
      <c r="B143" s="15"/>
      <c r="C143" s="15"/>
      <c r="D143" s="15"/>
      <c r="E143" s="15"/>
      <c r="F143" s="15"/>
      <c r="G143" s="15"/>
      <c r="H143" s="15"/>
      <c r="I143" s="15"/>
      <c r="J143" s="15"/>
      <c r="K143" s="15"/>
      <c r="L143" s="15"/>
      <c r="M143" s="15"/>
      <c r="N143" s="260"/>
    </row>
    <row r="144" spans="2:14">
      <c r="B144" s="15"/>
      <c r="C144" s="15"/>
      <c r="D144" s="15"/>
      <c r="E144" s="15"/>
      <c r="F144" s="15"/>
      <c r="G144" s="15"/>
      <c r="H144" s="15"/>
      <c r="I144" s="15"/>
      <c r="J144" s="15"/>
      <c r="K144" s="15"/>
      <c r="L144" s="15"/>
      <c r="M144" s="15"/>
      <c r="N144" s="260"/>
    </row>
    <row r="145" spans="2:14">
      <c r="B145" s="15"/>
      <c r="C145" s="15"/>
      <c r="D145" s="15"/>
      <c r="E145" s="15"/>
      <c r="F145" s="15"/>
      <c r="G145" s="15"/>
      <c r="H145" s="15"/>
      <c r="I145" s="15"/>
      <c r="J145" s="15"/>
      <c r="K145" s="15"/>
      <c r="L145" s="15"/>
      <c r="M145" s="15"/>
      <c r="N145" s="260"/>
    </row>
    <row r="146" spans="2:14">
      <c r="B146" s="15"/>
      <c r="C146" s="15"/>
      <c r="D146" s="15"/>
      <c r="E146" s="15"/>
      <c r="F146" s="15"/>
      <c r="G146" s="15"/>
      <c r="H146" s="15"/>
      <c r="I146" s="15"/>
      <c r="J146" s="15"/>
      <c r="K146" s="15"/>
      <c r="L146" s="15"/>
      <c r="M146" s="15"/>
      <c r="N146" s="260"/>
    </row>
    <row r="147" spans="2:14">
      <c r="B147" s="15"/>
      <c r="C147" s="15"/>
      <c r="D147" s="15"/>
      <c r="E147" s="15"/>
      <c r="F147" s="15"/>
      <c r="G147" s="15"/>
      <c r="H147" s="15"/>
      <c r="I147" s="15"/>
      <c r="J147" s="15"/>
      <c r="K147" s="15"/>
      <c r="L147" s="15"/>
      <c r="M147" s="15"/>
      <c r="N147" s="260"/>
    </row>
    <row r="148" spans="2:14">
      <c r="B148" s="15"/>
      <c r="C148" s="15"/>
      <c r="D148" s="15"/>
      <c r="E148" s="15"/>
      <c r="F148" s="15"/>
      <c r="G148" s="15"/>
      <c r="H148" s="15"/>
      <c r="I148" s="15"/>
      <c r="J148" s="15"/>
      <c r="K148" s="15"/>
      <c r="L148" s="15"/>
      <c r="M148" s="15"/>
      <c r="N148" s="260"/>
    </row>
    <row r="149" spans="2:14">
      <c r="B149" s="15"/>
      <c r="C149" s="15"/>
      <c r="D149" s="15"/>
      <c r="E149" s="15"/>
      <c r="F149" s="15"/>
      <c r="G149" s="15"/>
      <c r="H149" s="15"/>
      <c r="I149" s="15"/>
      <c r="J149" s="15"/>
      <c r="K149" s="15"/>
      <c r="L149" s="15"/>
      <c r="M149" s="15"/>
      <c r="N149" s="260"/>
    </row>
    <row r="150" spans="2:14">
      <c r="B150" s="15"/>
      <c r="C150" s="15"/>
      <c r="D150" s="15"/>
      <c r="E150" s="15"/>
      <c r="F150" s="15"/>
      <c r="G150" s="15"/>
      <c r="H150" s="15"/>
      <c r="I150" s="15"/>
      <c r="J150" s="15"/>
      <c r="K150" s="15"/>
      <c r="L150" s="15"/>
      <c r="M150" s="15"/>
      <c r="N150" s="260"/>
    </row>
    <row r="151" spans="2:14">
      <c r="B151" s="15"/>
      <c r="C151" s="15"/>
      <c r="D151" s="15"/>
      <c r="E151" s="15"/>
      <c r="F151" s="15"/>
      <c r="G151" s="15"/>
      <c r="H151" s="15"/>
      <c r="I151" s="15"/>
      <c r="J151" s="15"/>
      <c r="K151" s="15"/>
      <c r="L151" s="15"/>
      <c r="M151" s="15"/>
      <c r="N151" s="260"/>
    </row>
    <row r="152" spans="2:14">
      <c r="B152" s="15"/>
      <c r="C152" s="15"/>
      <c r="D152" s="15"/>
      <c r="E152" s="15"/>
      <c r="F152" s="15"/>
      <c r="G152" s="15"/>
      <c r="H152" s="15"/>
      <c r="I152" s="15"/>
      <c r="J152" s="15"/>
      <c r="K152" s="15"/>
      <c r="L152" s="15"/>
      <c r="M152" s="15"/>
      <c r="N152" s="260"/>
    </row>
    <row r="153" spans="2:14">
      <c r="B153" s="15"/>
      <c r="C153" s="15"/>
      <c r="D153" s="15"/>
      <c r="E153" s="15"/>
      <c r="F153" s="15"/>
      <c r="G153" s="15"/>
      <c r="H153" s="15"/>
      <c r="I153" s="15"/>
      <c r="J153" s="15"/>
      <c r="K153" s="15"/>
      <c r="L153" s="15"/>
      <c r="M153" s="15"/>
      <c r="N153" s="260"/>
    </row>
    <row r="154" spans="2:14">
      <c r="B154" s="15"/>
      <c r="C154" s="15"/>
      <c r="D154" s="15"/>
      <c r="E154" s="15"/>
      <c r="F154" s="15"/>
      <c r="G154" s="15"/>
      <c r="H154" s="15"/>
      <c r="I154" s="15"/>
      <c r="J154" s="15"/>
      <c r="K154" s="15"/>
      <c r="L154" s="15"/>
      <c r="M154" s="15"/>
      <c r="N154" s="260"/>
    </row>
    <row r="155" spans="2:14">
      <c r="B155" s="15"/>
      <c r="C155" s="15"/>
      <c r="D155" s="15"/>
      <c r="E155" s="15"/>
      <c r="F155" s="15"/>
      <c r="G155" s="15"/>
      <c r="H155" s="15"/>
      <c r="I155" s="15"/>
      <c r="J155" s="15"/>
      <c r="K155" s="15"/>
      <c r="L155" s="15"/>
      <c r="M155" s="15"/>
      <c r="N155" s="260"/>
    </row>
    <row r="156" spans="2:14">
      <c r="B156" s="15"/>
      <c r="C156" s="15"/>
      <c r="D156" s="15"/>
      <c r="E156" s="15"/>
      <c r="F156" s="15"/>
      <c r="G156" s="15"/>
      <c r="H156" s="15"/>
      <c r="I156" s="15"/>
      <c r="J156" s="15"/>
      <c r="K156" s="15"/>
      <c r="L156" s="15"/>
      <c r="M156" s="15"/>
      <c r="N156" s="260"/>
    </row>
    <row r="157" spans="2:14">
      <c r="B157" s="15"/>
      <c r="C157" s="15"/>
      <c r="D157" s="15"/>
      <c r="E157" s="15"/>
      <c r="F157" s="15"/>
      <c r="G157" s="15"/>
      <c r="H157" s="15"/>
      <c r="I157" s="15"/>
      <c r="J157" s="15"/>
      <c r="K157" s="15"/>
      <c r="L157" s="15"/>
      <c r="M157" s="15"/>
      <c r="N157" s="260"/>
    </row>
    <row r="158" spans="2:14">
      <c r="B158" s="15"/>
      <c r="C158" s="15"/>
      <c r="D158" s="15"/>
      <c r="E158" s="15"/>
      <c r="F158" s="15"/>
      <c r="G158" s="15"/>
      <c r="H158" s="15"/>
      <c r="I158" s="15"/>
      <c r="J158" s="15"/>
      <c r="K158" s="15"/>
      <c r="L158" s="15"/>
      <c r="M158" s="15"/>
      <c r="N158" s="260"/>
    </row>
    <row r="159" spans="2:14">
      <c r="N159" s="260"/>
    </row>
    <row r="160" spans="2:14">
      <c r="N160" s="260"/>
    </row>
    <row r="161" spans="14:14">
      <c r="N161" s="260"/>
    </row>
    <row r="162" spans="14:14">
      <c r="N162" s="260"/>
    </row>
    <row r="163" spans="14:14">
      <c r="N163" s="260"/>
    </row>
    <row r="164" spans="14:14">
      <c r="N164" s="260"/>
    </row>
    <row r="165" spans="14:14">
      <c r="N165" s="260"/>
    </row>
    <row r="166" spans="14:14">
      <c r="N166" s="260"/>
    </row>
    <row r="167" spans="14:14">
      <c r="N167" s="260"/>
    </row>
    <row r="168" spans="14:14">
      <c r="N168" s="260"/>
    </row>
    <row r="169" spans="14:14">
      <c r="N169" s="260"/>
    </row>
    <row r="170" spans="14:14">
      <c r="N170" s="260"/>
    </row>
    <row r="171" spans="14:14">
      <c r="N171" s="260"/>
    </row>
    <row r="172" spans="14:14">
      <c r="N172" s="260"/>
    </row>
    <row r="173" spans="14:14">
      <c r="N173" s="260"/>
    </row>
    <row r="174" spans="14:14">
      <c r="N174" s="260"/>
    </row>
    <row r="175" spans="14:14">
      <c r="N175" s="260"/>
    </row>
    <row r="176" spans="14:14">
      <c r="N176" s="260"/>
    </row>
    <row r="177" spans="14:14">
      <c r="N177" s="260"/>
    </row>
    <row r="178" spans="14:14">
      <c r="N178" s="260"/>
    </row>
    <row r="179" spans="14:14">
      <c r="N179" s="260"/>
    </row>
    <row r="180" spans="14:14">
      <c r="N180" s="260"/>
    </row>
    <row r="181" spans="14:14">
      <c r="N181" s="260"/>
    </row>
    <row r="182" spans="14:14">
      <c r="N182" s="260"/>
    </row>
    <row r="183" spans="14:14">
      <c r="N183" s="260"/>
    </row>
    <row r="184" spans="14:14">
      <c r="N184" s="260"/>
    </row>
    <row r="185" spans="14:14">
      <c r="N185" s="260"/>
    </row>
    <row r="186" spans="14:14">
      <c r="N186" s="260"/>
    </row>
    <row r="187" spans="14:14">
      <c r="N187" s="260"/>
    </row>
    <row r="188" spans="14:14">
      <c r="N188" s="260"/>
    </row>
    <row r="189" spans="14:14">
      <c r="N189" s="260"/>
    </row>
    <row r="190" spans="14:14">
      <c r="N190" s="260"/>
    </row>
    <row r="191" spans="14:14">
      <c r="N191" s="260"/>
    </row>
    <row r="192" spans="14:14">
      <c r="N192" s="260"/>
    </row>
    <row r="193" spans="14:14">
      <c r="N193" s="260"/>
    </row>
    <row r="194" spans="14:14">
      <c r="N194" s="260"/>
    </row>
    <row r="195" spans="14:14">
      <c r="N195" s="260"/>
    </row>
    <row r="196" spans="14:14">
      <c r="N196" s="260"/>
    </row>
    <row r="197" spans="14:14">
      <c r="N197" s="260"/>
    </row>
    <row r="198" spans="14:14">
      <c r="N198" s="260"/>
    </row>
    <row r="199" spans="14:14">
      <c r="N199" s="260"/>
    </row>
    <row r="200" spans="14:14">
      <c r="N200" s="260"/>
    </row>
    <row r="201" spans="14:14">
      <c r="N201" s="260"/>
    </row>
    <row r="202" spans="14:14">
      <c r="N202" s="260"/>
    </row>
    <row r="203" spans="14:14">
      <c r="N203" s="260"/>
    </row>
    <row r="204" spans="14:14">
      <c r="N204" s="260"/>
    </row>
    <row r="205" spans="14:14">
      <c r="N205" s="260"/>
    </row>
    <row r="206" spans="14:14">
      <c r="N206" s="260"/>
    </row>
    <row r="207" spans="14:14">
      <c r="N207" s="260"/>
    </row>
    <row r="208" spans="14:14">
      <c r="N208" s="260"/>
    </row>
    <row r="209" spans="14:14">
      <c r="N209" s="260"/>
    </row>
    <row r="210" spans="14:14">
      <c r="N210" s="260"/>
    </row>
    <row r="211" spans="14:14">
      <c r="N211" s="260"/>
    </row>
    <row r="212" spans="14:14">
      <c r="N212" s="260"/>
    </row>
    <row r="213" spans="14:14">
      <c r="N213" s="260"/>
    </row>
    <row r="214" spans="14:14">
      <c r="N214" s="260"/>
    </row>
    <row r="215" spans="14:14">
      <c r="N215" s="260"/>
    </row>
    <row r="216" spans="14:14">
      <c r="N216" s="260"/>
    </row>
    <row r="217" spans="14:14">
      <c r="N217" s="260"/>
    </row>
    <row r="218" spans="14:14">
      <c r="N218" s="260"/>
    </row>
    <row r="219" spans="14:14">
      <c r="N219" s="260"/>
    </row>
    <row r="220" spans="14:14">
      <c r="N220" s="260"/>
    </row>
    <row r="221" spans="14:14">
      <c r="N221" s="260"/>
    </row>
    <row r="222" spans="14:14">
      <c r="N222" s="260"/>
    </row>
    <row r="223" spans="14:14">
      <c r="N223" s="260"/>
    </row>
    <row r="224" spans="14:14">
      <c r="N224" s="260"/>
    </row>
    <row r="225" spans="14:14">
      <c r="N225" s="260"/>
    </row>
    <row r="226" spans="14:14">
      <c r="N226" s="260"/>
    </row>
    <row r="227" spans="14:14">
      <c r="N227" s="260"/>
    </row>
    <row r="228" spans="14:14">
      <c r="N228" s="260"/>
    </row>
    <row r="229" spans="14:14">
      <c r="N229" s="260"/>
    </row>
    <row r="230" spans="14:14">
      <c r="N230" s="260"/>
    </row>
    <row r="231" spans="14:14">
      <c r="N231" s="260"/>
    </row>
    <row r="232" spans="14:14">
      <c r="N232" s="260"/>
    </row>
    <row r="233" spans="14:14">
      <c r="N233" s="260"/>
    </row>
    <row r="234" spans="14:14">
      <c r="N234" s="260"/>
    </row>
    <row r="235" spans="14:14">
      <c r="N235" s="260"/>
    </row>
    <row r="236" spans="14:14">
      <c r="N236" s="260"/>
    </row>
    <row r="237" spans="14:14">
      <c r="N237" s="260"/>
    </row>
    <row r="238" spans="14:14">
      <c r="N238" s="260"/>
    </row>
    <row r="239" spans="14:14">
      <c r="N239" s="260"/>
    </row>
    <row r="240" spans="14:14">
      <c r="N240" s="260"/>
    </row>
    <row r="241" spans="14:14">
      <c r="N241" s="260"/>
    </row>
    <row r="242" spans="14:14">
      <c r="N242" s="260"/>
    </row>
    <row r="243" spans="14:14">
      <c r="N243" s="260"/>
    </row>
    <row r="244" spans="14:14">
      <c r="N244" s="260"/>
    </row>
    <row r="245" spans="14:14">
      <c r="N245" s="260"/>
    </row>
    <row r="246" spans="14:14">
      <c r="N246" s="260"/>
    </row>
    <row r="247" spans="14:14">
      <c r="N247" s="260"/>
    </row>
    <row r="248" spans="14:14">
      <c r="N248" s="260"/>
    </row>
    <row r="249" spans="14:14">
      <c r="N249" s="260"/>
    </row>
    <row r="250" spans="14:14">
      <c r="N250" s="260"/>
    </row>
    <row r="251" spans="14:14">
      <c r="N251" s="260"/>
    </row>
    <row r="252" spans="14:14">
      <c r="N252" s="260"/>
    </row>
    <row r="253" spans="14:14">
      <c r="N253" s="260"/>
    </row>
    <row r="254" spans="14:14">
      <c r="N254" s="260"/>
    </row>
    <row r="255" spans="14:14">
      <c r="N255" s="260"/>
    </row>
    <row r="256" spans="14:14">
      <c r="N256" s="260"/>
    </row>
    <row r="257" spans="14:14">
      <c r="N257" s="260"/>
    </row>
    <row r="258" spans="14:14">
      <c r="N258" s="260"/>
    </row>
    <row r="259" spans="14:14">
      <c r="N259" s="260"/>
    </row>
    <row r="260" spans="14:14">
      <c r="N260" s="260"/>
    </row>
    <row r="261" spans="14:14">
      <c r="N261" s="260"/>
    </row>
    <row r="262" spans="14:14">
      <c r="N262" s="260"/>
    </row>
    <row r="263" spans="14:14">
      <c r="N263" s="260"/>
    </row>
    <row r="264" spans="14:14">
      <c r="N264" s="260"/>
    </row>
    <row r="265" spans="14:14">
      <c r="N265" s="260"/>
    </row>
    <row r="266" spans="14:14">
      <c r="N266" s="260"/>
    </row>
    <row r="267" spans="14:14">
      <c r="N267" s="260"/>
    </row>
    <row r="268" spans="14:14">
      <c r="N268" s="260"/>
    </row>
    <row r="269" spans="14:14">
      <c r="N269" s="260"/>
    </row>
    <row r="270" spans="14:14">
      <c r="N270" s="260"/>
    </row>
    <row r="271" spans="14:14">
      <c r="N271" s="260"/>
    </row>
    <row r="272" spans="14:14">
      <c r="N272" s="260"/>
    </row>
    <row r="273" spans="14:14">
      <c r="N273" s="260"/>
    </row>
    <row r="274" spans="14:14">
      <c r="N274" s="260"/>
    </row>
    <row r="275" spans="14:14">
      <c r="N275" s="260"/>
    </row>
    <row r="276" spans="14:14">
      <c r="N276" s="260"/>
    </row>
    <row r="277" spans="14:14">
      <c r="N277" s="260"/>
    </row>
    <row r="278" spans="14:14">
      <c r="N278" s="260"/>
    </row>
    <row r="279" spans="14:14">
      <c r="N279" s="260"/>
    </row>
    <row r="280" spans="14:14">
      <c r="N280" s="260"/>
    </row>
    <row r="281" spans="14:14">
      <c r="N281" s="260"/>
    </row>
    <row r="282" spans="14:14">
      <c r="N282" s="260"/>
    </row>
    <row r="283" spans="14:14">
      <c r="N283" s="260"/>
    </row>
    <row r="284" spans="14:14">
      <c r="N284" s="260"/>
    </row>
    <row r="285" spans="14:14">
      <c r="N285" s="260"/>
    </row>
    <row r="286" spans="14:14">
      <c r="N286" s="260"/>
    </row>
    <row r="287" spans="14:14">
      <c r="N287" s="260"/>
    </row>
    <row r="288" spans="14:14">
      <c r="N288" s="260"/>
    </row>
    <row r="289" spans="14:14">
      <c r="N289" s="260"/>
    </row>
    <row r="290" spans="14:14">
      <c r="N290" s="260"/>
    </row>
    <row r="291" spans="14:14">
      <c r="N291" s="260"/>
    </row>
    <row r="292" spans="14:14">
      <c r="N292" s="260"/>
    </row>
    <row r="293" spans="14:14">
      <c r="N293" s="260"/>
    </row>
    <row r="294" spans="14:14">
      <c r="N294" s="260"/>
    </row>
    <row r="295" spans="14:14">
      <c r="N295" s="260"/>
    </row>
    <row r="296" spans="14:14">
      <c r="N296" s="260"/>
    </row>
    <row r="297" spans="14:14">
      <c r="N297" s="260"/>
    </row>
    <row r="298" spans="14:14">
      <c r="N298" s="260"/>
    </row>
    <row r="299" spans="14:14">
      <c r="N299" s="260"/>
    </row>
    <row r="300" spans="14:14">
      <c r="N300" s="260"/>
    </row>
    <row r="301" spans="14:14">
      <c r="N301" s="260"/>
    </row>
    <row r="302" spans="14:14">
      <c r="N302" s="260"/>
    </row>
    <row r="303" spans="14:14">
      <c r="N303" s="260"/>
    </row>
    <row r="304" spans="14:14">
      <c r="N304" s="260"/>
    </row>
    <row r="305" spans="14:14">
      <c r="N305" s="260"/>
    </row>
    <row r="306" spans="14:14">
      <c r="N306" s="260"/>
    </row>
    <row r="307" spans="14:14">
      <c r="N307" s="260"/>
    </row>
    <row r="308" spans="14:14">
      <c r="N308" s="260"/>
    </row>
    <row r="309" spans="14:14">
      <c r="N309" s="260"/>
    </row>
    <row r="310" spans="14:14">
      <c r="N310" s="260"/>
    </row>
    <row r="311" spans="14:14">
      <c r="N311" s="260"/>
    </row>
    <row r="312" spans="14:14">
      <c r="N312" s="260"/>
    </row>
    <row r="313" spans="14:14">
      <c r="N313" s="260"/>
    </row>
    <row r="314" spans="14:14">
      <c r="N314" s="260"/>
    </row>
    <row r="315" spans="14:14">
      <c r="N315" s="260"/>
    </row>
    <row r="316" spans="14:14">
      <c r="N316" s="260"/>
    </row>
    <row r="317" spans="14:14">
      <c r="N317" s="260"/>
    </row>
    <row r="318" spans="14:14">
      <c r="N318" s="260"/>
    </row>
    <row r="319" spans="14:14">
      <c r="N319" s="260"/>
    </row>
    <row r="320" spans="14:14">
      <c r="N320" s="260"/>
    </row>
    <row r="321" spans="14:14">
      <c r="N321" s="260"/>
    </row>
    <row r="322" spans="14:14">
      <c r="N322" s="260"/>
    </row>
    <row r="323" spans="14:14">
      <c r="N323" s="260"/>
    </row>
    <row r="324" spans="14:14">
      <c r="N324" s="260"/>
    </row>
    <row r="325" spans="14:14">
      <c r="N325" s="260"/>
    </row>
    <row r="326" spans="14:14">
      <c r="N326" s="260"/>
    </row>
    <row r="327" spans="14:14">
      <c r="N327" s="260"/>
    </row>
    <row r="328" spans="14:14">
      <c r="N328" s="260"/>
    </row>
    <row r="329" spans="14:14">
      <c r="N329" s="260"/>
    </row>
    <row r="330" spans="14:14">
      <c r="N330" s="260"/>
    </row>
    <row r="331" spans="14:14">
      <c r="N331" s="260"/>
    </row>
    <row r="332" spans="14:14">
      <c r="N332" s="260"/>
    </row>
    <row r="333" spans="14:14">
      <c r="N333" s="260"/>
    </row>
    <row r="334" spans="14:14">
      <c r="N334" s="260"/>
    </row>
    <row r="335" spans="14:14">
      <c r="N335" s="260"/>
    </row>
    <row r="336" spans="14:14">
      <c r="N336" s="260"/>
    </row>
    <row r="337" spans="14:14">
      <c r="N337" s="260"/>
    </row>
    <row r="338" spans="14:14">
      <c r="N338" s="260"/>
    </row>
    <row r="339" spans="14:14">
      <c r="N339" s="260"/>
    </row>
    <row r="340" spans="14:14">
      <c r="N340" s="260"/>
    </row>
    <row r="341" spans="14:14">
      <c r="N341" s="260"/>
    </row>
    <row r="342" spans="14:14">
      <c r="N342" s="260"/>
    </row>
    <row r="343" spans="14:14">
      <c r="N343" s="260"/>
    </row>
    <row r="344" spans="14:14">
      <c r="N344" s="260"/>
    </row>
    <row r="345" spans="14:14">
      <c r="N345" s="260"/>
    </row>
    <row r="346" spans="14:14">
      <c r="N346" s="260"/>
    </row>
    <row r="347" spans="14:14">
      <c r="N347" s="260"/>
    </row>
    <row r="348" spans="14:14">
      <c r="N348" s="260"/>
    </row>
    <row r="349" spans="14:14">
      <c r="N349" s="260"/>
    </row>
    <row r="350" spans="14:14">
      <c r="N350" s="260"/>
    </row>
    <row r="351" spans="14:14">
      <c r="N351" s="260"/>
    </row>
    <row r="352" spans="14:14">
      <c r="N352" s="260"/>
    </row>
    <row r="353" spans="14:14">
      <c r="N353" s="260"/>
    </row>
    <row r="354" spans="14:14">
      <c r="N354" s="260"/>
    </row>
    <row r="355" spans="14:14">
      <c r="N355" s="260"/>
    </row>
    <row r="356" spans="14:14">
      <c r="N356" s="260"/>
    </row>
    <row r="357" spans="14:14">
      <c r="N357" s="260"/>
    </row>
    <row r="358" spans="14:14">
      <c r="N358" s="260"/>
    </row>
    <row r="359" spans="14:14">
      <c r="N359" s="260"/>
    </row>
    <row r="360" spans="14:14">
      <c r="N360" s="260"/>
    </row>
    <row r="361" spans="14:14">
      <c r="N361" s="260"/>
    </row>
    <row r="362" spans="14:14">
      <c r="N362" s="260"/>
    </row>
    <row r="363" spans="14:14">
      <c r="N363" s="260"/>
    </row>
    <row r="364" spans="14:14">
      <c r="N364" s="260"/>
    </row>
    <row r="365" spans="14:14">
      <c r="N365" s="260"/>
    </row>
    <row r="366" spans="14:14">
      <c r="N366" s="260"/>
    </row>
    <row r="367" spans="14:14">
      <c r="N367" s="260"/>
    </row>
    <row r="368" spans="14:14">
      <c r="N368" s="260"/>
    </row>
    <row r="369" spans="14:14">
      <c r="N369" s="260"/>
    </row>
    <row r="370" spans="14:14">
      <c r="N370" s="260"/>
    </row>
    <row r="371" spans="14:14">
      <c r="N371" s="260"/>
    </row>
    <row r="372" spans="14:14">
      <c r="N372" s="260"/>
    </row>
    <row r="373" spans="14:14">
      <c r="N373" s="260"/>
    </row>
    <row r="374" spans="14:14">
      <c r="N374" s="260"/>
    </row>
    <row r="375" spans="14:14">
      <c r="N375" s="260"/>
    </row>
    <row r="376" spans="14:14">
      <c r="N376" s="260"/>
    </row>
    <row r="377" spans="14:14">
      <c r="N377" s="260"/>
    </row>
    <row r="378" spans="14:14">
      <c r="N378" s="260"/>
    </row>
    <row r="379" spans="14:14">
      <c r="N379" s="260"/>
    </row>
    <row r="380" spans="14:14">
      <c r="N380" s="260"/>
    </row>
    <row r="381" spans="14:14">
      <c r="N381" s="260"/>
    </row>
    <row r="382" spans="14:14">
      <c r="N382" s="260"/>
    </row>
    <row r="383" spans="14:14">
      <c r="N383" s="260"/>
    </row>
    <row r="384" spans="14:14">
      <c r="N384" s="260"/>
    </row>
    <row r="385" spans="14:14">
      <c r="N385" s="260"/>
    </row>
    <row r="386" spans="14:14">
      <c r="N386" s="260"/>
    </row>
    <row r="387" spans="14:14">
      <c r="N387" s="260"/>
    </row>
    <row r="388" spans="14:14">
      <c r="N388" s="260"/>
    </row>
    <row r="389" spans="14:14">
      <c r="N389" s="260"/>
    </row>
    <row r="390" spans="14:14">
      <c r="N390" s="260"/>
    </row>
    <row r="391" spans="14:14">
      <c r="N391" s="260"/>
    </row>
    <row r="392" spans="14:14">
      <c r="N392" s="260"/>
    </row>
    <row r="393" spans="14:14">
      <c r="N393" s="260"/>
    </row>
    <row r="394" spans="14:14">
      <c r="N394" s="260"/>
    </row>
    <row r="395" spans="14:14">
      <c r="N395" s="260"/>
    </row>
    <row r="396" spans="14:14">
      <c r="N396" s="260"/>
    </row>
    <row r="397" spans="14:14">
      <c r="N397" s="260"/>
    </row>
    <row r="398" spans="14:14">
      <c r="N398" s="260"/>
    </row>
    <row r="399" spans="14:14">
      <c r="N399" s="260"/>
    </row>
    <row r="400" spans="14:14">
      <c r="N400" s="260"/>
    </row>
    <row r="401" spans="14:14">
      <c r="N401" s="260"/>
    </row>
    <row r="402" spans="14:14">
      <c r="N402" s="260"/>
    </row>
    <row r="403" spans="14:14">
      <c r="N403" s="260"/>
    </row>
    <row r="404" spans="14:14">
      <c r="N404" s="260"/>
    </row>
    <row r="405" spans="14:14">
      <c r="N405" s="260"/>
    </row>
    <row r="406" spans="14:14">
      <c r="N406" s="260"/>
    </row>
    <row r="407" spans="14:14">
      <c r="N407" s="260"/>
    </row>
    <row r="408" spans="14:14">
      <c r="N408" s="260"/>
    </row>
    <row r="409" spans="14:14">
      <c r="N409" s="260"/>
    </row>
    <row r="410" spans="14:14">
      <c r="N410" s="260"/>
    </row>
    <row r="411" spans="14:14">
      <c r="N411" s="260"/>
    </row>
    <row r="412" spans="14:14">
      <c r="N412" s="260"/>
    </row>
    <row r="413" spans="14:14">
      <c r="N413" s="260"/>
    </row>
    <row r="414" spans="14:14">
      <c r="N414" s="260"/>
    </row>
    <row r="415" spans="14:14">
      <c r="N415" s="260"/>
    </row>
    <row r="416" spans="14:14">
      <c r="N416" s="260"/>
    </row>
    <row r="417" spans="14:14">
      <c r="N417" s="260"/>
    </row>
    <row r="418" spans="14:14">
      <c r="N418" s="260"/>
    </row>
    <row r="419" spans="14:14">
      <c r="N419" s="260"/>
    </row>
    <row r="420" spans="14:14">
      <c r="N420" s="260"/>
    </row>
    <row r="421" spans="14:14">
      <c r="N421" s="260"/>
    </row>
    <row r="422" spans="14:14">
      <c r="N422" s="260"/>
    </row>
    <row r="423" spans="14:14">
      <c r="N423" s="260"/>
    </row>
    <row r="424" spans="14:14">
      <c r="N424" s="260"/>
    </row>
    <row r="425" spans="14:14">
      <c r="N425" s="260"/>
    </row>
    <row r="426" spans="14:14">
      <c r="N426" s="260"/>
    </row>
    <row r="427" spans="14:14">
      <c r="N427" s="260"/>
    </row>
    <row r="428" spans="14:14">
      <c r="N428" s="260"/>
    </row>
    <row r="429" spans="14:14">
      <c r="N429" s="260"/>
    </row>
    <row r="430" spans="14:14">
      <c r="N430" s="260"/>
    </row>
    <row r="431" spans="14:14">
      <c r="N431" s="260"/>
    </row>
    <row r="432" spans="14:14">
      <c r="N432" s="260"/>
    </row>
    <row r="433" spans="14:14">
      <c r="N433" s="260"/>
    </row>
    <row r="434" spans="14:14">
      <c r="N434" s="260"/>
    </row>
    <row r="435" spans="14:14">
      <c r="N435" s="260"/>
    </row>
    <row r="436" spans="14:14">
      <c r="N436" s="260"/>
    </row>
    <row r="437" spans="14:14">
      <c r="N437" s="260"/>
    </row>
    <row r="438" spans="14:14">
      <c r="N438" s="260"/>
    </row>
    <row r="439" spans="14:14">
      <c r="N439" s="260"/>
    </row>
    <row r="440" spans="14:14">
      <c r="N440" s="260"/>
    </row>
    <row r="441" spans="14:14">
      <c r="N441" s="260"/>
    </row>
    <row r="442" spans="14:14">
      <c r="N442" s="260"/>
    </row>
    <row r="443" spans="14:14">
      <c r="N443" s="260"/>
    </row>
    <row r="444" spans="14:14">
      <c r="N444" s="260"/>
    </row>
    <row r="445" spans="14:14">
      <c r="N445" s="260"/>
    </row>
    <row r="446" spans="14:14">
      <c r="N446" s="260"/>
    </row>
    <row r="447" spans="14:14">
      <c r="N447" s="260"/>
    </row>
    <row r="448" spans="14:14">
      <c r="N448" s="260"/>
    </row>
    <row r="449" spans="14:14">
      <c r="N449" s="260"/>
    </row>
    <row r="450" spans="14:14">
      <c r="N450" s="260"/>
    </row>
    <row r="451" spans="14:14">
      <c r="N451" s="260"/>
    </row>
    <row r="452" spans="14:14">
      <c r="N452" s="260"/>
    </row>
    <row r="453" spans="14:14">
      <c r="N453" s="260"/>
    </row>
    <row r="454" spans="14:14">
      <c r="N454" s="260"/>
    </row>
    <row r="455" spans="14:14">
      <c r="N455" s="260"/>
    </row>
    <row r="456" spans="14:14">
      <c r="N456" s="260"/>
    </row>
    <row r="457" spans="14:14">
      <c r="N457" s="260"/>
    </row>
    <row r="458" spans="14:14">
      <c r="N458" s="260"/>
    </row>
    <row r="459" spans="14:14">
      <c r="N459" s="260"/>
    </row>
    <row r="460" spans="14:14">
      <c r="N460" s="260"/>
    </row>
    <row r="461" spans="14:14">
      <c r="N461" s="260"/>
    </row>
    <row r="462" spans="14:14">
      <c r="N462" s="260"/>
    </row>
    <row r="463" spans="14:14">
      <c r="N463" s="260"/>
    </row>
    <row r="464" spans="14:14">
      <c r="N464" s="260"/>
    </row>
    <row r="465" spans="14:14">
      <c r="N465" s="260"/>
    </row>
    <row r="466" spans="14:14">
      <c r="N466" s="260"/>
    </row>
    <row r="467" spans="14:14">
      <c r="N467" s="260"/>
    </row>
    <row r="468" spans="14:14">
      <c r="N468" s="260"/>
    </row>
    <row r="469" spans="14:14">
      <c r="N469" s="260"/>
    </row>
    <row r="470" spans="14:14">
      <c r="N470" s="260"/>
    </row>
    <row r="471" spans="14:14">
      <c r="N471" s="260"/>
    </row>
    <row r="472" spans="14:14">
      <c r="N472" s="260"/>
    </row>
    <row r="473" spans="14:14">
      <c r="N473" s="260"/>
    </row>
    <row r="474" spans="14:14">
      <c r="N474" s="260"/>
    </row>
    <row r="475" spans="14:14">
      <c r="N475" s="260"/>
    </row>
    <row r="476" spans="14:14">
      <c r="N476" s="260"/>
    </row>
    <row r="477" spans="14:14">
      <c r="N477" s="260"/>
    </row>
    <row r="478" spans="14:14">
      <c r="N478" s="260"/>
    </row>
    <row r="479" spans="14:14">
      <c r="N479" s="260"/>
    </row>
    <row r="480" spans="14:14">
      <c r="N480" s="260"/>
    </row>
    <row r="481" spans="14:14">
      <c r="N481" s="260"/>
    </row>
    <row r="482" spans="14:14">
      <c r="N482" s="260"/>
    </row>
    <row r="483" spans="14:14">
      <c r="N483" s="260"/>
    </row>
    <row r="484" spans="14:14">
      <c r="N484" s="260"/>
    </row>
    <row r="485" spans="14:14">
      <c r="N485" s="260"/>
    </row>
    <row r="486" spans="14:14">
      <c r="N486" s="260"/>
    </row>
    <row r="487" spans="14:14">
      <c r="N487" s="260"/>
    </row>
    <row r="488" spans="14:14">
      <c r="N488" s="260"/>
    </row>
    <row r="489" spans="14:14">
      <c r="N489" s="260"/>
    </row>
    <row r="490" spans="14:14">
      <c r="N490" s="260"/>
    </row>
    <row r="491" spans="14:14">
      <c r="N491" s="260"/>
    </row>
    <row r="492" spans="14:14">
      <c r="N492" s="260"/>
    </row>
    <row r="493" spans="14:14">
      <c r="N493" s="260"/>
    </row>
    <row r="494" spans="14:14">
      <c r="N494" s="260"/>
    </row>
    <row r="495" spans="14:14">
      <c r="N495" s="260"/>
    </row>
    <row r="496" spans="14:14">
      <c r="N496" s="260"/>
    </row>
    <row r="497" spans="14:14">
      <c r="N497" s="260"/>
    </row>
    <row r="498" spans="14:14">
      <c r="N498" s="260"/>
    </row>
    <row r="499" spans="14:14">
      <c r="N499" s="260"/>
    </row>
    <row r="500" spans="14:14">
      <c r="N500" s="260"/>
    </row>
    <row r="501" spans="14:14">
      <c r="N501" s="260"/>
    </row>
    <row r="502" spans="14:14">
      <c r="N502" s="260"/>
    </row>
    <row r="503" spans="14:14">
      <c r="N503" s="260"/>
    </row>
    <row r="504" spans="14:14">
      <c r="N504" s="260"/>
    </row>
    <row r="505" spans="14:14">
      <c r="N505" s="260"/>
    </row>
    <row r="506" spans="14:14">
      <c r="N506" s="260"/>
    </row>
    <row r="507" spans="14:14">
      <c r="N507" s="260"/>
    </row>
    <row r="508" spans="14:14">
      <c r="N508" s="260"/>
    </row>
    <row r="509" spans="14:14">
      <c r="N509" s="260"/>
    </row>
    <row r="510" spans="14:14">
      <c r="N510" s="260"/>
    </row>
    <row r="511" spans="14:14">
      <c r="N511" s="260"/>
    </row>
    <row r="512" spans="14:14">
      <c r="N512" s="260"/>
    </row>
    <row r="513" spans="14:14">
      <c r="N513" s="260"/>
    </row>
    <row r="514" spans="14:14">
      <c r="N514" s="260"/>
    </row>
    <row r="515" spans="14:14">
      <c r="N515" s="260"/>
    </row>
    <row r="516" spans="14:14">
      <c r="N516" s="260"/>
    </row>
    <row r="517" spans="14:14">
      <c r="N517" s="260"/>
    </row>
    <row r="518" spans="14:14">
      <c r="N518" s="260"/>
    </row>
    <row r="519" spans="14:14">
      <c r="N519" s="260"/>
    </row>
    <row r="520" spans="14:14">
      <c r="N520" s="260"/>
    </row>
    <row r="521" spans="14:14">
      <c r="N521" s="260"/>
    </row>
    <row r="522" spans="14:14">
      <c r="N522" s="260"/>
    </row>
    <row r="523" spans="14:14">
      <c r="N523" s="260"/>
    </row>
    <row r="524" spans="14:14">
      <c r="N524" s="260"/>
    </row>
    <row r="525" spans="14:14">
      <c r="N525" s="260"/>
    </row>
    <row r="526" spans="14:14">
      <c r="N526" s="260"/>
    </row>
    <row r="527" spans="14:14">
      <c r="N527" s="260"/>
    </row>
    <row r="528" spans="14:14">
      <c r="N528" s="260"/>
    </row>
    <row r="529" spans="2:14">
      <c r="N529" s="260"/>
    </row>
    <row r="530" spans="2:14">
      <c r="N530" s="260"/>
    </row>
    <row r="531" spans="2:14">
      <c r="N531" s="260"/>
    </row>
    <row r="532" spans="2:14">
      <c r="N532" s="260"/>
    </row>
    <row r="533" spans="2:14">
      <c r="N533" s="260"/>
    </row>
    <row r="534" spans="2:14">
      <c r="N534" s="260"/>
    </row>
    <row r="535" spans="2:14">
      <c r="N535" s="260"/>
    </row>
    <row r="536" spans="2:14">
      <c r="N536" s="260"/>
    </row>
    <row r="537" spans="2:14">
      <c r="N537" s="260"/>
    </row>
    <row r="538" spans="2:14">
      <c r="N538" s="260"/>
    </row>
    <row r="539" spans="2:14">
      <c r="B539" s="15"/>
      <c r="C539" s="15"/>
      <c r="D539" s="15"/>
      <c r="E539" s="15"/>
      <c r="F539" s="15"/>
      <c r="G539" s="15"/>
      <c r="H539" s="15"/>
      <c r="I539" s="15"/>
      <c r="J539" s="15"/>
      <c r="K539" s="15"/>
      <c r="L539" s="15"/>
      <c r="M539" s="15"/>
      <c r="N539" s="260"/>
    </row>
    <row r="540" spans="2:14">
      <c r="B540" s="15"/>
      <c r="C540" s="15"/>
      <c r="D540" s="15"/>
      <c r="E540" s="15"/>
      <c r="F540" s="15"/>
      <c r="G540" s="15"/>
      <c r="H540" s="15"/>
      <c r="I540" s="15"/>
      <c r="J540" s="15"/>
      <c r="K540" s="15"/>
      <c r="L540" s="15"/>
      <c r="M540" s="15"/>
      <c r="N540" s="260"/>
    </row>
    <row r="541" spans="2:14">
      <c r="B541" s="15"/>
      <c r="C541" s="15"/>
      <c r="D541" s="15"/>
      <c r="E541" s="15"/>
      <c r="F541" s="15"/>
      <c r="G541" s="15"/>
      <c r="H541" s="15"/>
      <c r="I541" s="15"/>
      <c r="J541" s="15"/>
      <c r="K541" s="15"/>
      <c r="L541" s="15"/>
      <c r="M541" s="15"/>
      <c r="N541" s="260"/>
    </row>
    <row r="542" spans="2:14">
      <c r="B542" s="15"/>
      <c r="C542" s="15"/>
      <c r="D542" s="15"/>
      <c r="E542" s="15"/>
      <c r="F542" s="15"/>
      <c r="G542" s="15"/>
      <c r="H542" s="15"/>
      <c r="I542" s="15"/>
      <c r="J542" s="15"/>
      <c r="K542" s="15"/>
      <c r="L542" s="15"/>
      <c r="M542" s="15"/>
      <c r="N542" s="260"/>
    </row>
    <row r="543" spans="2:14">
      <c r="B543" s="15"/>
      <c r="C543" s="15"/>
      <c r="D543" s="15"/>
      <c r="E543" s="15"/>
      <c r="F543" s="15"/>
      <c r="G543" s="15"/>
      <c r="H543" s="15"/>
      <c r="I543" s="15"/>
      <c r="J543" s="15"/>
      <c r="K543" s="15"/>
      <c r="L543" s="15"/>
      <c r="M543" s="15"/>
      <c r="N543" s="260"/>
    </row>
    <row r="544" spans="2:14">
      <c r="B544" s="15"/>
      <c r="C544" s="15"/>
      <c r="D544" s="15"/>
      <c r="E544" s="15"/>
      <c r="F544" s="15"/>
      <c r="G544" s="15"/>
      <c r="H544" s="15"/>
      <c r="I544" s="15"/>
      <c r="J544" s="15"/>
      <c r="K544" s="15"/>
      <c r="L544" s="15"/>
      <c r="M544" s="15"/>
      <c r="N544" s="260"/>
    </row>
    <row r="545" spans="2:14">
      <c r="B545" s="15"/>
      <c r="C545" s="15"/>
      <c r="D545" s="15"/>
      <c r="E545" s="15"/>
      <c r="F545" s="15"/>
      <c r="G545" s="15"/>
      <c r="H545" s="15"/>
      <c r="I545" s="15"/>
      <c r="J545" s="15"/>
      <c r="K545" s="15"/>
      <c r="L545" s="15"/>
      <c r="M545" s="15"/>
      <c r="N545" s="260"/>
    </row>
    <row r="546" spans="2:14">
      <c r="B546" s="15"/>
      <c r="C546" s="15"/>
      <c r="D546" s="15"/>
      <c r="E546" s="15"/>
      <c r="F546" s="15"/>
      <c r="G546" s="15"/>
      <c r="H546" s="15"/>
      <c r="I546" s="15"/>
      <c r="J546" s="15"/>
      <c r="K546" s="15"/>
      <c r="L546" s="15"/>
      <c r="M546" s="15"/>
      <c r="N546" s="260"/>
    </row>
    <row r="547" spans="2:14">
      <c r="B547" s="15"/>
      <c r="C547" s="15"/>
      <c r="D547" s="15"/>
      <c r="E547" s="15"/>
      <c r="F547" s="15"/>
      <c r="G547" s="15"/>
      <c r="H547" s="15"/>
      <c r="I547" s="15"/>
      <c r="J547" s="15"/>
      <c r="K547" s="15"/>
      <c r="L547" s="15"/>
      <c r="M547" s="15"/>
      <c r="N547" s="260"/>
    </row>
    <row r="548" spans="2:14">
      <c r="B548" s="15"/>
      <c r="C548" s="15"/>
      <c r="D548" s="15"/>
      <c r="E548" s="15"/>
      <c r="F548" s="15"/>
      <c r="G548" s="15"/>
      <c r="H548" s="15"/>
      <c r="I548" s="15"/>
      <c r="J548" s="15"/>
      <c r="K548" s="15"/>
      <c r="L548" s="15"/>
      <c r="M548" s="15"/>
      <c r="N548" s="260"/>
    </row>
    <row r="549" spans="2:14">
      <c r="B549" s="15"/>
      <c r="C549" s="15"/>
      <c r="D549" s="15"/>
      <c r="E549" s="15"/>
      <c r="F549" s="15"/>
      <c r="G549" s="15"/>
      <c r="H549" s="15"/>
      <c r="I549" s="15"/>
      <c r="J549" s="15"/>
      <c r="K549" s="15"/>
      <c r="L549" s="15"/>
      <c r="M549" s="15"/>
      <c r="N549" s="260"/>
    </row>
    <row r="550" spans="2:14">
      <c r="B550" s="15"/>
      <c r="C550" s="15"/>
      <c r="D550" s="15"/>
      <c r="E550" s="15"/>
      <c r="F550" s="15"/>
      <c r="G550" s="15"/>
      <c r="H550" s="15"/>
      <c r="I550" s="15"/>
      <c r="J550" s="15"/>
      <c r="K550" s="15"/>
      <c r="L550" s="15"/>
      <c r="M550" s="15"/>
      <c r="N550" s="260"/>
    </row>
    <row r="551" spans="2:14">
      <c r="B551" s="15"/>
      <c r="C551" s="15"/>
      <c r="D551" s="15"/>
      <c r="E551" s="15"/>
      <c r="F551" s="15"/>
      <c r="G551" s="15"/>
      <c r="H551" s="15"/>
      <c r="I551" s="15"/>
      <c r="J551" s="15"/>
      <c r="K551" s="15"/>
      <c r="L551" s="15"/>
      <c r="M551" s="15"/>
      <c r="N551" s="260"/>
    </row>
    <row r="552" spans="2:14">
      <c r="B552" s="15"/>
      <c r="C552" s="15"/>
      <c r="D552" s="15"/>
      <c r="E552" s="15"/>
      <c r="F552" s="15"/>
      <c r="G552" s="15"/>
      <c r="H552" s="15"/>
      <c r="I552" s="15"/>
      <c r="J552" s="15"/>
      <c r="K552" s="15"/>
      <c r="L552" s="15"/>
      <c r="M552" s="15"/>
      <c r="N552" s="260"/>
    </row>
    <row r="553" spans="2:14">
      <c r="B553" s="15"/>
      <c r="C553" s="15"/>
      <c r="D553" s="15"/>
      <c r="E553" s="15"/>
      <c r="F553" s="15"/>
      <c r="G553" s="15"/>
      <c r="H553" s="15"/>
      <c r="I553" s="15"/>
      <c r="J553" s="15"/>
      <c r="K553" s="15"/>
      <c r="L553" s="15"/>
      <c r="M553" s="15"/>
      <c r="N553" s="260"/>
    </row>
    <row r="554" spans="2:14">
      <c r="B554" s="15"/>
      <c r="C554" s="15"/>
      <c r="D554" s="15"/>
      <c r="E554" s="15"/>
      <c r="F554" s="15"/>
      <c r="G554" s="15"/>
      <c r="H554" s="15"/>
      <c r="I554" s="15"/>
      <c r="J554" s="15"/>
      <c r="K554" s="15"/>
      <c r="L554" s="15"/>
      <c r="M554" s="15"/>
      <c r="N554" s="260"/>
    </row>
    <row r="555" spans="2:14">
      <c r="B555" s="15"/>
      <c r="C555" s="15"/>
      <c r="D555" s="15"/>
      <c r="E555" s="15"/>
      <c r="F555" s="15"/>
      <c r="G555" s="15"/>
      <c r="H555" s="15"/>
      <c r="I555" s="15"/>
      <c r="J555" s="15"/>
      <c r="K555" s="15"/>
      <c r="L555" s="15"/>
      <c r="M555" s="15"/>
      <c r="N555" s="260"/>
    </row>
    <row r="556" spans="2:14">
      <c r="B556" s="15"/>
      <c r="C556" s="15"/>
      <c r="D556" s="15"/>
      <c r="E556" s="15"/>
      <c r="F556" s="15"/>
      <c r="G556" s="15"/>
      <c r="H556" s="15"/>
      <c r="I556" s="15"/>
      <c r="J556" s="15"/>
      <c r="K556" s="15"/>
      <c r="L556" s="15"/>
      <c r="M556" s="15"/>
      <c r="N556" s="260"/>
    </row>
    <row r="557" spans="2:14">
      <c r="B557" s="15"/>
      <c r="C557" s="15"/>
      <c r="D557" s="15"/>
      <c r="E557" s="15"/>
      <c r="F557" s="15"/>
      <c r="G557" s="15"/>
      <c r="H557" s="15"/>
      <c r="I557" s="15"/>
      <c r="J557" s="15"/>
      <c r="K557" s="15"/>
      <c r="L557" s="15"/>
      <c r="M557" s="15"/>
      <c r="N557" s="260"/>
    </row>
    <row r="558" spans="2:14">
      <c r="B558" s="15"/>
      <c r="C558" s="15"/>
      <c r="D558" s="15"/>
      <c r="E558" s="15"/>
      <c r="F558" s="15"/>
      <c r="G558" s="15"/>
      <c r="H558" s="15"/>
      <c r="I558" s="15"/>
      <c r="J558" s="15"/>
      <c r="K558" s="15"/>
      <c r="L558" s="15"/>
      <c r="M558" s="15"/>
      <c r="N558" s="260"/>
    </row>
    <row r="559" spans="2:14">
      <c r="B559" s="15"/>
      <c r="C559" s="15"/>
      <c r="D559" s="15"/>
      <c r="E559" s="15"/>
      <c r="F559" s="15"/>
      <c r="G559" s="15"/>
      <c r="H559" s="15"/>
      <c r="I559" s="15"/>
      <c r="J559" s="15"/>
      <c r="K559" s="15"/>
      <c r="L559" s="15"/>
      <c r="M559" s="15"/>
      <c r="N559" s="260"/>
    </row>
    <row r="560" spans="2:14">
      <c r="B560" s="15"/>
      <c r="C560" s="15"/>
      <c r="D560" s="15"/>
      <c r="E560" s="15"/>
      <c r="F560" s="15"/>
      <c r="G560" s="15"/>
      <c r="H560" s="15"/>
      <c r="I560" s="15"/>
      <c r="J560" s="15"/>
      <c r="K560" s="15"/>
      <c r="L560" s="15"/>
      <c r="M560" s="15"/>
      <c r="N560" s="260"/>
    </row>
    <row r="561" spans="2:14">
      <c r="B561" s="15"/>
      <c r="C561" s="15"/>
      <c r="D561" s="15"/>
      <c r="E561" s="15"/>
      <c r="F561" s="15"/>
      <c r="G561" s="15"/>
      <c r="H561" s="15"/>
      <c r="I561" s="15"/>
      <c r="J561" s="15"/>
      <c r="K561" s="15"/>
      <c r="L561" s="15"/>
      <c r="M561" s="15"/>
      <c r="N561" s="260"/>
    </row>
    <row r="562" spans="2:14">
      <c r="B562" s="15"/>
      <c r="C562" s="15"/>
      <c r="D562" s="15"/>
      <c r="E562" s="15"/>
      <c r="F562" s="15"/>
      <c r="G562" s="15"/>
      <c r="H562" s="15"/>
      <c r="I562" s="15"/>
      <c r="J562" s="15"/>
      <c r="K562" s="15"/>
      <c r="L562" s="15"/>
      <c r="M562" s="15"/>
      <c r="N562" s="260"/>
    </row>
    <row r="563" spans="2:14">
      <c r="B563" s="15"/>
      <c r="C563" s="15"/>
      <c r="D563" s="15"/>
      <c r="E563" s="15"/>
      <c r="F563" s="15"/>
      <c r="G563" s="15"/>
      <c r="H563" s="15"/>
      <c r="I563" s="15"/>
      <c r="J563" s="15"/>
      <c r="K563" s="15"/>
      <c r="L563" s="15"/>
      <c r="M563" s="15"/>
      <c r="N563" s="260"/>
    </row>
    <row r="564" spans="2:14">
      <c r="B564" s="15"/>
      <c r="C564" s="15"/>
      <c r="D564" s="15"/>
      <c r="E564" s="15"/>
      <c r="F564" s="15"/>
      <c r="G564" s="15"/>
      <c r="H564" s="15"/>
      <c r="I564" s="15"/>
      <c r="J564" s="15"/>
      <c r="K564" s="15"/>
      <c r="L564" s="15"/>
      <c r="M564" s="15"/>
      <c r="N564" s="260"/>
    </row>
    <row r="565" spans="2:14">
      <c r="B565" s="15"/>
      <c r="C565" s="15"/>
      <c r="D565" s="15"/>
      <c r="E565" s="15"/>
      <c r="F565" s="15"/>
      <c r="G565" s="15"/>
      <c r="H565" s="15"/>
      <c r="I565" s="15"/>
      <c r="J565" s="15"/>
      <c r="K565" s="15"/>
      <c r="L565" s="15"/>
      <c r="M565" s="15"/>
      <c r="N565" s="260"/>
    </row>
    <row r="566" spans="2:14">
      <c r="B566" s="15"/>
      <c r="C566" s="15"/>
      <c r="D566" s="15"/>
      <c r="E566" s="15"/>
      <c r="F566" s="15"/>
      <c r="G566" s="15"/>
      <c r="H566" s="15"/>
      <c r="I566" s="15"/>
      <c r="J566" s="15"/>
      <c r="K566" s="15"/>
      <c r="L566" s="15"/>
      <c r="M566" s="15"/>
      <c r="N566" s="260"/>
    </row>
    <row r="567" spans="2:14">
      <c r="B567" s="15"/>
      <c r="C567" s="15"/>
      <c r="D567" s="15"/>
      <c r="E567" s="15"/>
      <c r="F567" s="15"/>
      <c r="G567" s="15"/>
      <c r="H567" s="15"/>
      <c r="I567" s="15"/>
      <c r="J567" s="15"/>
      <c r="K567" s="15"/>
      <c r="L567" s="15"/>
      <c r="M567" s="15"/>
      <c r="N567" s="260"/>
    </row>
    <row r="568" spans="2:14">
      <c r="B568" s="15"/>
      <c r="C568" s="15"/>
      <c r="D568" s="15"/>
      <c r="E568" s="15"/>
      <c r="F568" s="15"/>
      <c r="G568" s="15"/>
      <c r="H568" s="15"/>
      <c r="I568" s="15"/>
      <c r="J568" s="15"/>
      <c r="K568" s="15"/>
      <c r="L568" s="15"/>
      <c r="M568" s="15"/>
      <c r="N568" s="260"/>
    </row>
    <row r="569" spans="2:14">
      <c r="B569" s="15"/>
      <c r="C569" s="15"/>
      <c r="D569" s="15"/>
      <c r="E569" s="15"/>
      <c r="F569" s="15"/>
      <c r="G569" s="15"/>
      <c r="H569" s="15"/>
      <c r="I569" s="15"/>
      <c r="J569" s="15"/>
      <c r="K569" s="15"/>
      <c r="L569" s="15"/>
      <c r="M569" s="15"/>
      <c r="N569" s="260"/>
    </row>
    <row r="570" spans="2:14">
      <c r="B570" s="15"/>
      <c r="C570" s="15"/>
      <c r="D570" s="15"/>
      <c r="E570" s="15"/>
      <c r="F570" s="15"/>
      <c r="G570" s="15"/>
      <c r="H570" s="15"/>
      <c r="I570" s="15"/>
      <c r="J570" s="15"/>
      <c r="K570" s="15"/>
      <c r="L570" s="15"/>
      <c r="M570" s="15"/>
      <c r="N570" s="260"/>
    </row>
    <row r="571" spans="2:14">
      <c r="B571" s="15"/>
      <c r="C571" s="15"/>
      <c r="D571" s="15"/>
      <c r="E571" s="15"/>
      <c r="F571" s="15"/>
      <c r="G571" s="15"/>
      <c r="H571" s="15"/>
      <c r="I571" s="15"/>
      <c r="J571" s="15"/>
      <c r="K571" s="15"/>
      <c r="L571" s="15"/>
      <c r="M571" s="15"/>
      <c r="N571" s="260"/>
    </row>
    <row r="572" spans="2:14">
      <c r="B572" s="15"/>
      <c r="C572" s="15"/>
      <c r="D572" s="15"/>
      <c r="E572" s="15"/>
      <c r="F572" s="15"/>
      <c r="G572" s="15"/>
      <c r="H572" s="15"/>
      <c r="I572" s="15"/>
      <c r="J572" s="15"/>
      <c r="K572" s="15"/>
      <c r="L572" s="15"/>
      <c r="M572" s="15"/>
      <c r="N572" s="260"/>
    </row>
    <row r="573" spans="2:14">
      <c r="B573" s="15"/>
      <c r="C573" s="15"/>
      <c r="D573" s="15"/>
      <c r="E573" s="15"/>
      <c r="F573" s="15"/>
      <c r="G573" s="15"/>
      <c r="H573" s="15"/>
      <c r="I573" s="15"/>
      <c r="J573" s="15"/>
      <c r="K573" s="15"/>
      <c r="L573" s="15"/>
      <c r="M573" s="15"/>
      <c r="N573" s="260"/>
    </row>
    <row r="574" spans="2:14">
      <c r="B574" s="15"/>
      <c r="C574" s="15"/>
      <c r="D574" s="15"/>
      <c r="E574" s="15"/>
      <c r="F574" s="15"/>
      <c r="G574" s="15"/>
      <c r="H574" s="15"/>
      <c r="I574" s="15"/>
      <c r="J574" s="15"/>
      <c r="K574" s="15"/>
      <c r="L574" s="15"/>
      <c r="M574" s="15"/>
      <c r="N574" s="260"/>
    </row>
    <row r="575" spans="2:14">
      <c r="B575" s="15"/>
      <c r="C575" s="15"/>
      <c r="D575" s="15"/>
      <c r="E575" s="15"/>
      <c r="F575" s="15"/>
      <c r="G575" s="15"/>
      <c r="H575" s="15"/>
      <c r="I575" s="15"/>
      <c r="J575" s="15"/>
      <c r="K575" s="15"/>
      <c r="L575" s="15"/>
      <c r="M575" s="15"/>
      <c r="N575" s="260"/>
    </row>
    <row r="576" spans="2:14">
      <c r="B576" s="15"/>
      <c r="C576" s="15"/>
      <c r="D576" s="15"/>
      <c r="E576" s="15"/>
      <c r="F576" s="15"/>
      <c r="G576" s="15"/>
      <c r="H576" s="15"/>
      <c r="I576" s="15"/>
      <c r="J576" s="15"/>
      <c r="K576" s="15"/>
      <c r="L576" s="15"/>
      <c r="M576" s="15"/>
      <c r="N576" s="260"/>
    </row>
    <row r="577" spans="2:14">
      <c r="B577" s="15"/>
      <c r="C577" s="15"/>
      <c r="D577" s="15"/>
      <c r="E577" s="15"/>
      <c r="F577" s="15"/>
      <c r="G577" s="15"/>
      <c r="H577" s="15"/>
      <c r="I577" s="15"/>
      <c r="J577" s="15"/>
      <c r="K577" s="15"/>
      <c r="L577" s="15"/>
      <c r="M577" s="15"/>
      <c r="N577" s="260"/>
    </row>
    <row r="578" spans="2:14">
      <c r="B578" s="15"/>
      <c r="C578" s="15"/>
      <c r="D578" s="15"/>
      <c r="E578" s="15"/>
      <c r="F578" s="15"/>
      <c r="G578" s="15"/>
      <c r="H578" s="15"/>
      <c r="I578" s="15"/>
      <c r="J578" s="15"/>
      <c r="K578" s="15"/>
      <c r="L578" s="15"/>
      <c r="M578" s="15"/>
      <c r="N578" s="260"/>
    </row>
    <row r="579" spans="2:14">
      <c r="B579" s="15"/>
      <c r="C579" s="15"/>
      <c r="D579" s="15"/>
      <c r="E579" s="15"/>
      <c r="F579" s="15"/>
      <c r="G579" s="15"/>
      <c r="H579" s="15"/>
      <c r="I579" s="15"/>
      <c r="J579" s="15"/>
      <c r="K579" s="15"/>
      <c r="L579" s="15"/>
      <c r="M579" s="15"/>
      <c r="N579" s="260"/>
    </row>
    <row r="580" spans="2:14">
      <c r="B580" s="15"/>
      <c r="C580" s="15"/>
      <c r="D580" s="15"/>
      <c r="E580" s="15"/>
      <c r="F580" s="15"/>
      <c r="G580" s="15"/>
      <c r="H580" s="15"/>
      <c r="I580" s="15"/>
      <c r="J580" s="15"/>
      <c r="K580" s="15"/>
      <c r="L580" s="15"/>
      <c r="M580" s="15"/>
      <c r="N580" s="260"/>
    </row>
    <row r="581" spans="2:14">
      <c r="B581" s="15"/>
      <c r="C581" s="15"/>
      <c r="D581" s="15"/>
      <c r="E581" s="15"/>
      <c r="F581" s="15"/>
      <c r="G581" s="15"/>
      <c r="H581" s="15"/>
      <c r="I581" s="15"/>
      <c r="J581" s="15"/>
      <c r="K581" s="15"/>
      <c r="L581" s="15"/>
      <c r="M581" s="15"/>
      <c r="N581" s="260"/>
    </row>
    <row r="582" spans="2:14">
      <c r="B582" s="15"/>
      <c r="C582" s="15"/>
      <c r="D582" s="15"/>
      <c r="E582" s="15"/>
      <c r="F582" s="15"/>
      <c r="G582" s="15"/>
      <c r="H582" s="15"/>
      <c r="I582" s="15"/>
      <c r="J582" s="15"/>
      <c r="K582" s="15"/>
      <c r="L582" s="15"/>
      <c r="M582" s="15"/>
      <c r="N582" s="260"/>
    </row>
    <row r="583" spans="2:14">
      <c r="B583" s="15"/>
      <c r="C583" s="15"/>
      <c r="D583" s="15"/>
      <c r="E583" s="15"/>
      <c r="F583" s="15"/>
      <c r="G583" s="15"/>
      <c r="H583" s="15"/>
      <c r="I583" s="15"/>
      <c r="J583" s="15"/>
      <c r="K583" s="15"/>
      <c r="L583" s="15"/>
      <c r="M583" s="15"/>
      <c r="N583" s="260"/>
    </row>
    <row r="584" spans="2:14">
      <c r="B584" s="15"/>
      <c r="C584" s="15"/>
      <c r="D584" s="15"/>
      <c r="E584" s="15"/>
      <c r="F584" s="15"/>
      <c r="G584" s="15"/>
      <c r="H584" s="15"/>
      <c r="I584" s="15"/>
      <c r="J584" s="15"/>
      <c r="K584" s="15"/>
      <c r="L584" s="15"/>
      <c r="M584" s="15"/>
      <c r="N584" s="260"/>
    </row>
    <row r="585" spans="2:14">
      <c r="B585" s="15"/>
      <c r="C585" s="15"/>
      <c r="D585" s="15"/>
      <c r="E585" s="15"/>
      <c r="F585" s="15"/>
      <c r="G585" s="15"/>
      <c r="H585" s="15"/>
      <c r="I585" s="15"/>
      <c r="J585" s="15"/>
      <c r="K585" s="15"/>
      <c r="L585" s="15"/>
      <c r="M585" s="15"/>
      <c r="N585" s="260"/>
    </row>
    <row r="586" spans="2:14">
      <c r="B586" s="15"/>
      <c r="C586" s="15"/>
      <c r="D586" s="15"/>
      <c r="E586" s="15"/>
      <c r="F586" s="15"/>
      <c r="G586" s="15"/>
      <c r="H586" s="15"/>
      <c r="I586" s="15"/>
      <c r="J586" s="15"/>
      <c r="K586" s="15"/>
      <c r="L586" s="15"/>
      <c r="M586" s="15"/>
      <c r="N586" s="260"/>
    </row>
    <row r="587" spans="2:14">
      <c r="B587" s="15"/>
      <c r="C587" s="15"/>
      <c r="D587" s="15"/>
      <c r="E587" s="15"/>
      <c r="F587" s="15"/>
      <c r="G587" s="15"/>
      <c r="H587" s="15"/>
      <c r="I587" s="15"/>
      <c r="J587" s="15"/>
      <c r="K587" s="15"/>
      <c r="L587" s="15"/>
      <c r="M587" s="15"/>
      <c r="N587" s="260"/>
    </row>
    <row r="588" spans="2:14">
      <c r="B588" s="15"/>
      <c r="C588" s="15"/>
      <c r="D588" s="15"/>
      <c r="E588" s="15"/>
      <c r="F588" s="15"/>
      <c r="G588" s="15"/>
      <c r="H588" s="15"/>
      <c r="I588" s="15"/>
      <c r="J588" s="15"/>
      <c r="K588" s="15"/>
      <c r="L588" s="15"/>
      <c r="M588" s="15"/>
      <c r="N588" s="260"/>
    </row>
    <row r="589" spans="2:14">
      <c r="B589" s="15"/>
      <c r="C589" s="15"/>
      <c r="D589" s="15"/>
      <c r="E589" s="15"/>
      <c r="F589" s="15"/>
      <c r="G589" s="15"/>
      <c r="H589" s="15"/>
      <c r="I589" s="15"/>
      <c r="J589" s="15"/>
      <c r="K589" s="15"/>
      <c r="L589" s="15"/>
      <c r="M589" s="15"/>
      <c r="N589" s="260"/>
    </row>
    <row r="590" spans="2:14">
      <c r="B590" s="15"/>
      <c r="C590" s="15"/>
      <c r="D590" s="15"/>
      <c r="E590" s="15"/>
      <c r="F590" s="15"/>
      <c r="G590" s="15"/>
      <c r="H590" s="15"/>
      <c r="I590" s="15"/>
      <c r="J590" s="15"/>
      <c r="K590" s="15"/>
      <c r="L590" s="15"/>
      <c r="M590" s="15"/>
      <c r="N590" s="260"/>
    </row>
    <row r="591" spans="2:14">
      <c r="B591" s="15"/>
      <c r="C591" s="15"/>
      <c r="D591" s="15"/>
      <c r="E591" s="15"/>
      <c r="F591" s="15"/>
      <c r="G591" s="15"/>
      <c r="H591" s="15"/>
      <c r="I591" s="15"/>
      <c r="J591" s="15"/>
      <c r="K591" s="15"/>
      <c r="L591" s="15"/>
      <c r="M591" s="15"/>
      <c r="N591" s="260"/>
    </row>
    <row r="592" spans="2:14">
      <c r="B592" s="15"/>
      <c r="C592" s="15"/>
      <c r="D592" s="15"/>
      <c r="E592" s="15"/>
      <c r="F592" s="15"/>
      <c r="G592" s="15"/>
      <c r="H592" s="15"/>
      <c r="I592" s="15"/>
      <c r="J592" s="15"/>
      <c r="K592" s="15"/>
      <c r="L592" s="15"/>
      <c r="M592" s="15"/>
      <c r="N592" s="260"/>
    </row>
    <row r="593" spans="2:14">
      <c r="B593" s="15"/>
      <c r="C593" s="15"/>
      <c r="D593" s="15"/>
      <c r="E593" s="15"/>
      <c r="F593" s="15"/>
      <c r="G593" s="15"/>
      <c r="H593" s="15"/>
      <c r="I593" s="15"/>
      <c r="J593" s="15"/>
      <c r="K593" s="15"/>
      <c r="L593" s="15"/>
      <c r="M593" s="15"/>
      <c r="N593" s="260"/>
    </row>
    <row r="594" spans="2:14">
      <c r="B594" s="15"/>
      <c r="C594" s="15"/>
      <c r="D594" s="15"/>
      <c r="E594" s="15"/>
      <c r="F594" s="15"/>
      <c r="G594" s="15"/>
      <c r="H594" s="15"/>
      <c r="I594" s="15"/>
      <c r="J594" s="15"/>
      <c r="K594" s="15"/>
      <c r="L594" s="15"/>
      <c r="M594" s="15"/>
      <c r="N594" s="260"/>
    </row>
    <row r="595" spans="2:14">
      <c r="B595" s="15"/>
      <c r="C595" s="15"/>
      <c r="D595" s="15"/>
      <c r="E595" s="15"/>
      <c r="F595" s="15"/>
      <c r="G595" s="15"/>
      <c r="H595" s="15"/>
      <c r="I595" s="15"/>
      <c r="J595" s="15"/>
      <c r="K595" s="15"/>
      <c r="L595" s="15"/>
      <c r="M595" s="15"/>
      <c r="N595" s="260"/>
    </row>
    <row r="596" spans="2:14">
      <c r="B596" s="15"/>
      <c r="C596" s="15"/>
      <c r="D596" s="15"/>
      <c r="E596" s="15"/>
      <c r="F596" s="15"/>
      <c r="G596" s="15"/>
      <c r="H596" s="15"/>
      <c r="I596" s="15"/>
      <c r="J596" s="15"/>
      <c r="K596" s="15"/>
      <c r="L596" s="15"/>
      <c r="M596" s="15"/>
      <c r="N596" s="260"/>
    </row>
    <row r="597" spans="2:14">
      <c r="B597" s="15"/>
      <c r="C597" s="15"/>
      <c r="D597" s="15"/>
      <c r="E597" s="15"/>
      <c r="F597" s="15"/>
      <c r="G597" s="15"/>
      <c r="H597" s="15"/>
      <c r="I597" s="15"/>
      <c r="J597" s="15"/>
      <c r="K597" s="15"/>
      <c r="L597" s="15"/>
      <c r="M597" s="15"/>
      <c r="N597" s="260"/>
    </row>
    <row r="598" spans="2:14">
      <c r="B598" s="15"/>
      <c r="C598" s="15"/>
      <c r="D598" s="15"/>
      <c r="E598" s="15"/>
      <c r="F598" s="15"/>
      <c r="G598" s="15"/>
      <c r="H598" s="15"/>
      <c r="I598" s="15"/>
      <c r="J598" s="15"/>
      <c r="K598" s="15"/>
      <c r="L598" s="15"/>
      <c r="M598" s="15"/>
      <c r="N598" s="260"/>
    </row>
    <row r="599" spans="2:14">
      <c r="B599" s="15"/>
      <c r="C599" s="15"/>
      <c r="D599" s="15"/>
      <c r="E599" s="15"/>
      <c r="F599" s="15"/>
      <c r="G599" s="15"/>
      <c r="H599" s="15"/>
      <c r="I599" s="15"/>
      <c r="J599" s="15"/>
      <c r="K599" s="15"/>
      <c r="L599" s="15"/>
      <c r="M599" s="15"/>
      <c r="N599" s="260"/>
    </row>
    <row r="600" spans="2:14">
      <c r="B600" s="15"/>
      <c r="C600" s="15"/>
      <c r="D600" s="15"/>
      <c r="E600" s="15"/>
      <c r="F600" s="15"/>
      <c r="G600" s="15"/>
      <c r="H600" s="15"/>
      <c r="I600" s="15"/>
      <c r="J600" s="15"/>
      <c r="K600" s="15"/>
      <c r="L600" s="15"/>
      <c r="M600" s="15"/>
      <c r="N600" s="260"/>
    </row>
    <row r="601" spans="2:14">
      <c r="B601" s="15"/>
      <c r="C601" s="15"/>
      <c r="D601" s="15"/>
      <c r="E601" s="15"/>
      <c r="F601" s="15"/>
      <c r="G601" s="15"/>
      <c r="H601" s="15"/>
      <c r="I601" s="15"/>
      <c r="J601" s="15"/>
      <c r="K601" s="15"/>
      <c r="L601" s="15"/>
      <c r="M601" s="15"/>
      <c r="N601" s="260"/>
    </row>
    <row r="602" spans="2:14">
      <c r="B602" s="15"/>
      <c r="C602" s="15"/>
      <c r="D602" s="15"/>
      <c r="E602" s="15"/>
      <c r="F602" s="15"/>
      <c r="G602" s="15"/>
      <c r="H602" s="15"/>
      <c r="I602" s="15"/>
      <c r="J602" s="15"/>
      <c r="K602" s="15"/>
      <c r="L602" s="15"/>
      <c r="M602" s="15"/>
      <c r="N602" s="260"/>
    </row>
    <row r="603" spans="2:14">
      <c r="B603" s="15"/>
      <c r="C603" s="15"/>
      <c r="D603" s="15"/>
      <c r="E603" s="15"/>
      <c r="F603" s="15"/>
      <c r="G603" s="15"/>
      <c r="H603" s="15"/>
      <c r="I603" s="15"/>
      <c r="J603" s="15"/>
      <c r="K603" s="15"/>
      <c r="L603" s="15"/>
      <c r="M603" s="15"/>
      <c r="N603" s="260"/>
    </row>
    <row r="604" spans="2:14">
      <c r="B604" s="15"/>
      <c r="C604" s="15"/>
      <c r="D604" s="15"/>
      <c r="E604" s="15"/>
      <c r="F604" s="15"/>
      <c r="G604" s="15"/>
      <c r="H604" s="15"/>
      <c r="I604" s="15"/>
      <c r="J604" s="15"/>
      <c r="K604" s="15"/>
      <c r="L604" s="15"/>
      <c r="M604" s="15"/>
      <c r="N604" s="260"/>
    </row>
    <row r="605" spans="2:14">
      <c r="B605" s="15"/>
      <c r="C605" s="15"/>
      <c r="D605" s="15"/>
      <c r="E605" s="15"/>
      <c r="F605" s="15"/>
      <c r="G605" s="15"/>
      <c r="H605" s="15"/>
      <c r="I605" s="15"/>
      <c r="J605" s="15"/>
      <c r="K605" s="15"/>
      <c r="L605" s="15"/>
      <c r="M605" s="15"/>
      <c r="N605" s="260"/>
    </row>
    <row r="606" spans="2:14">
      <c r="B606" s="15"/>
      <c r="C606" s="15"/>
      <c r="D606" s="15"/>
      <c r="E606" s="15"/>
      <c r="F606" s="15"/>
      <c r="G606" s="15"/>
      <c r="H606" s="15"/>
      <c r="I606" s="15"/>
      <c r="J606" s="15"/>
      <c r="K606" s="15"/>
      <c r="L606" s="15"/>
      <c r="M606" s="15"/>
      <c r="N606" s="260"/>
    </row>
    <row r="607" spans="2:14">
      <c r="B607" s="15"/>
      <c r="C607" s="15"/>
      <c r="D607" s="15"/>
      <c r="E607" s="15"/>
      <c r="F607" s="15"/>
      <c r="G607" s="15"/>
      <c r="H607" s="15"/>
      <c r="I607" s="15"/>
      <c r="J607" s="15"/>
      <c r="K607" s="15"/>
      <c r="L607" s="15"/>
      <c r="M607" s="15"/>
      <c r="N607" s="260"/>
    </row>
    <row r="608" spans="2:14">
      <c r="B608" s="15"/>
      <c r="C608" s="15"/>
      <c r="D608" s="15"/>
      <c r="E608" s="15"/>
      <c r="F608" s="15"/>
      <c r="G608" s="15"/>
      <c r="H608" s="15"/>
      <c r="I608" s="15"/>
      <c r="J608" s="15"/>
      <c r="K608" s="15"/>
      <c r="L608" s="15"/>
      <c r="M608" s="15"/>
      <c r="N608" s="260"/>
    </row>
    <row r="609" spans="2:14">
      <c r="B609" s="15"/>
      <c r="C609" s="15"/>
      <c r="D609" s="15"/>
      <c r="E609" s="15"/>
      <c r="F609" s="15"/>
      <c r="G609" s="15"/>
      <c r="H609" s="15"/>
      <c r="I609" s="15"/>
      <c r="J609" s="15"/>
      <c r="K609" s="15"/>
      <c r="L609" s="15"/>
      <c r="M609" s="15"/>
      <c r="N609" s="260"/>
    </row>
    <row r="610" spans="2:14">
      <c r="B610" s="15"/>
      <c r="C610" s="15"/>
      <c r="D610" s="15"/>
      <c r="E610" s="15"/>
      <c r="F610" s="15"/>
      <c r="G610" s="15"/>
      <c r="H610" s="15"/>
      <c r="I610" s="15"/>
      <c r="J610" s="15"/>
      <c r="K610" s="15"/>
      <c r="L610" s="15"/>
      <c r="M610" s="15"/>
      <c r="N610" s="260"/>
    </row>
    <row r="611" spans="2:14">
      <c r="B611" s="15"/>
      <c r="C611" s="15"/>
      <c r="D611" s="15"/>
      <c r="E611" s="15"/>
      <c r="F611" s="15"/>
      <c r="G611" s="15"/>
      <c r="H611" s="15"/>
      <c r="I611" s="15"/>
      <c r="J611" s="15"/>
      <c r="K611" s="15"/>
      <c r="L611" s="15"/>
      <c r="M611" s="15"/>
      <c r="N611" s="260"/>
    </row>
    <row r="612" spans="2:14">
      <c r="B612" s="15"/>
      <c r="C612" s="15"/>
      <c r="D612" s="15"/>
      <c r="E612" s="15"/>
      <c r="F612" s="15"/>
      <c r="G612" s="15"/>
      <c r="H612" s="15"/>
      <c r="I612" s="15"/>
      <c r="J612" s="15"/>
      <c r="K612" s="15"/>
      <c r="L612" s="15"/>
      <c r="M612" s="15"/>
      <c r="N612" s="260"/>
    </row>
    <row r="613" spans="2:14">
      <c r="B613" s="15"/>
      <c r="C613" s="15"/>
      <c r="D613" s="15"/>
      <c r="E613" s="15"/>
      <c r="F613" s="15"/>
      <c r="G613" s="15"/>
      <c r="H613" s="15"/>
      <c r="I613" s="15"/>
      <c r="J613" s="15"/>
      <c r="K613" s="15"/>
      <c r="L613" s="15"/>
      <c r="M613" s="15"/>
      <c r="N613" s="260"/>
    </row>
    <row r="614" spans="2:14">
      <c r="B614" s="15"/>
      <c r="C614" s="15"/>
      <c r="D614" s="15"/>
      <c r="E614" s="15"/>
      <c r="F614" s="15"/>
      <c r="G614" s="15"/>
      <c r="H614" s="15"/>
      <c r="I614" s="15"/>
      <c r="J614" s="15"/>
      <c r="K614" s="15"/>
      <c r="L614" s="15"/>
      <c r="M614" s="15"/>
      <c r="N614" s="260"/>
    </row>
    <row r="615" spans="2:14">
      <c r="B615" s="15"/>
      <c r="C615" s="15"/>
      <c r="D615" s="15"/>
      <c r="E615" s="15"/>
      <c r="F615" s="15"/>
      <c r="G615" s="15"/>
      <c r="H615" s="15"/>
      <c r="I615" s="15"/>
      <c r="J615" s="15"/>
      <c r="K615" s="15"/>
      <c r="L615" s="15"/>
      <c r="M615" s="15"/>
      <c r="N615" s="260"/>
    </row>
    <row r="616" spans="2:14">
      <c r="B616" s="15"/>
      <c r="C616" s="15"/>
      <c r="D616" s="15"/>
      <c r="E616" s="15"/>
      <c r="F616" s="15"/>
      <c r="G616" s="15"/>
      <c r="H616" s="15"/>
      <c r="I616" s="15"/>
      <c r="J616" s="15"/>
      <c r="K616" s="15"/>
      <c r="L616" s="15"/>
      <c r="M616" s="15"/>
      <c r="N616" s="260"/>
    </row>
    <row r="617" spans="2:14">
      <c r="B617" s="15"/>
      <c r="C617" s="15"/>
      <c r="D617" s="15"/>
      <c r="E617" s="15"/>
      <c r="F617" s="15"/>
      <c r="G617" s="15"/>
      <c r="H617" s="15"/>
      <c r="I617" s="15"/>
      <c r="J617" s="15"/>
      <c r="K617" s="15"/>
      <c r="L617" s="15"/>
      <c r="M617" s="15"/>
      <c r="N617" s="260"/>
    </row>
    <row r="618" spans="2:14">
      <c r="B618" s="15"/>
      <c r="C618" s="15"/>
      <c r="D618" s="15"/>
      <c r="E618" s="15"/>
      <c r="F618" s="15"/>
      <c r="G618" s="15"/>
      <c r="H618" s="15"/>
      <c r="I618" s="15"/>
      <c r="J618" s="15"/>
      <c r="K618" s="15"/>
      <c r="L618" s="15"/>
      <c r="M618" s="15"/>
      <c r="N618" s="260"/>
    </row>
    <row r="619" spans="2:14">
      <c r="B619" s="15"/>
      <c r="C619" s="15"/>
      <c r="D619" s="15"/>
      <c r="E619" s="15"/>
      <c r="F619" s="15"/>
      <c r="G619" s="15"/>
      <c r="H619" s="15"/>
      <c r="I619" s="15"/>
      <c r="J619" s="15"/>
      <c r="K619" s="15"/>
      <c r="L619" s="15"/>
      <c r="M619" s="15"/>
      <c r="N619" s="260"/>
    </row>
    <row r="620" spans="2:14">
      <c r="B620" s="15"/>
      <c r="C620" s="15"/>
      <c r="D620" s="15"/>
      <c r="E620" s="15"/>
      <c r="F620" s="15"/>
      <c r="G620" s="15"/>
      <c r="H620" s="15"/>
      <c r="I620" s="15"/>
      <c r="J620" s="15"/>
      <c r="K620" s="15"/>
      <c r="L620" s="15"/>
      <c r="M620" s="15"/>
      <c r="N620" s="260"/>
    </row>
    <row r="621" spans="2:14">
      <c r="B621" s="15"/>
      <c r="C621" s="15"/>
      <c r="D621" s="15"/>
      <c r="E621" s="15"/>
      <c r="F621" s="15"/>
      <c r="G621" s="15"/>
      <c r="H621" s="15"/>
      <c r="I621" s="15"/>
      <c r="J621" s="15"/>
      <c r="K621" s="15"/>
      <c r="L621" s="15"/>
      <c r="M621" s="15"/>
      <c r="N621" s="260"/>
    </row>
    <row r="622" spans="2:14">
      <c r="B622" s="15"/>
      <c r="C622" s="15"/>
      <c r="D622" s="15"/>
      <c r="E622" s="15"/>
      <c r="F622" s="15"/>
      <c r="G622" s="15"/>
      <c r="H622" s="15"/>
      <c r="I622" s="15"/>
      <c r="J622" s="15"/>
      <c r="K622" s="15"/>
      <c r="L622" s="15"/>
      <c r="M622" s="15"/>
      <c r="N622" s="260"/>
    </row>
    <row r="623" spans="2:14">
      <c r="B623" s="15"/>
      <c r="C623" s="15"/>
      <c r="D623" s="15"/>
      <c r="E623" s="15"/>
      <c r="F623" s="15"/>
      <c r="G623" s="15"/>
      <c r="H623" s="15"/>
      <c r="I623" s="15"/>
      <c r="J623" s="15"/>
      <c r="K623" s="15"/>
      <c r="L623" s="15"/>
      <c r="M623" s="15"/>
      <c r="N623" s="260"/>
    </row>
    <row r="624" spans="2:14">
      <c r="B624" s="15"/>
      <c r="C624" s="15"/>
      <c r="D624" s="15"/>
      <c r="E624" s="15"/>
      <c r="F624" s="15"/>
      <c r="G624" s="15"/>
      <c r="H624" s="15"/>
      <c r="I624" s="15"/>
      <c r="J624" s="15"/>
      <c r="K624" s="15"/>
      <c r="L624" s="15"/>
      <c r="M624" s="15"/>
      <c r="N624" s="260"/>
    </row>
    <row r="625" spans="2:14">
      <c r="B625" s="15"/>
      <c r="C625" s="15"/>
      <c r="D625" s="15"/>
      <c r="E625" s="15"/>
      <c r="F625" s="15"/>
      <c r="G625" s="15"/>
      <c r="H625" s="15"/>
      <c r="I625" s="15"/>
      <c r="J625" s="15"/>
      <c r="K625" s="15"/>
      <c r="L625" s="15"/>
      <c r="M625" s="15"/>
      <c r="N625" s="260"/>
    </row>
    <row r="626" spans="2:14">
      <c r="B626" s="15"/>
      <c r="C626" s="15"/>
      <c r="D626" s="15"/>
      <c r="E626" s="15"/>
      <c r="F626" s="15"/>
      <c r="G626" s="15"/>
      <c r="H626" s="15"/>
      <c r="I626" s="15"/>
      <c r="J626" s="15"/>
      <c r="K626" s="15"/>
      <c r="L626" s="15"/>
      <c r="M626" s="15"/>
      <c r="N626" s="260"/>
    </row>
    <row r="627" spans="2:14">
      <c r="B627" s="15"/>
      <c r="C627" s="15"/>
      <c r="D627" s="15"/>
      <c r="E627" s="15"/>
      <c r="F627" s="15"/>
      <c r="G627" s="15"/>
      <c r="H627" s="15"/>
      <c r="I627" s="15"/>
      <c r="J627" s="15"/>
      <c r="K627" s="15"/>
      <c r="L627" s="15"/>
      <c r="M627" s="15"/>
      <c r="N627" s="260"/>
    </row>
    <row r="628" spans="2:14">
      <c r="B628" s="15"/>
      <c r="C628" s="15"/>
      <c r="D628" s="15"/>
      <c r="E628" s="15"/>
      <c r="F628" s="15"/>
      <c r="G628" s="15"/>
      <c r="H628" s="15"/>
      <c r="I628" s="15"/>
      <c r="J628" s="15"/>
      <c r="K628" s="15"/>
      <c r="L628" s="15"/>
      <c r="M628" s="15"/>
      <c r="N628" s="260"/>
    </row>
    <row r="629" spans="2:14">
      <c r="B629" s="15"/>
      <c r="C629" s="15"/>
      <c r="D629" s="15"/>
      <c r="E629" s="15"/>
      <c r="F629" s="15"/>
      <c r="G629" s="15"/>
      <c r="H629" s="15"/>
      <c r="I629" s="15"/>
      <c r="J629" s="15"/>
      <c r="K629" s="15"/>
      <c r="L629" s="15"/>
      <c r="M629" s="15"/>
      <c r="N629" s="260"/>
    </row>
    <row r="630" spans="2:14">
      <c r="B630" s="15"/>
      <c r="C630" s="15"/>
      <c r="D630" s="15"/>
      <c r="E630" s="15"/>
      <c r="F630" s="15"/>
      <c r="G630" s="15"/>
      <c r="H630" s="15"/>
      <c r="I630" s="15"/>
      <c r="J630" s="15"/>
      <c r="K630" s="15"/>
      <c r="L630" s="15"/>
      <c r="M630" s="15"/>
      <c r="N630" s="260"/>
    </row>
    <row r="631" spans="2:14">
      <c r="B631" s="15"/>
      <c r="C631" s="15"/>
      <c r="D631" s="15"/>
      <c r="E631" s="15"/>
      <c r="F631" s="15"/>
      <c r="G631" s="15"/>
      <c r="H631" s="15"/>
      <c r="I631" s="15"/>
      <c r="J631" s="15"/>
      <c r="K631" s="15"/>
      <c r="L631" s="15"/>
      <c r="M631" s="15"/>
      <c r="N631" s="260"/>
    </row>
    <row r="632" spans="2:14">
      <c r="B632" s="15"/>
      <c r="C632" s="15"/>
      <c r="D632" s="15"/>
      <c r="E632" s="15"/>
      <c r="F632" s="15"/>
      <c r="G632" s="15"/>
      <c r="H632" s="15"/>
      <c r="I632" s="15"/>
      <c r="J632" s="15"/>
      <c r="K632" s="15"/>
      <c r="L632" s="15"/>
      <c r="M632" s="15"/>
      <c r="N632" s="260"/>
    </row>
    <row r="633" spans="2:14">
      <c r="B633" s="15"/>
      <c r="C633" s="15"/>
      <c r="D633" s="15"/>
      <c r="E633" s="15"/>
      <c r="F633" s="15"/>
      <c r="G633" s="15"/>
      <c r="H633" s="15"/>
      <c r="I633" s="15"/>
      <c r="J633" s="15"/>
      <c r="K633" s="15"/>
      <c r="L633" s="15"/>
      <c r="M633" s="15"/>
      <c r="N633" s="260"/>
    </row>
    <row r="634" spans="2:14">
      <c r="B634" s="15"/>
      <c r="C634" s="15"/>
      <c r="D634" s="15"/>
      <c r="E634" s="15"/>
      <c r="F634" s="15"/>
      <c r="G634" s="15"/>
      <c r="H634" s="15"/>
      <c r="I634" s="15"/>
      <c r="J634" s="15"/>
      <c r="K634" s="15"/>
      <c r="L634" s="15"/>
      <c r="M634" s="15"/>
      <c r="N634" s="260"/>
    </row>
    <row r="635" spans="2:14">
      <c r="B635" s="15"/>
      <c r="C635" s="15"/>
      <c r="D635" s="15"/>
      <c r="E635" s="15"/>
      <c r="F635" s="15"/>
      <c r="G635" s="15"/>
      <c r="H635" s="15"/>
      <c r="I635" s="15"/>
      <c r="J635" s="15"/>
      <c r="K635" s="15"/>
      <c r="L635" s="15"/>
      <c r="M635" s="15"/>
      <c r="N635" s="260"/>
    </row>
    <row r="636" spans="2:14">
      <c r="B636" s="15"/>
      <c r="C636" s="15"/>
      <c r="D636" s="15"/>
      <c r="E636" s="15"/>
      <c r="F636" s="15"/>
      <c r="G636" s="15"/>
      <c r="H636" s="15"/>
      <c r="I636" s="15"/>
      <c r="J636" s="15"/>
      <c r="K636" s="15"/>
      <c r="L636" s="15"/>
      <c r="M636" s="15"/>
      <c r="N636" s="260"/>
    </row>
    <row r="637" spans="2:14">
      <c r="B637" s="15"/>
      <c r="C637" s="15"/>
      <c r="D637" s="15"/>
      <c r="E637" s="15"/>
      <c r="F637" s="15"/>
      <c r="G637" s="15"/>
      <c r="H637" s="15"/>
      <c r="I637" s="15"/>
      <c r="J637" s="15"/>
      <c r="K637" s="15"/>
      <c r="L637" s="15"/>
      <c r="M637" s="15"/>
      <c r="N637" s="260"/>
    </row>
    <row r="638" spans="2:14">
      <c r="B638" s="15"/>
      <c r="C638" s="15"/>
      <c r="D638" s="15"/>
      <c r="E638" s="15"/>
      <c r="F638" s="15"/>
      <c r="G638" s="15"/>
      <c r="H638" s="15"/>
      <c r="I638" s="15"/>
      <c r="J638" s="15"/>
      <c r="K638" s="15"/>
      <c r="L638" s="15"/>
      <c r="M638" s="15"/>
      <c r="N638" s="260"/>
    </row>
    <row r="639" spans="2:14">
      <c r="B639" s="15"/>
      <c r="C639" s="15"/>
      <c r="D639" s="15"/>
      <c r="E639" s="15"/>
      <c r="F639" s="15"/>
      <c r="G639" s="15"/>
      <c r="H639" s="15"/>
      <c r="I639" s="15"/>
      <c r="J639" s="15"/>
      <c r="K639" s="15"/>
      <c r="L639" s="15"/>
      <c r="M639" s="15"/>
      <c r="N639" s="260"/>
    </row>
    <row r="640" spans="2:14">
      <c r="B640" s="15"/>
      <c r="C640" s="15"/>
      <c r="D640" s="15"/>
      <c r="E640" s="15"/>
      <c r="F640" s="15"/>
      <c r="G640" s="15"/>
      <c r="H640" s="15"/>
      <c r="I640" s="15"/>
      <c r="J640" s="15"/>
      <c r="K640" s="15"/>
      <c r="L640" s="15"/>
      <c r="M640" s="15"/>
      <c r="N640" s="260"/>
    </row>
    <row r="641" spans="2:14">
      <c r="B641" s="15"/>
      <c r="C641" s="15"/>
      <c r="D641" s="15"/>
      <c r="E641" s="15"/>
      <c r="F641" s="15"/>
      <c r="G641" s="15"/>
      <c r="H641" s="15"/>
      <c r="I641" s="15"/>
      <c r="J641" s="15"/>
      <c r="K641" s="15"/>
      <c r="L641" s="15"/>
      <c r="M641" s="15"/>
      <c r="N641" s="260"/>
    </row>
    <row r="642" spans="2:14">
      <c r="B642" s="15"/>
      <c r="C642" s="15"/>
      <c r="D642" s="15"/>
      <c r="E642" s="15"/>
      <c r="F642" s="15"/>
      <c r="G642" s="15"/>
      <c r="H642" s="15"/>
      <c r="I642" s="15"/>
      <c r="J642" s="15"/>
      <c r="K642" s="15"/>
      <c r="L642" s="15"/>
      <c r="M642" s="15"/>
      <c r="N642" s="260"/>
    </row>
    <row r="643" spans="2:14">
      <c r="B643" s="15"/>
      <c r="C643" s="15"/>
      <c r="D643" s="15"/>
      <c r="E643" s="15"/>
      <c r="F643" s="15"/>
      <c r="G643" s="15"/>
      <c r="H643" s="15"/>
      <c r="I643" s="15"/>
      <c r="J643" s="15"/>
      <c r="K643" s="15"/>
      <c r="L643" s="15"/>
      <c r="M643" s="15"/>
      <c r="N643" s="260"/>
    </row>
    <row r="644" spans="2:14">
      <c r="B644" s="15"/>
      <c r="C644" s="15"/>
      <c r="D644" s="15"/>
      <c r="E644" s="15"/>
      <c r="F644" s="15"/>
      <c r="G644" s="15"/>
      <c r="H644" s="15"/>
      <c r="I644" s="15"/>
      <c r="J644" s="15"/>
      <c r="K644" s="15"/>
      <c r="L644" s="15"/>
      <c r="M644" s="15"/>
      <c r="N644" s="260"/>
    </row>
    <row r="645" spans="2:14">
      <c r="B645" s="15"/>
      <c r="C645" s="15"/>
      <c r="D645" s="15"/>
      <c r="E645" s="15"/>
      <c r="F645" s="15"/>
      <c r="G645" s="15"/>
      <c r="H645" s="15"/>
      <c r="I645" s="15"/>
      <c r="J645" s="15"/>
      <c r="K645" s="15"/>
      <c r="L645" s="15"/>
      <c r="M645" s="15"/>
      <c r="N645" s="260"/>
    </row>
    <row r="646" spans="2:14">
      <c r="B646" s="15"/>
      <c r="C646" s="15"/>
      <c r="D646" s="15"/>
      <c r="E646" s="15"/>
      <c r="F646" s="15"/>
      <c r="G646" s="15"/>
      <c r="H646" s="15"/>
      <c r="I646" s="15"/>
      <c r="J646" s="15"/>
      <c r="K646" s="15"/>
      <c r="L646" s="15"/>
      <c r="M646" s="15"/>
      <c r="N646" s="260"/>
    </row>
    <row r="647" spans="2:14">
      <c r="B647" s="15"/>
      <c r="C647" s="15"/>
      <c r="D647" s="15"/>
      <c r="E647" s="15"/>
      <c r="F647" s="15"/>
      <c r="G647" s="15"/>
      <c r="H647" s="15"/>
      <c r="I647" s="15"/>
      <c r="J647" s="15"/>
      <c r="K647" s="15"/>
      <c r="L647" s="15"/>
      <c r="M647" s="15"/>
      <c r="N647" s="260"/>
    </row>
    <row r="648" spans="2:14">
      <c r="B648" s="15"/>
      <c r="C648" s="15"/>
      <c r="D648" s="15"/>
      <c r="E648" s="15"/>
      <c r="F648" s="15"/>
      <c r="G648" s="15"/>
      <c r="H648" s="15"/>
      <c r="I648" s="15"/>
      <c r="J648" s="15"/>
      <c r="K648" s="15"/>
      <c r="L648" s="15"/>
      <c r="M648" s="15"/>
      <c r="N648" s="260"/>
    </row>
    <row r="649" spans="2:14">
      <c r="B649" s="15"/>
      <c r="C649" s="15"/>
      <c r="D649" s="15"/>
      <c r="E649" s="15"/>
      <c r="F649" s="15"/>
      <c r="G649" s="15"/>
      <c r="H649" s="15"/>
      <c r="I649" s="15"/>
      <c r="J649" s="15"/>
      <c r="K649" s="15"/>
      <c r="L649" s="15"/>
      <c r="M649" s="15"/>
      <c r="N649" s="260"/>
    </row>
    <row r="650" spans="2:14">
      <c r="B650" s="15"/>
      <c r="C650" s="15"/>
      <c r="D650" s="15"/>
      <c r="E650" s="15"/>
      <c r="F650" s="15"/>
      <c r="G650" s="15"/>
      <c r="H650" s="15"/>
      <c r="I650" s="15"/>
      <c r="J650" s="15"/>
      <c r="K650" s="15"/>
      <c r="L650" s="15"/>
      <c r="M650" s="15"/>
      <c r="N650" s="260"/>
    </row>
    <row r="651" spans="2:14">
      <c r="B651" s="15"/>
      <c r="C651" s="15"/>
      <c r="D651" s="15"/>
      <c r="E651" s="15"/>
      <c r="F651" s="15"/>
      <c r="G651" s="15"/>
      <c r="H651" s="15"/>
      <c r="I651" s="15"/>
      <c r="J651" s="15"/>
      <c r="K651" s="15"/>
      <c r="L651" s="15"/>
      <c r="M651" s="15"/>
      <c r="N651" s="260"/>
    </row>
    <row r="652" spans="2:14">
      <c r="B652" s="15"/>
      <c r="C652" s="15"/>
      <c r="D652" s="15"/>
      <c r="E652" s="15"/>
      <c r="F652" s="15"/>
      <c r="G652" s="15"/>
      <c r="H652" s="15"/>
      <c r="I652" s="15"/>
      <c r="J652" s="15"/>
      <c r="K652" s="15"/>
      <c r="L652" s="15"/>
      <c r="M652" s="15"/>
      <c r="N652" s="260"/>
    </row>
    <row r="653" spans="2:14">
      <c r="B653" s="15"/>
      <c r="C653" s="15"/>
      <c r="D653" s="15"/>
      <c r="E653" s="15"/>
      <c r="F653" s="15"/>
      <c r="G653" s="15"/>
      <c r="H653" s="15"/>
      <c r="I653" s="15"/>
      <c r="J653" s="15"/>
      <c r="K653" s="15"/>
      <c r="L653" s="15"/>
      <c r="M653" s="15"/>
      <c r="N653" s="260"/>
    </row>
    <row r="654" spans="2:14">
      <c r="B654" s="15"/>
      <c r="C654" s="15"/>
      <c r="D654" s="15"/>
      <c r="E654" s="15"/>
      <c r="F654" s="15"/>
      <c r="G654" s="15"/>
      <c r="H654" s="15"/>
      <c r="I654" s="15"/>
      <c r="J654" s="15"/>
      <c r="K654" s="15"/>
      <c r="L654" s="15"/>
      <c r="M654" s="15"/>
      <c r="N654" s="260"/>
    </row>
    <row r="655" spans="2:14">
      <c r="B655" s="15"/>
      <c r="C655" s="15"/>
      <c r="D655" s="15"/>
      <c r="E655" s="15"/>
      <c r="F655" s="15"/>
      <c r="G655" s="15"/>
      <c r="H655" s="15"/>
      <c r="I655" s="15"/>
      <c r="J655" s="15"/>
      <c r="K655" s="15"/>
      <c r="L655" s="15"/>
      <c r="M655" s="15"/>
      <c r="N655" s="260"/>
    </row>
    <row r="656" spans="2:14">
      <c r="B656" s="15"/>
      <c r="C656" s="15"/>
      <c r="D656" s="15"/>
      <c r="E656" s="15"/>
      <c r="F656" s="15"/>
      <c r="G656" s="15"/>
      <c r="H656" s="15"/>
      <c r="I656" s="15"/>
      <c r="J656" s="15"/>
      <c r="K656" s="15"/>
      <c r="L656" s="15"/>
      <c r="M656" s="15"/>
      <c r="N656" s="260"/>
    </row>
    <row r="657" spans="2:14">
      <c r="B657" s="15"/>
      <c r="C657" s="15"/>
      <c r="D657" s="15"/>
      <c r="E657" s="15"/>
      <c r="F657" s="15"/>
      <c r="G657" s="15"/>
      <c r="H657" s="15"/>
      <c r="I657" s="15"/>
      <c r="J657" s="15"/>
      <c r="K657" s="15"/>
      <c r="L657" s="15"/>
      <c r="M657" s="15"/>
      <c r="N657" s="260"/>
    </row>
    <row r="658" spans="2:14">
      <c r="B658" s="15"/>
      <c r="C658" s="15"/>
      <c r="D658" s="15"/>
      <c r="E658" s="15"/>
      <c r="F658" s="15"/>
      <c r="G658" s="15"/>
      <c r="H658" s="15"/>
      <c r="I658" s="15"/>
      <c r="J658" s="15"/>
      <c r="K658" s="15"/>
      <c r="L658" s="15"/>
      <c r="M658" s="15"/>
      <c r="N658" s="260"/>
    </row>
    <row r="659" spans="2:14">
      <c r="B659" s="15"/>
      <c r="C659" s="15"/>
      <c r="D659" s="15"/>
      <c r="E659" s="15"/>
      <c r="F659" s="15"/>
      <c r="G659" s="15"/>
      <c r="H659" s="15"/>
      <c r="I659" s="15"/>
      <c r="J659" s="15"/>
      <c r="K659" s="15"/>
      <c r="L659" s="15"/>
      <c r="M659" s="15"/>
      <c r="N659" s="260"/>
    </row>
    <row r="660" spans="2:14">
      <c r="B660" s="15"/>
      <c r="C660" s="15"/>
      <c r="D660" s="15"/>
      <c r="E660" s="15"/>
      <c r="F660" s="15"/>
      <c r="G660" s="15"/>
      <c r="H660" s="15"/>
      <c r="I660" s="15"/>
      <c r="J660" s="15"/>
      <c r="K660" s="15"/>
      <c r="L660" s="15"/>
      <c r="M660" s="15"/>
      <c r="N660" s="260"/>
    </row>
    <row r="661" spans="2:14">
      <c r="B661" s="15"/>
      <c r="C661" s="15"/>
      <c r="D661" s="15"/>
      <c r="E661" s="15"/>
      <c r="F661" s="15"/>
      <c r="G661" s="15"/>
      <c r="H661" s="15"/>
      <c r="I661" s="15"/>
      <c r="J661" s="15"/>
      <c r="K661" s="15"/>
      <c r="L661" s="15"/>
      <c r="M661" s="15"/>
      <c r="N661" s="260"/>
    </row>
    <row r="662" spans="2:14">
      <c r="B662" s="15"/>
      <c r="C662" s="15"/>
      <c r="D662" s="15"/>
      <c r="E662" s="15"/>
      <c r="F662" s="15"/>
      <c r="G662" s="15"/>
      <c r="H662" s="15"/>
      <c r="I662" s="15"/>
      <c r="J662" s="15"/>
      <c r="K662" s="15"/>
      <c r="L662" s="15"/>
      <c r="M662" s="15"/>
      <c r="N662" s="260"/>
    </row>
    <row r="663" spans="2:14">
      <c r="B663" s="15"/>
      <c r="C663" s="15"/>
      <c r="D663" s="15"/>
      <c r="E663" s="15"/>
      <c r="F663" s="15"/>
      <c r="G663" s="15"/>
      <c r="H663" s="15"/>
      <c r="I663" s="15"/>
      <c r="J663" s="15"/>
      <c r="K663" s="15"/>
      <c r="L663" s="15"/>
      <c r="M663" s="15"/>
      <c r="N663" s="260"/>
    </row>
    <row r="664" spans="2:14">
      <c r="B664" s="15"/>
      <c r="C664" s="15"/>
      <c r="D664" s="15"/>
      <c r="E664" s="15"/>
      <c r="F664" s="15"/>
      <c r="G664" s="15"/>
      <c r="H664" s="15"/>
      <c r="I664" s="15"/>
      <c r="J664" s="15"/>
      <c r="K664" s="15"/>
      <c r="L664" s="15"/>
      <c r="M664" s="15"/>
      <c r="N664" s="260"/>
    </row>
    <row r="665" spans="2:14">
      <c r="B665" s="15"/>
      <c r="C665" s="15"/>
      <c r="D665" s="15"/>
      <c r="E665" s="15"/>
      <c r="F665" s="15"/>
      <c r="G665" s="15"/>
      <c r="H665" s="15"/>
      <c r="I665" s="15"/>
      <c r="J665" s="15"/>
      <c r="K665" s="15"/>
      <c r="L665" s="15"/>
      <c r="M665" s="15"/>
      <c r="N665" s="260"/>
    </row>
    <row r="666" spans="2:14">
      <c r="B666" s="15"/>
      <c r="C666" s="15"/>
      <c r="D666" s="15"/>
      <c r="E666" s="15"/>
      <c r="F666" s="15"/>
      <c r="G666" s="15"/>
      <c r="H666" s="15"/>
      <c r="I666" s="15"/>
      <c r="J666" s="15"/>
      <c r="K666" s="15"/>
      <c r="L666" s="15"/>
      <c r="M666" s="15"/>
      <c r="N666" s="260"/>
    </row>
    <row r="667" spans="2:14">
      <c r="B667" s="15"/>
      <c r="C667" s="15"/>
      <c r="D667" s="15"/>
      <c r="E667" s="15"/>
      <c r="F667" s="15"/>
      <c r="G667" s="15"/>
      <c r="H667" s="15"/>
      <c r="I667" s="15"/>
      <c r="J667" s="15"/>
      <c r="K667" s="15"/>
      <c r="L667" s="15"/>
      <c r="M667" s="15"/>
      <c r="N667" s="260"/>
    </row>
    <row r="668" spans="2:14">
      <c r="B668" s="15"/>
      <c r="C668" s="15"/>
      <c r="D668" s="15"/>
      <c r="E668" s="15"/>
      <c r="F668" s="15"/>
      <c r="G668" s="15"/>
      <c r="H668" s="15"/>
      <c r="I668" s="15"/>
      <c r="J668" s="15"/>
      <c r="K668" s="15"/>
      <c r="L668" s="15"/>
      <c r="M668" s="15"/>
      <c r="N668" s="260"/>
    </row>
    <row r="669" spans="2:14">
      <c r="B669" s="15"/>
      <c r="C669" s="15"/>
      <c r="D669" s="15"/>
      <c r="E669" s="15"/>
      <c r="F669" s="15"/>
      <c r="G669" s="15"/>
      <c r="H669" s="15"/>
      <c r="I669" s="15"/>
      <c r="J669" s="15"/>
      <c r="K669" s="15"/>
      <c r="L669" s="15"/>
      <c r="M669" s="15"/>
      <c r="N669" s="260"/>
    </row>
    <row r="670" spans="2:14">
      <c r="B670" s="15"/>
      <c r="C670" s="15"/>
      <c r="D670" s="15"/>
      <c r="E670" s="15"/>
      <c r="F670" s="15"/>
      <c r="G670" s="15"/>
      <c r="H670" s="15"/>
      <c r="I670" s="15"/>
      <c r="J670" s="15"/>
      <c r="K670" s="15"/>
      <c r="L670" s="15"/>
      <c r="M670" s="15"/>
      <c r="N670" s="260"/>
    </row>
    <row r="671" spans="2:14">
      <c r="B671" s="15"/>
      <c r="C671" s="15"/>
      <c r="D671" s="15"/>
      <c r="E671" s="15"/>
      <c r="F671" s="15"/>
      <c r="G671" s="15"/>
      <c r="H671" s="15"/>
      <c r="I671" s="15"/>
      <c r="J671" s="15"/>
      <c r="K671" s="15"/>
      <c r="L671" s="15"/>
      <c r="M671" s="15"/>
      <c r="N671" s="260"/>
    </row>
    <row r="672" spans="2:14">
      <c r="B672" s="15"/>
      <c r="C672" s="15"/>
      <c r="D672" s="15"/>
      <c r="E672" s="15"/>
      <c r="F672" s="15"/>
      <c r="G672" s="15"/>
      <c r="H672" s="15"/>
      <c r="I672" s="15"/>
      <c r="J672" s="15"/>
      <c r="K672" s="15"/>
      <c r="L672" s="15"/>
      <c r="M672" s="15"/>
      <c r="N672" s="260"/>
    </row>
    <row r="673" spans="2:14">
      <c r="B673" s="15"/>
      <c r="C673" s="15"/>
      <c r="D673" s="15"/>
      <c r="E673" s="15"/>
      <c r="F673" s="15"/>
      <c r="G673" s="15"/>
      <c r="H673" s="15"/>
      <c r="I673" s="15"/>
      <c r="J673" s="15"/>
      <c r="K673" s="15"/>
      <c r="L673" s="15"/>
      <c r="M673" s="15"/>
      <c r="N673" s="260"/>
    </row>
    <row r="674" spans="2:14">
      <c r="B674" s="15"/>
      <c r="C674" s="15"/>
      <c r="D674" s="15"/>
      <c r="E674" s="15"/>
      <c r="F674" s="15"/>
      <c r="G674" s="15"/>
      <c r="H674" s="15"/>
      <c r="I674" s="15"/>
      <c r="J674" s="15"/>
      <c r="K674" s="15"/>
      <c r="L674" s="15"/>
      <c r="M674" s="15"/>
      <c r="N674" s="260"/>
    </row>
    <row r="675" spans="2:14">
      <c r="B675" s="15"/>
      <c r="C675" s="15"/>
      <c r="D675" s="15"/>
      <c r="E675" s="15"/>
      <c r="F675" s="15"/>
      <c r="G675" s="15"/>
      <c r="H675" s="15"/>
      <c r="I675" s="15"/>
      <c r="J675" s="15"/>
      <c r="K675" s="15"/>
      <c r="L675" s="15"/>
      <c r="M675" s="15"/>
      <c r="N675" s="260"/>
    </row>
    <row r="676" spans="2:14">
      <c r="B676" s="15"/>
      <c r="C676" s="15"/>
      <c r="D676" s="15"/>
      <c r="E676" s="15"/>
      <c r="F676" s="15"/>
      <c r="G676" s="15"/>
      <c r="H676" s="15"/>
      <c r="I676" s="15"/>
      <c r="J676" s="15"/>
      <c r="K676" s="15"/>
      <c r="L676" s="15"/>
      <c r="M676" s="15"/>
      <c r="N676" s="260"/>
    </row>
    <row r="677" spans="2:14">
      <c r="B677" s="15"/>
      <c r="C677" s="15"/>
      <c r="D677" s="15"/>
      <c r="E677" s="15"/>
      <c r="F677" s="15"/>
      <c r="G677" s="15"/>
      <c r="H677" s="15"/>
      <c r="I677" s="15"/>
      <c r="J677" s="15"/>
      <c r="K677" s="15"/>
      <c r="L677" s="15"/>
      <c r="M677" s="15"/>
      <c r="N677" s="260"/>
    </row>
    <row r="678" spans="2:14">
      <c r="B678" s="15"/>
      <c r="C678" s="15"/>
      <c r="D678" s="15"/>
      <c r="E678" s="15"/>
      <c r="F678" s="15"/>
      <c r="G678" s="15"/>
      <c r="H678" s="15"/>
      <c r="I678" s="15"/>
      <c r="J678" s="15"/>
      <c r="K678" s="15"/>
      <c r="L678" s="15"/>
      <c r="M678" s="15"/>
      <c r="N678" s="260"/>
    </row>
    <row r="679" spans="2:14">
      <c r="B679" s="15"/>
      <c r="C679" s="15"/>
      <c r="D679" s="15"/>
      <c r="E679" s="15"/>
      <c r="F679" s="15"/>
      <c r="G679" s="15"/>
      <c r="H679" s="15"/>
      <c r="I679" s="15"/>
      <c r="J679" s="15"/>
      <c r="K679" s="15"/>
      <c r="L679" s="15"/>
      <c r="M679" s="15"/>
      <c r="N679" s="260"/>
    </row>
    <row r="680" spans="2:14">
      <c r="B680" s="15"/>
      <c r="C680" s="15"/>
      <c r="D680" s="15"/>
      <c r="E680" s="15"/>
      <c r="F680" s="15"/>
      <c r="G680" s="15"/>
      <c r="H680" s="15"/>
      <c r="I680" s="15"/>
      <c r="J680" s="15"/>
      <c r="K680" s="15"/>
      <c r="L680" s="15"/>
      <c r="M680" s="15"/>
      <c r="N680" s="260"/>
    </row>
    <row r="681" spans="2:14">
      <c r="B681" s="15"/>
      <c r="C681" s="15"/>
      <c r="D681" s="15"/>
      <c r="E681" s="15"/>
      <c r="F681" s="15"/>
      <c r="G681" s="15"/>
      <c r="H681" s="15"/>
      <c r="I681" s="15"/>
      <c r="J681" s="15"/>
      <c r="K681" s="15"/>
      <c r="L681" s="15"/>
      <c r="M681" s="15"/>
      <c r="N681" s="260"/>
    </row>
    <row r="682" spans="2:14">
      <c r="B682" s="15"/>
      <c r="C682" s="15"/>
      <c r="D682" s="15"/>
      <c r="E682" s="15"/>
      <c r="F682" s="15"/>
      <c r="G682" s="15"/>
      <c r="H682" s="15"/>
      <c r="I682" s="15"/>
      <c r="J682" s="15"/>
      <c r="K682" s="15"/>
      <c r="L682" s="15"/>
      <c r="M682" s="15"/>
      <c r="N682" s="260"/>
    </row>
    <row r="683" spans="2:14">
      <c r="B683" s="15"/>
      <c r="C683" s="15"/>
      <c r="D683" s="15"/>
      <c r="E683" s="15"/>
      <c r="F683" s="15"/>
      <c r="G683" s="15"/>
      <c r="H683" s="15"/>
      <c r="I683" s="15"/>
      <c r="J683" s="15"/>
      <c r="K683" s="15"/>
      <c r="L683" s="15"/>
      <c r="M683" s="15"/>
      <c r="N683" s="260"/>
    </row>
    <row r="684" spans="2:14">
      <c r="B684" s="15"/>
      <c r="C684" s="15"/>
      <c r="D684" s="15"/>
      <c r="E684" s="15"/>
      <c r="F684" s="15"/>
      <c r="G684" s="15"/>
      <c r="H684" s="15"/>
      <c r="I684" s="15"/>
      <c r="J684" s="15"/>
      <c r="K684" s="15"/>
      <c r="L684" s="15"/>
      <c r="M684" s="15"/>
      <c r="N684" s="260"/>
    </row>
    <row r="685" spans="2:14">
      <c r="B685" s="15"/>
      <c r="C685" s="15"/>
      <c r="D685" s="15"/>
      <c r="E685" s="15"/>
      <c r="F685" s="15"/>
      <c r="G685" s="15"/>
      <c r="H685" s="15"/>
      <c r="I685" s="15"/>
      <c r="J685" s="15"/>
      <c r="K685" s="15"/>
      <c r="L685" s="15"/>
      <c r="M685" s="15"/>
      <c r="N685" s="260"/>
    </row>
    <row r="686" spans="2:14">
      <c r="B686" s="15"/>
      <c r="C686" s="15"/>
      <c r="D686" s="15"/>
      <c r="E686" s="15"/>
      <c r="F686" s="15"/>
      <c r="G686" s="15"/>
      <c r="H686" s="15"/>
      <c r="I686" s="15"/>
      <c r="J686" s="15"/>
      <c r="K686" s="15"/>
      <c r="L686" s="15"/>
      <c r="M686" s="15"/>
      <c r="N686" s="260"/>
    </row>
    <row r="687" spans="2:14">
      <c r="B687" s="15"/>
      <c r="C687" s="15"/>
      <c r="D687" s="15"/>
      <c r="E687" s="15"/>
      <c r="F687" s="15"/>
      <c r="G687" s="15"/>
      <c r="H687" s="15"/>
      <c r="I687" s="15"/>
      <c r="J687" s="15"/>
      <c r="K687" s="15"/>
      <c r="L687" s="15"/>
      <c r="M687" s="15"/>
      <c r="N687" s="260"/>
    </row>
    <row r="688" spans="2:14">
      <c r="B688" s="15"/>
      <c r="C688" s="15"/>
      <c r="D688" s="15"/>
      <c r="E688" s="15"/>
      <c r="F688" s="15"/>
      <c r="G688" s="15"/>
      <c r="H688" s="15"/>
      <c r="I688" s="15"/>
      <c r="J688" s="15"/>
      <c r="K688" s="15"/>
      <c r="L688" s="15"/>
      <c r="M688" s="15"/>
      <c r="N688" s="260"/>
    </row>
    <row r="689" spans="2:14">
      <c r="B689" s="15"/>
      <c r="C689" s="15"/>
      <c r="D689" s="15"/>
      <c r="E689" s="15"/>
      <c r="F689" s="15"/>
      <c r="G689" s="15"/>
      <c r="H689" s="15"/>
      <c r="I689" s="15"/>
      <c r="J689" s="15"/>
      <c r="K689" s="15"/>
      <c r="L689" s="15"/>
      <c r="M689" s="15"/>
      <c r="N689" s="260"/>
    </row>
    <row r="690" spans="2:14">
      <c r="B690" s="15"/>
      <c r="C690" s="15"/>
      <c r="D690" s="15"/>
      <c r="E690" s="15"/>
      <c r="F690" s="15"/>
      <c r="G690" s="15"/>
      <c r="H690" s="15"/>
      <c r="I690" s="15"/>
      <c r="J690" s="15"/>
      <c r="K690" s="15"/>
      <c r="L690" s="15"/>
      <c r="M690" s="15"/>
      <c r="N690" s="260"/>
    </row>
    <row r="691" spans="2:14">
      <c r="B691" s="15"/>
      <c r="C691" s="15"/>
      <c r="D691" s="15"/>
      <c r="E691" s="15"/>
      <c r="F691" s="15"/>
      <c r="G691" s="15"/>
      <c r="H691" s="15"/>
      <c r="I691" s="15"/>
      <c r="J691" s="15"/>
      <c r="K691" s="15"/>
      <c r="L691" s="15"/>
      <c r="M691" s="15"/>
      <c r="N691" s="260"/>
    </row>
    <row r="692" spans="2:14">
      <c r="B692" s="15"/>
      <c r="C692" s="15"/>
      <c r="D692" s="15"/>
      <c r="E692" s="15"/>
      <c r="F692" s="15"/>
      <c r="G692" s="15"/>
      <c r="H692" s="15"/>
      <c r="I692" s="15"/>
      <c r="J692" s="15"/>
      <c r="K692" s="15"/>
      <c r="L692" s="15"/>
      <c r="M692" s="15"/>
      <c r="N692" s="260"/>
    </row>
    <row r="693" spans="2:14">
      <c r="B693" s="15"/>
      <c r="C693" s="15"/>
      <c r="D693" s="15"/>
      <c r="E693" s="15"/>
      <c r="F693" s="15"/>
      <c r="G693" s="15"/>
      <c r="H693" s="15"/>
      <c r="I693" s="15"/>
      <c r="J693" s="15"/>
      <c r="K693" s="15"/>
      <c r="L693" s="15"/>
      <c r="M693" s="15"/>
      <c r="N693" s="260"/>
    </row>
    <row r="694" spans="2:14">
      <c r="B694" s="15"/>
      <c r="C694" s="15"/>
      <c r="D694" s="15"/>
      <c r="E694" s="15"/>
      <c r="F694" s="15"/>
      <c r="G694" s="15"/>
      <c r="H694" s="15"/>
      <c r="I694" s="15"/>
      <c r="J694" s="15"/>
      <c r="K694" s="15"/>
      <c r="L694" s="15"/>
      <c r="M694" s="15"/>
      <c r="N694" s="260"/>
    </row>
    <row r="695" spans="2:14">
      <c r="B695" s="15"/>
      <c r="C695" s="15"/>
      <c r="D695" s="15"/>
      <c r="E695" s="15"/>
      <c r="F695" s="15"/>
      <c r="G695" s="15"/>
      <c r="H695" s="15"/>
      <c r="I695" s="15"/>
      <c r="J695" s="15"/>
      <c r="K695" s="15"/>
      <c r="L695" s="15"/>
      <c r="M695" s="15"/>
      <c r="N695" s="260"/>
    </row>
    <row r="696" spans="2:14">
      <c r="B696" s="15"/>
      <c r="C696" s="15"/>
      <c r="D696" s="15"/>
      <c r="E696" s="15"/>
      <c r="F696" s="15"/>
      <c r="G696" s="15"/>
      <c r="H696" s="15"/>
      <c r="I696" s="15"/>
      <c r="J696" s="15"/>
      <c r="K696" s="15"/>
      <c r="L696" s="15"/>
      <c r="M696" s="15"/>
      <c r="N696" s="260"/>
    </row>
    <row r="697" spans="2:14">
      <c r="B697" s="15"/>
      <c r="C697" s="15"/>
      <c r="D697" s="15"/>
      <c r="E697" s="15"/>
      <c r="F697" s="15"/>
      <c r="G697" s="15"/>
      <c r="H697" s="15"/>
      <c r="I697" s="15"/>
      <c r="J697" s="15"/>
      <c r="K697" s="15"/>
      <c r="L697" s="15"/>
      <c r="M697" s="15"/>
      <c r="N697" s="260"/>
    </row>
    <row r="698" spans="2:14">
      <c r="B698" s="15"/>
      <c r="C698" s="15"/>
      <c r="D698" s="15"/>
      <c r="E698" s="15"/>
      <c r="F698" s="15"/>
      <c r="G698" s="15"/>
      <c r="H698" s="15"/>
      <c r="I698" s="15"/>
      <c r="J698" s="15"/>
      <c r="K698" s="15"/>
      <c r="L698" s="15"/>
      <c r="M698" s="15"/>
      <c r="N698" s="260"/>
    </row>
    <row r="699" spans="2:14">
      <c r="B699" s="15"/>
      <c r="C699" s="15"/>
      <c r="D699" s="15"/>
      <c r="E699" s="15"/>
      <c r="F699" s="15"/>
      <c r="G699" s="15"/>
      <c r="H699" s="15"/>
      <c r="I699" s="15"/>
      <c r="J699" s="15"/>
      <c r="K699" s="15"/>
      <c r="L699" s="15"/>
      <c r="M699" s="15"/>
      <c r="N699" s="260"/>
    </row>
    <row r="700" spans="2:14">
      <c r="B700" s="15"/>
      <c r="C700" s="15"/>
      <c r="D700" s="15"/>
      <c r="E700" s="15"/>
      <c r="F700" s="15"/>
      <c r="G700" s="15"/>
      <c r="H700" s="15"/>
      <c r="I700" s="15"/>
      <c r="J700" s="15"/>
      <c r="K700" s="15"/>
      <c r="L700" s="15"/>
      <c r="M700" s="15"/>
      <c r="N700" s="260"/>
    </row>
    <row r="701" spans="2:14">
      <c r="B701" s="15"/>
      <c r="C701" s="15"/>
      <c r="D701" s="15"/>
      <c r="E701" s="15"/>
      <c r="F701" s="15"/>
      <c r="G701" s="15"/>
      <c r="H701" s="15"/>
      <c r="I701" s="15"/>
      <c r="J701" s="15"/>
      <c r="K701" s="15"/>
      <c r="L701" s="15"/>
      <c r="M701" s="15"/>
      <c r="N701" s="260"/>
    </row>
    <row r="702" spans="2:14">
      <c r="B702" s="15"/>
      <c r="C702" s="15"/>
      <c r="D702" s="15"/>
      <c r="E702" s="15"/>
      <c r="F702" s="15"/>
      <c r="G702" s="15"/>
      <c r="H702" s="15"/>
      <c r="I702" s="15"/>
      <c r="J702" s="15"/>
      <c r="K702" s="15"/>
      <c r="L702" s="15"/>
      <c r="M702" s="15"/>
      <c r="N702" s="260"/>
    </row>
    <row r="703" spans="2:14">
      <c r="B703" s="15"/>
      <c r="C703" s="15"/>
      <c r="D703" s="15"/>
      <c r="E703" s="15"/>
      <c r="F703" s="15"/>
      <c r="G703" s="15"/>
      <c r="H703" s="15"/>
      <c r="I703" s="15"/>
      <c r="J703" s="15"/>
      <c r="K703" s="15"/>
      <c r="L703" s="15"/>
      <c r="M703" s="15"/>
      <c r="N703" s="260"/>
    </row>
    <row r="704" spans="2:14">
      <c r="B704" s="15"/>
      <c r="C704" s="15"/>
      <c r="D704" s="15"/>
      <c r="E704" s="15"/>
      <c r="F704" s="15"/>
      <c r="G704" s="15"/>
      <c r="H704" s="15"/>
      <c r="I704" s="15"/>
      <c r="J704" s="15"/>
      <c r="K704" s="15"/>
      <c r="L704" s="15"/>
      <c r="M704" s="15"/>
      <c r="N704" s="260"/>
    </row>
    <row r="705" spans="2:14">
      <c r="B705" s="15"/>
      <c r="C705" s="15"/>
      <c r="D705" s="15"/>
      <c r="E705" s="15"/>
      <c r="F705" s="15"/>
      <c r="G705" s="15"/>
      <c r="H705" s="15"/>
      <c r="I705" s="15"/>
      <c r="J705" s="15"/>
      <c r="K705" s="15"/>
      <c r="L705" s="15"/>
      <c r="M705" s="15"/>
      <c r="N705" s="260"/>
    </row>
    <row r="706" spans="2:14">
      <c r="B706" s="15"/>
      <c r="C706" s="15"/>
      <c r="D706" s="15"/>
      <c r="E706" s="15"/>
      <c r="F706" s="15"/>
      <c r="G706" s="15"/>
      <c r="H706" s="15"/>
      <c r="I706" s="15"/>
      <c r="J706" s="15"/>
      <c r="K706" s="15"/>
      <c r="L706" s="15"/>
      <c r="M706" s="15"/>
      <c r="N706" s="260"/>
    </row>
    <row r="707" spans="2:14">
      <c r="B707" s="15"/>
      <c r="C707" s="15"/>
      <c r="D707" s="15"/>
      <c r="E707" s="15"/>
      <c r="F707" s="15"/>
      <c r="G707" s="15"/>
      <c r="H707" s="15"/>
      <c r="I707" s="15"/>
      <c r="J707" s="15"/>
      <c r="K707" s="15"/>
      <c r="L707" s="15"/>
      <c r="M707" s="15"/>
      <c r="N707" s="260"/>
    </row>
    <row r="708" spans="2:14">
      <c r="B708" s="15"/>
      <c r="C708" s="15"/>
      <c r="D708" s="15"/>
      <c r="E708" s="15"/>
      <c r="F708" s="15"/>
      <c r="G708" s="15"/>
      <c r="H708" s="15"/>
      <c r="I708" s="15"/>
      <c r="J708" s="15"/>
      <c r="K708" s="15"/>
      <c r="L708" s="15"/>
      <c r="M708" s="15"/>
      <c r="N708" s="260"/>
    </row>
    <row r="709" spans="2:14">
      <c r="B709" s="15"/>
      <c r="C709" s="15"/>
      <c r="D709" s="15"/>
      <c r="E709" s="15"/>
      <c r="F709" s="15"/>
      <c r="G709" s="15"/>
      <c r="H709" s="15"/>
      <c r="I709" s="15"/>
      <c r="J709" s="15"/>
      <c r="K709" s="15"/>
      <c r="L709" s="15"/>
      <c r="M709" s="15"/>
      <c r="N709" s="260"/>
    </row>
    <row r="710" spans="2:14">
      <c r="B710" s="15"/>
      <c r="C710" s="15"/>
      <c r="D710" s="15"/>
      <c r="E710" s="15"/>
      <c r="F710" s="15"/>
      <c r="G710" s="15"/>
      <c r="H710" s="15"/>
      <c r="I710" s="15"/>
      <c r="J710" s="15"/>
      <c r="K710" s="15"/>
      <c r="L710" s="15"/>
      <c r="M710" s="15"/>
      <c r="N710" s="260"/>
    </row>
    <row r="711" spans="2:14">
      <c r="B711" s="15"/>
      <c r="C711" s="15"/>
      <c r="D711" s="15"/>
      <c r="E711" s="15"/>
      <c r="F711" s="15"/>
      <c r="G711" s="15"/>
      <c r="H711" s="15"/>
      <c r="I711" s="15"/>
      <c r="J711" s="15"/>
      <c r="K711" s="15"/>
      <c r="L711" s="15"/>
      <c r="M711" s="15"/>
      <c r="N711" s="260"/>
    </row>
    <row r="712" spans="2:14">
      <c r="B712" s="15"/>
      <c r="C712" s="15"/>
      <c r="D712" s="15"/>
      <c r="E712" s="15"/>
      <c r="F712" s="15"/>
      <c r="G712" s="15"/>
      <c r="H712" s="15"/>
      <c r="I712" s="15"/>
      <c r="J712" s="15"/>
      <c r="K712" s="15"/>
      <c r="L712" s="15"/>
      <c r="M712" s="15"/>
      <c r="N712" s="260"/>
    </row>
    <row r="713" spans="2:14">
      <c r="B713" s="15"/>
      <c r="C713" s="15"/>
      <c r="D713" s="15"/>
      <c r="E713" s="15"/>
      <c r="F713" s="15"/>
      <c r="G713" s="15"/>
      <c r="H713" s="15"/>
      <c r="I713" s="15"/>
      <c r="J713" s="15"/>
      <c r="K713" s="15"/>
      <c r="L713" s="15"/>
      <c r="M713" s="15"/>
      <c r="N713" s="260"/>
    </row>
    <row r="714" spans="2:14">
      <c r="B714" s="15"/>
      <c r="C714" s="15"/>
      <c r="D714" s="15"/>
      <c r="E714" s="15"/>
      <c r="F714" s="15"/>
      <c r="G714" s="15"/>
      <c r="H714" s="15"/>
      <c r="I714" s="15"/>
      <c r="J714" s="15"/>
      <c r="K714" s="15"/>
      <c r="L714" s="15"/>
      <c r="M714" s="15"/>
      <c r="N714" s="260"/>
    </row>
    <row r="715" spans="2:14">
      <c r="B715" s="15"/>
      <c r="C715" s="15"/>
      <c r="D715" s="15"/>
      <c r="E715" s="15"/>
      <c r="F715" s="15"/>
      <c r="G715" s="15"/>
      <c r="H715" s="15"/>
      <c r="I715" s="15"/>
      <c r="J715" s="15"/>
      <c r="K715" s="15"/>
      <c r="L715" s="15"/>
      <c r="M715" s="15"/>
      <c r="N715" s="260"/>
    </row>
    <row r="716" spans="2:14">
      <c r="B716" s="15"/>
      <c r="C716" s="15"/>
      <c r="D716" s="15"/>
      <c r="E716" s="15"/>
      <c r="F716" s="15"/>
      <c r="G716" s="15"/>
      <c r="H716" s="15"/>
      <c r="I716" s="15"/>
      <c r="J716" s="15"/>
      <c r="K716" s="15"/>
      <c r="L716" s="15"/>
      <c r="M716" s="15"/>
      <c r="N716" s="260"/>
    </row>
    <row r="717" spans="2:14">
      <c r="B717" s="15"/>
      <c r="C717" s="15"/>
      <c r="D717" s="15"/>
      <c r="E717" s="15"/>
      <c r="F717" s="15"/>
      <c r="G717" s="15"/>
      <c r="H717" s="15"/>
      <c r="I717" s="15"/>
      <c r="J717" s="15"/>
      <c r="K717" s="15"/>
      <c r="L717" s="15"/>
      <c r="M717" s="15"/>
      <c r="N717" s="260"/>
    </row>
    <row r="718" spans="2:14">
      <c r="B718" s="15"/>
      <c r="C718" s="15"/>
      <c r="D718" s="15"/>
      <c r="E718" s="15"/>
      <c r="F718" s="15"/>
      <c r="G718" s="15"/>
      <c r="H718" s="15"/>
      <c r="I718" s="15"/>
      <c r="J718" s="15"/>
      <c r="K718" s="15"/>
      <c r="L718" s="15"/>
      <c r="M718" s="15"/>
      <c r="N718" s="260"/>
    </row>
    <row r="719" spans="2:14">
      <c r="B719" s="15"/>
      <c r="C719" s="15"/>
      <c r="D719" s="15"/>
      <c r="E719" s="15"/>
      <c r="F719" s="15"/>
      <c r="G719" s="15"/>
      <c r="H719" s="15"/>
      <c r="I719" s="15"/>
      <c r="J719" s="15"/>
      <c r="K719" s="15"/>
      <c r="L719" s="15"/>
      <c r="M719" s="15"/>
      <c r="N719" s="260"/>
    </row>
    <row r="720" spans="2:14">
      <c r="B720" s="15"/>
      <c r="C720" s="15"/>
      <c r="D720" s="15"/>
      <c r="E720" s="15"/>
      <c r="F720" s="15"/>
      <c r="G720" s="15"/>
      <c r="H720" s="15"/>
      <c r="I720" s="15"/>
      <c r="J720" s="15"/>
      <c r="K720" s="15"/>
      <c r="L720" s="15"/>
      <c r="M720" s="15"/>
      <c r="N720" s="260"/>
    </row>
    <row r="721" spans="2:14">
      <c r="B721" s="15"/>
      <c r="C721" s="15"/>
      <c r="D721" s="15"/>
      <c r="E721" s="15"/>
      <c r="F721" s="15"/>
      <c r="G721" s="15"/>
      <c r="H721" s="15"/>
      <c r="I721" s="15"/>
      <c r="J721" s="15"/>
      <c r="K721" s="15"/>
      <c r="L721" s="15"/>
      <c r="M721" s="15"/>
      <c r="N721" s="260"/>
    </row>
    <row r="722" spans="2:14">
      <c r="B722" s="15"/>
      <c r="C722" s="15"/>
      <c r="D722" s="15"/>
      <c r="E722" s="15"/>
      <c r="F722" s="15"/>
      <c r="G722" s="15"/>
      <c r="H722" s="15"/>
      <c r="I722" s="15"/>
      <c r="J722" s="15"/>
      <c r="K722" s="15"/>
      <c r="L722" s="15"/>
      <c r="M722" s="15"/>
      <c r="N722" s="260"/>
    </row>
    <row r="723" spans="2:14">
      <c r="B723" s="15"/>
      <c r="C723" s="15"/>
      <c r="D723" s="15"/>
      <c r="E723" s="15"/>
      <c r="F723" s="15"/>
      <c r="G723" s="15"/>
      <c r="H723" s="15"/>
      <c r="I723" s="15"/>
      <c r="J723" s="15"/>
      <c r="K723" s="15"/>
      <c r="L723" s="15"/>
      <c r="M723" s="15"/>
      <c r="N723" s="260"/>
    </row>
    <row r="724" spans="2:14">
      <c r="B724" s="15"/>
      <c r="C724" s="15"/>
      <c r="D724" s="15"/>
      <c r="E724" s="15"/>
      <c r="F724" s="15"/>
      <c r="G724" s="15"/>
      <c r="H724" s="15"/>
      <c r="I724" s="15"/>
      <c r="J724" s="15"/>
      <c r="K724" s="15"/>
      <c r="L724" s="15"/>
      <c r="M724" s="15"/>
      <c r="N724" s="260"/>
    </row>
    <row r="725" spans="2:14">
      <c r="B725" s="15"/>
      <c r="C725" s="15"/>
      <c r="D725" s="15"/>
      <c r="E725" s="15"/>
      <c r="F725" s="15"/>
      <c r="G725" s="15"/>
      <c r="H725" s="15"/>
      <c r="I725" s="15"/>
      <c r="J725" s="15"/>
      <c r="K725" s="15"/>
      <c r="L725" s="15"/>
      <c r="M725" s="15"/>
      <c r="N725" s="260"/>
    </row>
    <row r="726" spans="2:14">
      <c r="B726" s="15"/>
      <c r="C726" s="15"/>
      <c r="D726" s="15"/>
      <c r="E726" s="15"/>
      <c r="F726" s="15"/>
      <c r="G726" s="15"/>
      <c r="H726" s="15"/>
      <c r="I726" s="15"/>
      <c r="J726" s="15"/>
      <c r="K726" s="15"/>
      <c r="L726" s="15"/>
      <c r="M726" s="15"/>
      <c r="N726" s="260"/>
    </row>
    <row r="727" spans="2:14">
      <c r="B727" s="15"/>
      <c r="C727" s="15"/>
      <c r="D727" s="15"/>
      <c r="E727" s="15"/>
      <c r="F727" s="15"/>
      <c r="G727" s="15"/>
      <c r="H727" s="15"/>
      <c r="I727" s="15"/>
      <c r="J727" s="15"/>
      <c r="K727" s="15"/>
      <c r="L727" s="15"/>
      <c r="M727" s="15"/>
      <c r="N727" s="260"/>
    </row>
    <row r="728" spans="2:14">
      <c r="B728" s="15"/>
      <c r="C728" s="15"/>
      <c r="D728" s="15"/>
      <c r="E728" s="15"/>
      <c r="F728" s="15"/>
      <c r="G728" s="15"/>
      <c r="H728" s="15"/>
      <c r="I728" s="15"/>
      <c r="J728" s="15"/>
      <c r="K728" s="15"/>
      <c r="L728" s="15"/>
      <c r="M728" s="15"/>
      <c r="N728" s="260"/>
    </row>
    <row r="729" spans="2:14">
      <c r="B729" s="15"/>
      <c r="C729" s="15"/>
      <c r="D729" s="15"/>
      <c r="E729" s="15"/>
      <c r="F729" s="15"/>
      <c r="G729" s="15"/>
      <c r="H729" s="15"/>
      <c r="I729" s="15"/>
      <c r="J729" s="15"/>
      <c r="K729" s="15"/>
      <c r="L729" s="15"/>
      <c r="M729" s="15"/>
      <c r="N729" s="260"/>
    </row>
    <row r="730" spans="2:14">
      <c r="B730" s="15"/>
      <c r="C730" s="15"/>
      <c r="D730" s="15"/>
      <c r="E730" s="15"/>
      <c r="F730" s="15"/>
      <c r="G730" s="15"/>
      <c r="H730" s="15"/>
      <c r="I730" s="15"/>
      <c r="J730" s="15"/>
      <c r="K730" s="15"/>
      <c r="L730" s="15"/>
      <c r="M730" s="15"/>
      <c r="N730" s="260"/>
    </row>
    <row r="731" spans="2:14">
      <c r="B731" s="15"/>
      <c r="C731" s="15"/>
      <c r="D731" s="15"/>
      <c r="E731" s="15"/>
      <c r="F731" s="15"/>
      <c r="G731" s="15"/>
      <c r="H731" s="15"/>
      <c r="I731" s="15"/>
      <c r="J731" s="15"/>
      <c r="K731" s="15"/>
      <c r="L731" s="15"/>
      <c r="M731" s="15"/>
      <c r="N731" s="260"/>
    </row>
    <row r="732" spans="2:14">
      <c r="B732" s="15"/>
      <c r="C732" s="15"/>
      <c r="D732" s="15"/>
      <c r="E732" s="15"/>
      <c r="F732" s="15"/>
      <c r="G732" s="15"/>
      <c r="H732" s="15"/>
      <c r="I732" s="15"/>
      <c r="J732" s="15"/>
      <c r="K732" s="15"/>
      <c r="L732" s="15"/>
      <c r="M732" s="15"/>
      <c r="N732" s="260"/>
    </row>
    <row r="733" spans="2:14">
      <c r="B733" s="15"/>
      <c r="C733" s="15"/>
      <c r="D733" s="15"/>
      <c r="E733" s="15"/>
      <c r="F733" s="15"/>
      <c r="G733" s="15"/>
      <c r="H733" s="15"/>
      <c r="I733" s="15"/>
      <c r="J733" s="15"/>
      <c r="K733" s="15"/>
      <c r="L733" s="15"/>
      <c r="M733" s="15"/>
      <c r="N733" s="260"/>
    </row>
    <row r="734" spans="2:14">
      <c r="B734" s="15"/>
      <c r="C734" s="15"/>
      <c r="D734" s="15"/>
      <c r="E734" s="15"/>
      <c r="F734" s="15"/>
      <c r="G734" s="15"/>
      <c r="H734" s="15"/>
      <c r="I734" s="15"/>
      <c r="J734" s="15"/>
      <c r="K734" s="15"/>
      <c r="L734" s="15"/>
      <c r="M734" s="15"/>
      <c r="N734" s="260"/>
    </row>
    <row r="735" spans="2:14">
      <c r="B735" s="15"/>
      <c r="C735" s="15"/>
      <c r="D735" s="15"/>
      <c r="E735" s="15"/>
      <c r="F735" s="15"/>
      <c r="G735" s="15"/>
      <c r="H735" s="15"/>
      <c r="I735" s="15"/>
      <c r="J735" s="15"/>
      <c r="K735" s="15"/>
      <c r="L735" s="15"/>
      <c r="M735" s="15"/>
      <c r="N735" s="260"/>
    </row>
    <row r="736" spans="2:14">
      <c r="B736" s="15"/>
      <c r="C736" s="15"/>
      <c r="D736" s="15"/>
      <c r="E736" s="15"/>
      <c r="F736" s="15"/>
      <c r="G736" s="15"/>
      <c r="H736" s="15"/>
      <c r="I736" s="15"/>
      <c r="J736" s="15"/>
      <c r="K736" s="15"/>
      <c r="L736" s="15"/>
      <c r="M736" s="15"/>
      <c r="N736" s="260"/>
    </row>
    <row r="737" spans="2:14">
      <c r="B737" s="15"/>
      <c r="C737" s="15"/>
      <c r="D737" s="15"/>
      <c r="E737" s="15"/>
      <c r="F737" s="15"/>
      <c r="G737" s="15"/>
      <c r="H737" s="15"/>
      <c r="I737" s="15"/>
      <c r="J737" s="15"/>
      <c r="K737" s="15"/>
      <c r="L737" s="15"/>
      <c r="M737" s="15"/>
      <c r="N737" s="260"/>
    </row>
    <row r="738" spans="2:14">
      <c r="B738" s="15"/>
      <c r="C738" s="15"/>
      <c r="D738" s="15"/>
      <c r="E738" s="15"/>
      <c r="F738" s="15"/>
      <c r="G738" s="15"/>
      <c r="H738" s="15"/>
      <c r="I738" s="15"/>
      <c r="J738" s="15"/>
      <c r="K738" s="15"/>
      <c r="L738" s="15"/>
      <c r="M738" s="15"/>
      <c r="N738" s="260"/>
    </row>
    <row r="739" spans="2:14">
      <c r="B739" s="15"/>
      <c r="C739" s="15"/>
      <c r="D739" s="15"/>
      <c r="E739" s="15"/>
      <c r="F739" s="15"/>
      <c r="G739" s="15"/>
      <c r="H739" s="15"/>
      <c r="I739" s="15"/>
      <c r="J739" s="15"/>
      <c r="K739" s="15"/>
      <c r="L739" s="15"/>
      <c r="M739" s="15"/>
      <c r="N739" s="260"/>
    </row>
    <row r="740" spans="2:14">
      <c r="B740" s="15"/>
      <c r="C740" s="15"/>
      <c r="D740" s="15"/>
      <c r="E740" s="15"/>
      <c r="F740" s="15"/>
      <c r="G740" s="15"/>
      <c r="H740" s="15"/>
      <c r="I740" s="15"/>
      <c r="J740" s="15"/>
      <c r="K740" s="15"/>
      <c r="L740" s="15"/>
      <c r="M740" s="15"/>
      <c r="N740" s="260"/>
    </row>
    <row r="741" spans="2:14">
      <c r="B741" s="15"/>
      <c r="C741" s="15"/>
      <c r="D741" s="15"/>
      <c r="E741" s="15"/>
      <c r="F741" s="15"/>
      <c r="G741" s="15"/>
      <c r="H741" s="15"/>
      <c r="I741" s="15"/>
      <c r="J741" s="15"/>
      <c r="K741" s="15"/>
      <c r="L741" s="15"/>
      <c r="M741" s="15"/>
      <c r="N741" s="260"/>
    </row>
    <row r="742" spans="2:14">
      <c r="B742" s="15"/>
      <c r="C742" s="15"/>
      <c r="D742" s="15"/>
      <c r="E742" s="15"/>
      <c r="F742" s="15"/>
      <c r="G742" s="15"/>
      <c r="H742" s="15"/>
      <c r="I742" s="15"/>
      <c r="J742" s="15"/>
      <c r="K742" s="15"/>
      <c r="L742" s="15"/>
      <c r="M742" s="15"/>
      <c r="N742" s="260"/>
    </row>
    <row r="743" spans="2:14">
      <c r="B743" s="15"/>
      <c r="C743" s="15"/>
      <c r="D743" s="15"/>
      <c r="E743" s="15"/>
      <c r="F743" s="15"/>
      <c r="G743" s="15"/>
      <c r="H743" s="15"/>
      <c r="I743" s="15"/>
      <c r="J743" s="15"/>
      <c r="K743" s="15"/>
      <c r="L743" s="15"/>
      <c r="M743" s="15"/>
      <c r="N743" s="260"/>
    </row>
    <row r="744" spans="2:14">
      <c r="B744" s="15"/>
      <c r="C744" s="15"/>
      <c r="D744" s="15"/>
      <c r="E744" s="15"/>
      <c r="F744" s="15"/>
      <c r="G744" s="15"/>
      <c r="H744" s="15"/>
      <c r="I744" s="15"/>
      <c r="J744" s="15"/>
      <c r="K744" s="15"/>
      <c r="L744" s="15"/>
      <c r="M744" s="15"/>
      <c r="N744" s="260"/>
    </row>
    <row r="745" spans="2:14">
      <c r="B745" s="15"/>
      <c r="C745" s="15"/>
      <c r="D745" s="15"/>
      <c r="E745" s="15"/>
      <c r="F745" s="15"/>
      <c r="G745" s="15"/>
      <c r="H745" s="15"/>
      <c r="I745" s="15"/>
      <c r="J745" s="15"/>
      <c r="K745" s="15"/>
      <c r="L745" s="15"/>
      <c r="M745" s="15"/>
      <c r="N745" s="260"/>
    </row>
    <row r="746" spans="2:14">
      <c r="B746" s="15"/>
      <c r="C746" s="15"/>
      <c r="D746" s="15"/>
      <c r="E746" s="15"/>
      <c r="F746" s="15"/>
      <c r="G746" s="15"/>
      <c r="H746" s="15"/>
      <c r="I746" s="15"/>
      <c r="J746" s="15"/>
      <c r="K746" s="15"/>
      <c r="L746" s="15"/>
      <c r="M746" s="15"/>
      <c r="N746" s="260"/>
    </row>
    <row r="747" spans="2:14">
      <c r="B747" s="15"/>
      <c r="C747" s="15"/>
      <c r="D747" s="15"/>
      <c r="E747" s="15"/>
      <c r="F747" s="15"/>
      <c r="G747" s="15"/>
      <c r="H747" s="15"/>
      <c r="I747" s="15"/>
      <c r="J747" s="15"/>
      <c r="K747" s="15"/>
      <c r="L747" s="15"/>
      <c r="M747" s="15"/>
      <c r="N747" s="260"/>
    </row>
    <row r="748" spans="2:14">
      <c r="B748" s="15"/>
      <c r="C748" s="15"/>
      <c r="D748" s="15"/>
      <c r="E748" s="15"/>
      <c r="F748" s="15"/>
      <c r="G748" s="15"/>
      <c r="H748" s="15"/>
      <c r="I748" s="15"/>
      <c r="J748" s="15"/>
      <c r="K748" s="15"/>
      <c r="L748" s="15"/>
      <c r="M748" s="15"/>
      <c r="N748" s="260"/>
    </row>
    <row r="749" spans="2:14">
      <c r="B749" s="15"/>
      <c r="C749" s="15"/>
      <c r="D749" s="15"/>
      <c r="E749" s="15"/>
      <c r="F749" s="15"/>
      <c r="G749" s="15"/>
      <c r="H749" s="15"/>
      <c r="I749" s="15"/>
      <c r="J749" s="15"/>
      <c r="K749" s="15"/>
      <c r="L749" s="15"/>
      <c r="M749" s="15"/>
      <c r="N749" s="260"/>
    </row>
    <row r="750" spans="2:14">
      <c r="B750" s="15"/>
      <c r="C750" s="15"/>
      <c r="D750" s="15"/>
      <c r="E750" s="15"/>
      <c r="F750" s="15"/>
      <c r="G750" s="15"/>
      <c r="H750" s="15"/>
      <c r="I750" s="15"/>
      <c r="J750" s="15"/>
      <c r="K750" s="15"/>
      <c r="L750" s="15"/>
      <c r="M750" s="15"/>
      <c r="N750" s="260"/>
    </row>
    <row r="751" spans="2:14">
      <c r="B751" s="15"/>
      <c r="C751" s="15"/>
      <c r="D751" s="15"/>
      <c r="E751" s="15"/>
      <c r="F751" s="15"/>
      <c r="G751" s="15"/>
      <c r="H751" s="15"/>
      <c r="I751" s="15"/>
      <c r="J751" s="15"/>
      <c r="K751" s="15"/>
      <c r="L751" s="15"/>
      <c r="M751" s="15"/>
      <c r="N751" s="260"/>
    </row>
    <row r="752" spans="2:14">
      <c r="B752" s="15"/>
      <c r="C752" s="15"/>
      <c r="D752" s="15"/>
      <c r="E752" s="15"/>
      <c r="F752" s="15"/>
      <c r="G752" s="15"/>
      <c r="H752" s="15"/>
      <c r="I752" s="15"/>
      <c r="J752" s="15"/>
      <c r="K752" s="15"/>
      <c r="L752" s="15"/>
      <c r="M752" s="15"/>
      <c r="N752" s="260"/>
    </row>
    <row r="753" spans="2:14">
      <c r="B753" s="15"/>
      <c r="C753" s="15"/>
      <c r="D753" s="15"/>
      <c r="E753" s="15"/>
      <c r="F753" s="15"/>
      <c r="G753" s="15"/>
      <c r="H753" s="15"/>
      <c r="I753" s="15"/>
      <c r="J753" s="15"/>
      <c r="K753" s="15"/>
      <c r="L753" s="15"/>
      <c r="M753" s="15"/>
      <c r="N753" s="260"/>
    </row>
    <row r="754" spans="2:14">
      <c r="B754" s="15"/>
      <c r="C754" s="15"/>
      <c r="D754" s="15"/>
      <c r="E754" s="15"/>
      <c r="F754" s="15"/>
      <c r="G754" s="15"/>
      <c r="H754" s="15"/>
      <c r="I754" s="15"/>
      <c r="J754" s="15"/>
      <c r="K754" s="15"/>
      <c r="L754" s="15"/>
      <c r="M754" s="15"/>
      <c r="N754" s="260"/>
    </row>
    <row r="755" spans="2:14">
      <c r="B755" s="15"/>
      <c r="C755" s="15"/>
      <c r="D755" s="15"/>
      <c r="E755" s="15"/>
      <c r="F755" s="15"/>
      <c r="G755" s="15"/>
      <c r="H755" s="15"/>
      <c r="I755" s="15"/>
      <c r="J755" s="15"/>
      <c r="K755" s="15"/>
      <c r="L755" s="15"/>
      <c r="M755" s="15"/>
      <c r="N755" s="260"/>
    </row>
    <row r="756" spans="2:14">
      <c r="B756" s="15"/>
      <c r="C756" s="15"/>
      <c r="D756" s="15"/>
      <c r="E756" s="15"/>
      <c r="F756" s="15"/>
      <c r="G756" s="15"/>
      <c r="H756" s="15"/>
      <c r="I756" s="15"/>
      <c r="J756" s="15"/>
      <c r="K756" s="15"/>
      <c r="L756" s="15"/>
      <c r="M756" s="15"/>
      <c r="N756" s="260"/>
    </row>
    <row r="757" spans="2:14">
      <c r="B757" s="15"/>
      <c r="C757" s="15"/>
      <c r="D757" s="15"/>
      <c r="E757" s="15"/>
      <c r="F757" s="15"/>
      <c r="G757" s="15"/>
      <c r="H757" s="15"/>
      <c r="I757" s="15"/>
      <c r="J757" s="15"/>
      <c r="K757" s="15"/>
      <c r="L757" s="15"/>
      <c r="M757" s="15"/>
      <c r="N757" s="260"/>
    </row>
    <row r="758" spans="2:14">
      <c r="B758" s="15"/>
      <c r="C758" s="15"/>
      <c r="D758" s="15"/>
      <c r="E758" s="15"/>
      <c r="F758" s="15"/>
      <c r="G758" s="15"/>
      <c r="H758" s="15"/>
      <c r="I758" s="15"/>
      <c r="J758" s="15"/>
      <c r="K758" s="15"/>
      <c r="L758" s="15"/>
      <c r="M758" s="15"/>
      <c r="N758" s="260"/>
    </row>
    <row r="759" spans="2:14">
      <c r="B759" s="15"/>
      <c r="C759" s="15"/>
      <c r="D759" s="15"/>
      <c r="E759" s="15"/>
      <c r="F759" s="15"/>
      <c r="G759" s="15"/>
      <c r="H759" s="15"/>
      <c r="I759" s="15"/>
      <c r="J759" s="15"/>
      <c r="K759" s="15"/>
      <c r="L759" s="15"/>
      <c r="M759" s="15"/>
      <c r="N759" s="260"/>
    </row>
    <row r="760" spans="2:14">
      <c r="B760" s="15"/>
      <c r="C760" s="15"/>
      <c r="D760" s="15"/>
      <c r="E760" s="15"/>
      <c r="F760" s="15"/>
      <c r="G760" s="15"/>
      <c r="H760" s="15"/>
      <c r="I760" s="15"/>
      <c r="J760" s="15"/>
      <c r="K760" s="15"/>
      <c r="L760" s="15"/>
      <c r="M760" s="15"/>
      <c r="N760" s="260"/>
    </row>
    <row r="761" spans="2:14">
      <c r="B761" s="15"/>
      <c r="C761" s="15"/>
      <c r="D761" s="15"/>
      <c r="E761" s="15"/>
      <c r="F761" s="15"/>
      <c r="G761" s="15"/>
      <c r="H761" s="15"/>
      <c r="I761" s="15"/>
      <c r="J761" s="15"/>
      <c r="K761" s="15"/>
      <c r="L761" s="15"/>
      <c r="M761" s="15"/>
      <c r="N761" s="260"/>
    </row>
    <row r="762" spans="2:14">
      <c r="B762" s="15"/>
      <c r="C762" s="15"/>
      <c r="D762" s="15"/>
      <c r="E762" s="15"/>
      <c r="F762" s="15"/>
      <c r="G762" s="15"/>
      <c r="H762" s="15"/>
      <c r="I762" s="15"/>
      <c r="J762" s="15"/>
      <c r="K762" s="15"/>
      <c r="L762" s="15"/>
      <c r="M762" s="15"/>
      <c r="N762" s="260"/>
    </row>
    <row r="763" spans="2:14">
      <c r="B763" s="15"/>
      <c r="C763" s="15"/>
      <c r="D763" s="15"/>
      <c r="E763" s="15"/>
      <c r="F763" s="15"/>
      <c r="G763" s="15"/>
      <c r="H763" s="15"/>
      <c r="I763" s="15"/>
      <c r="J763" s="15"/>
      <c r="K763" s="15"/>
      <c r="L763" s="15"/>
      <c r="M763" s="15"/>
      <c r="N763" s="260"/>
    </row>
    <row r="764" spans="2:14">
      <c r="B764" s="15"/>
      <c r="C764" s="15"/>
      <c r="D764" s="15"/>
      <c r="E764" s="15"/>
      <c r="F764" s="15"/>
      <c r="G764" s="15"/>
      <c r="H764" s="15"/>
      <c r="I764" s="15"/>
      <c r="J764" s="15"/>
      <c r="K764" s="15"/>
      <c r="L764" s="15"/>
      <c r="M764" s="15"/>
      <c r="N764" s="260"/>
    </row>
    <row r="765" spans="2:14">
      <c r="B765" s="15"/>
      <c r="C765" s="15"/>
      <c r="D765" s="15"/>
      <c r="E765" s="15"/>
      <c r="F765" s="15"/>
      <c r="G765" s="15"/>
      <c r="H765" s="15"/>
      <c r="I765" s="15"/>
      <c r="J765" s="15"/>
      <c r="K765" s="15"/>
      <c r="L765" s="15"/>
      <c r="M765" s="15"/>
      <c r="N765" s="260"/>
    </row>
    <row r="766" spans="2:14">
      <c r="B766" s="15"/>
      <c r="C766" s="15"/>
      <c r="D766" s="15"/>
      <c r="E766" s="15"/>
      <c r="F766" s="15"/>
      <c r="G766" s="15"/>
      <c r="H766" s="15"/>
      <c r="I766" s="15"/>
      <c r="J766" s="15"/>
      <c r="K766" s="15"/>
      <c r="L766" s="15"/>
      <c r="M766" s="15"/>
      <c r="N766" s="260"/>
    </row>
    <row r="767" spans="2:14">
      <c r="B767" s="15"/>
      <c r="C767" s="15"/>
      <c r="D767" s="15"/>
      <c r="E767" s="15"/>
      <c r="F767" s="15"/>
      <c r="G767" s="15"/>
      <c r="H767" s="15"/>
      <c r="I767" s="15"/>
      <c r="J767" s="15"/>
      <c r="K767" s="15"/>
      <c r="L767" s="15"/>
      <c r="M767" s="15"/>
      <c r="N767" s="260"/>
    </row>
    <row r="768" spans="2:14">
      <c r="B768" s="15"/>
      <c r="C768" s="15"/>
      <c r="D768" s="15"/>
      <c r="E768" s="15"/>
      <c r="F768" s="15"/>
      <c r="G768" s="15"/>
      <c r="H768" s="15"/>
      <c r="I768" s="15"/>
      <c r="J768" s="15"/>
      <c r="K768" s="15"/>
      <c r="L768" s="15"/>
      <c r="M768" s="15"/>
      <c r="N768" s="260"/>
    </row>
    <row r="769" spans="2:14">
      <c r="B769" s="15"/>
      <c r="C769" s="15"/>
      <c r="D769" s="15"/>
      <c r="E769" s="15"/>
      <c r="F769" s="15"/>
      <c r="G769" s="15"/>
      <c r="H769" s="15"/>
      <c r="I769" s="15"/>
      <c r="J769" s="15"/>
      <c r="K769" s="15"/>
      <c r="L769" s="15"/>
      <c r="M769" s="15"/>
      <c r="N769" s="260"/>
    </row>
    <row r="770" spans="2:14">
      <c r="B770" s="15"/>
      <c r="C770" s="15"/>
      <c r="D770" s="15"/>
      <c r="E770" s="15"/>
      <c r="F770" s="15"/>
      <c r="G770" s="15"/>
      <c r="H770" s="15"/>
      <c r="I770" s="15"/>
      <c r="J770" s="15"/>
      <c r="K770" s="15"/>
      <c r="L770" s="15"/>
      <c r="M770" s="15"/>
      <c r="N770" s="260"/>
    </row>
    <row r="771" spans="2:14">
      <c r="B771" s="15"/>
      <c r="C771" s="15"/>
      <c r="D771" s="15"/>
      <c r="E771" s="15"/>
      <c r="F771" s="15"/>
      <c r="G771" s="15"/>
      <c r="H771" s="15"/>
      <c r="I771" s="15"/>
      <c r="J771" s="15"/>
      <c r="K771" s="15"/>
      <c r="L771" s="15"/>
      <c r="M771" s="15"/>
      <c r="N771" s="260"/>
    </row>
    <row r="772" spans="2:14">
      <c r="B772" s="15"/>
      <c r="C772" s="15"/>
      <c r="D772" s="15"/>
      <c r="E772" s="15"/>
      <c r="F772" s="15"/>
      <c r="G772" s="15"/>
      <c r="H772" s="15"/>
      <c r="I772" s="15"/>
      <c r="J772" s="15"/>
      <c r="K772" s="15"/>
      <c r="L772" s="15"/>
      <c r="M772" s="15"/>
      <c r="N772" s="260"/>
    </row>
    <row r="773" spans="2:14">
      <c r="B773" s="15"/>
      <c r="C773" s="15"/>
      <c r="D773" s="15"/>
      <c r="E773" s="15"/>
      <c r="F773" s="15"/>
      <c r="G773" s="15"/>
      <c r="H773" s="15"/>
      <c r="I773" s="15"/>
      <c r="J773" s="15"/>
      <c r="K773" s="15"/>
      <c r="L773" s="15"/>
      <c r="M773" s="15"/>
      <c r="N773" s="260"/>
    </row>
    <row r="774" spans="2:14">
      <c r="B774" s="15"/>
      <c r="C774" s="15"/>
      <c r="D774" s="15"/>
      <c r="E774" s="15"/>
      <c r="F774" s="15"/>
      <c r="G774" s="15"/>
      <c r="H774" s="15"/>
      <c r="I774" s="15"/>
      <c r="J774" s="15"/>
      <c r="K774" s="15"/>
      <c r="L774" s="15"/>
      <c r="M774" s="15"/>
      <c r="N774" s="260"/>
    </row>
    <row r="775" spans="2:14">
      <c r="B775" s="15"/>
      <c r="C775" s="15"/>
      <c r="D775" s="15"/>
      <c r="E775" s="15"/>
      <c r="F775" s="15"/>
      <c r="G775" s="15"/>
      <c r="H775" s="15"/>
      <c r="I775" s="15"/>
      <c r="J775" s="15"/>
      <c r="K775" s="15"/>
      <c r="L775" s="15"/>
      <c r="M775" s="15"/>
      <c r="N775" s="260"/>
    </row>
    <row r="776" spans="2:14">
      <c r="B776" s="15"/>
      <c r="C776" s="15"/>
      <c r="D776" s="15"/>
      <c r="E776" s="15"/>
      <c r="F776" s="15"/>
      <c r="G776" s="15"/>
      <c r="H776" s="15"/>
      <c r="I776" s="15"/>
      <c r="J776" s="15"/>
      <c r="K776" s="15"/>
      <c r="L776" s="15"/>
      <c r="M776" s="15"/>
      <c r="N776" s="260"/>
    </row>
    <row r="777" spans="2:14">
      <c r="B777" s="15"/>
      <c r="C777" s="15"/>
      <c r="D777" s="15"/>
      <c r="E777" s="15"/>
      <c r="F777" s="15"/>
      <c r="G777" s="15"/>
      <c r="H777" s="15"/>
      <c r="I777" s="15"/>
      <c r="J777" s="15"/>
      <c r="K777" s="15"/>
      <c r="L777" s="15"/>
      <c r="M777" s="15"/>
      <c r="N777" s="260"/>
    </row>
    <row r="778" spans="2:14">
      <c r="B778" s="15"/>
      <c r="C778" s="15"/>
      <c r="D778" s="15"/>
      <c r="E778" s="15"/>
      <c r="F778" s="15"/>
      <c r="G778" s="15"/>
      <c r="H778" s="15"/>
      <c r="I778" s="15"/>
      <c r="J778" s="15"/>
      <c r="K778" s="15"/>
      <c r="L778" s="15"/>
      <c r="M778" s="15"/>
      <c r="N778" s="260"/>
    </row>
    <row r="779" spans="2:14">
      <c r="B779" s="15"/>
      <c r="C779" s="15"/>
      <c r="D779" s="15"/>
      <c r="E779" s="15"/>
      <c r="F779" s="15"/>
      <c r="G779" s="15"/>
      <c r="H779" s="15"/>
      <c r="I779" s="15"/>
      <c r="J779" s="15"/>
      <c r="K779" s="15"/>
      <c r="L779" s="15"/>
      <c r="M779" s="15"/>
      <c r="N779" s="260"/>
    </row>
    <row r="780" spans="2:14">
      <c r="B780" s="15"/>
      <c r="C780" s="15"/>
      <c r="D780" s="15"/>
      <c r="E780" s="15"/>
      <c r="F780" s="15"/>
      <c r="G780" s="15"/>
      <c r="H780" s="15"/>
      <c r="I780" s="15"/>
      <c r="J780" s="15"/>
      <c r="K780" s="15"/>
      <c r="L780" s="15"/>
      <c r="M780" s="15"/>
      <c r="N780" s="260"/>
    </row>
    <row r="781" spans="2:14">
      <c r="B781" s="15"/>
      <c r="C781" s="15"/>
      <c r="D781" s="15"/>
      <c r="E781" s="15"/>
      <c r="F781" s="15"/>
      <c r="G781" s="15"/>
      <c r="H781" s="15"/>
      <c r="I781" s="15"/>
      <c r="J781" s="15"/>
      <c r="K781" s="15"/>
      <c r="L781" s="15"/>
      <c r="M781" s="15"/>
      <c r="N781" s="260"/>
    </row>
    <row r="782" spans="2:14">
      <c r="B782" s="15"/>
      <c r="C782" s="15"/>
      <c r="D782" s="15"/>
      <c r="E782" s="15"/>
      <c r="F782" s="15"/>
      <c r="G782" s="15"/>
      <c r="H782" s="15"/>
      <c r="I782" s="15"/>
      <c r="J782" s="15"/>
      <c r="K782" s="15"/>
      <c r="L782" s="15"/>
      <c r="M782" s="15"/>
      <c r="N782" s="260"/>
    </row>
    <row r="783" spans="2:14">
      <c r="B783" s="15"/>
      <c r="C783" s="15"/>
      <c r="D783" s="15"/>
      <c r="E783" s="15"/>
      <c r="F783" s="15"/>
      <c r="G783" s="15"/>
      <c r="H783" s="15"/>
      <c r="I783" s="15"/>
      <c r="J783" s="15"/>
      <c r="K783" s="15"/>
      <c r="L783" s="15"/>
      <c r="M783" s="15"/>
      <c r="N783" s="260"/>
    </row>
    <row r="784" spans="2:14">
      <c r="B784" s="15"/>
      <c r="C784" s="15"/>
      <c r="D784" s="15"/>
      <c r="E784" s="15"/>
      <c r="F784" s="15"/>
      <c r="G784" s="15"/>
      <c r="H784" s="15"/>
      <c r="I784" s="15"/>
      <c r="J784" s="15"/>
      <c r="K784" s="15"/>
      <c r="L784" s="15"/>
      <c r="M784" s="15"/>
      <c r="N784" s="260"/>
    </row>
    <row r="785" spans="2:14">
      <c r="B785" s="15"/>
      <c r="C785" s="15"/>
      <c r="D785" s="15"/>
      <c r="E785" s="15"/>
      <c r="F785" s="15"/>
      <c r="G785" s="15"/>
      <c r="H785" s="15"/>
      <c r="I785" s="15"/>
      <c r="J785" s="15"/>
      <c r="K785" s="15"/>
      <c r="L785" s="15"/>
      <c r="M785" s="15"/>
      <c r="N785" s="260"/>
    </row>
    <row r="786" spans="2:14">
      <c r="B786" s="15"/>
      <c r="C786" s="15"/>
      <c r="D786" s="15"/>
      <c r="E786" s="15"/>
      <c r="F786" s="15"/>
      <c r="G786" s="15"/>
      <c r="H786" s="15"/>
      <c r="I786" s="15"/>
      <c r="J786" s="15"/>
      <c r="K786" s="15"/>
      <c r="L786" s="15"/>
      <c r="M786" s="15"/>
      <c r="N786" s="260"/>
    </row>
    <row r="787" spans="2:14">
      <c r="B787" s="15"/>
      <c r="C787" s="15"/>
      <c r="D787" s="15"/>
      <c r="E787" s="15"/>
      <c r="F787" s="15"/>
      <c r="G787" s="15"/>
      <c r="H787" s="15"/>
      <c r="I787" s="15"/>
      <c r="J787" s="15"/>
      <c r="K787" s="15"/>
      <c r="L787" s="15"/>
      <c r="M787" s="15"/>
      <c r="N787" s="260"/>
    </row>
    <row r="788" spans="2:14">
      <c r="B788" s="15"/>
      <c r="C788" s="15"/>
      <c r="D788" s="15"/>
      <c r="E788" s="15"/>
      <c r="F788" s="15"/>
      <c r="G788" s="15"/>
      <c r="H788" s="15"/>
      <c r="I788" s="15"/>
      <c r="J788" s="15"/>
      <c r="K788" s="15"/>
      <c r="L788" s="15"/>
      <c r="M788" s="15"/>
      <c r="N788" s="260"/>
    </row>
    <row r="789" spans="2:14">
      <c r="B789" s="15"/>
      <c r="C789" s="15"/>
      <c r="D789" s="15"/>
      <c r="E789" s="15"/>
      <c r="F789" s="15"/>
      <c r="G789" s="15"/>
      <c r="H789" s="15"/>
      <c r="I789" s="15"/>
      <c r="J789" s="15"/>
      <c r="K789" s="15"/>
      <c r="L789" s="15"/>
      <c r="M789" s="15"/>
      <c r="N789" s="260"/>
    </row>
    <row r="790" spans="2:14">
      <c r="B790" s="15"/>
      <c r="C790" s="15"/>
      <c r="D790" s="15"/>
      <c r="E790" s="15"/>
      <c r="F790" s="15"/>
      <c r="G790" s="15"/>
      <c r="H790" s="15"/>
      <c r="I790" s="15"/>
      <c r="J790" s="15"/>
      <c r="K790" s="15"/>
      <c r="L790" s="15"/>
      <c r="M790" s="15"/>
      <c r="N790" s="260"/>
    </row>
    <row r="791" spans="2:14">
      <c r="B791" s="15"/>
      <c r="C791" s="15"/>
      <c r="D791" s="15"/>
      <c r="E791" s="15"/>
      <c r="F791" s="15"/>
      <c r="G791" s="15"/>
      <c r="H791" s="15"/>
      <c r="I791" s="15"/>
      <c r="J791" s="15"/>
      <c r="K791" s="15"/>
      <c r="L791" s="15"/>
      <c r="M791" s="15"/>
      <c r="N791" s="260"/>
    </row>
    <row r="792" spans="2:14">
      <c r="B792" s="15"/>
      <c r="C792" s="15"/>
      <c r="D792" s="15"/>
      <c r="E792" s="15"/>
      <c r="F792" s="15"/>
      <c r="G792" s="15"/>
      <c r="H792" s="15"/>
      <c r="I792" s="15"/>
      <c r="J792" s="15"/>
      <c r="K792" s="15"/>
      <c r="L792" s="15"/>
      <c r="M792" s="15"/>
      <c r="N792" s="260"/>
    </row>
    <row r="793" spans="2:14">
      <c r="B793" s="15"/>
      <c r="C793" s="15"/>
      <c r="D793" s="15"/>
      <c r="E793" s="15"/>
      <c r="F793" s="15"/>
      <c r="G793" s="15"/>
      <c r="H793" s="15"/>
      <c r="I793" s="15"/>
      <c r="J793" s="15"/>
      <c r="K793" s="15"/>
      <c r="L793" s="15"/>
      <c r="M793" s="15"/>
      <c r="N793" s="260"/>
    </row>
    <row r="794" spans="2:14">
      <c r="B794" s="15"/>
      <c r="C794" s="15"/>
      <c r="D794" s="15"/>
      <c r="E794" s="15"/>
      <c r="F794" s="15"/>
      <c r="G794" s="15"/>
      <c r="H794" s="15"/>
      <c r="I794" s="15"/>
      <c r="J794" s="15"/>
      <c r="K794" s="15"/>
      <c r="L794" s="15"/>
      <c r="M794" s="15"/>
      <c r="N794" s="260"/>
    </row>
    <row r="795" spans="2:14">
      <c r="B795" s="15"/>
      <c r="C795" s="15"/>
      <c r="D795" s="15"/>
      <c r="E795" s="15"/>
      <c r="F795" s="15"/>
      <c r="G795" s="15"/>
      <c r="H795" s="15"/>
      <c r="I795" s="15"/>
      <c r="J795" s="15"/>
      <c r="K795" s="15"/>
      <c r="L795" s="15"/>
      <c r="M795" s="15"/>
      <c r="N795" s="260"/>
    </row>
    <row r="796" spans="2:14">
      <c r="B796" s="15"/>
      <c r="C796" s="15"/>
      <c r="D796" s="15"/>
      <c r="E796" s="15"/>
      <c r="F796" s="15"/>
      <c r="G796" s="15"/>
      <c r="H796" s="15"/>
      <c r="I796" s="15"/>
      <c r="J796" s="15"/>
      <c r="K796" s="15"/>
      <c r="L796" s="15"/>
      <c r="M796" s="15"/>
      <c r="N796" s="260"/>
    </row>
    <row r="797" spans="2:14">
      <c r="B797" s="15"/>
      <c r="C797" s="15"/>
      <c r="D797" s="15"/>
      <c r="E797" s="15"/>
      <c r="F797" s="15"/>
      <c r="G797" s="15"/>
      <c r="H797" s="15"/>
      <c r="I797" s="15"/>
      <c r="J797" s="15"/>
      <c r="K797" s="15"/>
      <c r="L797" s="15"/>
      <c r="M797" s="15"/>
      <c r="N797" s="260"/>
    </row>
    <row r="798" spans="2:14">
      <c r="B798" s="15"/>
      <c r="C798" s="15"/>
      <c r="D798" s="15"/>
      <c r="E798" s="15"/>
      <c r="F798" s="15"/>
      <c r="G798" s="15"/>
      <c r="H798" s="15"/>
      <c r="I798" s="15"/>
      <c r="J798" s="15"/>
      <c r="K798" s="15"/>
      <c r="L798" s="15"/>
      <c r="M798" s="15"/>
      <c r="N798" s="260"/>
    </row>
    <row r="799" spans="2:14">
      <c r="B799" s="15"/>
      <c r="C799" s="15"/>
      <c r="D799" s="15"/>
      <c r="E799" s="15"/>
      <c r="F799" s="15"/>
      <c r="G799" s="15"/>
      <c r="H799" s="15"/>
      <c r="I799" s="15"/>
      <c r="J799" s="15"/>
      <c r="K799" s="15"/>
      <c r="L799" s="15"/>
      <c r="M799" s="15"/>
      <c r="N799" s="260"/>
    </row>
    <row r="800" spans="2:14">
      <c r="B800" s="15"/>
      <c r="C800" s="15"/>
      <c r="D800" s="15"/>
      <c r="E800" s="15"/>
      <c r="F800" s="15"/>
      <c r="G800" s="15"/>
      <c r="H800" s="15"/>
      <c r="I800" s="15"/>
      <c r="J800" s="15"/>
      <c r="K800" s="15"/>
      <c r="L800" s="15"/>
      <c r="M800" s="15"/>
      <c r="N800" s="260"/>
    </row>
    <row r="801" spans="2:14">
      <c r="B801" s="15"/>
      <c r="C801" s="15"/>
      <c r="D801" s="15"/>
      <c r="E801" s="15"/>
      <c r="F801" s="15"/>
      <c r="G801" s="15"/>
      <c r="H801" s="15"/>
      <c r="I801" s="15"/>
      <c r="J801" s="15"/>
      <c r="K801" s="15"/>
      <c r="L801" s="15"/>
      <c r="M801" s="15"/>
      <c r="N801" s="260"/>
    </row>
    <row r="802" spans="2:14">
      <c r="B802" s="15"/>
      <c r="C802" s="15"/>
      <c r="D802" s="15"/>
      <c r="E802" s="15"/>
      <c r="F802" s="15"/>
      <c r="G802" s="15"/>
      <c r="H802" s="15"/>
      <c r="I802" s="15"/>
      <c r="J802" s="15"/>
      <c r="K802" s="15"/>
      <c r="L802" s="15"/>
      <c r="M802" s="15"/>
      <c r="N802" s="260"/>
    </row>
    <row r="803" spans="2:14">
      <c r="B803" s="15"/>
      <c r="C803" s="15"/>
      <c r="D803" s="15"/>
      <c r="E803" s="15"/>
      <c r="F803" s="15"/>
      <c r="G803" s="15"/>
      <c r="H803" s="15"/>
      <c r="I803" s="15"/>
      <c r="J803" s="15"/>
      <c r="K803" s="15"/>
      <c r="L803" s="15"/>
      <c r="M803" s="15"/>
      <c r="N803" s="260"/>
    </row>
    <row r="804" spans="2:14">
      <c r="B804" s="15"/>
      <c r="C804" s="15"/>
      <c r="D804" s="15"/>
      <c r="E804" s="15"/>
      <c r="F804" s="15"/>
      <c r="G804" s="15"/>
      <c r="H804" s="15"/>
      <c r="I804" s="15"/>
      <c r="J804" s="15"/>
      <c r="K804" s="15"/>
      <c r="L804" s="15"/>
      <c r="M804" s="15"/>
      <c r="N804" s="260"/>
    </row>
    <row r="805" spans="2:14">
      <c r="B805" s="15"/>
      <c r="C805" s="15"/>
      <c r="D805" s="15"/>
      <c r="E805" s="15"/>
      <c r="F805" s="15"/>
      <c r="G805" s="15"/>
      <c r="H805" s="15"/>
      <c r="I805" s="15"/>
      <c r="J805" s="15"/>
      <c r="K805" s="15"/>
      <c r="L805" s="15"/>
      <c r="M805" s="15"/>
      <c r="N805" s="260"/>
    </row>
    <row r="806" spans="2:14">
      <c r="B806" s="15"/>
      <c r="C806" s="15"/>
      <c r="D806" s="15"/>
      <c r="E806" s="15"/>
      <c r="F806" s="15"/>
      <c r="G806" s="15"/>
      <c r="H806" s="15"/>
      <c r="I806" s="15"/>
      <c r="J806" s="15"/>
      <c r="K806" s="15"/>
      <c r="L806" s="15"/>
      <c r="M806" s="15"/>
      <c r="N806" s="260"/>
    </row>
    <row r="807" spans="2:14">
      <c r="B807" s="15"/>
      <c r="C807" s="15"/>
      <c r="D807" s="15"/>
      <c r="E807" s="15"/>
      <c r="F807" s="15"/>
      <c r="G807" s="15"/>
      <c r="H807" s="15"/>
      <c r="I807" s="15"/>
      <c r="J807" s="15"/>
      <c r="K807" s="15"/>
      <c r="L807" s="15"/>
      <c r="M807" s="15"/>
      <c r="N807" s="260"/>
    </row>
    <row r="808" spans="2:14">
      <c r="B808" s="15"/>
      <c r="C808" s="15"/>
      <c r="D808" s="15"/>
      <c r="E808" s="15"/>
      <c r="F808" s="15"/>
      <c r="G808" s="15"/>
      <c r="H808" s="15"/>
      <c r="I808" s="15"/>
      <c r="J808" s="15"/>
      <c r="K808" s="15"/>
      <c r="L808" s="15"/>
      <c r="M808" s="15"/>
      <c r="N808" s="260"/>
    </row>
    <row r="809" spans="2:14">
      <c r="B809" s="15"/>
      <c r="C809" s="15"/>
      <c r="D809" s="15"/>
      <c r="E809" s="15"/>
      <c r="F809" s="15"/>
      <c r="G809" s="15"/>
      <c r="H809" s="15"/>
      <c r="I809" s="15"/>
      <c r="J809" s="15"/>
      <c r="K809" s="15"/>
      <c r="L809" s="15"/>
      <c r="M809" s="15"/>
      <c r="N809" s="260"/>
    </row>
    <row r="810" spans="2:14">
      <c r="B810" s="15"/>
      <c r="C810" s="15"/>
      <c r="D810" s="15"/>
      <c r="E810" s="15"/>
      <c r="F810" s="15"/>
      <c r="G810" s="15"/>
      <c r="H810" s="15"/>
      <c r="I810" s="15"/>
      <c r="J810" s="15"/>
      <c r="K810" s="15"/>
      <c r="L810" s="15"/>
      <c r="M810" s="15"/>
      <c r="N810" s="260"/>
    </row>
    <row r="811" spans="2:14">
      <c r="B811" s="15"/>
      <c r="C811" s="15"/>
      <c r="D811" s="15"/>
      <c r="E811" s="15"/>
      <c r="F811" s="15"/>
      <c r="G811" s="15"/>
      <c r="H811" s="15"/>
      <c r="I811" s="15"/>
      <c r="J811" s="15"/>
      <c r="K811" s="15"/>
      <c r="L811" s="15"/>
      <c r="M811" s="15"/>
      <c r="N811" s="260"/>
    </row>
    <row r="812" spans="2:14">
      <c r="B812" s="15"/>
      <c r="C812" s="15"/>
      <c r="D812" s="15"/>
      <c r="E812" s="15"/>
      <c r="F812" s="15"/>
      <c r="G812" s="15"/>
      <c r="H812" s="15"/>
      <c r="I812" s="15"/>
      <c r="J812" s="15"/>
      <c r="K812" s="15"/>
      <c r="L812" s="15"/>
      <c r="M812" s="15"/>
      <c r="N812" s="260"/>
    </row>
    <row r="813" spans="2:14">
      <c r="B813" s="15"/>
      <c r="C813" s="15"/>
      <c r="D813" s="15"/>
      <c r="E813" s="15"/>
      <c r="F813" s="15"/>
      <c r="G813" s="15"/>
      <c r="H813" s="15"/>
      <c r="I813" s="15"/>
      <c r="J813" s="15"/>
      <c r="K813" s="15"/>
      <c r="L813" s="15"/>
      <c r="M813" s="15"/>
      <c r="N813" s="260"/>
    </row>
    <row r="814" spans="2:14">
      <c r="B814" s="15"/>
      <c r="C814" s="15"/>
      <c r="D814" s="15"/>
      <c r="E814" s="15"/>
      <c r="F814" s="15"/>
      <c r="G814" s="15"/>
      <c r="H814" s="15"/>
      <c r="I814" s="15"/>
      <c r="J814" s="15"/>
      <c r="K814" s="15"/>
      <c r="L814" s="15"/>
      <c r="M814" s="15"/>
      <c r="N814" s="260"/>
    </row>
    <row r="815" spans="2:14">
      <c r="B815" s="15"/>
      <c r="C815" s="15"/>
      <c r="D815" s="15"/>
      <c r="E815" s="15"/>
      <c r="F815" s="15"/>
      <c r="G815" s="15"/>
      <c r="H815" s="15"/>
      <c r="I815" s="15"/>
      <c r="J815" s="15"/>
      <c r="K815" s="15"/>
      <c r="L815" s="15"/>
      <c r="M815" s="15"/>
      <c r="N815" s="260"/>
    </row>
    <row r="816" spans="2:14">
      <c r="B816" s="15"/>
      <c r="C816" s="15"/>
      <c r="D816" s="15"/>
      <c r="E816" s="15"/>
      <c r="F816" s="15"/>
      <c r="G816" s="15"/>
      <c r="H816" s="15"/>
      <c r="I816" s="15"/>
      <c r="J816" s="15"/>
      <c r="K816" s="15"/>
      <c r="L816" s="15"/>
      <c r="M816" s="15"/>
      <c r="N816" s="260"/>
    </row>
    <row r="817" spans="2:14">
      <c r="B817" s="15"/>
      <c r="C817" s="15"/>
      <c r="D817" s="15"/>
      <c r="E817" s="15"/>
      <c r="F817" s="15"/>
      <c r="G817" s="15"/>
      <c r="H817" s="15"/>
      <c r="I817" s="15"/>
      <c r="J817" s="15"/>
      <c r="K817" s="15"/>
      <c r="L817" s="15"/>
      <c r="M817" s="15"/>
      <c r="N817" s="260"/>
    </row>
    <row r="818" spans="2:14">
      <c r="B818" s="15"/>
      <c r="C818" s="15"/>
      <c r="D818" s="15"/>
      <c r="E818" s="15"/>
      <c r="F818" s="15"/>
      <c r="G818" s="15"/>
      <c r="H818" s="15"/>
      <c r="I818" s="15"/>
      <c r="J818" s="15"/>
      <c r="K818" s="15"/>
      <c r="L818" s="15"/>
      <c r="M818" s="15"/>
      <c r="N818" s="260"/>
    </row>
    <row r="819" spans="2:14">
      <c r="B819" s="15"/>
      <c r="C819" s="15"/>
      <c r="D819" s="15"/>
      <c r="E819" s="15"/>
      <c r="F819" s="15"/>
      <c r="G819" s="15"/>
      <c r="H819" s="15"/>
      <c r="I819" s="15"/>
      <c r="J819" s="15"/>
      <c r="K819" s="15"/>
      <c r="L819" s="15"/>
      <c r="M819" s="15"/>
      <c r="N819" s="260"/>
    </row>
    <row r="820" spans="2:14">
      <c r="B820" s="15"/>
      <c r="C820" s="15"/>
      <c r="D820" s="15"/>
      <c r="E820" s="15"/>
      <c r="F820" s="15"/>
      <c r="G820" s="15"/>
      <c r="H820" s="15"/>
      <c r="I820" s="15"/>
      <c r="J820" s="15"/>
      <c r="K820" s="15"/>
      <c r="L820" s="15"/>
      <c r="M820" s="15"/>
      <c r="N820" s="260"/>
    </row>
    <row r="821" spans="2:14">
      <c r="B821" s="15"/>
      <c r="C821" s="15"/>
      <c r="D821" s="15"/>
      <c r="E821" s="15"/>
      <c r="F821" s="15"/>
      <c r="G821" s="15"/>
      <c r="H821" s="15"/>
      <c r="I821" s="15"/>
      <c r="J821" s="15"/>
      <c r="K821" s="15"/>
      <c r="L821" s="15"/>
      <c r="M821" s="15"/>
      <c r="N821" s="260"/>
    </row>
    <row r="822" spans="2:14">
      <c r="B822" s="15"/>
      <c r="C822" s="15"/>
      <c r="D822" s="15"/>
      <c r="E822" s="15"/>
      <c r="F822" s="15"/>
      <c r="G822" s="15"/>
      <c r="H822" s="15"/>
      <c r="I822" s="15"/>
      <c r="J822" s="15"/>
      <c r="K822" s="15"/>
      <c r="L822" s="15"/>
      <c r="M822" s="15"/>
      <c r="N822" s="260"/>
    </row>
    <row r="823" spans="2:14">
      <c r="B823" s="15"/>
      <c r="C823" s="15"/>
      <c r="D823" s="15"/>
      <c r="E823" s="15"/>
      <c r="F823" s="15"/>
      <c r="G823" s="15"/>
      <c r="H823" s="15"/>
      <c r="I823" s="15"/>
      <c r="J823" s="15"/>
      <c r="K823" s="15"/>
      <c r="L823" s="15"/>
      <c r="M823" s="15"/>
      <c r="N823" s="260"/>
    </row>
    <row r="824" spans="2:14">
      <c r="B824" s="15"/>
      <c r="C824" s="15"/>
      <c r="D824" s="15"/>
      <c r="E824" s="15"/>
      <c r="F824" s="15"/>
      <c r="G824" s="15"/>
      <c r="H824" s="15"/>
      <c r="I824" s="15"/>
      <c r="J824" s="15"/>
      <c r="K824" s="15"/>
      <c r="L824" s="15"/>
      <c r="M824" s="15"/>
      <c r="N824" s="260"/>
    </row>
    <row r="825" spans="2:14">
      <c r="B825" s="15"/>
      <c r="C825" s="15"/>
      <c r="D825" s="15"/>
      <c r="E825" s="15"/>
      <c r="F825" s="15"/>
      <c r="G825" s="15"/>
      <c r="H825" s="15"/>
      <c r="I825" s="15"/>
      <c r="J825" s="15"/>
      <c r="K825" s="15"/>
      <c r="L825" s="15"/>
      <c r="M825" s="15"/>
      <c r="N825" s="260"/>
    </row>
    <row r="826" spans="2:14">
      <c r="B826" s="15"/>
      <c r="C826" s="15"/>
      <c r="D826" s="15"/>
      <c r="E826" s="15"/>
      <c r="F826" s="15"/>
      <c r="G826" s="15"/>
      <c r="H826" s="15"/>
      <c r="I826" s="15"/>
      <c r="J826" s="15"/>
      <c r="K826" s="15"/>
      <c r="L826" s="15"/>
      <c r="M826" s="15"/>
      <c r="N826" s="260"/>
    </row>
    <row r="827" spans="2:14">
      <c r="B827" s="15"/>
      <c r="C827" s="15"/>
      <c r="D827" s="15"/>
      <c r="E827" s="15"/>
      <c r="F827" s="15"/>
      <c r="G827" s="15"/>
      <c r="H827" s="15"/>
      <c r="I827" s="15"/>
      <c r="J827" s="15"/>
      <c r="K827" s="15"/>
      <c r="L827" s="15"/>
      <c r="M827" s="15"/>
      <c r="N827" s="260"/>
    </row>
    <row r="828" spans="2:14">
      <c r="B828" s="15"/>
      <c r="C828" s="15"/>
      <c r="D828" s="15"/>
      <c r="E828" s="15"/>
      <c r="F828" s="15"/>
      <c r="G828" s="15"/>
      <c r="H828" s="15"/>
      <c r="I828" s="15"/>
      <c r="J828" s="15"/>
      <c r="K828" s="15"/>
      <c r="L828" s="15"/>
      <c r="M828" s="15"/>
      <c r="N828" s="260"/>
    </row>
    <row r="829" spans="2:14">
      <c r="B829" s="15"/>
      <c r="C829" s="15"/>
      <c r="D829" s="15"/>
      <c r="E829" s="15"/>
      <c r="F829" s="15"/>
      <c r="G829" s="15"/>
      <c r="H829" s="15"/>
      <c r="I829" s="15"/>
      <c r="J829" s="15"/>
      <c r="K829" s="15"/>
      <c r="L829" s="15"/>
      <c r="M829" s="15"/>
      <c r="N829" s="260"/>
    </row>
    <row r="830" spans="2:14">
      <c r="B830" s="15"/>
      <c r="C830" s="15"/>
      <c r="D830" s="15"/>
      <c r="E830" s="15"/>
      <c r="F830" s="15"/>
      <c r="G830" s="15"/>
      <c r="H830" s="15"/>
      <c r="I830" s="15"/>
      <c r="J830" s="15"/>
      <c r="K830" s="15"/>
      <c r="L830" s="15"/>
      <c r="M830" s="15"/>
      <c r="N830" s="260"/>
    </row>
    <row r="831" spans="2:14">
      <c r="B831" s="15"/>
      <c r="C831" s="15"/>
      <c r="D831" s="15"/>
      <c r="E831" s="15"/>
      <c r="F831" s="15"/>
      <c r="G831" s="15"/>
      <c r="H831" s="15"/>
      <c r="I831" s="15"/>
      <c r="J831" s="15"/>
      <c r="K831" s="15"/>
      <c r="L831" s="15"/>
      <c r="M831" s="15"/>
      <c r="N831" s="260"/>
    </row>
    <row r="832" spans="2:14">
      <c r="B832" s="15"/>
      <c r="C832" s="15"/>
      <c r="D832" s="15"/>
      <c r="E832" s="15"/>
      <c r="F832" s="15"/>
      <c r="G832" s="15"/>
      <c r="H832" s="15"/>
      <c r="I832" s="15"/>
      <c r="J832" s="15"/>
      <c r="K832" s="15"/>
      <c r="L832" s="15"/>
      <c r="M832" s="15"/>
      <c r="N832" s="260"/>
    </row>
    <row r="833" spans="2:14">
      <c r="B833" s="15"/>
      <c r="C833" s="15"/>
      <c r="D833" s="15"/>
      <c r="E833" s="15"/>
      <c r="F833" s="15"/>
      <c r="G833" s="15"/>
      <c r="H833" s="15"/>
      <c r="I833" s="15"/>
      <c r="J833" s="15"/>
      <c r="K833" s="15"/>
      <c r="L833" s="15"/>
      <c r="M833" s="15"/>
      <c r="N833" s="260"/>
    </row>
    <row r="834" spans="2:14">
      <c r="B834" s="15"/>
      <c r="C834" s="15"/>
      <c r="D834" s="15"/>
      <c r="E834" s="15"/>
      <c r="F834" s="15"/>
      <c r="G834" s="15"/>
      <c r="H834" s="15"/>
      <c r="I834" s="15"/>
      <c r="J834" s="15"/>
      <c r="K834" s="15"/>
      <c r="L834" s="15"/>
      <c r="M834" s="15"/>
      <c r="N834" s="260"/>
    </row>
    <row r="835" spans="2:14">
      <c r="B835" s="15"/>
      <c r="C835" s="15"/>
      <c r="D835" s="15"/>
      <c r="E835" s="15"/>
      <c r="F835" s="15"/>
      <c r="G835" s="15"/>
      <c r="H835" s="15"/>
      <c r="I835" s="15"/>
      <c r="J835" s="15"/>
      <c r="K835" s="15"/>
      <c r="L835" s="15"/>
      <c r="M835" s="15"/>
      <c r="N835" s="260"/>
    </row>
    <row r="836" spans="2:14">
      <c r="B836" s="15"/>
      <c r="C836" s="15"/>
      <c r="D836" s="15"/>
      <c r="E836" s="15"/>
      <c r="F836" s="15"/>
      <c r="G836" s="15"/>
      <c r="H836" s="15"/>
      <c r="I836" s="15"/>
      <c r="J836" s="15"/>
      <c r="K836" s="15"/>
      <c r="L836" s="15"/>
      <c r="M836" s="15"/>
      <c r="N836" s="260"/>
    </row>
    <row r="837" spans="2:14">
      <c r="B837" s="15"/>
      <c r="C837" s="15"/>
      <c r="D837" s="15"/>
      <c r="E837" s="15"/>
      <c r="F837" s="15"/>
      <c r="G837" s="15"/>
      <c r="H837" s="15"/>
      <c r="I837" s="15"/>
      <c r="J837" s="15"/>
      <c r="K837" s="15"/>
      <c r="L837" s="15"/>
      <c r="M837" s="15"/>
      <c r="N837" s="260"/>
    </row>
    <row r="838" spans="2:14">
      <c r="B838" s="15"/>
      <c r="C838" s="15"/>
      <c r="D838" s="15"/>
      <c r="E838" s="15"/>
      <c r="F838" s="15"/>
      <c r="G838" s="15"/>
      <c r="H838" s="15"/>
      <c r="I838" s="15"/>
      <c r="J838" s="15"/>
      <c r="K838" s="15"/>
      <c r="L838" s="15"/>
      <c r="M838" s="15"/>
      <c r="N838" s="260"/>
    </row>
    <row r="839" spans="2:14">
      <c r="B839" s="15"/>
      <c r="C839" s="15"/>
      <c r="D839" s="15"/>
      <c r="E839" s="15"/>
      <c r="F839" s="15"/>
      <c r="G839" s="15"/>
      <c r="H839" s="15"/>
      <c r="I839" s="15"/>
      <c r="J839" s="15"/>
      <c r="K839" s="15"/>
      <c r="L839" s="15"/>
      <c r="M839" s="15"/>
      <c r="N839" s="260"/>
    </row>
    <row r="840" spans="2:14">
      <c r="B840" s="15"/>
      <c r="C840" s="15"/>
      <c r="D840" s="15"/>
      <c r="E840" s="15"/>
      <c r="F840" s="15"/>
      <c r="G840" s="15"/>
      <c r="H840" s="15"/>
      <c r="I840" s="15"/>
      <c r="J840" s="15"/>
      <c r="K840" s="15"/>
      <c r="L840" s="15"/>
      <c r="M840" s="15"/>
      <c r="N840" s="260"/>
    </row>
    <row r="841" spans="2:14">
      <c r="B841" s="15"/>
      <c r="C841" s="15"/>
      <c r="D841" s="15"/>
      <c r="E841" s="15"/>
      <c r="F841" s="15"/>
      <c r="G841" s="15"/>
      <c r="H841" s="15"/>
      <c r="I841" s="15"/>
      <c r="J841" s="15"/>
      <c r="K841" s="15"/>
      <c r="L841" s="15"/>
      <c r="M841" s="15"/>
      <c r="N841" s="260"/>
    </row>
    <row r="842" spans="2:14">
      <c r="B842" s="15"/>
      <c r="C842" s="15"/>
      <c r="D842" s="15"/>
      <c r="E842" s="15"/>
      <c r="F842" s="15"/>
      <c r="G842" s="15"/>
      <c r="H842" s="15"/>
      <c r="I842" s="15"/>
      <c r="J842" s="15"/>
      <c r="K842" s="15"/>
      <c r="L842" s="15"/>
      <c r="M842" s="15"/>
      <c r="N842" s="260"/>
    </row>
    <row r="843" spans="2:14">
      <c r="B843" s="15"/>
      <c r="C843" s="15"/>
      <c r="D843" s="15"/>
      <c r="E843" s="15"/>
      <c r="F843" s="15"/>
      <c r="G843" s="15"/>
      <c r="H843" s="15"/>
      <c r="I843" s="15"/>
      <c r="J843" s="15"/>
      <c r="K843" s="15"/>
      <c r="L843" s="15"/>
      <c r="M843" s="15"/>
      <c r="N843" s="260"/>
    </row>
    <row r="844" spans="2:14">
      <c r="B844" s="15"/>
      <c r="C844" s="15"/>
      <c r="D844" s="15"/>
      <c r="E844" s="15"/>
      <c r="F844" s="15"/>
      <c r="G844" s="15"/>
      <c r="H844" s="15"/>
      <c r="I844" s="15"/>
      <c r="J844" s="15"/>
      <c r="K844" s="15"/>
      <c r="L844" s="15"/>
      <c r="M844" s="15"/>
      <c r="N844" s="260"/>
    </row>
    <row r="845" spans="2:14">
      <c r="B845" s="15"/>
      <c r="C845" s="15"/>
      <c r="D845" s="15"/>
      <c r="E845" s="15"/>
      <c r="F845" s="15"/>
      <c r="G845" s="15"/>
      <c r="H845" s="15"/>
      <c r="I845" s="15"/>
      <c r="J845" s="15"/>
      <c r="K845" s="15"/>
      <c r="L845" s="15"/>
      <c r="M845" s="15"/>
      <c r="N845" s="260"/>
    </row>
    <row r="846" spans="2:14">
      <c r="B846" s="15"/>
      <c r="C846" s="15"/>
      <c r="D846" s="15"/>
      <c r="E846" s="15"/>
      <c r="F846" s="15"/>
      <c r="G846" s="15"/>
      <c r="H846" s="15"/>
      <c r="I846" s="15"/>
      <c r="J846" s="15"/>
      <c r="K846" s="15"/>
      <c r="L846" s="15"/>
      <c r="M846" s="15"/>
      <c r="N846" s="260"/>
    </row>
    <row r="847" spans="2:14">
      <c r="B847" s="15"/>
      <c r="C847" s="15"/>
      <c r="D847" s="15"/>
      <c r="E847" s="15"/>
      <c r="F847" s="15"/>
      <c r="G847" s="15"/>
      <c r="H847" s="15"/>
      <c r="I847" s="15"/>
      <c r="J847" s="15"/>
      <c r="K847" s="15"/>
      <c r="L847" s="15"/>
      <c r="M847" s="15"/>
      <c r="N847" s="260"/>
    </row>
    <row r="848" spans="2:14">
      <c r="B848" s="15"/>
      <c r="C848" s="15"/>
      <c r="D848" s="15"/>
      <c r="E848" s="15"/>
      <c r="F848" s="15"/>
      <c r="G848" s="15"/>
      <c r="H848" s="15"/>
      <c r="I848" s="15"/>
      <c r="J848" s="15"/>
      <c r="K848" s="15"/>
      <c r="L848" s="15"/>
      <c r="M848" s="15"/>
      <c r="N848" s="260"/>
    </row>
    <row r="849" spans="2:14">
      <c r="B849" s="15"/>
      <c r="C849" s="15"/>
      <c r="D849" s="15"/>
      <c r="E849" s="15"/>
      <c r="F849" s="15"/>
      <c r="G849" s="15"/>
      <c r="H849" s="15"/>
      <c r="I849" s="15"/>
      <c r="J849" s="15"/>
      <c r="K849" s="15"/>
      <c r="L849" s="15"/>
      <c r="M849" s="15"/>
      <c r="N849" s="260"/>
    </row>
    <row r="850" spans="2:14">
      <c r="B850" s="15"/>
      <c r="C850" s="15"/>
      <c r="D850" s="15"/>
      <c r="E850" s="15"/>
      <c r="F850" s="15"/>
      <c r="G850" s="15"/>
      <c r="H850" s="15"/>
      <c r="I850" s="15"/>
      <c r="J850" s="15"/>
      <c r="K850" s="15"/>
      <c r="L850" s="15"/>
      <c r="M850" s="15"/>
      <c r="N850" s="260"/>
    </row>
    <row r="851" spans="2:14">
      <c r="B851" s="15"/>
      <c r="C851" s="15"/>
      <c r="D851" s="15"/>
      <c r="E851" s="15"/>
      <c r="F851" s="15"/>
      <c r="G851" s="15"/>
      <c r="H851" s="15"/>
      <c r="I851" s="15"/>
      <c r="J851" s="15"/>
      <c r="K851" s="15"/>
      <c r="L851" s="15"/>
      <c r="M851" s="15"/>
      <c r="N851" s="260"/>
    </row>
    <row r="852" spans="2:14">
      <c r="B852" s="15"/>
      <c r="C852" s="15"/>
      <c r="D852" s="15"/>
      <c r="E852" s="15"/>
      <c r="F852" s="15"/>
      <c r="G852" s="15"/>
      <c r="H852" s="15"/>
      <c r="I852" s="15"/>
      <c r="J852" s="15"/>
      <c r="K852" s="15"/>
      <c r="L852" s="15"/>
      <c r="M852" s="15"/>
      <c r="N852" s="260"/>
    </row>
    <row r="853" spans="2:14">
      <c r="B853" s="15"/>
      <c r="C853" s="15"/>
      <c r="D853" s="15"/>
      <c r="E853" s="15"/>
      <c r="F853" s="15"/>
      <c r="G853" s="15"/>
      <c r="H853" s="15"/>
      <c r="I853" s="15"/>
      <c r="J853" s="15"/>
      <c r="K853" s="15"/>
      <c r="L853" s="15"/>
      <c r="M853" s="15"/>
      <c r="N853" s="260"/>
    </row>
    <row r="854" spans="2:14">
      <c r="B854" s="15"/>
      <c r="C854" s="15"/>
      <c r="D854" s="15"/>
      <c r="E854" s="15"/>
      <c r="F854" s="15"/>
      <c r="G854" s="15"/>
      <c r="H854" s="15"/>
      <c r="I854" s="15"/>
      <c r="J854" s="15"/>
      <c r="K854" s="15"/>
      <c r="L854" s="15"/>
      <c r="M854" s="15"/>
      <c r="N854" s="260"/>
    </row>
    <row r="855" spans="2:14">
      <c r="B855" s="15"/>
      <c r="C855" s="15"/>
      <c r="D855" s="15"/>
      <c r="E855" s="15"/>
      <c r="F855" s="15"/>
      <c r="G855" s="15"/>
      <c r="H855" s="15"/>
      <c r="I855" s="15"/>
      <c r="J855" s="15"/>
      <c r="K855" s="15"/>
      <c r="L855" s="15"/>
      <c r="M855" s="15"/>
      <c r="N855" s="260"/>
    </row>
    <row r="856" spans="2:14">
      <c r="B856" s="15"/>
      <c r="C856" s="15"/>
      <c r="D856" s="15"/>
      <c r="E856" s="15"/>
      <c r="F856" s="15"/>
      <c r="G856" s="15"/>
      <c r="H856" s="15"/>
      <c r="I856" s="15"/>
      <c r="J856" s="15"/>
      <c r="K856" s="15"/>
      <c r="L856" s="15"/>
      <c r="M856" s="15"/>
      <c r="N856" s="260"/>
    </row>
    <row r="857" spans="2:14">
      <c r="B857" s="15"/>
      <c r="C857" s="15"/>
      <c r="D857" s="15"/>
      <c r="E857" s="15"/>
      <c r="F857" s="15"/>
      <c r="G857" s="15"/>
      <c r="H857" s="15"/>
      <c r="I857" s="15"/>
      <c r="J857" s="15"/>
      <c r="K857" s="15"/>
      <c r="L857" s="15"/>
      <c r="M857" s="15"/>
      <c r="N857" s="260"/>
    </row>
    <row r="858" spans="2:14">
      <c r="B858" s="15"/>
      <c r="C858" s="15"/>
      <c r="D858" s="15"/>
      <c r="E858" s="15"/>
      <c r="F858" s="15"/>
      <c r="G858" s="15"/>
      <c r="H858" s="15"/>
      <c r="I858" s="15"/>
      <c r="J858" s="15"/>
      <c r="K858" s="15"/>
      <c r="L858" s="15"/>
      <c r="M858" s="15"/>
      <c r="N858" s="260"/>
    </row>
    <row r="859" spans="2:14">
      <c r="B859" s="15"/>
      <c r="C859" s="15"/>
      <c r="D859" s="15"/>
      <c r="E859" s="15"/>
      <c r="F859" s="15"/>
      <c r="G859" s="15"/>
      <c r="H859" s="15"/>
      <c r="I859" s="15"/>
      <c r="J859" s="15"/>
      <c r="K859" s="15"/>
      <c r="L859" s="15"/>
      <c r="M859" s="15"/>
      <c r="N859" s="260"/>
    </row>
    <row r="860" spans="2:14">
      <c r="B860" s="15"/>
      <c r="C860" s="15"/>
      <c r="D860" s="15"/>
      <c r="E860" s="15"/>
      <c r="F860" s="15"/>
      <c r="G860" s="15"/>
      <c r="H860" s="15"/>
      <c r="I860" s="15"/>
      <c r="J860" s="15"/>
      <c r="K860" s="15"/>
      <c r="L860" s="15"/>
      <c r="M860" s="15"/>
      <c r="N860" s="260"/>
    </row>
    <row r="861" spans="2:14">
      <c r="B861" s="15"/>
      <c r="C861" s="15"/>
      <c r="D861" s="15"/>
      <c r="E861" s="15"/>
      <c r="F861" s="15"/>
      <c r="G861" s="15"/>
      <c r="H861" s="15"/>
      <c r="I861" s="15"/>
      <c r="J861" s="15"/>
      <c r="K861" s="15"/>
      <c r="L861" s="15"/>
      <c r="M861" s="15"/>
      <c r="N861" s="260"/>
    </row>
    <row r="862" spans="2:14">
      <c r="B862" s="15"/>
      <c r="C862" s="15"/>
      <c r="D862" s="15"/>
      <c r="E862" s="15"/>
      <c r="F862" s="15"/>
      <c r="G862" s="15"/>
      <c r="H862" s="15"/>
      <c r="I862" s="15"/>
      <c r="J862" s="15"/>
      <c r="K862" s="15"/>
      <c r="L862" s="15"/>
      <c r="M862" s="15"/>
      <c r="N862" s="260"/>
    </row>
    <row r="863" spans="2:14">
      <c r="B863" s="15"/>
      <c r="C863" s="15"/>
      <c r="D863" s="15"/>
      <c r="E863" s="15"/>
      <c r="F863" s="15"/>
      <c r="G863" s="15"/>
      <c r="H863" s="15"/>
      <c r="I863" s="15"/>
      <c r="J863" s="15"/>
      <c r="K863" s="15"/>
      <c r="L863" s="15"/>
      <c r="M863" s="15"/>
      <c r="N863" s="260"/>
    </row>
    <row r="864" spans="2:14">
      <c r="B864" s="15"/>
      <c r="C864" s="15"/>
      <c r="D864" s="15"/>
      <c r="E864" s="15"/>
      <c r="F864" s="15"/>
      <c r="G864" s="15"/>
      <c r="H864" s="15"/>
      <c r="I864" s="15"/>
      <c r="J864" s="15"/>
      <c r="K864" s="15"/>
      <c r="L864" s="15"/>
      <c r="M864" s="15"/>
      <c r="N864" s="260"/>
    </row>
    <row r="865" spans="2:14">
      <c r="B865" s="15"/>
      <c r="C865" s="15"/>
      <c r="D865" s="15"/>
      <c r="E865" s="15"/>
      <c r="F865" s="15"/>
      <c r="G865" s="15"/>
      <c r="H865" s="15"/>
      <c r="I865" s="15"/>
      <c r="J865" s="15"/>
      <c r="K865" s="15"/>
      <c r="L865" s="15"/>
      <c r="M865" s="15"/>
      <c r="N865" s="260"/>
    </row>
    <row r="866" spans="2:14">
      <c r="B866" s="15"/>
      <c r="C866" s="15"/>
      <c r="D866" s="15"/>
      <c r="E866" s="15"/>
      <c r="F866" s="15"/>
      <c r="G866" s="15"/>
      <c r="H866" s="15"/>
      <c r="I866" s="15"/>
      <c r="J866" s="15"/>
      <c r="K866" s="15"/>
      <c r="L866" s="15"/>
      <c r="M866" s="15"/>
      <c r="N866" s="260"/>
    </row>
    <row r="867" spans="2:14">
      <c r="B867" s="15"/>
      <c r="C867" s="15"/>
      <c r="D867" s="15"/>
      <c r="E867" s="15"/>
      <c r="F867" s="15"/>
      <c r="G867" s="15"/>
      <c r="H867" s="15"/>
      <c r="I867" s="15"/>
      <c r="J867" s="15"/>
      <c r="K867" s="15"/>
      <c r="L867" s="15"/>
      <c r="M867" s="15"/>
      <c r="N867" s="260"/>
    </row>
    <row r="868" spans="2:14">
      <c r="B868" s="15"/>
      <c r="C868" s="15"/>
      <c r="D868" s="15"/>
      <c r="E868" s="15"/>
      <c r="F868" s="15"/>
      <c r="G868" s="15"/>
      <c r="H868" s="15"/>
      <c r="I868" s="15"/>
      <c r="J868" s="15"/>
      <c r="K868" s="15"/>
      <c r="L868" s="15"/>
      <c r="M868" s="15"/>
      <c r="N868" s="260"/>
    </row>
    <row r="869" spans="2:14">
      <c r="B869" s="15"/>
      <c r="C869" s="15"/>
      <c r="D869" s="15"/>
      <c r="E869" s="15"/>
      <c r="F869" s="15"/>
      <c r="G869" s="15"/>
      <c r="H869" s="15"/>
      <c r="I869" s="15"/>
      <c r="J869" s="15"/>
      <c r="K869" s="15"/>
      <c r="L869" s="15"/>
      <c r="M869" s="15"/>
      <c r="N869" s="260"/>
    </row>
    <row r="870" spans="2:14">
      <c r="B870" s="15"/>
      <c r="C870" s="15"/>
      <c r="D870" s="15"/>
      <c r="E870" s="15"/>
      <c r="F870" s="15"/>
      <c r="G870" s="15"/>
      <c r="H870" s="15"/>
      <c r="I870" s="15"/>
      <c r="J870" s="15"/>
      <c r="K870" s="15"/>
      <c r="L870" s="15"/>
      <c r="M870" s="15"/>
      <c r="N870" s="260"/>
    </row>
    <row r="871" spans="2:14">
      <c r="B871" s="15"/>
      <c r="C871" s="15"/>
      <c r="D871" s="15"/>
      <c r="E871" s="15"/>
      <c r="F871" s="15"/>
      <c r="G871" s="15"/>
      <c r="H871" s="15"/>
      <c r="I871" s="15"/>
      <c r="J871" s="15"/>
      <c r="K871" s="15"/>
      <c r="L871" s="15"/>
      <c r="M871" s="15"/>
      <c r="N871" s="260"/>
    </row>
    <row r="872" spans="2:14">
      <c r="B872" s="15"/>
      <c r="C872" s="15"/>
      <c r="D872" s="15"/>
      <c r="E872" s="15"/>
      <c r="F872" s="15"/>
      <c r="G872" s="15"/>
      <c r="H872" s="15"/>
      <c r="I872" s="15"/>
      <c r="J872" s="15"/>
      <c r="K872" s="15"/>
      <c r="L872" s="15"/>
      <c r="M872" s="15"/>
      <c r="N872" s="260"/>
    </row>
    <row r="873" spans="2:14">
      <c r="B873" s="15"/>
      <c r="C873" s="15"/>
      <c r="D873" s="15"/>
      <c r="E873" s="15"/>
      <c r="F873" s="15"/>
      <c r="G873" s="15"/>
      <c r="H873" s="15"/>
      <c r="I873" s="15"/>
      <c r="J873" s="15"/>
      <c r="K873" s="15"/>
      <c r="L873" s="15"/>
      <c r="M873" s="15"/>
      <c r="N873" s="260"/>
    </row>
    <row r="874" spans="2:14">
      <c r="B874" s="15"/>
      <c r="C874" s="15"/>
      <c r="D874" s="15"/>
      <c r="E874" s="15"/>
      <c r="F874" s="15"/>
      <c r="G874" s="15"/>
      <c r="H874" s="15"/>
      <c r="I874" s="15"/>
      <c r="J874" s="15"/>
      <c r="K874" s="15"/>
      <c r="L874" s="15"/>
      <c r="M874" s="15"/>
      <c r="N874" s="260"/>
    </row>
    <row r="875" spans="2:14">
      <c r="B875" s="15"/>
      <c r="C875" s="15"/>
      <c r="D875" s="15"/>
      <c r="E875" s="15"/>
      <c r="F875" s="15"/>
      <c r="G875" s="15"/>
      <c r="H875" s="15"/>
      <c r="I875" s="15"/>
      <c r="J875" s="15"/>
      <c r="K875" s="15"/>
      <c r="L875" s="15"/>
      <c r="M875" s="15"/>
      <c r="N875" s="260"/>
    </row>
    <row r="876" spans="2:14">
      <c r="B876" s="15"/>
      <c r="C876" s="15"/>
      <c r="D876" s="15"/>
      <c r="E876" s="15"/>
      <c r="F876" s="15"/>
      <c r="G876" s="15"/>
      <c r="H876" s="15"/>
      <c r="I876" s="15"/>
      <c r="J876" s="15"/>
      <c r="K876" s="15"/>
      <c r="L876" s="15"/>
      <c r="M876" s="15"/>
      <c r="N876" s="260"/>
    </row>
    <row r="877" spans="2:14">
      <c r="B877" s="15"/>
      <c r="C877" s="15"/>
      <c r="D877" s="15"/>
      <c r="E877" s="15"/>
      <c r="F877" s="15"/>
      <c r="G877" s="15"/>
      <c r="H877" s="15"/>
      <c r="I877" s="15"/>
      <c r="J877" s="15"/>
      <c r="K877" s="15"/>
      <c r="L877" s="15"/>
      <c r="M877" s="15"/>
      <c r="N877" s="260"/>
    </row>
    <row r="878" spans="2:14">
      <c r="B878" s="15"/>
      <c r="C878" s="15"/>
      <c r="D878" s="15"/>
      <c r="E878" s="15"/>
      <c r="F878" s="15"/>
      <c r="G878" s="15"/>
      <c r="H878" s="15"/>
      <c r="I878" s="15"/>
      <c r="J878" s="15"/>
      <c r="K878" s="15"/>
      <c r="L878" s="15"/>
      <c r="M878" s="15"/>
      <c r="N878" s="260"/>
    </row>
    <row r="879" spans="2:14">
      <c r="B879" s="15"/>
      <c r="C879" s="15"/>
      <c r="D879" s="15"/>
      <c r="E879" s="15"/>
      <c r="F879" s="15"/>
      <c r="G879" s="15"/>
      <c r="H879" s="15"/>
      <c r="I879" s="15"/>
      <c r="J879" s="15"/>
      <c r="K879" s="15"/>
      <c r="L879" s="15"/>
      <c r="M879" s="15"/>
      <c r="N879" s="260"/>
    </row>
    <row r="880" spans="2:14">
      <c r="B880" s="15"/>
      <c r="C880" s="15"/>
      <c r="D880" s="15"/>
      <c r="E880" s="15"/>
      <c r="F880" s="15"/>
      <c r="G880" s="15"/>
      <c r="H880" s="15"/>
      <c r="I880" s="15"/>
      <c r="J880" s="15"/>
      <c r="K880" s="15"/>
      <c r="L880" s="15"/>
      <c r="M880" s="15"/>
      <c r="N880" s="260"/>
    </row>
    <row r="881" spans="2:14">
      <c r="B881" s="15"/>
      <c r="C881" s="15"/>
      <c r="D881" s="15"/>
      <c r="E881" s="15"/>
      <c r="F881" s="15"/>
      <c r="G881" s="15"/>
      <c r="H881" s="15"/>
      <c r="I881" s="15"/>
      <c r="J881" s="15"/>
      <c r="K881" s="15"/>
      <c r="L881" s="15"/>
      <c r="M881" s="15"/>
      <c r="N881" s="260"/>
    </row>
    <row r="882" spans="2:14">
      <c r="B882" s="15"/>
      <c r="C882" s="15"/>
      <c r="D882" s="15"/>
      <c r="E882" s="15"/>
      <c r="F882" s="15"/>
      <c r="G882" s="15"/>
      <c r="H882" s="15"/>
      <c r="I882" s="15"/>
      <c r="J882" s="15"/>
      <c r="K882" s="15"/>
      <c r="L882" s="15"/>
      <c r="M882" s="15"/>
      <c r="N882" s="260"/>
    </row>
    <row r="883" spans="2:14">
      <c r="B883" s="15"/>
      <c r="C883" s="15"/>
      <c r="D883" s="15"/>
      <c r="E883" s="15"/>
      <c r="F883" s="15"/>
      <c r="G883" s="15"/>
      <c r="H883" s="15"/>
      <c r="I883" s="15"/>
      <c r="J883" s="15"/>
      <c r="K883" s="15"/>
      <c r="L883" s="15"/>
      <c r="M883" s="15"/>
      <c r="N883" s="260"/>
    </row>
    <row r="884" spans="2:14">
      <c r="B884" s="15"/>
      <c r="C884" s="15"/>
      <c r="D884" s="15"/>
      <c r="E884" s="15"/>
      <c r="F884" s="15"/>
      <c r="G884" s="15"/>
      <c r="H884" s="15"/>
      <c r="I884" s="15"/>
      <c r="J884" s="15"/>
      <c r="K884" s="15"/>
      <c r="L884" s="15"/>
      <c r="M884" s="15"/>
      <c r="N884" s="260"/>
    </row>
    <row r="885" spans="2:14">
      <c r="B885" s="15"/>
      <c r="C885" s="15"/>
      <c r="D885" s="15"/>
      <c r="E885" s="15"/>
      <c r="F885" s="15"/>
      <c r="G885" s="15"/>
      <c r="H885" s="15"/>
      <c r="I885" s="15"/>
      <c r="J885" s="15"/>
      <c r="K885" s="15"/>
      <c r="L885" s="15"/>
      <c r="M885" s="15"/>
      <c r="N885" s="260"/>
    </row>
    <row r="886" spans="2:14">
      <c r="B886" s="15"/>
      <c r="C886" s="15"/>
      <c r="D886" s="15"/>
      <c r="E886" s="15"/>
      <c r="F886" s="15"/>
      <c r="G886" s="15"/>
      <c r="H886" s="15"/>
      <c r="I886" s="15"/>
      <c r="J886" s="15"/>
      <c r="K886" s="15"/>
      <c r="L886" s="15"/>
      <c r="M886" s="15"/>
      <c r="N886" s="260"/>
    </row>
    <row r="887" spans="2:14">
      <c r="B887" s="15"/>
      <c r="C887" s="15"/>
      <c r="D887" s="15"/>
      <c r="E887" s="15"/>
      <c r="F887" s="15"/>
      <c r="G887" s="15"/>
      <c r="H887" s="15"/>
      <c r="I887" s="15"/>
      <c r="J887" s="15"/>
      <c r="K887" s="15"/>
      <c r="L887" s="15"/>
      <c r="M887" s="15"/>
      <c r="N887" s="260"/>
    </row>
    <row r="888" spans="2:14">
      <c r="B888" s="15"/>
      <c r="C888" s="15"/>
      <c r="D888" s="15"/>
      <c r="E888" s="15"/>
      <c r="F888" s="15"/>
      <c r="G888" s="15"/>
      <c r="H888" s="15"/>
      <c r="I888" s="15"/>
      <c r="J888" s="15"/>
      <c r="K888" s="15"/>
      <c r="L888" s="15"/>
      <c r="M888" s="15"/>
      <c r="N888" s="260"/>
    </row>
    <row r="889" spans="2:14">
      <c r="B889" s="15"/>
      <c r="C889" s="15"/>
      <c r="D889" s="15"/>
      <c r="E889" s="15"/>
      <c r="F889" s="15"/>
      <c r="G889" s="15"/>
      <c r="H889" s="15"/>
      <c r="I889" s="15"/>
      <c r="J889" s="15"/>
      <c r="K889" s="15"/>
      <c r="L889" s="15"/>
      <c r="M889" s="15"/>
      <c r="N889" s="260"/>
    </row>
    <row r="890" spans="2:14">
      <c r="B890" s="15"/>
      <c r="C890" s="15"/>
      <c r="D890" s="15"/>
      <c r="E890" s="15"/>
      <c r="F890" s="15"/>
      <c r="G890" s="15"/>
      <c r="H890" s="15"/>
      <c r="I890" s="15"/>
      <c r="J890" s="15"/>
      <c r="K890" s="15"/>
      <c r="L890" s="15"/>
      <c r="M890" s="15"/>
      <c r="N890" s="260"/>
    </row>
    <row r="891" spans="2:14">
      <c r="B891" s="15"/>
      <c r="C891" s="15"/>
      <c r="D891" s="15"/>
      <c r="E891" s="15"/>
      <c r="F891" s="15"/>
      <c r="G891" s="15"/>
      <c r="H891" s="15"/>
      <c r="I891" s="15"/>
      <c r="J891" s="15"/>
      <c r="K891" s="15"/>
      <c r="L891" s="15"/>
      <c r="M891" s="15"/>
      <c r="N891" s="260"/>
    </row>
    <row r="892" spans="2:14">
      <c r="B892" s="15"/>
      <c r="C892" s="15"/>
      <c r="D892" s="15"/>
      <c r="E892" s="15"/>
      <c r="F892" s="15"/>
      <c r="G892" s="15"/>
      <c r="H892" s="15"/>
      <c r="I892" s="15"/>
      <c r="J892" s="15"/>
      <c r="K892" s="15"/>
      <c r="L892" s="15"/>
      <c r="M892" s="15"/>
      <c r="N892" s="260"/>
    </row>
    <row r="893" spans="2:14">
      <c r="B893" s="15"/>
      <c r="C893" s="15"/>
      <c r="D893" s="15"/>
      <c r="E893" s="15"/>
      <c r="F893" s="15"/>
      <c r="G893" s="15"/>
      <c r="H893" s="15"/>
      <c r="I893" s="15"/>
      <c r="J893" s="15"/>
      <c r="K893" s="15"/>
      <c r="L893" s="15"/>
      <c r="M893" s="15"/>
      <c r="N893" s="260"/>
    </row>
    <row r="894" spans="2:14">
      <c r="B894" s="15"/>
      <c r="C894" s="15"/>
      <c r="D894" s="15"/>
      <c r="E894" s="15"/>
      <c r="F894" s="15"/>
      <c r="G894" s="15"/>
      <c r="H894" s="15"/>
      <c r="I894" s="15"/>
      <c r="J894" s="15"/>
      <c r="K894" s="15"/>
      <c r="L894" s="15"/>
      <c r="M894" s="15"/>
      <c r="N894" s="260"/>
    </row>
    <row r="895" spans="2:14">
      <c r="B895" s="15"/>
      <c r="C895" s="15"/>
      <c r="D895" s="15"/>
      <c r="E895" s="15"/>
      <c r="F895" s="15"/>
      <c r="G895" s="15"/>
      <c r="H895" s="15"/>
      <c r="I895" s="15"/>
      <c r="J895" s="15"/>
      <c r="K895" s="15"/>
      <c r="L895" s="15"/>
      <c r="M895" s="15"/>
      <c r="N895" s="260"/>
    </row>
    <row r="896" spans="2:14">
      <c r="B896" s="15"/>
      <c r="C896" s="15"/>
      <c r="D896" s="15"/>
      <c r="E896" s="15"/>
      <c r="F896" s="15"/>
      <c r="G896" s="15"/>
      <c r="H896" s="15"/>
      <c r="I896" s="15"/>
      <c r="J896" s="15"/>
      <c r="K896" s="15"/>
      <c r="L896" s="15"/>
      <c r="M896" s="15"/>
      <c r="N896" s="260"/>
    </row>
    <row r="897" spans="2:14">
      <c r="B897" s="15"/>
      <c r="C897" s="15"/>
      <c r="D897" s="15"/>
      <c r="E897" s="15"/>
      <c r="F897" s="15"/>
      <c r="G897" s="15"/>
      <c r="H897" s="15"/>
      <c r="I897" s="15"/>
      <c r="J897" s="15"/>
      <c r="K897" s="15"/>
      <c r="L897" s="15"/>
      <c r="M897" s="15"/>
      <c r="N897" s="260"/>
    </row>
    <row r="898" spans="2:14">
      <c r="B898" s="15"/>
      <c r="C898" s="15"/>
      <c r="D898" s="15"/>
      <c r="E898" s="15"/>
      <c r="F898" s="15"/>
      <c r="G898" s="15"/>
      <c r="H898" s="15"/>
      <c r="I898" s="15"/>
      <c r="J898" s="15"/>
      <c r="K898" s="15"/>
      <c r="L898" s="15"/>
      <c r="M898" s="15"/>
      <c r="N898" s="260"/>
    </row>
    <row r="899" spans="2:14">
      <c r="B899" s="15"/>
      <c r="C899" s="15"/>
      <c r="D899" s="15"/>
      <c r="E899" s="15"/>
      <c r="F899" s="15"/>
      <c r="G899" s="15"/>
      <c r="H899" s="15"/>
      <c r="I899" s="15"/>
      <c r="J899" s="15"/>
      <c r="K899" s="15"/>
      <c r="L899" s="15"/>
      <c r="M899" s="15"/>
      <c r="N899" s="260"/>
    </row>
    <row r="900" spans="2:14">
      <c r="B900" s="15"/>
      <c r="C900" s="15"/>
      <c r="D900" s="15"/>
      <c r="E900" s="15"/>
      <c r="F900" s="15"/>
      <c r="G900" s="15"/>
      <c r="H900" s="15"/>
      <c r="I900" s="15"/>
      <c r="J900" s="15"/>
      <c r="K900" s="15"/>
      <c r="L900" s="15"/>
      <c r="M900" s="15"/>
      <c r="N900" s="260"/>
    </row>
    <row r="901" spans="2:14">
      <c r="B901" s="15"/>
      <c r="C901" s="15"/>
      <c r="D901" s="15"/>
      <c r="E901" s="15"/>
      <c r="F901" s="15"/>
      <c r="G901" s="15"/>
      <c r="H901" s="15"/>
      <c r="I901" s="15"/>
      <c r="J901" s="15"/>
      <c r="K901" s="15"/>
      <c r="L901" s="15"/>
      <c r="M901" s="15"/>
      <c r="N901" s="260"/>
    </row>
    <row r="902" spans="2:14">
      <c r="B902" s="15"/>
      <c r="C902" s="15"/>
      <c r="D902" s="15"/>
      <c r="E902" s="15"/>
      <c r="F902" s="15"/>
      <c r="G902" s="15"/>
      <c r="H902" s="15"/>
      <c r="I902" s="15"/>
      <c r="J902" s="15"/>
      <c r="K902" s="15"/>
      <c r="L902" s="15"/>
      <c r="M902" s="15"/>
      <c r="N902" s="260"/>
    </row>
    <row r="903" spans="2:14">
      <c r="B903" s="15"/>
      <c r="C903" s="15"/>
      <c r="D903" s="15"/>
      <c r="E903" s="15"/>
      <c r="F903" s="15"/>
      <c r="G903" s="15"/>
      <c r="H903" s="15"/>
      <c r="I903" s="15"/>
      <c r="J903" s="15"/>
      <c r="K903" s="15"/>
      <c r="L903" s="15"/>
      <c r="M903" s="15"/>
      <c r="N903" s="260"/>
    </row>
    <row r="904" spans="2:14">
      <c r="B904" s="15"/>
      <c r="C904" s="15"/>
      <c r="D904" s="15"/>
      <c r="E904" s="15"/>
      <c r="F904" s="15"/>
      <c r="G904" s="15"/>
      <c r="H904" s="15"/>
      <c r="I904" s="15"/>
      <c r="J904" s="15"/>
      <c r="K904" s="15"/>
      <c r="L904" s="15"/>
      <c r="M904" s="15"/>
      <c r="N904" s="260"/>
    </row>
    <row r="905" spans="2:14">
      <c r="B905" s="15"/>
      <c r="C905" s="15"/>
      <c r="D905" s="15"/>
      <c r="E905" s="15"/>
      <c r="F905" s="15"/>
      <c r="G905" s="15"/>
      <c r="H905" s="15"/>
      <c r="I905" s="15"/>
      <c r="J905" s="15"/>
      <c r="K905" s="15"/>
      <c r="L905" s="15"/>
      <c r="M905" s="15"/>
      <c r="N905" s="260"/>
    </row>
    <row r="906" spans="2:14">
      <c r="B906" s="15"/>
      <c r="C906" s="15"/>
      <c r="D906" s="15"/>
      <c r="E906" s="15"/>
      <c r="F906" s="15"/>
      <c r="G906" s="15"/>
      <c r="H906" s="15"/>
      <c r="I906" s="15"/>
      <c r="J906" s="15"/>
      <c r="K906" s="15"/>
      <c r="L906" s="15"/>
      <c r="M906" s="15"/>
      <c r="N906" s="260"/>
    </row>
    <row r="907" spans="2:14">
      <c r="B907" s="15"/>
      <c r="C907" s="15"/>
      <c r="D907" s="15"/>
      <c r="E907" s="15"/>
      <c r="F907" s="15"/>
      <c r="G907" s="15"/>
      <c r="H907" s="15"/>
      <c r="I907" s="15"/>
      <c r="J907" s="15"/>
      <c r="K907" s="15"/>
      <c r="L907" s="15"/>
      <c r="M907" s="15"/>
      <c r="N907" s="260"/>
    </row>
    <row r="908" spans="2:14">
      <c r="B908" s="15"/>
      <c r="C908" s="15"/>
      <c r="D908" s="15"/>
      <c r="E908" s="15"/>
      <c r="F908" s="15"/>
      <c r="G908" s="15"/>
      <c r="H908" s="15"/>
      <c r="I908" s="15"/>
      <c r="J908" s="15"/>
      <c r="K908" s="15"/>
      <c r="L908" s="15"/>
      <c r="M908" s="15"/>
      <c r="N908" s="260"/>
    </row>
    <row r="909" spans="2:14">
      <c r="B909" s="15"/>
      <c r="C909" s="15"/>
      <c r="D909" s="15"/>
      <c r="E909" s="15"/>
      <c r="F909" s="15"/>
      <c r="G909" s="15"/>
      <c r="H909" s="15"/>
      <c r="I909" s="15"/>
      <c r="J909" s="15"/>
      <c r="K909" s="15"/>
      <c r="L909" s="15"/>
      <c r="M909" s="15"/>
      <c r="N909" s="260"/>
    </row>
    <row r="910" spans="2:14">
      <c r="B910" s="15"/>
      <c r="C910" s="15"/>
      <c r="D910" s="15"/>
      <c r="E910" s="15"/>
      <c r="F910" s="15"/>
      <c r="G910" s="15"/>
      <c r="H910" s="15"/>
      <c r="I910" s="15"/>
      <c r="J910" s="15"/>
      <c r="K910" s="15"/>
      <c r="L910" s="15"/>
      <c r="M910" s="15"/>
      <c r="N910" s="260"/>
    </row>
    <row r="911" spans="2:14">
      <c r="B911" s="15"/>
      <c r="C911" s="15"/>
      <c r="D911" s="15"/>
      <c r="E911" s="15"/>
      <c r="F911" s="15"/>
      <c r="G911" s="15"/>
      <c r="H911" s="15"/>
      <c r="I911" s="15"/>
      <c r="J911" s="15"/>
      <c r="K911" s="15"/>
      <c r="L911" s="15"/>
      <c r="M911" s="15"/>
      <c r="N911" s="260"/>
    </row>
    <row r="912" spans="2:14">
      <c r="B912" s="15"/>
      <c r="C912" s="15"/>
      <c r="D912" s="15"/>
      <c r="E912" s="15"/>
      <c r="F912" s="15"/>
      <c r="G912" s="15"/>
      <c r="H912" s="15"/>
      <c r="I912" s="15"/>
      <c r="J912" s="15"/>
      <c r="K912" s="15"/>
      <c r="L912" s="15"/>
      <c r="M912" s="15"/>
      <c r="N912" s="260"/>
    </row>
    <row r="913" spans="2:14">
      <c r="B913" s="15"/>
      <c r="C913" s="15"/>
      <c r="D913" s="15"/>
      <c r="E913" s="15"/>
      <c r="F913" s="15"/>
      <c r="G913" s="15"/>
      <c r="H913" s="15"/>
      <c r="I913" s="15"/>
      <c r="J913" s="15"/>
      <c r="K913" s="15"/>
      <c r="L913" s="15"/>
      <c r="M913" s="15"/>
      <c r="N913" s="260"/>
    </row>
    <row r="914" spans="2:14">
      <c r="B914" s="15"/>
      <c r="C914" s="15"/>
      <c r="D914" s="15"/>
      <c r="E914" s="15"/>
      <c r="F914" s="15"/>
      <c r="G914" s="15"/>
      <c r="H914" s="15"/>
      <c r="I914" s="15"/>
      <c r="J914" s="15"/>
      <c r="K914" s="15"/>
      <c r="L914" s="15"/>
      <c r="M914" s="15"/>
      <c r="N914" s="260"/>
    </row>
    <row r="915" spans="2:14">
      <c r="B915" s="15"/>
      <c r="C915" s="15"/>
      <c r="D915" s="15"/>
      <c r="E915" s="15"/>
      <c r="F915" s="15"/>
      <c r="G915" s="15"/>
      <c r="H915" s="15"/>
      <c r="I915" s="15"/>
      <c r="J915" s="15"/>
      <c r="K915" s="15"/>
      <c r="L915" s="15"/>
      <c r="M915" s="15"/>
      <c r="N915" s="260"/>
    </row>
    <row r="916" spans="2:14">
      <c r="B916" s="15"/>
      <c r="C916" s="15"/>
      <c r="D916" s="15"/>
      <c r="E916" s="15"/>
      <c r="F916" s="15"/>
      <c r="G916" s="15"/>
      <c r="H916" s="15"/>
      <c r="I916" s="15"/>
      <c r="J916" s="15"/>
      <c r="K916" s="15"/>
      <c r="L916" s="15"/>
      <c r="M916" s="15"/>
      <c r="N916" s="260"/>
    </row>
    <row r="917" spans="2:14">
      <c r="B917" s="15"/>
      <c r="C917" s="15"/>
      <c r="D917" s="15"/>
      <c r="E917" s="15"/>
      <c r="F917" s="15"/>
      <c r="G917" s="15"/>
      <c r="H917" s="15"/>
      <c r="I917" s="15"/>
      <c r="J917" s="15"/>
      <c r="K917" s="15"/>
      <c r="L917" s="15"/>
      <c r="M917" s="15"/>
      <c r="N917" s="260"/>
    </row>
    <row r="918" spans="2:14">
      <c r="B918" s="15"/>
      <c r="C918" s="15"/>
      <c r="D918" s="15"/>
      <c r="E918" s="15"/>
      <c r="F918" s="15"/>
      <c r="G918" s="15"/>
      <c r="H918" s="15"/>
      <c r="I918" s="15"/>
      <c r="J918" s="15"/>
      <c r="K918" s="15"/>
      <c r="L918" s="15"/>
      <c r="M918" s="15"/>
      <c r="N918" s="260"/>
    </row>
    <row r="919" spans="2:14">
      <c r="B919" s="15"/>
      <c r="C919" s="15"/>
      <c r="D919" s="15"/>
      <c r="E919" s="15"/>
      <c r="F919" s="15"/>
      <c r="G919" s="15"/>
      <c r="H919" s="15"/>
      <c r="I919" s="15"/>
      <c r="J919" s="15"/>
      <c r="K919" s="15"/>
      <c r="L919" s="15"/>
      <c r="M919" s="15"/>
      <c r="N919" s="260"/>
    </row>
    <row r="920" spans="2:14">
      <c r="B920" s="15"/>
      <c r="C920" s="15"/>
      <c r="D920" s="15"/>
      <c r="E920" s="15"/>
      <c r="F920" s="15"/>
      <c r="G920" s="15"/>
      <c r="H920" s="15"/>
      <c r="I920" s="15"/>
      <c r="J920" s="15"/>
      <c r="K920" s="15"/>
      <c r="L920" s="15"/>
      <c r="M920" s="15"/>
      <c r="N920" s="260"/>
    </row>
    <row r="921" spans="2:14">
      <c r="B921" s="15"/>
      <c r="C921" s="15"/>
      <c r="D921" s="15"/>
      <c r="E921" s="15"/>
      <c r="F921" s="15"/>
      <c r="G921" s="15"/>
      <c r="H921" s="15"/>
      <c r="I921" s="15"/>
      <c r="J921" s="15"/>
      <c r="K921" s="15"/>
      <c r="L921" s="15"/>
      <c r="M921" s="15"/>
      <c r="N921" s="260"/>
    </row>
    <row r="922" spans="2:14">
      <c r="B922" s="15"/>
      <c r="C922" s="15"/>
      <c r="D922" s="15"/>
      <c r="E922" s="15"/>
      <c r="F922" s="15"/>
      <c r="G922" s="15"/>
      <c r="H922" s="15"/>
      <c r="I922" s="15"/>
      <c r="J922" s="15"/>
      <c r="K922" s="15"/>
      <c r="L922" s="15"/>
      <c r="M922" s="15"/>
      <c r="N922" s="260"/>
    </row>
    <row r="923" spans="2:14">
      <c r="B923" s="15"/>
      <c r="C923" s="15"/>
      <c r="D923" s="15"/>
      <c r="E923" s="15"/>
      <c r="F923" s="15"/>
      <c r="G923" s="15"/>
      <c r="H923" s="15"/>
      <c r="I923" s="15"/>
      <c r="J923" s="15"/>
      <c r="K923" s="15"/>
      <c r="L923" s="15"/>
      <c r="M923" s="15"/>
      <c r="N923" s="260"/>
    </row>
    <row r="924" spans="2:14">
      <c r="B924" s="15"/>
      <c r="C924" s="15"/>
      <c r="D924" s="15"/>
      <c r="E924" s="15"/>
      <c r="F924" s="15"/>
      <c r="G924" s="15"/>
      <c r="H924" s="15"/>
      <c r="I924" s="15"/>
      <c r="J924" s="15"/>
      <c r="K924" s="15"/>
      <c r="L924" s="15"/>
      <c r="M924" s="15"/>
      <c r="N924" s="260"/>
    </row>
    <row r="925" spans="2:14">
      <c r="B925" s="15"/>
      <c r="C925" s="15"/>
      <c r="D925" s="15"/>
      <c r="E925" s="15"/>
      <c r="F925" s="15"/>
      <c r="G925" s="15"/>
      <c r="H925" s="15"/>
      <c r="I925" s="15"/>
      <c r="J925" s="15"/>
      <c r="K925" s="15"/>
      <c r="L925" s="15"/>
      <c r="M925" s="15"/>
      <c r="N925" s="260"/>
    </row>
    <row r="926" spans="2:14">
      <c r="B926" s="15"/>
      <c r="C926" s="15"/>
      <c r="D926" s="15"/>
      <c r="E926" s="15"/>
      <c r="F926" s="15"/>
      <c r="G926" s="15"/>
      <c r="H926" s="15"/>
      <c r="I926" s="15"/>
      <c r="J926" s="15"/>
      <c r="K926" s="15"/>
      <c r="L926" s="15"/>
      <c r="M926" s="15"/>
      <c r="N926" s="260"/>
    </row>
    <row r="927" spans="2:14">
      <c r="B927" s="15"/>
      <c r="C927" s="15"/>
      <c r="D927" s="15"/>
      <c r="E927" s="15"/>
      <c r="F927" s="15"/>
      <c r="G927" s="15"/>
      <c r="H927" s="15"/>
      <c r="I927" s="15"/>
      <c r="J927" s="15"/>
      <c r="K927" s="15"/>
      <c r="L927" s="15"/>
      <c r="M927" s="15"/>
      <c r="N927" s="260"/>
    </row>
    <row r="928" spans="2:14">
      <c r="B928" s="15"/>
      <c r="C928" s="15"/>
      <c r="D928" s="15"/>
      <c r="E928" s="15"/>
      <c r="F928" s="15"/>
      <c r="G928" s="15"/>
      <c r="H928" s="15"/>
      <c r="I928" s="15"/>
      <c r="J928" s="15"/>
      <c r="K928" s="15"/>
      <c r="L928" s="15"/>
      <c r="M928" s="15"/>
      <c r="N928" s="260"/>
    </row>
    <row r="929" spans="2:14">
      <c r="B929" s="15"/>
      <c r="C929" s="15"/>
      <c r="D929" s="15"/>
      <c r="E929" s="15"/>
      <c r="F929" s="15"/>
      <c r="G929" s="15"/>
      <c r="H929" s="15"/>
      <c r="I929" s="15"/>
      <c r="J929" s="15"/>
      <c r="K929" s="15"/>
      <c r="L929" s="15"/>
      <c r="M929" s="15"/>
      <c r="N929" s="260"/>
    </row>
    <row r="930" spans="2:14">
      <c r="B930" s="15"/>
      <c r="C930" s="15"/>
      <c r="D930" s="15"/>
      <c r="E930" s="15"/>
      <c r="F930" s="15"/>
      <c r="G930" s="15"/>
      <c r="H930" s="15"/>
      <c r="I930" s="15"/>
      <c r="J930" s="15"/>
      <c r="K930" s="15"/>
      <c r="L930" s="15"/>
      <c r="M930" s="15"/>
      <c r="N930" s="260"/>
    </row>
    <row r="931" spans="2:14">
      <c r="B931" s="15"/>
      <c r="C931" s="15"/>
      <c r="D931" s="15"/>
      <c r="E931" s="15"/>
      <c r="F931" s="15"/>
      <c r="G931" s="15"/>
      <c r="H931" s="15"/>
      <c r="I931" s="15"/>
      <c r="J931" s="15"/>
      <c r="K931" s="15"/>
      <c r="L931" s="15"/>
      <c r="M931" s="15"/>
      <c r="N931" s="260"/>
    </row>
    <row r="932" spans="2:14">
      <c r="B932" s="15"/>
      <c r="C932" s="15"/>
      <c r="D932" s="15"/>
      <c r="E932" s="15"/>
      <c r="F932" s="15"/>
      <c r="G932" s="15"/>
      <c r="H932" s="15"/>
      <c r="I932" s="15"/>
      <c r="J932" s="15"/>
      <c r="K932" s="15"/>
      <c r="L932" s="15"/>
      <c r="M932" s="15"/>
      <c r="N932" s="260"/>
    </row>
    <row r="933" spans="2:14">
      <c r="B933" s="15"/>
      <c r="C933" s="15"/>
      <c r="D933" s="15"/>
      <c r="E933" s="15"/>
      <c r="F933" s="15"/>
      <c r="G933" s="15"/>
      <c r="H933" s="15"/>
      <c r="I933" s="15"/>
      <c r="J933" s="15"/>
      <c r="K933" s="15"/>
      <c r="L933" s="15"/>
      <c r="M933" s="15"/>
      <c r="N933" s="260"/>
    </row>
    <row r="934" spans="2:14">
      <c r="B934" s="15"/>
      <c r="C934" s="15"/>
      <c r="D934" s="15"/>
      <c r="E934" s="15"/>
      <c r="F934" s="15"/>
      <c r="G934" s="15"/>
      <c r="H934" s="15"/>
      <c r="I934" s="15"/>
      <c r="J934" s="15"/>
      <c r="K934" s="15"/>
      <c r="L934" s="15"/>
      <c r="M934" s="15"/>
      <c r="N934" s="260"/>
    </row>
    <row r="935" spans="2:14">
      <c r="B935" s="15"/>
      <c r="C935" s="15"/>
      <c r="D935" s="15"/>
      <c r="E935" s="15"/>
      <c r="F935" s="15"/>
      <c r="G935" s="15"/>
      <c r="H935" s="15"/>
      <c r="I935" s="15"/>
      <c r="J935" s="15"/>
      <c r="K935" s="15"/>
      <c r="L935" s="15"/>
      <c r="M935" s="15"/>
      <c r="N935" s="260"/>
    </row>
    <row r="936" spans="2:14">
      <c r="B936" s="15"/>
      <c r="C936" s="15"/>
      <c r="D936" s="15"/>
      <c r="E936" s="15"/>
      <c r="F936" s="15"/>
      <c r="G936" s="15"/>
      <c r="H936" s="15"/>
      <c r="I936" s="15"/>
      <c r="J936" s="15"/>
      <c r="K936" s="15"/>
      <c r="L936" s="15"/>
      <c r="M936" s="15"/>
      <c r="N936" s="260"/>
    </row>
    <row r="937" spans="2:14">
      <c r="B937" s="15"/>
      <c r="C937" s="15"/>
      <c r="D937" s="15"/>
      <c r="E937" s="15"/>
      <c r="F937" s="15"/>
      <c r="G937" s="15"/>
      <c r="H937" s="15"/>
      <c r="I937" s="15"/>
      <c r="J937" s="15"/>
      <c r="K937" s="15"/>
      <c r="L937" s="15"/>
      <c r="M937" s="15"/>
      <c r="N937" s="260"/>
    </row>
    <row r="938" spans="2:14">
      <c r="B938" s="15"/>
      <c r="C938" s="15"/>
      <c r="D938" s="15"/>
      <c r="E938" s="15"/>
      <c r="F938" s="15"/>
      <c r="G938" s="15"/>
      <c r="H938" s="15"/>
      <c r="I938" s="15"/>
      <c r="J938" s="15"/>
      <c r="K938" s="15"/>
      <c r="L938" s="15"/>
      <c r="M938" s="15"/>
      <c r="N938" s="260"/>
    </row>
    <row r="939" spans="2:14">
      <c r="B939" s="15"/>
      <c r="C939" s="15"/>
      <c r="D939" s="15"/>
      <c r="E939" s="15"/>
      <c r="F939" s="15"/>
      <c r="G939" s="15"/>
      <c r="H939" s="15"/>
      <c r="I939" s="15"/>
      <c r="J939" s="15"/>
      <c r="K939" s="15"/>
      <c r="L939" s="15"/>
      <c r="M939" s="15"/>
      <c r="N939" s="260"/>
    </row>
    <row r="940" spans="2:14">
      <c r="B940" s="15"/>
      <c r="C940" s="15"/>
      <c r="D940" s="15"/>
      <c r="E940" s="15"/>
      <c r="F940" s="15"/>
      <c r="G940" s="15"/>
      <c r="H940" s="15"/>
      <c r="I940" s="15"/>
      <c r="J940" s="15"/>
      <c r="K940" s="15"/>
      <c r="L940" s="15"/>
      <c r="M940" s="15"/>
      <c r="N940" s="260"/>
    </row>
    <row r="941" spans="2:14">
      <c r="B941" s="15"/>
      <c r="C941" s="15"/>
      <c r="D941" s="15"/>
      <c r="E941" s="15"/>
      <c r="F941" s="15"/>
      <c r="G941" s="15"/>
      <c r="H941" s="15"/>
      <c r="I941" s="15"/>
      <c r="J941" s="15"/>
      <c r="K941" s="15"/>
      <c r="L941" s="15"/>
      <c r="M941" s="15"/>
      <c r="N941" s="260"/>
    </row>
    <row r="942" spans="2:14">
      <c r="B942" s="15"/>
      <c r="C942" s="15"/>
      <c r="D942" s="15"/>
      <c r="E942" s="15"/>
      <c r="F942" s="15"/>
      <c r="G942" s="15"/>
      <c r="H942" s="15"/>
      <c r="I942" s="15"/>
      <c r="J942" s="15"/>
      <c r="K942" s="15"/>
      <c r="L942" s="15"/>
      <c r="M942" s="15"/>
      <c r="N942" s="260"/>
    </row>
    <row r="943" spans="2:14">
      <c r="B943" s="15"/>
      <c r="C943" s="15"/>
      <c r="D943" s="15"/>
      <c r="E943" s="15"/>
      <c r="F943" s="15"/>
      <c r="G943" s="15"/>
      <c r="H943" s="15"/>
      <c r="I943" s="15"/>
      <c r="J943" s="15"/>
      <c r="K943" s="15"/>
      <c r="L943" s="15"/>
      <c r="M943" s="15"/>
      <c r="N943" s="260"/>
    </row>
    <row r="944" spans="2:14">
      <c r="B944" s="15"/>
      <c r="C944" s="15"/>
      <c r="D944" s="15"/>
      <c r="E944" s="15"/>
      <c r="F944" s="15"/>
      <c r="G944" s="15"/>
      <c r="H944" s="15"/>
      <c r="I944" s="15"/>
      <c r="J944" s="15"/>
      <c r="K944" s="15"/>
      <c r="L944" s="15"/>
      <c r="M944" s="15"/>
      <c r="N944" s="260"/>
    </row>
    <row r="945" spans="2:14">
      <c r="B945" s="15"/>
      <c r="C945" s="15"/>
      <c r="D945" s="15"/>
      <c r="E945" s="15"/>
      <c r="F945" s="15"/>
      <c r="G945" s="15"/>
      <c r="H945" s="15"/>
      <c r="I945" s="15"/>
      <c r="J945" s="15"/>
      <c r="K945" s="15"/>
      <c r="L945" s="15"/>
      <c r="M945" s="15"/>
      <c r="N945" s="260"/>
    </row>
    <row r="946" spans="2:14">
      <c r="B946" s="15"/>
      <c r="C946" s="15"/>
      <c r="D946" s="15"/>
      <c r="E946" s="15"/>
      <c r="F946" s="15"/>
      <c r="G946" s="15"/>
      <c r="H946" s="15"/>
      <c r="I946" s="15"/>
      <c r="J946" s="15"/>
      <c r="K946" s="15"/>
      <c r="L946" s="15"/>
      <c r="M946" s="15"/>
      <c r="N946" s="260"/>
    </row>
    <row r="947" spans="2:14">
      <c r="B947" s="15"/>
      <c r="C947" s="15"/>
      <c r="D947" s="15"/>
      <c r="E947" s="15"/>
      <c r="F947" s="15"/>
      <c r="G947" s="15"/>
      <c r="H947" s="15"/>
      <c r="I947" s="15"/>
      <c r="J947" s="15"/>
      <c r="K947" s="15"/>
      <c r="L947" s="15"/>
      <c r="M947" s="15"/>
      <c r="N947" s="260"/>
    </row>
    <row r="948" spans="2:14">
      <c r="B948" s="15"/>
      <c r="C948" s="15"/>
      <c r="D948" s="15"/>
      <c r="E948" s="15"/>
      <c r="F948" s="15"/>
      <c r="G948" s="15"/>
      <c r="H948" s="15"/>
      <c r="I948" s="15"/>
      <c r="J948" s="15"/>
      <c r="K948" s="15"/>
      <c r="L948" s="15"/>
      <c r="M948" s="15"/>
      <c r="N948" s="260"/>
    </row>
    <row r="949" spans="2:14">
      <c r="B949" s="15"/>
      <c r="C949" s="15"/>
      <c r="D949" s="15"/>
      <c r="E949" s="15"/>
      <c r="F949" s="15"/>
      <c r="G949" s="15"/>
      <c r="H949" s="15"/>
      <c r="I949" s="15"/>
      <c r="J949" s="15"/>
      <c r="K949" s="15"/>
      <c r="L949" s="15"/>
      <c r="M949" s="15"/>
      <c r="N949" s="260"/>
    </row>
    <row r="950" spans="2:14">
      <c r="B950" s="15"/>
      <c r="C950" s="15"/>
      <c r="D950" s="15"/>
      <c r="E950" s="15"/>
      <c r="F950" s="15"/>
      <c r="G950" s="15"/>
      <c r="H950" s="15"/>
      <c r="I950" s="15"/>
      <c r="J950" s="15"/>
      <c r="K950" s="15"/>
      <c r="L950" s="15"/>
      <c r="M950" s="15"/>
      <c r="N950" s="260"/>
    </row>
    <row r="951" spans="2:14">
      <c r="B951" s="15"/>
      <c r="C951" s="15"/>
      <c r="D951" s="15"/>
      <c r="E951" s="15"/>
      <c r="F951" s="15"/>
      <c r="G951" s="15"/>
      <c r="H951" s="15"/>
      <c r="I951" s="15"/>
      <c r="J951" s="15"/>
      <c r="K951" s="15"/>
      <c r="L951" s="15"/>
      <c r="M951" s="15"/>
      <c r="N951" s="260"/>
    </row>
    <row r="952" spans="2:14">
      <c r="B952" s="15"/>
      <c r="C952" s="15"/>
      <c r="D952" s="15"/>
      <c r="E952" s="15"/>
      <c r="F952" s="15"/>
      <c r="G952" s="15"/>
      <c r="H952" s="15"/>
      <c r="I952" s="15"/>
      <c r="J952" s="15"/>
      <c r="K952" s="15"/>
      <c r="L952" s="15"/>
      <c r="M952" s="15"/>
      <c r="N952" s="260"/>
    </row>
    <row r="953" spans="2:14">
      <c r="B953" s="15"/>
      <c r="C953" s="15"/>
      <c r="D953" s="15"/>
      <c r="E953" s="15"/>
      <c r="F953" s="15"/>
      <c r="G953" s="15"/>
      <c r="H953" s="15"/>
      <c r="I953" s="15"/>
      <c r="J953" s="15"/>
      <c r="K953" s="15"/>
      <c r="L953" s="15"/>
      <c r="M953" s="15"/>
      <c r="N953" s="260"/>
    </row>
    <row r="954" spans="2:14">
      <c r="B954" s="15"/>
      <c r="C954" s="15"/>
      <c r="D954" s="15"/>
      <c r="E954" s="15"/>
      <c r="F954" s="15"/>
      <c r="G954" s="15"/>
      <c r="H954" s="15"/>
      <c r="I954" s="15"/>
      <c r="J954" s="15"/>
      <c r="K954" s="15"/>
      <c r="L954" s="15"/>
      <c r="M954" s="15"/>
      <c r="N954" s="260"/>
    </row>
    <row r="955" spans="2:14">
      <c r="B955" s="15"/>
      <c r="C955" s="15"/>
      <c r="D955" s="15"/>
      <c r="E955" s="15"/>
      <c r="F955" s="15"/>
      <c r="G955" s="15"/>
      <c r="H955" s="15"/>
      <c r="I955" s="15"/>
      <c r="J955" s="15"/>
      <c r="K955" s="15"/>
      <c r="L955" s="15"/>
      <c r="M955" s="15"/>
      <c r="N955" s="260"/>
    </row>
    <row r="956" spans="2:14">
      <c r="B956" s="15"/>
      <c r="C956" s="15"/>
      <c r="D956" s="15"/>
      <c r="E956" s="15"/>
      <c r="F956" s="15"/>
      <c r="G956" s="15"/>
      <c r="H956" s="15"/>
      <c r="I956" s="15"/>
      <c r="J956" s="15"/>
      <c r="K956" s="15"/>
      <c r="L956" s="15"/>
      <c r="M956" s="15"/>
      <c r="N956" s="260"/>
    </row>
    <row r="957" spans="2:14">
      <c r="B957" s="15"/>
      <c r="C957" s="15"/>
      <c r="D957" s="15"/>
      <c r="E957" s="15"/>
      <c r="F957" s="15"/>
      <c r="G957" s="15"/>
      <c r="H957" s="15"/>
      <c r="I957" s="15"/>
      <c r="J957" s="15"/>
      <c r="K957" s="15"/>
      <c r="L957" s="15"/>
      <c r="M957" s="15"/>
      <c r="N957" s="260"/>
    </row>
    <row r="958" spans="2:14">
      <c r="B958" s="15"/>
      <c r="C958" s="15"/>
      <c r="D958" s="15"/>
      <c r="E958" s="15"/>
      <c r="F958" s="15"/>
      <c r="G958" s="15"/>
      <c r="H958" s="15"/>
      <c r="I958" s="15"/>
      <c r="J958" s="15"/>
      <c r="K958" s="15"/>
      <c r="L958" s="15"/>
      <c r="M958" s="15"/>
      <c r="N958" s="260"/>
    </row>
    <row r="959" spans="2:14">
      <c r="B959" s="15"/>
      <c r="C959" s="15"/>
      <c r="D959" s="15"/>
      <c r="E959" s="15"/>
      <c r="F959" s="15"/>
      <c r="G959" s="15"/>
      <c r="H959" s="15"/>
      <c r="I959" s="15"/>
      <c r="J959" s="15"/>
      <c r="K959" s="15"/>
      <c r="L959" s="15"/>
      <c r="M959" s="15"/>
      <c r="N959" s="260"/>
    </row>
    <row r="960" spans="2:14">
      <c r="B960" s="15"/>
      <c r="C960" s="15"/>
      <c r="D960" s="15"/>
      <c r="E960" s="15"/>
      <c r="F960" s="15"/>
      <c r="G960" s="15"/>
      <c r="H960" s="15"/>
      <c r="I960" s="15"/>
      <c r="J960" s="15"/>
      <c r="K960" s="15"/>
      <c r="L960" s="15"/>
      <c r="M960" s="15"/>
      <c r="N960" s="260"/>
    </row>
    <row r="961" spans="2:14">
      <c r="B961" s="15"/>
      <c r="C961" s="15"/>
      <c r="D961" s="15"/>
      <c r="E961" s="15"/>
      <c r="F961" s="15"/>
      <c r="G961" s="15"/>
      <c r="H961" s="15"/>
      <c r="I961" s="15"/>
      <c r="J961" s="15"/>
      <c r="K961" s="15"/>
      <c r="L961" s="15"/>
      <c r="M961" s="15"/>
      <c r="N961" s="260"/>
    </row>
    <row r="962" spans="2:14">
      <c r="B962" s="15"/>
      <c r="C962" s="15"/>
      <c r="D962" s="15"/>
      <c r="E962" s="15"/>
      <c r="F962" s="15"/>
      <c r="G962" s="15"/>
      <c r="H962" s="15"/>
      <c r="I962" s="15"/>
      <c r="J962" s="15"/>
      <c r="K962" s="15"/>
      <c r="L962" s="15"/>
      <c r="M962" s="15"/>
      <c r="N962" s="260"/>
    </row>
    <row r="963" spans="2:14">
      <c r="B963" s="15"/>
      <c r="C963" s="15"/>
      <c r="D963" s="15"/>
      <c r="E963" s="15"/>
      <c r="F963" s="15"/>
      <c r="G963" s="15"/>
      <c r="H963" s="15"/>
      <c r="I963" s="15"/>
      <c r="J963" s="15"/>
      <c r="K963" s="15"/>
      <c r="L963" s="15"/>
      <c r="M963" s="15"/>
      <c r="N963" s="260"/>
    </row>
    <row r="964" spans="2:14">
      <c r="B964" s="15"/>
      <c r="C964" s="15"/>
      <c r="D964" s="15"/>
      <c r="E964" s="15"/>
      <c r="F964" s="15"/>
      <c r="G964" s="15"/>
      <c r="H964" s="15"/>
      <c r="I964" s="15"/>
      <c r="J964" s="15"/>
      <c r="K964" s="15"/>
      <c r="L964" s="15"/>
      <c r="M964" s="15"/>
      <c r="N964" s="260"/>
    </row>
    <row r="965" spans="2:14">
      <c r="B965" s="15"/>
      <c r="C965" s="15"/>
      <c r="D965" s="15"/>
      <c r="E965" s="15"/>
      <c r="F965" s="15"/>
      <c r="G965" s="15"/>
      <c r="H965" s="15"/>
      <c r="I965" s="15"/>
      <c r="J965" s="15"/>
      <c r="K965" s="15"/>
      <c r="L965" s="15"/>
      <c r="M965" s="15"/>
      <c r="N965" s="260"/>
    </row>
    <row r="966" spans="2:14">
      <c r="B966" s="15"/>
      <c r="C966" s="15"/>
      <c r="D966" s="15"/>
      <c r="E966" s="15"/>
      <c r="F966" s="15"/>
      <c r="G966" s="15"/>
      <c r="H966" s="15"/>
      <c r="I966" s="15"/>
      <c r="J966" s="15"/>
      <c r="K966" s="15"/>
      <c r="L966" s="15"/>
      <c r="M966" s="15"/>
      <c r="N966" s="260"/>
    </row>
    <row r="967" spans="2:14">
      <c r="B967" s="15"/>
      <c r="C967" s="15"/>
      <c r="D967" s="15"/>
      <c r="E967" s="15"/>
      <c r="F967" s="15"/>
      <c r="G967" s="15"/>
      <c r="H967" s="15"/>
      <c r="I967" s="15"/>
      <c r="J967" s="15"/>
      <c r="K967" s="15"/>
      <c r="L967" s="15"/>
      <c r="M967" s="15"/>
      <c r="N967" s="260"/>
    </row>
    <row r="968" spans="2:14">
      <c r="B968" s="15"/>
      <c r="C968" s="15"/>
      <c r="D968" s="15"/>
      <c r="E968" s="15"/>
      <c r="F968" s="15"/>
      <c r="G968" s="15"/>
      <c r="H968" s="15"/>
      <c r="I968" s="15"/>
      <c r="J968" s="15"/>
      <c r="K968" s="15"/>
      <c r="L968" s="15"/>
      <c r="M968" s="15"/>
      <c r="N968" s="260"/>
    </row>
    <row r="969" spans="2:14">
      <c r="B969" s="15"/>
      <c r="C969" s="15"/>
      <c r="D969" s="15"/>
      <c r="E969" s="15"/>
      <c r="F969" s="15"/>
      <c r="G969" s="15"/>
      <c r="H969" s="15"/>
      <c r="I969" s="15"/>
      <c r="J969" s="15"/>
      <c r="K969" s="15"/>
      <c r="L969" s="15"/>
      <c r="M969" s="15"/>
      <c r="N969" s="260"/>
    </row>
    <row r="970" spans="2:14">
      <c r="B970" s="15"/>
      <c r="C970" s="15"/>
      <c r="D970" s="15"/>
      <c r="E970" s="15"/>
      <c r="F970" s="15"/>
      <c r="G970" s="15"/>
      <c r="H970" s="15"/>
      <c r="I970" s="15"/>
      <c r="J970" s="15"/>
      <c r="K970" s="15"/>
      <c r="L970" s="15"/>
      <c r="M970" s="15"/>
      <c r="N970" s="260"/>
    </row>
    <row r="971" spans="2:14">
      <c r="B971" s="15"/>
      <c r="C971" s="15"/>
      <c r="D971" s="15"/>
      <c r="E971" s="15"/>
      <c r="F971" s="15"/>
      <c r="G971" s="15"/>
      <c r="H971" s="15"/>
      <c r="I971" s="15"/>
      <c r="J971" s="15"/>
      <c r="K971" s="15"/>
      <c r="L971" s="15"/>
      <c r="M971" s="15"/>
      <c r="N971" s="260"/>
    </row>
    <row r="972" spans="2:14">
      <c r="B972" s="15"/>
      <c r="C972" s="15"/>
      <c r="D972" s="15"/>
      <c r="E972" s="15"/>
      <c r="F972" s="15"/>
      <c r="G972" s="15"/>
      <c r="H972" s="15"/>
      <c r="I972" s="15"/>
      <c r="J972" s="15"/>
      <c r="K972" s="15"/>
      <c r="L972" s="15"/>
      <c r="M972" s="15"/>
      <c r="N972" s="260"/>
    </row>
    <row r="973" spans="2:14">
      <c r="B973" s="15"/>
      <c r="C973" s="15"/>
      <c r="D973" s="15"/>
      <c r="E973" s="15"/>
      <c r="F973" s="15"/>
      <c r="G973" s="15"/>
      <c r="H973" s="15"/>
      <c r="I973" s="15"/>
      <c r="J973" s="15"/>
      <c r="K973" s="15"/>
      <c r="L973" s="15"/>
      <c r="M973" s="15"/>
      <c r="N973" s="260"/>
    </row>
    <row r="974" spans="2:14">
      <c r="B974" s="15"/>
      <c r="C974" s="15"/>
      <c r="D974" s="15"/>
      <c r="E974" s="15"/>
      <c r="F974" s="15"/>
      <c r="G974" s="15"/>
      <c r="H974" s="15"/>
      <c r="I974" s="15"/>
      <c r="J974" s="15"/>
      <c r="K974" s="15"/>
      <c r="L974" s="15"/>
      <c r="M974" s="15"/>
      <c r="N974" s="260"/>
    </row>
    <row r="975" spans="2:14">
      <c r="B975" s="15"/>
      <c r="C975" s="15"/>
      <c r="D975" s="15"/>
      <c r="E975" s="15"/>
      <c r="F975" s="15"/>
      <c r="G975" s="15"/>
      <c r="H975" s="15"/>
      <c r="I975" s="15"/>
      <c r="J975" s="15"/>
      <c r="K975" s="15"/>
      <c r="L975" s="15"/>
      <c r="M975" s="15"/>
      <c r="N975" s="260"/>
    </row>
    <row r="976" spans="2:14">
      <c r="B976" s="15"/>
      <c r="C976" s="15"/>
      <c r="D976" s="15"/>
      <c r="E976" s="15"/>
      <c r="F976" s="15"/>
      <c r="G976" s="15"/>
      <c r="H976" s="15"/>
      <c r="I976" s="15"/>
      <c r="J976" s="15"/>
      <c r="K976" s="15"/>
      <c r="L976" s="15"/>
      <c r="M976" s="15"/>
      <c r="N976" s="260"/>
    </row>
    <row r="977" spans="2:14">
      <c r="B977" s="15"/>
      <c r="C977" s="15"/>
      <c r="D977" s="15"/>
      <c r="E977" s="15"/>
      <c r="F977" s="15"/>
      <c r="G977" s="15"/>
      <c r="H977" s="15"/>
      <c r="I977" s="15"/>
      <c r="J977" s="15"/>
      <c r="K977" s="15"/>
      <c r="L977" s="15"/>
      <c r="M977" s="15"/>
      <c r="N977" s="260"/>
    </row>
    <row r="978" spans="2:14">
      <c r="B978" s="15"/>
      <c r="C978" s="15"/>
      <c r="D978" s="15"/>
      <c r="E978" s="15"/>
      <c r="F978" s="15"/>
      <c r="G978" s="15"/>
      <c r="H978" s="15"/>
      <c r="I978" s="15"/>
      <c r="J978" s="15"/>
      <c r="K978" s="15"/>
      <c r="L978" s="15"/>
      <c r="M978" s="15"/>
      <c r="N978" s="260"/>
    </row>
    <row r="979" spans="2:14">
      <c r="B979" s="15"/>
      <c r="C979" s="15"/>
      <c r="D979" s="15"/>
      <c r="E979" s="15"/>
      <c r="F979" s="15"/>
      <c r="G979" s="15"/>
      <c r="H979" s="15"/>
      <c r="I979" s="15"/>
      <c r="J979" s="15"/>
      <c r="K979" s="15"/>
      <c r="L979" s="15"/>
      <c r="M979" s="15"/>
      <c r="N979" s="260"/>
    </row>
    <row r="980" spans="2:14">
      <c r="B980" s="15"/>
      <c r="C980" s="15"/>
      <c r="D980" s="15"/>
      <c r="E980" s="15"/>
      <c r="F980" s="15"/>
      <c r="G980" s="15"/>
      <c r="H980" s="15"/>
      <c r="I980" s="15"/>
      <c r="J980" s="15"/>
      <c r="K980" s="15"/>
      <c r="L980" s="15"/>
      <c r="M980" s="15"/>
      <c r="N980" s="260"/>
    </row>
    <row r="981" spans="2:14">
      <c r="B981" s="15"/>
      <c r="C981" s="15"/>
      <c r="D981" s="15"/>
      <c r="E981" s="15"/>
      <c r="F981" s="15"/>
      <c r="G981" s="15"/>
      <c r="H981" s="15"/>
      <c r="I981" s="15"/>
      <c r="J981" s="15"/>
      <c r="K981" s="15"/>
      <c r="L981" s="15"/>
      <c r="M981" s="15"/>
      <c r="N981" s="260"/>
    </row>
    <row r="982" spans="2:14">
      <c r="B982" s="15"/>
      <c r="C982" s="15"/>
      <c r="D982" s="15"/>
      <c r="E982" s="15"/>
      <c r="F982" s="15"/>
      <c r="G982" s="15"/>
      <c r="H982" s="15"/>
      <c r="I982" s="15"/>
      <c r="J982" s="15"/>
      <c r="K982" s="15"/>
      <c r="L982" s="15"/>
      <c r="M982" s="15"/>
      <c r="N982" s="260"/>
    </row>
    <row r="983" spans="2:14">
      <c r="B983" s="15"/>
      <c r="C983" s="15"/>
      <c r="D983" s="15"/>
      <c r="E983" s="15"/>
      <c r="F983" s="15"/>
      <c r="G983" s="15"/>
      <c r="H983" s="15"/>
      <c r="I983" s="15"/>
      <c r="J983" s="15"/>
      <c r="K983" s="15"/>
      <c r="L983" s="15"/>
      <c r="M983" s="15"/>
      <c r="N983" s="260"/>
    </row>
    <row r="984" spans="2:14">
      <c r="B984" s="15"/>
      <c r="C984" s="15"/>
      <c r="D984" s="15"/>
      <c r="E984" s="15"/>
      <c r="F984" s="15"/>
      <c r="G984" s="15"/>
      <c r="H984" s="15"/>
      <c r="I984" s="15"/>
      <c r="J984" s="15"/>
      <c r="K984" s="15"/>
      <c r="L984" s="15"/>
      <c r="M984" s="15"/>
      <c r="N984" s="260"/>
    </row>
    <row r="985" spans="2:14">
      <c r="B985" s="15"/>
      <c r="C985" s="15"/>
      <c r="D985" s="15"/>
      <c r="E985" s="15"/>
      <c r="F985" s="15"/>
      <c r="G985" s="15"/>
      <c r="H985" s="15"/>
      <c r="I985" s="15"/>
      <c r="J985" s="15"/>
      <c r="K985" s="15"/>
      <c r="L985" s="15"/>
      <c r="M985" s="15"/>
      <c r="N985" s="260"/>
    </row>
    <row r="986" spans="2:14">
      <c r="B986" s="15"/>
      <c r="C986" s="15"/>
      <c r="D986" s="15"/>
      <c r="E986" s="15"/>
      <c r="F986" s="15"/>
      <c r="G986" s="15"/>
      <c r="H986" s="15"/>
      <c r="I986" s="15"/>
      <c r="J986" s="15"/>
      <c r="K986" s="15"/>
      <c r="L986" s="15"/>
      <c r="M986" s="15"/>
      <c r="N986" s="260"/>
    </row>
    <row r="987" spans="2:14">
      <c r="B987" s="15"/>
      <c r="C987" s="15"/>
      <c r="D987" s="15"/>
      <c r="E987" s="15"/>
      <c r="F987" s="15"/>
      <c r="G987" s="15"/>
      <c r="H987" s="15"/>
      <c r="I987" s="15"/>
      <c r="J987" s="15"/>
      <c r="K987" s="15"/>
      <c r="L987" s="15"/>
      <c r="M987" s="15"/>
      <c r="N987" s="260"/>
    </row>
    <row r="988" spans="2:14">
      <c r="B988" s="15"/>
      <c r="C988" s="15"/>
      <c r="D988" s="15"/>
      <c r="E988" s="15"/>
      <c r="F988" s="15"/>
      <c r="G988" s="15"/>
      <c r="H988" s="15"/>
      <c r="I988" s="15"/>
      <c r="J988" s="15"/>
      <c r="K988" s="15"/>
      <c r="L988" s="15"/>
      <c r="M988" s="15"/>
      <c r="N988" s="260"/>
    </row>
    <row r="989" spans="2:14">
      <c r="B989" s="15"/>
      <c r="C989" s="15"/>
      <c r="D989" s="15"/>
      <c r="E989" s="15"/>
      <c r="F989" s="15"/>
      <c r="G989" s="15"/>
      <c r="H989" s="15"/>
      <c r="I989" s="15"/>
      <c r="J989" s="15"/>
      <c r="K989" s="15"/>
      <c r="L989" s="15"/>
      <c r="M989" s="15"/>
      <c r="N989" s="260"/>
    </row>
    <row r="990" spans="2:14">
      <c r="B990" s="15"/>
      <c r="C990" s="15"/>
      <c r="D990" s="15"/>
      <c r="E990" s="15"/>
      <c r="F990" s="15"/>
      <c r="G990" s="15"/>
      <c r="H990" s="15"/>
      <c r="I990" s="15"/>
      <c r="J990" s="15"/>
      <c r="K990" s="15"/>
      <c r="L990" s="15"/>
      <c r="M990" s="15"/>
      <c r="N990" s="260"/>
    </row>
    <row r="991" spans="2:14">
      <c r="B991" s="15"/>
      <c r="C991" s="15"/>
      <c r="D991" s="15"/>
      <c r="E991" s="15"/>
      <c r="F991" s="15"/>
      <c r="G991" s="15"/>
      <c r="H991" s="15"/>
      <c r="I991" s="15"/>
      <c r="J991" s="15"/>
      <c r="K991" s="15"/>
      <c r="L991" s="15"/>
      <c r="M991" s="15"/>
      <c r="N991" s="260"/>
    </row>
    <row r="992" spans="2:14">
      <c r="B992" s="15"/>
      <c r="C992" s="15"/>
      <c r="D992" s="15"/>
      <c r="E992" s="15"/>
      <c r="F992" s="15"/>
      <c r="G992" s="15"/>
      <c r="H992" s="15"/>
      <c r="I992" s="15"/>
      <c r="J992" s="15"/>
      <c r="K992" s="15"/>
      <c r="L992" s="15"/>
      <c r="M992" s="15"/>
      <c r="N992" s="260"/>
    </row>
    <row r="993" spans="2:14">
      <c r="B993" s="15"/>
      <c r="C993" s="15"/>
      <c r="D993" s="15"/>
      <c r="E993" s="15"/>
      <c r="F993" s="15"/>
      <c r="G993" s="15"/>
      <c r="H993" s="15"/>
      <c r="I993" s="15"/>
      <c r="J993" s="15"/>
      <c r="K993" s="15"/>
      <c r="L993" s="15"/>
      <c r="M993" s="15"/>
      <c r="N993" s="260"/>
    </row>
    <row r="994" spans="2:14">
      <c r="B994" s="15"/>
      <c r="C994" s="15"/>
      <c r="D994" s="15"/>
      <c r="E994" s="15"/>
      <c r="F994" s="15"/>
      <c r="G994" s="15"/>
      <c r="H994" s="15"/>
      <c r="I994" s="15"/>
      <c r="J994" s="15"/>
      <c r="K994" s="15"/>
      <c r="L994" s="15"/>
      <c r="M994" s="15"/>
      <c r="N994" s="260"/>
    </row>
    <row r="995" spans="2:14">
      <c r="B995" s="15"/>
      <c r="C995" s="15"/>
      <c r="D995" s="15"/>
      <c r="E995" s="15"/>
      <c r="F995" s="15"/>
      <c r="G995" s="15"/>
      <c r="H995" s="15"/>
      <c r="I995" s="15"/>
      <c r="J995" s="15"/>
      <c r="K995" s="15"/>
      <c r="L995" s="15"/>
      <c r="M995" s="15"/>
      <c r="N995" s="260"/>
    </row>
    <row r="996" spans="2:14">
      <c r="B996" s="15"/>
      <c r="C996" s="15"/>
      <c r="D996" s="15"/>
      <c r="E996" s="15"/>
      <c r="F996" s="15"/>
      <c r="G996" s="15"/>
      <c r="H996" s="15"/>
      <c r="I996" s="15"/>
      <c r="J996" s="15"/>
      <c r="K996" s="15"/>
      <c r="L996" s="15"/>
      <c r="M996" s="15"/>
      <c r="N996" s="260"/>
    </row>
    <row r="997" spans="2:14">
      <c r="B997" s="15"/>
      <c r="C997" s="15"/>
      <c r="D997" s="15"/>
      <c r="E997" s="15"/>
      <c r="F997" s="15"/>
      <c r="G997" s="15"/>
      <c r="H997" s="15"/>
      <c r="I997" s="15"/>
      <c r="J997" s="15"/>
      <c r="K997" s="15"/>
      <c r="L997" s="15"/>
      <c r="M997" s="15"/>
      <c r="N997" s="260"/>
    </row>
    <row r="998" spans="2:14">
      <c r="B998" s="15"/>
      <c r="C998" s="15"/>
      <c r="D998" s="15"/>
      <c r="E998" s="15"/>
      <c r="F998" s="15"/>
      <c r="G998" s="15"/>
      <c r="H998" s="15"/>
      <c r="I998" s="15"/>
      <c r="J998" s="15"/>
      <c r="K998" s="15"/>
      <c r="L998" s="15"/>
      <c r="M998" s="15"/>
      <c r="N998" s="260"/>
    </row>
    <row r="999" spans="2:14">
      <c r="B999" s="15"/>
      <c r="C999" s="15"/>
      <c r="D999" s="15"/>
      <c r="E999" s="15"/>
      <c r="F999" s="15"/>
      <c r="G999" s="15"/>
      <c r="H999" s="15"/>
      <c r="I999" s="15"/>
      <c r="J999" s="15"/>
      <c r="K999" s="15"/>
      <c r="L999" s="15"/>
      <c r="M999" s="15"/>
      <c r="N999" s="260"/>
    </row>
    <row r="1000" spans="2:14">
      <c r="B1000" s="15"/>
      <c r="C1000" s="15"/>
      <c r="D1000" s="15"/>
      <c r="E1000" s="15"/>
      <c r="F1000" s="15"/>
      <c r="G1000" s="15"/>
      <c r="H1000" s="15"/>
      <c r="I1000" s="15"/>
      <c r="J1000" s="15"/>
      <c r="K1000" s="15"/>
      <c r="L1000" s="15"/>
      <c r="M1000" s="15"/>
      <c r="N1000" s="260"/>
    </row>
    <row r="1001" spans="2:14">
      <c r="B1001" s="15"/>
      <c r="C1001" s="15"/>
      <c r="D1001" s="15"/>
      <c r="E1001" s="15"/>
      <c r="F1001" s="15"/>
      <c r="G1001" s="15"/>
      <c r="H1001" s="15"/>
      <c r="I1001" s="15"/>
      <c r="J1001" s="15"/>
      <c r="K1001" s="15"/>
      <c r="L1001" s="15"/>
      <c r="M1001" s="15"/>
      <c r="N1001" s="260"/>
    </row>
    <row r="1002" spans="2:14">
      <c r="B1002" s="15"/>
      <c r="C1002" s="15"/>
      <c r="D1002" s="15"/>
      <c r="E1002" s="15"/>
      <c r="F1002" s="15"/>
      <c r="G1002" s="15"/>
      <c r="H1002" s="15"/>
      <c r="I1002" s="15"/>
      <c r="J1002" s="15"/>
      <c r="K1002" s="15"/>
      <c r="L1002" s="15"/>
      <c r="M1002" s="15"/>
      <c r="N1002" s="260"/>
    </row>
    <row r="1003" spans="2:14">
      <c r="B1003" s="15"/>
      <c r="C1003" s="15"/>
      <c r="D1003" s="15"/>
      <c r="E1003" s="15"/>
      <c r="F1003" s="15"/>
      <c r="G1003" s="15"/>
      <c r="H1003" s="15"/>
      <c r="I1003" s="15"/>
      <c r="J1003" s="15"/>
      <c r="K1003" s="15"/>
      <c r="L1003" s="15"/>
      <c r="M1003" s="15"/>
      <c r="N1003" s="260"/>
    </row>
    <row r="1004" spans="2:14">
      <c r="B1004" s="15"/>
      <c r="C1004" s="15"/>
      <c r="D1004" s="15"/>
      <c r="E1004" s="15"/>
      <c r="F1004" s="15"/>
      <c r="G1004" s="15"/>
      <c r="H1004" s="15"/>
      <c r="I1004" s="15"/>
      <c r="J1004" s="15"/>
      <c r="K1004" s="15"/>
      <c r="L1004" s="15"/>
      <c r="M1004" s="15"/>
      <c r="N1004" s="260"/>
    </row>
    <row r="1005" spans="2:14">
      <c r="B1005" s="15"/>
      <c r="C1005" s="15"/>
      <c r="D1005" s="15"/>
      <c r="E1005" s="15"/>
      <c r="F1005" s="15"/>
      <c r="G1005" s="15"/>
      <c r="H1005" s="15"/>
      <c r="I1005" s="15"/>
      <c r="J1005" s="15"/>
      <c r="K1005" s="15"/>
      <c r="L1005" s="15"/>
      <c r="M1005" s="15"/>
      <c r="N1005" s="260"/>
    </row>
    <row r="1006" spans="2:14">
      <c r="B1006" s="15"/>
      <c r="C1006" s="15"/>
      <c r="D1006" s="15"/>
      <c r="E1006" s="15"/>
      <c r="F1006" s="15"/>
      <c r="G1006" s="15"/>
      <c r="H1006" s="15"/>
      <c r="I1006" s="15"/>
      <c r="J1006" s="15"/>
      <c r="K1006" s="15"/>
      <c r="L1006" s="15"/>
      <c r="M1006" s="15"/>
      <c r="N1006" s="260"/>
    </row>
    <row r="1007" spans="2:14">
      <c r="B1007" s="15"/>
      <c r="C1007" s="15"/>
      <c r="D1007" s="15"/>
      <c r="E1007" s="15"/>
      <c r="F1007" s="15"/>
      <c r="G1007" s="15"/>
      <c r="H1007" s="15"/>
      <c r="I1007" s="15"/>
      <c r="J1007" s="15"/>
      <c r="K1007" s="15"/>
      <c r="L1007" s="15"/>
      <c r="M1007" s="15"/>
      <c r="N1007" s="260"/>
    </row>
    <row r="1008" spans="2:14">
      <c r="B1008" s="15"/>
      <c r="C1008" s="15"/>
      <c r="D1008" s="15"/>
      <c r="E1008" s="15"/>
      <c r="F1008" s="15"/>
      <c r="G1008" s="15"/>
      <c r="H1008" s="15"/>
      <c r="I1008" s="15"/>
      <c r="J1008" s="15"/>
      <c r="K1008" s="15"/>
      <c r="L1008" s="15"/>
      <c r="M1008" s="15"/>
      <c r="N1008" s="260"/>
    </row>
    <row r="1009" spans="2:14">
      <c r="B1009" s="15"/>
      <c r="C1009" s="15"/>
      <c r="D1009" s="15"/>
      <c r="E1009" s="15"/>
      <c r="F1009" s="15"/>
      <c r="G1009" s="15"/>
      <c r="H1009" s="15"/>
      <c r="I1009" s="15"/>
      <c r="J1009" s="15"/>
      <c r="K1009" s="15"/>
      <c r="L1009" s="15"/>
      <c r="M1009" s="15"/>
      <c r="N1009" s="260"/>
    </row>
    <row r="1010" spans="2:14">
      <c r="B1010" s="15"/>
      <c r="C1010" s="15"/>
      <c r="D1010" s="15"/>
      <c r="E1010" s="15"/>
      <c r="F1010" s="15"/>
      <c r="G1010" s="15"/>
      <c r="H1010" s="15"/>
      <c r="I1010" s="15"/>
      <c r="J1010" s="15"/>
      <c r="K1010" s="15"/>
      <c r="L1010" s="15"/>
      <c r="M1010" s="15"/>
      <c r="N1010" s="260"/>
    </row>
    <row r="1011" spans="2:14">
      <c r="B1011" s="15"/>
      <c r="C1011" s="15"/>
      <c r="D1011" s="15"/>
      <c r="E1011" s="15"/>
      <c r="F1011" s="15"/>
      <c r="G1011" s="15"/>
      <c r="H1011" s="15"/>
      <c r="I1011" s="15"/>
      <c r="J1011" s="15"/>
      <c r="K1011" s="15"/>
      <c r="L1011" s="15"/>
      <c r="M1011" s="15"/>
      <c r="N1011" s="260"/>
    </row>
    <row r="1012" spans="2:14">
      <c r="B1012" s="15"/>
      <c r="C1012" s="15"/>
      <c r="D1012" s="15"/>
      <c r="E1012" s="15"/>
      <c r="F1012" s="15"/>
      <c r="G1012" s="15"/>
      <c r="H1012" s="15"/>
      <c r="I1012" s="15"/>
      <c r="J1012" s="15"/>
      <c r="K1012" s="15"/>
      <c r="L1012" s="15"/>
      <c r="M1012" s="15"/>
      <c r="N1012" s="260"/>
    </row>
    <row r="1013" spans="2:14">
      <c r="B1013" s="15"/>
      <c r="C1013" s="15"/>
      <c r="D1013" s="15"/>
      <c r="E1013" s="15"/>
      <c r="F1013" s="15"/>
      <c r="G1013" s="15"/>
      <c r="H1013" s="15"/>
      <c r="I1013" s="15"/>
      <c r="J1013" s="15"/>
      <c r="K1013" s="15"/>
      <c r="L1013" s="15"/>
      <c r="M1013" s="15"/>
      <c r="N1013" s="260"/>
    </row>
    <row r="1014" spans="2:14">
      <c r="B1014" s="15"/>
      <c r="C1014" s="15"/>
      <c r="D1014" s="15"/>
      <c r="E1014" s="15"/>
      <c r="F1014" s="15"/>
      <c r="G1014" s="15"/>
      <c r="H1014" s="15"/>
      <c r="I1014" s="15"/>
      <c r="J1014" s="15"/>
      <c r="K1014" s="15"/>
      <c r="L1014" s="15"/>
      <c r="M1014" s="15"/>
      <c r="N1014" s="260"/>
    </row>
    <row r="1015" spans="2:14">
      <c r="B1015" s="15"/>
      <c r="C1015" s="15"/>
      <c r="D1015" s="15"/>
      <c r="E1015" s="15"/>
      <c r="F1015" s="15"/>
      <c r="G1015" s="15"/>
      <c r="H1015" s="15"/>
      <c r="I1015" s="15"/>
      <c r="J1015" s="15"/>
      <c r="K1015" s="15"/>
      <c r="L1015" s="15"/>
      <c r="M1015" s="15"/>
      <c r="N1015" s="260"/>
    </row>
    <row r="1016" spans="2:14">
      <c r="B1016" s="15"/>
      <c r="C1016" s="15"/>
      <c r="D1016" s="15"/>
      <c r="E1016" s="15"/>
      <c r="F1016" s="15"/>
      <c r="G1016" s="15"/>
      <c r="H1016" s="15"/>
      <c r="I1016" s="15"/>
      <c r="J1016" s="15"/>
      <c r="K1016" s="15"/>
      <c r="L1016" s="15"/>
      <c r="M1016" s="15"/>
      <c r="N1016" s="260"/>
    </row>
    <row r="1017" spans="2:14">
      <c r="B1017" s="15"/>
      <c r="C1017" s="15"/>
      <c r="D1017" s="15"/>
      <c r="E1017" s="15"/>
      <c r="F1017" s="15"/>
      <c r="G1017" s="15"/>
      <c r="H1017" s="15"/>
      <c r="I1017" s="15"/>
      <c r="J1017" s="15"/>
      <c r="K1017" s="15"/>
      <c r="L1017" s="15"/>
      <c r="M1017" s="15"/>
      <c r="N1017" s="260"/>
    </row>
    <row r="1018" spans="2:14">
      <c r="B1018" s="15"/>
      <c r="C1018" s="15"/>
      <c r="D1018" s="15"/>
      <c r="E1018" s="15"/>
      <c r="F1018" s="15"/>
      <c r="G1018" s="15"/>
      <c r="H1018" s="15"/>
      <c r="I1018" s="15"/>
      <c r="J1018" s="15"/>
      <c r="K1018" s="15"/>
      <c r="L1018" s="15"/>
      <c r="M1018" s="15"/>
      <c r="N1018" s="260"/>
    </row>
    <row r="1019" spans="2:14">
      <c r="B1019" s="15"/>
      <c r="C1019" s="15"/>
      <c r="D1019" s="15"/>
      <c r="E1019" s="15"/>
      <c r="F1019" s="15"/>
      <c r="G1019" s="15"/>
      <c r="H1019" s="15"/>
      <c r="I1019" s="15"/>
      <c r="J1019" s="15"/>
      <c r="K1019" s="15"/>
      <c r="L1019" s="15"/>
      <c r="M1019" s="15"/>
      <c r="N1019" s="260"/>
    </row>
    <row r="1020" spans="2:14">
      <c r="B1020" s="15"/>
      <c r="C1020" s="15"/>
      <c r="D1020" s="15"/>
      <c r="E1020" s="15"/>
      <c r="F1020" s="15"/>
      <c r="G1020" s="15"/>
      <c r="H1020" s="15"/>
      <c r="I1020" s="15"/>
      <c r="J1020" s="15"/>
      <c r="K1020" s="15"/>
      <c r="L1020" s="15"/>
      <c r="M1020" s="15"/>
      <c r="N1020" s="260"/>
    </row>
    <row r="1021" spans="2:14">
      <c r="B1021" s="15"/>
      <c r="C1021" s="15"/>
      <c r="D1021" s="15"/>
      <c r="E1021" s="15"/>
      <c r="F1021" s="15"/>
      <c r="G1021" s="15"/>
      <c r="H1021" s="15"/>
      <c r="I1021" s="15"/>
      <c r="J1021" s="15"/>
      <c r="K1021" s="15"/>
      <c r="L1021" s="15"/>
      <c r="M1021" s="15"/>
      <c r="N1021" s="260"/>
    </row>
    <row r="1022" spans="2:14">
      <c r="B1022" s="15"/>
      <c r="C1022" s="15"/>
      <c r="D1022" s="15"/>
      <c r="E1022" s="15"/>
      <c r="F1022" s="15"/>
      <c r="G1022" s="15"/>
      <c r="H1022" s="15"/>
      <c r="I1022" s="15"/>
      <c r="J1022" s="15"/>
      <c r="K1022" s="15"/>
      <c r="L1022" s="15"/>
      <c r="M1022" s="15"/>
      <c r="N1022" s="260"/>
    </row>
    <row r="1023" spans="2:14">
      <c r="B1023" s="15"/>
      <c r="C1023" s="15"/>
      <c r="D1023" s="15"/>
      <c r="E1023" s="15"/>
      <c r="F1023" s="15"/>
      <c r="G1023" s="15"/>
      <c r="H1023" s="15"/>
      <c r="I1023" s="15"/>
      <c r="J1023" s="15"/>
      <c r="K1023" s="15"/>
      <c r="L1023" s="15"/>
      <c r="M1023" s="15"/>
      <c r="N1023" s="260"/>
    </row>
    <row r="1024" spans="2:14">
      <c r="B1024" s="15"/>
      <c r="C1024" s="15"/>
      <c r="D1024" s="15"/>
      <c r="E1024" s="15"/>
      <c r="F1024" s="15"/>
      <c r="G1024" s="15"/>
      <c r="H1024" s="15"/>
      <c r="I1024" s="15"/>
      <c r="J1024" s="15"/>
      <c r="K1024" s="15"/>
      <c r="L1024" s="15"/>
      <c r="M1024" s="15"/>
      <c r="N1024" s="260"/>
    </row>
    <row r="1025" spans="2:14">
      <c r="B1025" s="15"/>
      <c r="C1025" s="15"/>
      <c r="D1025" s="15"/>
      <c r="E1025" s="15"/>
      <c r="F1025" s="15"/>
      <c r="G1025" s="15"/>
      <c r="H1025" s="15"/>
      <c r="I1025" s="15"/>
      <c r="J1025" s="15"/>
      <c r="K1025" s="15"/>
      <c r="L1025" s="15"/>
      <c r="M1025" s="15"/>
      <c r="N1025" s="260"/>
    </row>
    <row r="1026" spans="2:14">
      <c r="B1026" s="15"/>
      <c r="C1026" s="15"/>
      <c r="D1026" s="15"/>
      <c r="E1026" s="15"/>
      <c r="F1026" s="15"/>
      <c r="G1026" s="15"/>
      <c r="H1026" s="15"/>
      <c r="I1026" s="15"/>
      <c r="J1026" s="15"/>
      <c r="K1026" s="15"/>
      <c r="L1026" s="15"/>
      <c r="M1026" s="15"/>
      <c r="N1026" s="260"/>
    </row>
    <row r="1027" spans="2:14">
      <c r="B1027" s="15"/>
      <c r="C1027" s="15"/>
      <c r="D1027" s="15"/>
      <c r="E1027" s="15"/>
      <c r="F1027" s="15"/>
      <c r="G1027" s="15"/>
      <c r="H1027" s="15"/>
      <c r="I1027" s="15"/>
      <c r="J1027" s="15"/>
      <c r="K1027" s="15"/>
      <c r="L1027" s="15"/>
      <c r="M1027" s="15"/>
      <c r="N1027" s="260"/>
    </row>
    <row r="1028" spans="2:14">
      <c r="B1028" s="15"/>
      <c r="C1028" s="15"/>
      <c r="D1028" s="15"/>
      <c r="E1028" s="15"/>
      <c r="F1028" s="15"/>
      <c r="G1028" s="15"/>
      <c r="H1028" s="15"/>
      <c r="I1028" s="15"/>
      <c r="J1028" s="15"/>
      <c r="K1028" s="15"/>
      <c r="L1028" s="15"/>
      <c r="M1028" s="15"/>
      <c r="N1028" s="260"/>
    </row>
    <row r="1029" spans="2:14">
      <c r="B1029" s="15"/>
      <c r="C1029" s="15"/>
      <c r="D1029" s="15"/>
      <c r="E1029" s="15"/>
      <c r="F1029" s="15"/>
      <c r="G1029" s="15"/>
      <c r="H1029" s="15"/>
      <c r="I1029" s="15"/>
      <c r="J1029" s="15"/>
      <c r="K1029" s="15"/>
      <c r="L1029" s="15"/>
      <c r="M1029" s="15"/>
      <c r="N1029" s="260"/>
    </row>
    <row r="1030" spans="2:14">
      <c r="B1030" s="15"/>
      <c r="C1030" s="15"/>
      <c r="D1030" s="15"/>
      <c r="E1030" s="15"/>
      <c r="F1030" s="15"/>
      <c r="G1030" s="15"/>
      <c r="H1030" s="15"/>
      <c r="I1030" s="15"/>
      <c r="J1030" s="15"/>
      <c r="K1030" s="15"/>
      <c r="L1030" s="15"/>
      <c r="M1030" s="15"/>
      <c r="N1030" s="260"/>
    </row>
    <row r="1031" spans="2:14">
      <c r="B1031" s="15"/>
      <c r="C1031" s="15"/>
      <c r="D1031" s="15"/>
      <c r="E1031" s="15"/>
      <c r="F1031" s="15"/>
      <c r="G1031" s="15"/>
      <c r="H1031" s="15"/>
      <c r="I1031" s="15"/>
      <c r="J1031" s="15"/>
      <c r="K1031" s="15"/>
      <c r="L1031" s="15"/>
      <c r="M1031" s="15"/>
      <c r="N1031" s="260"/>
    </row>
    <row r="1032" spans="2:14">
      <c r="B1032" s="15"/>
      <c r="C1032" s="15"/>
      <c r="D1032" s="15"/>
      <c r="E1032" s="15"/>
      <c r="F1032" s="15"/>
      <c r="G1032" s="15"/>
      <c r="H1032" s="15"/>
      <c r="I1032" s="15"/>
      <c r="J1032" s="15"/>
      <c r="K1032" s="15"/>
      <c r="L1032" s="15"/>
      <c r="M1032" s="15"/>
      <c r="N1032" s="260"/>
    </row>
    <row r="1033" spans="2:14">
      <c r="B1033" s="15"/>
      <c r="C1033" s="15"/>
      <c r="D1033" s="15"/>
      <c r="E1033" s="15"/>
      <c r="F1033" s="15"/>
      <c r="G1033" s="15"/>
      <c r="H1033" s="15"/>
      <c r="I1033" s="15"/>
      <c r="J1033" s="15"/>
      <c r="K1033" s="15"/>
      <c r="L1033" s="15"/>
      <c r="M1033" s="15"/>
      <c r="N1033" s="260"/>
    </row>
    <row r="1034" spans="2:14">
      <c r="B1034" s="15"/>
      <c r="C1034" s="15"/>
      <c r="D1034" s="15"/>
      <c r="E1034" s="15"/>
      <c r="F1034" s="15"/>
      <c r="G1034" s="15"/>
      <c r="H1034" s="15"/>
      <c r="I1034" s="15"/>
      <c r="J1034" s="15"/>
      <c r="K1034" s="15"/>
      <c r="L1034" s="15"/>
      <c r="M1034" s="15"/>
      <c r="N1034" s="260"/>
    </row>
    <row r="1035" spans="2:14">
      <c r="B1035" s="15"/>
      <c r="C1035" s="15"/>
      <c r="D1035" s="15"/>
      <c r="E1035" s="15"/>
      <c r="F1035" s="15"/>
      <c r="G1035" s="15"/>
      <c r="H1035" s="15"/>
      <c r="I1035" s="15"/>
      <c r="J1035" s="15"/>
      <c r="K1035" s="15"/>
      <c r="L1035" s="15"/>
      <c r="M1035" s="15"/>
      <c r="N1035" s="260"/>
    </row>
    <row r="1036" spans="2:14">
      <c r="B1036" s="15"/>
      <c r="C1036" s="15"/>
      <c r="D1036" s="15"/>
      <c r="E1036" s="15"/>
      <c r="F1036" s="15"/>
      <c r="G1036" s="15"/>
      <c r="H1036" s="15"/>
      <c r="I1036" s="15"/>
      <c r="J1036" s="15"/>
      <c r="K1036" s="15"/>
      <c r="L1036" s="15"/>
      <c r="M1036" s="15"/>
      <c r="N1036" s="260"/>
    </row>
    <row r="1037" spans="2:14">
      <c r="B1037" s="15"/>
      <c r="C1037" s="15"/>
      <c r="D1037" s="15"/>
      <c r="E1037" s="15"/>
      <c r="F1037" s="15"/>
      <c r="G1037" s="15"/>
      <c r="H1037" s="15"/>
      <c r="I1037" s="15"/>
      <c r="J1037" s="15"/>
      <c r="K1037" s="15"/>
      <c r="L1037" s="15"/>
      <c r="M1037" s="15"/>
      <c r="N1037" s="260"/>
    </row>
    <row r="1038" spans="2:14">
      <c r="B1038" s="15"/>
      <c r="C1038" s="15"/>
      <c r="D1038" s="15"/>
      <c r="E1038" s="15"/>
      <c r="F1038" s="15"/>
      <c r="G1038" s="15"/>
      <c r="H1038" s="15"/>
      <c r="I1038" s="15"/>
      <c r="J1038" s="15"/>
      <c r="K1038" s="15"/>
      <c r="L1038" s="15"/>
      <c r="M1038" s="15"/>
      <c r="N1038" s="260"/>
    </row>
    <row r="1039" spans="2:14">
      <c r="B1039" s="15"/>
      <c r="C1039" s="15"/>
      <c r="D1039" s="15"/>
      <c r="E1039" s="15"/>
      <c r="F1039" s="15"/>
      <c r="G1039" s="15"/>
      <c r="H1039" s="15"/>
      <c r="I1039" s="15"/>
      <c r="J1039" s="15"/>
      <c r="K1039" s="15"/>
      <c r="L1039" s="15"/>
      <c r="M1039" s="15"/>
      <c r="N1039" s="260"/>
    </row>
    <row r="1040" spans="2:14">
      <c r="B1040" s="15"/>
      <c r="C1040" s="15"/>
      <c r="D1040" s="15"/>
      <c r="E1040" s="15"/>
      <c r="F1040" s="15"/>
      <c r="G1040" s="15"/>
      <c r="H1040" s="15"/>
      <c r="I1040" s="15"/>
      <c r="J1040" s="15"/>
      <c r="K1040" s="15"/>
      <c r="L1040" s="15"/>
      <c r="M1040" s="15"/>
      <c r="N1040" s="260"/>
    </row>
    <row r="1041" spans="2:14">
      <c r="B1041" s="15"/>
      <c r="C1041" s="15"/>
      <c r="D1041" s="15"/>
      <c r="E1041" s="15"/>
      <c r="F1041" s="15"/>
      <c r="G1041" s="15"/>
      <c r="H1041" s="15"/>
      <c r="I1041" s="15"/>
      <c r="J1041" s="15"/>
      <c r="K1041" s="15"/>
      <c r="L1041" s="15"/>
      <c r="M1041" s="15"/>
      <c r="N1041" s="260"/>
    </row>
    <row r="1042" spans="2:14">
      <c r="B1042" s="15"/>
      <c r="C1042" s="15"/>
      <c r="D1042" s="15"/>
      <c r="E1042" s="15"/>
      <c r="F1042" s="15"/>
      <c r="G1042" s="15"/>
      <c r="H1042" s="15"/>
      <c r="I1042" s="15"/>
      <c r="J1042" s="15"/>
      <c r="K1042" s="15"/>
      <c r="L1042" s="15"/>
      <c r="M1042" s="15"/>
      <c r="N1042" s="260"/>
    </row>
    <row r="1043" spans="2:14">
      <c r="B1043" s="15"/>
      <c r="C1043" s="15"/>
      <c r="D1043" s="15"/>
      <c r="E1043" s="15"/>
      <c r="F1043" s="15"/>
      <c r="G1043" s="15"/>
      <c r="H1043" s="15"/>
      <c r="I1043" s="15"/>
      <c r="J1043" s="15"/>
      <c r="K1043" s="15"/>
      <c r="L1043" s="15"/>
      <c r="M1043" s="15"/>
      <c r="N1043" s="260"/>
    </row>
    <row r="1044" spans="2:14">
      <c r="B1044" s="15"/>
      <c r="C1044" s="15"/>
      <c r="D1044" s="15"/>
      <c r="E1044" s="15"/>
      <c r="F1044" s="15"/>
      <c r="G1044" s="15"/>
      <c r="H1044" s="15"/>
      <c r="I1044" s="15"/>
      <c r="J1044" s="15"/>
      <c r="K1044" s="15"/>
      <c r="L1044" s="15"/>
      <c r="M1044" s="15"/>
      <c r="N1044" s="260"/>
    </row>
    <row r="1045" spans="2:14">
      <c r="B1045" s="15"/>
      <c r="C1045" s="15"/>
      <c r="D1045" s="15"/>
      <c r="E1045" s="15"/>
      <c r="F1045" s="15"/>
      <c r="G1045" s="15"/>
      <c r="H1045" s="15"/>
      <c r="I1045" s="15"/>
      <c r="J1045" s="15"/>
      <c r="K1045" s="15"/>
      <c r="L1045" s="15"/>
      <c r="M1045" s="15"/>
      <c r="N1045" s="260"/>
    </row>
    <row r="1046" spans="2:14">
      <c r="B1046" s="15"/>
      <c r="C1046" s="15"/>
      <c r="D1046" s="15"/>
      <c r="E1046" s="15"/>
      <c r="F1046" s="15"/>
      <c r="G1046" s="15"/>
      <c r="H1046" s="15"/>
      <c r="I1046" s="15"/>
      <c r="J1046" s="15"/>
      <c r="K1046" s="15"/>
      <c r="L1046" s="15"/>
      <c r="M1046" s="15"/>
      <c r="N1046" s="260"/>
    </row>
    <row r="1047" spans="2:14">
      <c r="B1047" s="15"/>
      <c r="C1047" s="15"/>
      <c r="D1047" s="15"/>
      <c r="E1047" s="15"/>
      <c r="F1047" s="15"/>
      <c r="G1047" s="15"/>
      <c r="H1047" s="15"/>
      <c r="I1047" s="15"/>
      <c r="J1047" s="15"/>
      <c r="K1047" s="15"/>
      <c r="L1047" s="15"/>
      <c r="M1047" s="15"/>
      <c r="N1047" s="260"/>
    </row>
    <row r="1048" spans="2:14">
      <c r="B1048" s="15"/>
      <c r="C1048" s="15"/>
      <c r="D1048" s="15"/>
      <c r="E1048" s="15"/>
      <c r="F1048" s="15"/>
      <c r="G1048" s="15"/>
      <c r="H1048" s="15"/>
      <c r="I1048" s="15"/>
      <c r="J1048" s="15"/>
      <c r="K1048" s="15"/>
      <c r="L1048" s="15"/>
      <c r="M1048" s="15"/>
      <c r="N1048" s="260"/>
    </row>
    <row r="1049" spans="2:14">
      <c r="B1049" s="15"/>
      <c r="C1049" s="15"/>
      <c r="D1049" s="15"/>
      <c r="E1049" s="15"/>
      <c r="F1049" s="15"/>
      <c r="G1049" s="15"/>
      <c r="H1049" s="15"/>
      <c r="I1049" s="15"/>
      <c r="J1049" s="15"/>
      <c r="K1049" s="15"/>
      <c r="L1049" s="15"/>
      <c r="M1049" s="15"/>
      <c r="N1049" s="260"/>
    </row>
    <row r="1050" spans="2:14">
      <c r="B1050" s="15"/>
      <c r="C1050" s="15"/>
      <c r="D1050" s="15"/>
      <c r="E1050" s="15"/>
      <c r="F1050" s="15"/>
      <c r="G1050" s="15"/>
      <c r="H1050" s="15"/>
      <c r="I1050" s="15"/>
      <c r="J1050" s="15"/>
      <c r="K1050" s="15"/>
      <c r="L1050" s="15"/>
      <c r="M1050" s="15"/>
      <c r="N1050" s="260"/>
    </row>
    <row r="1051" spans="2:14">
      <c r="B1051" s="15"/>
      <c r="C1051" s="15"/>
      <c r="D1051" s="15"/>
      <c r="E1051" s="15"/>
      <c r="F1051" s="15"/>
      <c r="G1051" s="15"/>
      <c r="H1051" s="15"/>
      <c r="I1051" s="15"/>
      <c r="J1051" s="15"/>
      <c r="K1051" s="15"/>
      <c r="L1051" s="15"/>
      <c r="M1051" s="15"/>
      <c r="N1051" s="260"/>
    </row>
    <row r="1052" spans="2:14">
      <c r="B1052" s="15"/>
      <c r="C1052" s="15"/>
      <c r="D1052" s="15"/>
      <c r="E1052" s="15"/>
      <c r="F1052" s="15"/>
      <c r="G1052" s="15"/>
      <c r="H1052" s="15"/>
      <c r="I1052" s="15"/>
      <c r="J1052" s="15"/>
      <c r="K1052" s="15"/>
      <c r="L1052" s="15"/>
      <c r="M1052" s="15"/>
      <c r="N1052" s="260"/>
    </row>
    <row r="1053" spans="2:14">
      <c r="B1053" s="15"/>
      <c r="C1053" s="15"/>
      <c r="D1053" s="15"/>
      <c r="E1053" s="15"/>
      <c r="F1053" s="15"/>
      <c r="G1053" s="15"/>
      <c r="H1053" s="15"/>
      <c r="I1053" s="15"/>
      <c r="J1053" s="15"/>
      <c r="K1053" s="15"/>
      <c r="L1053" s="15"/>
      <c r="M1053" s="15"/>
      <c r="N1053" s="260"/>
    </row>
    <row r="1054" spans="2:14">
      <c r="B1054" s="15"/>
      <c r="C1054" s="15"/>
      <c r="D1054" s="15"/>
      <c r="E1054" s="15"/>
      <c r="F1054" s="15"/>
      <c r="G1054" s="15"/>
      <c r="H1054" s="15"/>
      <c r="I1054" s="15"/>
      <c r="J1054" s="15"/>
      <c r="K1054" s="15"/>
      <c r="L1054" s="15"/>
      <c r="M1054" s="15"/>
      <c r="N1054" s="260"/>
    </row>
    <row r="1055" spans="2:14">
      <c r="B1055" s="15"/>
      <c r="C1055" s="15"/>
      <c r="D1055" s="15"/>
      <c r="E1055" s="15"/>
      <c r="F1055" s="15"/>
      <c r="G1055" s="15"/>
      <c r="H1055" s="15"/>
      <c r="I1055" s="15"/>
      <c r="J1055" s="15"/>
      <c r="K1055" s="15"/>
      <c r="L1055" s="15"/>
      <c r="M1055" s="15"/>
      <c r="N1055" s="260"/>
    </row>
    <row r="1056" spans="2:14">
      <c r="B1056" s="15"/>
      <c r="C1056" s="15"/>
      <c r="D1056" s="15"/>
      <c r="E1056" s="15"/>
      <c r="F1056" s="15"/>
      <c r="G1056" s="15"/>
      <c r="H1056" s="15"/>
      <c r="I1056" s="15"/>
      <c r="J1056" s="15"/>
      <c r="K1056" s="15"/>
      <c r="L1056" s="15"/>
      <c r="M1056" s="15"/>
      <c r="N1056" s="260"/>
    </row>
    <row r="1057" spans="2:14">
      <c r="B1057" s="15"/>
      <c r="C1057" s="15"/>
      <c r="D1057" s="15"/>
      <c r="E1057" s="15"/>
      <c r="F1057" s="15"/>
      <c r="G1057" s="15"/>
      <c r="H1057" s="15"/>
      <c r="I1057" s="15"/>
      <c r="J1057" s="15"/>
      <c r="K1057" s="15"/>
      <c r="L1057" s="15"/>
      <c r="M1057" s="15"/>
      <c r="N1057" s="260"/>
    </row>
    <row r="1058" spans="2:14">
      <c r="B1058" s="15"/>
      <c r="C1058" s="15"/>
      <c r="D1058" s="15"/>
      <c r="E1058" s="15"/>
      <c r="F1058" s="15"/>
      <c r="G1058" s="15"/>
      <c r="H1058" s="15"/>
      <c r="I1058" s="15"/>
      <c r="J1058" s="15"/>
      <c r="K1058" s="15"/>
      <c r="L1058" s="15"/>
      <c r="M1058" s="15"/>
      <c r="N1058" s="260"/>
    </row>
    <row r="1059" spans="2:14">
      <c r="B1059" s="15"/>
      <c r="C1059" s="15"/>
      <c r="D1059" s="15"/>
      <c r="E1059" s="15"/>
      <c r="F1059" s="15"/>
      <c r="G1059" s="15"/>
      <c r="H1059" s="15"/>
      <c r="I1059" s="15"/>
      <c r="J1059" s="15"/>
      <c r="K1059" s="15"/>
      <c r="L1059" s="15"/>
      <c r="M1059" s="15"/>
      <c r="N1059" s="260"/>
    </row>
    <row r="1060" spans="2:14">
      <c r="B1060" s="15"/>
      <c r="C1060" s="15"/>
      <c r="D1060" s="15"/>
      <c r="E1060" s="15"/>
      <c r="F1060" s="15"/>
      <c r="G1060" s="15"/>
      <c r="H1060" s="15"/>
      <c r="I1060" s="15"/>
      <c r="J1060" s="15"/>
      <c r="K1060" s="15"/>
      <c r="L1060" s="15"/>
      <c r="M1060" s="15"/>
      <c r="N1060" s="260"/>
    </row>
    <row r="1061" spans="2:14">
      <c r="B1061" s="15"/>
      <c r="C1061" s="15"/>
      <c r="D1061" s="15"/>
      <c r="E1061" s="15"/>
      <c r="F1061" s="15"/>
      <c r="G1061" s="15"/>
      <c r="H1061" s="15"/>
      <c r="I1061" s="15"/>
      <c r="J1061" s="15"/>
      <c r="K1061" s="15"/>
      <c r="L1061" s="15"/>
      <c r="M1061" s="15"/>
      <c r="N1061" s="260"/>
    </row>
    <row r="1062" spans="2:14">
      <c r="B1062" s="15"/>
      <c r="C1062" s="15"/>
      <c r="D1062" s="15"/>
      <c r="E1062" s="15"/>
      <c r="F1062" s="15"/>
      <c r="G1062" s="15"/>
      <c r="H1062" s="15"/>
      <c r="I1062" s="15"/>
      <c r="J1062" s="15"/>
      <c r="K1062" s="15"/>
      <c r="L1062" s="15"/>
      <c r="M1062" s="15"/>
      <c r="N1062" s="260"/>
    </row>
    <row r="1063" spans="2:14">
      <c r="B1063" s="15"/>
      <c r="C1063" s="15"/>
      <c r="D1063" s="15"/>
      <c r="E1063" s="15"/>
      <c r="F1063" s="15"/>
      <c r="G1063" s="15"/>
      <c r="H1063" s="15"/>
      <c r="I1063" s="15"/>
      <c r="J1063" s="15"/>
      <c r="K1063" s="15"/>
      <c r="L1063" s="15"/>
      <c r="M1063" s="15"/>
      <c r="N1063" s="260"/>
    </row>
    <row r="1064" spans="2:14">
      <c r="B1064" s="15"/>
      <c r="C1064" s="15"/>
      <c r="D1064" s="15"/>
      <c r="E1064" s="15"/>
      <c r="F1064" s="15"/>
      <c r="G1064" s="15"/>
      <c r="H1064" s="15"/>
      <c r="I1064" s="15"/>
      <c r="J1064" s="15"/>
      <c r="K1064" s="15"/>
      <c r="L1064" s="15"/>
      <c r="M1064" s="15"/>
      <c r="N1064" s="260"/>
    </row>
    <row r="1065" spans="2:14">
      <c r="B1065" s="15"/>
      <c r="C1065" s="15"/>
      <c r="D1065" s="15"/>
      <c r="E1065" s="15"/>
      <c r="F1065" s="15"/>
      <c r="G1065" s="15"/>
      <c r="H1065" s="15"/>
      <c r="I1065" s="15"/>
      <c r="J1065" s="15"/>
      <c r="K1065" s="15"/>
      <c r="L1065" s="15"/>
      <c r="M1065" s="15"/>
      <c r="N1065" s="260"/>
    </row>
    <row r="1066" spans="2:14">
      <c r="B1066" s="15"/>
      <c r="C1066" s="15"/>
      <c r="D1066" s="15"/>
      <c r="E1066" s="15"/>
      <c r="F1066" s="15"/>
      <c r="G1066" s="15"/>
      <c r="H1066" s="15"/>
      <c r="I1066" s="15"/>
      <c r="J1066" s="15"/>
      <c r="K1066" s="15"/>
      <c r="L1066" s="15"/>
      <c r="M1066" s="15"/>
      <c r="N1066" s="260"/>
    </row>
    <row r="1067" spans="2:14">
      <c r="B1067" s="15"/>
      <c r="C1067" s="15"/>
      <c r="D1067" s="15"/>
      <c r="E1067" s="15"/>
      <c r="F1067" s="15"/>
      <c r="G1067" s="15"/>
      <c r="H1067" s="15"/>
      <c r="I1067" s="15"/>
      <c r="J1067" s="15"/>
      <c r="K1067" s="15"/>
      <c r="L1067" s="15"/>
      <c r="M1067" s="15"/>
      <c r="N1067" s="260"/>
    </row>
    <row r="1068" spans="2:14">
      <c r="B1068" s="15"/>
      <c r="C1068" s="15"/>
      <c r="D1068" s="15"/>
      <c r="E1068" s="15"/>
      <c r="F1068" s="15"/>
      <c r="G1068" s="15"/>
      <c r="H1068" s="15"/>
      <c r="I1068" s="15"/>
      <c r="J1068" s="15"/>
      <c r="K1068" s="15"/>
      <c r="L1068" s="15"/>
      <c r="M1068" s="15"/>
      <c r="N1068" s="260"/>
    </row>
    <row r="1069" spans="2:14">
      <c r="B1069" s="15"/>
      <c r="C1069" s="15"/>
      <c r="D1069" s="15"/>
      <c r="E1069" s="15"/>
      <c r="F1069" s="15"/>
      <c r="G1069" s="15"/>
      <c r="H1069" s="15"/>
      <c r="I1069" s="15"/>
      <c r="J1069" s="15"/>
      <c r="K1069" s="15"/>
      <c r="L1069" s="15"/>
      <c r="M1069" s="15"/>
      <c r="N1069" s="260"/>
    </row>
    <row r="1070" spans="2:14">
      <c r="B1070" s="15"/>
      <c r="C1070" s="15"/>
      <c r="D1070" s="15"/>
      <c r="E1070" s="15"/>
      <c r="F1070" s="15"/>
      <c r="G1070" s="15"/>
      <c r="H1070" s="15"/>
      <c r="I1070" s="15"/>
      <c r="J1070" s="15"/>
      <c r="K1070" s="15"/>
      <c r="L1070" s="15"/>
      <c r="M1070" s="15"/>
      <c r="N1070" s="260"/>
    </row>
    <row r="1071" spans="2:14">
      <c r="B1071" s="15"/>
      <c r="C1071" s="15"/>
      <c r="D1071" s="15"/>
      <c r="E1071" s="15"/>
      <c r="F1071" s="15"/>
      <c r="G1071" s="15"/>
      <c r="H1071" s="15"/>
      <c r="I1071" s="15"/>
      <c r="J1071" s="15"/>
      <c r="K1071" s="15"/>
      <c r="L1071" s="15"/>
      <c r="M1071" s="15"/>
      <c r="N1071" s="260"/>
    </row>
    <row r="1072" spans="2:14">
      <c r="B1072" s="15"/>
      <c r="C1072" s="15"/>
      <c r="D1072" s="15"/>
      <c r="E1072" s="15"/>
      <c r="F1072" s="15"/>
      <c r="G1072" s="15"/>
      <c r="H1072" s="15"/>
      <c r="I1072" s="15"/>
      <c r="J1072" s="15"/>
      <c r="K1072" s="15"/>
      <c r="L1072" s="15"/>
      <c r="M1072" s="15"/>
      <c r="N1072" s="260"/>
    </row>
    <row r="1073" spans="2:14">
      <c r="B1073" s="15"/>
      <c r="C1073" s="15"/>
      <c r="D1073" s="15"/>
      <c r="E1073" s="15"/>
      <c r="F1073" s="15"/>
      <c r="G1073" s="15"/>
      <c r="H1073" s="15"/>
      <c r="I1073" s="15"/>
      <c r="J1073" s="15"/>
      <c r="K1073" s="15"/>
      <c r="L1073" s="15"/>
      <c r="M1073" s="15"/>
      <c r="N1073" s="260"/>
    </row>
    <row r="1074" spans="2:14">
      <c r="B1074" s="15"/>
      <c r="C1074" s="15"/>
      <c r="D1074" s="15"/>
      <c r="E1074" s="15"/>
      <c r="F1074" s="15"/>
      <c r="G1074" s="15"/>
      <c r="H1074" s="15"/>
      <c r="I1074" s="15"/>
      <c r="J1074" s="15"/>
      <c r="K1074" s="15"/>
      <c r="L1074" s="15"/>
      <c r="M1074" s="15"/>
      <c r="N1074" s="260"/>
    </row>
    <row r="1075" spans="2:14">
      <c r="B1075" s="15"/>
      <c r="C1075" s="15"/>
      <c r="D1075" s="15"/>
      <c r="E1075" s="15"/>
      <c r="F1075" s="15"/>
      <c r="G1075" s="15"/>
      <c r="H1075" s="15"/>
      <c r="I1075" s="15"/>
      <c r="J1075" s="15"/>
      <c r="K1075" s="15"/>
      <c r="L1075" s="15"/>
      <c r="M1075" s="15"/>
      <c r="N1075" s="260"/>
    </row>
    <row r="1076" spans="2:14">
      <c r="B1076" s="15"/>
      <c r="C1076" s="15"/>
      <c r="D1076" s="15"/>
      <c r="E1076" s="15"/>
      <c r="F1076" s="15"/>
      <c r="G1076" s="15"/>
      <c r="H1076" s="15"/>
      <c r="I1076" s="15"/>
      <c r="J1076" s="15"/>
      <c r="K1076" s="15"/>
      <c r="L1076" s="15"/>
      <c r="M1076" s="15"/>
      <c r="N1076" s="260"/>
    </row>
    <row r="1077" spans="2:14">
      <c r="B1077" s="15"/>
      <c r="C1077" s="15"/>
      <c r="D1077" s="15"/>
      <c r="E1077" s="15"/>
      <c r="F1077" s="15"/>
      <c r="G1077" s="15"/>
      <c r="H1077" s="15"/>
      <c r="I1077" s="15"/>
      <c r="J1077" s="15"/>
      <c r="K1077" s="15"/>
      <c r="L1077" s="15"/>
      <c r="M1077" s="15"/>
      <c r="N1077" s="260"/>
    </row>
    <row r="1078" spans="2:14">
      <c r="B1078" s="15"/>
      <c r="C1078" s="15"/>
      <c r="D1078" s="15"/>
      <c r="E1078" s="15"/>
      <c r="F1078" s="15"/>
      <c r="G1078" s="15"/>
      <c r="H1078" s="15"/>
      <c r="I1078" s="15"/>
      <c r="J1078" s="15"/>
      <c r="K1078" s="15"/>
      <c r="L1078" s="15"/>
      <c r="M1078" s="15"/>
      <c r="N1078" s="260"/>
    </row>
    <row r="1079" spans="2:14">
      <c r="B1079" s="15"/>
      <c r="C1079" s="15"/>
      <c r="D1079" s="15"/>
      <c r="E1079" s="15"/>
      <c r="F1079" s="15"/>
      <c r="G1079" s="15"/>
      <c r="H1079" s="15"/>
      <c r="I1079" s="15"/>
      <c r="J1079" s="15"/>
      <c r="K1079" s="15"/>
      <c r="L1079" s="15"/>
      <c r="M1079" s="15"/>
      <c r="N1079" s="260"/>
    </row>
    <row r="1080" spans="2:14">
      <c r="B1080" s="15"/>
      <c r="C1080" s="15"/>
      <c r="D1080" s="15"/>
      <c r="E1080" s="15"/>
      <c r="F1080" s="15"/>
      <c r="G1080" s="15"/>
      <c r="H1080" s="15"/>
      <c r="I1080" s="15"/>
      <c r="J1080" s="15"/>
      <c r="K1080" s="15"/>
      <c r="L1080" s="15"/>
      <c r="M1080" s="15"/>
      <c r="N1080" s="260"/>
    </row>
    <row r="1081" spans="2:14">
      <c r="B1081" s="15"/>
      <c r="C1081" s="15"/>
      <c r="D1081" s="15"/>
      <c r="E1081" s="15"/>
      <c r="F1081" s="15"/>
      <c r="G1081" s="15"/>
      <c r="H1081" s="15"/>
      <c r="I1081" s="15"/>
      <c r="J1081" s="15"/>
      <c r="K1081" s="15"/>
      <c r="L1081" s="15"/>
      <c r="M1081" s="15"/>
      <c r="N1081" s="260"/>
    </row>
    <row r="1082" spans="2:14">
      <c r="B1082" s="15"/>
      <c r="C1082" s="15"/>
      <c r="D1082" s="15"/>
      <c r="E1082" s="15"/>
      <c r="F1082" s="15"/>
      <c r="G1082" s="15"/>
      <c r="H1082" s="15"/>
      <c r="I1082" s="15"/>
      <c r="J1082" s="15"/>
      <c r="K1082" s="15"/>
      <c r="L1082" s="15"/>
      <c r="M1082" s="15"/>
      <c r="N1082" s="260"/>
    </row>
    <row r="1083" spans="2:14">
      <c r="B1083" s="15"/>
      <c r="C1083" s="15"/>
      <c r="D1083" s="15"/>
      <c r="E1083" s="15"/>
      <c r="F1083" s="15"/>
      <c r="G1083" s="15"/>
      <c r="H1083" s="15"/>
      <c r="I1083" s="15"/>
      <c r="J1083" s="15"/>
      <c r="K1083" s="15"/>
      <c r="L1083" s="15"/>
      <c r="M1083" s="15"/>
      <c r="N1083" s="260"/>
    </row>
    <row r="1084" spans="2:14">
      <c r="B1084" s="15"/>
      <c r="C1084" s="15"/>
      <c r="D1084" s="15"/>
      <c r="E1084" s="15"/>
      <c r="F1084" s="15"/>
      <c r="G1084" s="15"/>
      <c r="H1084" s="15"/>
      <c r="I1084" s="15"/>
      <c r="J1084" s="15"/>
      <c r="K1084" s="15"/>
      <c r="L1084" s="15"/>
      <c r="M1084" s="15"/>
      <c r="N1084" s="260"/>
    </row>
    <row r="1085" spans="2:14">
      <c r="B1085" s="15"/>
      <c r="C1085" s="15"/>
      <c r="D1085" s="15"/>
      <c r="E1085" s="15"/>
      <c r="F1085" s="15"/>
      <c r="G1085" s="15"/>
      <c r="H1085" s="15"/>
      <c r="I1085" s="15"/>
      <c r="J1085" s="15"/>
      <c r="K1085" s="15"/>
      <c r="L1085" s="15"/>
      <c r="M1085" s="15"/>
      <c r="N1085" s="260"/>
    </row>
    <row r="1086" spans="2:14">
      <c r="B1086" s="15"/>
      <c r="C1086" s="15"/>
      <c r="D1086" s="15"/>
      <c r="E1086" s="15"/>
      <c r="F1086" s="15"/>
      <c r="G1086" s="15"/>
      <c r="H1086" s="15"/>
      <c r="I1086" s="15"/>
      <c r="J1086" s="15"/>
      <c r="K1086" s="15"/>
      <c r="L1086" s="15"/>
      <c r="M1086" s="15"/>
      <c r="N1086" s="260"/>
    </row>
    <row r="1087" spans="2:14">
      <c r="B1087" s="15"/>
      <c r="C1087" s="15"/>
      <c r="D1087" s="15"/>
      <c r="E1087" s="15"/>
      <c r="F1087" s="15"/>
      <c r="G1087" s="15"/>
      <c r="H1087" s="15"/>
      <c r="I1087" s="15"/>
      <c r="J1087" s="15"/>
      <c r="K1087" s="15"/>
      <c r="L1087" s="15"/>
      <c r="M1087" s="15"/>
      <c r="N1087" s="260"/>
    </row>
    <row r="1088" spans="2:14">
      <c r="B1088" s="15"/>
      <c r="C1088" s="15"/>
      <c r="D1088" s="15"/>
      <c r="E1088" s="15"/>
      <c r="F1088" s="15"/>
      <c r="G1088" s="15"/>
      <c r="H1088" s="15"/>
      <c r="I1088" s="15"/>
      <c r="J1088" s="15"/>
      <c r="K1088" s="15"/>
      <c r="L1088" s="15"/>
      <c r="M1088" s="15"/>
      <c r="N1088" s="260"/>
    </row>
    <row r="1089" spans="2:14">
      <c r="B1089" s="15"/>
      <c r="C1089" s="15"/>
      <c r="D1089" s="15"/>
      <c r="E1089" s="15"/>
      <c r="F1089" s="15"/>
      <c r="G1089" s="15"/>
      <c r="H1089" s="15"/>
      <c r="I1089" s="15"/>
      <c r="J1089" s="15"/>
      <c r="K1089" s="15"/>
      <c r="L1089" s="15"/>
      <c r="M1089" s="15"/>
      <c r="N1089" s="260"/>
    </row>
    <row r="1090" spans="2:14">
      <c r="B1090" s="15"/>
      <c r="C1090" s="15"/>
      <c r="D1090" s="15"/>
      <c r="E1090" s="15"/>
      <c r="F1090" s="15"/>
      <c r="G1090" s="15"/>
      <c r="H1090" s="15"/>
      <c r="I1090" s="15"/>
      <c r="J1090" s="15"/>
      <c r="K1090" s="15"/>
      <c r="L1090" s="15"/>
      <c r="M1090" s="15"/>
      <c r="N1090" s="260"/>
    </row>
    <row r="1091" spans="2:14">
      <c r="B1091" s="15"/>
      <c r="C1091" s="15"/>
      <c r="D1091" s="15"/>
      <c r="E1091" s="15"/>
      <c r="F1091" s="15"/>
      <c r="G1091" s="15"/>
      <c r="H1091" s="15"/>
      <c r="I1091" s="15"/>
      <c r="J1091" s="15"/>
      <c r="K1091" s="15"/>
      <c r="L1091" s="15"/>
      <c r="M1091" s="15"/>
      <c r="N1091" s="260"/>
    </row>
  </sheetData>
  <mergeCells count="1">
    <mergeCell ref="A1:N1"/>
  </mergeCells>
  <hyperlinks>
    <hyperlink ref="A2" location="contents!A27" display="back to contents" xr:uid="{A3D9517C-6D7D-4D6B-9F79-BB0565736107}"/>
  </hyperlinks>
  <printOptions horizontalCentered="1" verticalCentered="1"/>
  <pageMargins left="0.75" right="0.47" top="0.54" bottom="0.39" header="0.31496062992126" footer="0.31496062992126"/>
  <pageSetup paperSize="9" scale="93" orientation="landscape" horizontalDpi="4294967294" verticalDpi="4294967294"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11304-4301-4313-B372-1214BCBF1E65}">
  <dimension ref="A1:Q74"/>
  <sheetViews>
    <sheetView zoomScaleNormal="100" workbookViewId="0">
      <selection sqref="A1:O1"/>
    </sheetView>
  </sheetViews>
  <sheetFormatPr defaultColWidth="8.85546875" defaultRowHeight="12"/>
  <cols>
    <col min="1" max="1" width="14.7109375" style="15" customWidth="1"/>
    <col min="2" max="2" width="9.28515625" style="15" customWidth="1"/>
    <col min="3" max="3" width="9.42578125" style="15" customWidth="1"/>
    <col min="4" max="7" width="8.7109375" style="15" customWidth="1"/>
    <col min="8" max="8" width="9.42578125" style="15" customWidth="1"/>
    <col min="9" max="10" width="8.7109375" style="15" customWidth="1"/>
    <col min="11" max="11" width="9.5703125" style="15" customWidth="1"/>
    <col min="12" max="13" width="8.7109375" style="15" customWidth="1"/>
    <col min="14" max="14" width="9.5703125" style="15" customWidth="1"/>
    <col min="15" max="15" width="10.42578125" style="274" customWidth="1"/>
    <col min="16" max="17" width="8.85546875" style="260"/>
    <col min="18" max="16384" width="8.85546875" style="15"/>
  </cols>
  <sheetData>
    <row r="1" spans="1:17" ht="32.25" customHeight="1">
      <c r="A1" s="1495" t="s">
        <v>1455</v>
      </c>
      <c r="B1" s="1607"/>
      <c r="C1" s="1607"/>
      <c r="D1" s="1607"/>
      <c r="E1" s="1607"/>
      <c r="F1" s="1607"/>
      <c r="G1" s="1607"/>
      <c r="H1" s="1607"/>
      <c r="I1" s="1607"/>
      <c r="J1" s="1607"/>
      <c r="K1" s="1607"/>
      <c r="L1" s="1607"/>
      <c r="M1" s="1607"/>
      <c r="N1" s="1607"/>
      <c r="O1" s="1607"/>
    </row>
    <row r="2" spans="1:17" ht="32.25" customHeight="1">
      <c r="A2" s="1608" t="s">
        <v>669</v>
      </c>
      <c r="B2" s="1608"/>
      <c r="C2" s="263"/>
      <c r="D2" s="263"/>
      <c r="E2" s="263"/>
      <c r="F2" s="263"/>
      <c r="G2" s="263"/>
      <c r="H2" s="263"/>
      <c r="I2" s="263"/>
      <c r="J2" s="263"/>
      <c r="K2" s="263"/>
      <c r="L2" s="263"/>
      <c r="M2" s="263"/>
      <c r="N2" s="263"/>
      <c r="O2" s="263"/>
    </row>
    <row r="3" spans="1:17" s="264" customFormat="1" ht="17.25" customHeight="1">
      <c r="A3" s="1609" t="s">
        <v>684</v>
      </c>
      <c r="B3" s="1611" t="s">
        <v>651</v>
      </c>
      <c r="C3" s="1500"/>
      <c r="D3" s="1500"/>
      <c r="E3" s="1500"/>
      <c r="F3" s="1500"/>
      <c r="G3" s="1500"/>
      <c r="H3" s="1500"/>
      <c r="I3" s="1500"/>
      <c r="J3" s="1500"/>
      <c r="K3" s="1500"/>
      <c r="L3" s="1500"/>
      <c r="M3" s="1612"/>
      <c r="N3" s="1613" t="s">
        <v>2</v>
      </c>
      <c r="O3" s="1613" t="s">
        <v>4</v>
      </c>
      <c r="P3" s="1169"/>
      <c r="Q3" s="1169"/>
    </row>
    <row r="4" spans="1:17" ht="34.5" customHeight="1">
      <c r="A4" s="1610"/>
      <c r="B4" s="471" t="s">
        <v>111</v>
      </c>
      <c r="C4" s="472" t="s">
        <v>685</v>
      </c>
      <c r="D4" s="471" t="s">
        <v>32</v>
      </c>
      <c r="E4" s="471" t="s">
        <v>108</v>
      </c>
      <c r="F4" s="471" t="s">
        <v>33</v>
      </c>
      <c r="G4" s="471" t="s">
        <v>653</v>
      </c>
      <c r="H4" s="471" t="s">
        <v>686</v>
      </c>
      <c r="I4" s="471" t="s">
        <v>655</v>
      </c>
      <c r="J4" s="471" t="s">
        <v>107</v>
      </c>
      <c r="K4" s="472" t="s">
        <v>687</v>
      </c>
      <c r="L4" s="471" t="s">
        <v>109</v>
      </c>
      <c r="M4" s="471" t="s">
        <v>112</v>
      </c>
      <c r="N4" s="1614"/>
      <c r="O4" s="1614"/>
    </row>
    <row r="5" spans="1:17" s="17" customFormat="1" ht="18.75" customHeight="1">
      <c r="A5" s="9" t="s">
        <v>670</v>
      </c>
      <c r="B5" s="475">
        <v>255</v>
      </c>
      <c r="C5" s="475">
        <v>223</v>
      </c>
      <c r="D5" s="475">
        <v>69</v>
      </c>
      <c r="E5" s="475">
        <v>134</v>
      </c>
      <c r="F5" s="475">
        <v>88</v>
      </c>
      <c r="G5" s="475">
        <v>141</v>
      </c>
      <c r="H5" s="475">
        <v>3</v>
      </c>
      <c r="I5" s="475">
        <v>170</v>
      </c>
      <c r="J5" s="475">
        <v>27</v>
      </c>
      <c r="K5" s="475">
        <v>304</v>
      </c>
      <c r="L5" s="475">
        <v>40</v>
      </c>
      <c r="M5" s="475">
        <v>4</v>
      </c>
      <c r="N5" s="476">
        <v>1454</v>
      </c>
      <c r="O5" s="468">
        <v>1458</v>
      </c>
      <c r="P5" s="689"/>
      <c r="Q5" s="1170"/>
    </row>
    <row r="6" spans="1:17" s="17" customFormat="1" ht="18.75" customHeight="1">
      <c r="A6" s="9" t="s">
        <v>671</v>
      </c>
      <c r="B6" s="475">
        <v>64</v>
      </c>
      <c r="C6" s="475">
        <v>180</v>
      </c>
      <c r="D6" s="475">
        <v>65</v>
      </c>
      <c r="E6" s="475">
        <v>2</v>
      </c>
      <c r="F6" s="475">
        <v>113</v>
      </c>
      <c r="G6" s="475">
        <v>153</v>
      </c>
      <c r="H6" s="475">
        <v>56</v>
      </c>
      <c r="I6" s="475">
        <v>175</v>
      </c>
      <c r="J6" s="475">
        <v>21</v>
      </c>
      <c r="K6" s="475">
        <v>215</v>
      </c>
      <c r="L6" s="475">
        <v>45</v>
      </c>
      <c r="M6" s="475">
        <v>3</v>
      </c>
      <c r="N6" s="476">
        <v>1089</v>
      </c>
      <c r="O6" s="468">
        <v>1092</v>
      </c>
      <c r="P6" s="689"/>
      <c r="Q6" s="1170"/>
    </row>
    <row r="7" spans="1:17" s="17" customFormat="1" ht="18.75" customHeight="1">
      <c r="A7" s="9" t="s">
        <v>672</v>
      </c>
      <c r="B7" s="475">
        <v>127</v>
      </c>
      <c r="C7" s="475">
        <v>224</v>
      </c>
      <c r="D7" s="475">
        <v>187</v>
      </c>
      <c r="E7" s="475">
        <v>183</v>
      </c>
      <c r="F7" s="475">
        <v>99</v>
      </c>
      <c r="G7" s="475">
        <v>249</v>
      </c>
      <c r="H7" s="475">
        <v>85</v>
      </c>
      <c r="I7" s="475">
        <v>15</v>
      </c>
      <c r="J7" s="475">
        <v>33</v>
      </c>
      <c r="K7" s="475">
        <v>249</v>
      </c>
      <c r="L7" s="475">
        <v>41</v>
      </c>
      <c r="M7" s="475">
        <v>0</v>
      </c>
      <c r="N7" s="476">
        <v>1492</v>
      </c>
      <c r="O7" s="468">
        <v>1492</v>
      </c>
      <c r="P7" s="689"/>
      <c r="Q7" s="1170"/>
    </row>
    <row r="8" spans="1:17" s="17" customFormat="1" ht="18.75" customHeight="1">
      <c r="A8" s="9" t="s">
        <v>673</v>
      </c>
      <c r="B8" s="475">
        <v>121</v>
      </c>
      <c r="C8" s="475">
        <v>125</v>
      </c>
      <c r="D8" s="475">
        <v>180</v>
      </c>
      <c r="E8" s="475">
        <v>158</v>
      </c>
      <c r="F8" s="475">
        <v>204</v>
      </c>
      <c r="G8" s="475">
        <v>200</v>
      </c>
      <c r="H8" s="475">
        <v>149</v>
      </c>
      <c r="I8" s="475">
        <v>20</v>
      </c>
      <c r="J8" s="475">
        <v>52</v>
      </c>
      <c r="K8" s="475">
        <v>184</v>
      </c>
      <c r="L8" s="475">
        <v>32</v>
      </c>
      <c r="M8" s="475">
        <v>3</v>
      </c>
      <c r="N8" s="476">
        <v>1425</v>
      </c>
      <c r="O8" s="468">
        <v>1428</v>
      </c>
      <c r="P8" s="689"/>
      <c r="Q8" s="1170"/>
    </row>
    <row r="9" spans="1:17" s="17" customFormat="1" ht="18.75" customHeight="1">
      <c r="A9" s="9" t="s">
        <v>674</v>
      </c>
      <c r="B9" s="475">
        <v>95</v>
      </c>
      <c r="C9" s="475">
        <v>350</v>
      </c>
      <c r="D9" s="475">
        <v>118</v>
      </c>
      <c r="E9" s="475">
        <v>113</v>
      </c>
      <c r="F9" s="475">
        <v>126</v>
      </c>
      <c r="G9" s="475">
        <v>245</v>
      </c>
      <c r="H9" s="475">
        <v>109</v>
      </c>
      <c r="I9" s="475">
        <v>24</v>
      </c>
      <c r="J9" s="475">
        <v>8</v>
      </c>
      <c r="K9" s="475">
        <v>69</v>
      </c>
      <c r="L9" s="475">
        <v>89</v>
      </c>
      <c r="M9" s="475">
        <v>16</v>
      </c>
      <c r="N9" s="476">
        <v>1346</v>
      </c>
      <c r="O9" s="468">
        <v>1362</v>
      </c>
      <c r="P9" s="689"/>
      <c r="Q9" s="1170"/>
    </row>
    <row r="10" spans="1:17" s="17" customFormat="1" ht="18.75" customHeight="1">
      <c r="A10" s="9" t="s">
        <v>675</v>
      </c>
      <c r="B10" s="475">
        <v>135</v>
      </c>
      <c r="C10" s="475">
        <v>324</v>
      </c>
      <c r="D10" s="475">
        <v>100</v>
      </c>
      <c r="E10" s="475">
        <v>154</v>
      </c>
      <c r="F10" s="475">
        <v>44</v>
      </c>
      <c r="G10" s="475">
        <v>197</v>
      </c>
      <c r="H10" s="475">
        <v>55</v>
      </c>
      <c r="I10" s="475">
        <v>101</v>
      </c>
      <c r="J10" s="475">
        <v>18</v>
      </c>
      <c r="K10" s="475">
        <v>165</v>
      </c>
      <c r="L10" s="475">
        <v>21</v>
      </c>
      <c r="M10" s="475">
        <v>3</v>
      </c>
      <c r="N10" s="476">
        <v>1314</v>
      </c>
      <c r="O10" s="468">
        <v>1317</v>
      </c>
      <c r="P10" s="689"/>
      <c r="Q10" s="1170"/>
    </row>
    <row r="11" spans="1:17" s="17" customFormat="1" ht="18.75" customHeight="1">
      <c r="A11" s="17" t="s">
        <v>676</v>
      </c>
      <c r="B11" s="475">
        <v>57</v>
      </c>
      <c r="C11" s="475">
        <v>119</v>
      </c>
      <c r="D11" s="475">
        <v>183</v>
      </c>
      <c r="E11" s="475">
        <v>96</v>
      </c>
      <c r="F11" s="475">
        <v>107</v>
      </c>
      <c r="G11" s="475">
        <v>45</v>
      </c>
      <c r="H11" s="475">
        <v>83</v>
      </c>
      <c r="I11" s="475">
        <v>104</v>
      </c>
      <c r="J11" s="475">
        <v>25</v>
      </c>
      <c r="K11" s="475">
        <v>97</v>
      </c>
      <c r="L11" s="475">
        <v>161</v>
      </c>
      <c r="M11" s="475">
        <v>3</v>
      </c>
      <c r="N11" s="476">
        <v>1077</v>
      </c>
      <c r="O11" s="468">
        <v>1080</v>
      </c>
      <c r="P11" s="456"/>
      <c r="Q11" s="1170"/>
    </row>
    <row r="12" spans="1:17" s="17" customFormat="1" ht="18.75" customHeight="1">
      <c r="A12" s="17" t="s">
        <v>677</v>
      </c>
      <c r="B12" s="475">
        <v>49</v>
      </c>
      <c r="C12" s="475">
        <v>342</v>
      </c>
      <c r="D12" s="475">
        <v>1</v>
      </c>
      <c r="E12" s="475">
        <v>124</v>
      </c>
      <c r="F12" s="475">
        <v>100</v>
      </c>
      <c r="G12" s="475">
        <v>340</v>
      </c>
      <c r="H12" s="475">
        <v>0</v>
      </c>
      <c r="I12" s="475">
        <v>132</v>
      </c>
      <c r="J12" s="475">
        <v>38</v>
      </c>
      <c r="K12" s="475">
        <v>121</v>
      </c>
      <c r="L12" s="475">
        <v>84</v>
      </c>
      <c r="M12" s="475">
        <v>54</v>
      </c>
      <c r="N12" s="476">
        <v>1331</v>
      </c>
      <c r="O12" s="468">
        <v>1385</v>
      </c>
      <c r="P12" s="456"/>
      <c r="Q12" s="1170"/>
    </row>
    <row r="13" spans="1:17" s="17" customFormat="1" ht="18.75" customHeight="1">
      <c r="A13" s="17" t="s">
        <v>678</v>
      </c>
      <c r="B13" s="475">
        <v>106</v>
      </c>
      <c r="C13" s="475">
        <v>268</v>
      </c>
      <c r="D13" s="475">
        <v>120</v>
      </c>
      <c r="E13" s="475">
        <v>134</v>
      </c>
      <c r="F13" s="475">
        <v>113</v>
      </c>
      <c r="G13" s="475">
        <v>174</v>
      </c>
      <c r="H13" s="475">
        <v>94</v>
      </c>
      <c r="I13" s="475">
        <v>0</v>
      </c>
      <c r="J13" s="475">
        <v>26</v>
      </c>
      <c r="K13" s="475">
        <v>219</v>
      </c>
      <c r="L13" s="475">
        <v>74</v>
      </c>
      <c r="M13" s="475">
        <v>0</v>
      </c>
      <c r="N13" s="476">
        <v>1328</v>
      </c>
      <c r="O13" s="468">
        <v>1328</v>
      </c>
      <c r="P13" s="456"/>
      <c r="Q13" s="1170"/>
    </row>
    <row r="14" spans="1:17" s="17" customFormat="1" ht="18.75" customHeight="1">
      <c r="A14" s="17" t="s">
        <v>679</v>
      </c>
      <c r="B14" s="475">
        <v>120</v>
      </c>
      <c r="C14" s="475">
        <v>520</v>
      </c>
      <c r="D14" s="475">
        <v>105</v>
      </c>
      <c r="E14" s="475">
        <v>95</v>
      </c>
      <c r="F14" s="475">
        <v>320</v>
      </c>
      <c r="G14" s="475">
        <v>298</v>
      </c>
      <c r="H14" s="475">
        <v>115</v>
      </c>
      <c r="I14" s="475">
        <v>42</v>
      </c>
      <c r="J14" s="475">
        <v>138</v>
      </c>
      <c r="K14" s="475">
        <v>251</v>
      </c>
      <c r="L14" s="475">
        <v>22</v>
      </c>
      <c r="M14" s="475">
        <v>12</v>
      </c>
      <c r="N14" s="476">
        <v>2026</v>
      </c>
      <c r="O14" s="468">
        <v>2038</v>
      </c>
      <c r="P14" s="456"/>
      <c r="Q14" s="1170"/>
    </row>
    <row r="15" spans="1:17" s="17" customFormat="1" ht="18.75" customHeight="1">
      <c r="A15" s="17" t="s">
        <v>680</v>
      </c>
      <c r="B15" s="475">
        <v>280</v>
      </c>
      <c r="C15" s="475">
        <v>334</v>
      </c>
      <c r="D15" s="475">
        <v>453</v>
      </c>
      <c r="E15" s="475">
        <v>201</v>
      </c>
      <c r="F15" s="475">
        <v>151</v>
      </c>
      <c r="G15" s="475">
        <v>78</v>
      </c>
      <c r="H15" s="475">
        <v>47</v>
      </c>
      <c r="I15" s="475">
        <v>13</v>
      </c>
      <c r="J15" s="475">
        <v>34</v>
      </c>
      <c r="K15" s="475">
        <v>324</v>
      </c>
      <c r="L15" s="475">
        <v>204</v>
      </c>
      <c r="M15" s="475">
        <v>13</v>
      </c>
      <c r="N15" s="476">
        <v>2119</v>
      </c>
      <c r="O15" s="468">
        <v>2132</v>
      </c>
      <c r="P15" s="456"/>
      <c r="Q15" s="1170"/>
    </row>
    <row r="16" spans="1:17" s="17" customFormat="1" ht="18.75" customHeight="1">
      <c r="A16" s="17" t="s">
        <v>681</v>
      </c>
      <c r="B16" s="475">
        <v>96</v>
      </c>
      <c r="C16" s="475">
        <v>109</v>
      </c>
      <c r="D16" s="475">
        <v>112</v>
      </c>
      <c r="E16" s="475">
        <v>125</v>
      </c>
      <c r="F16" s="475">
        <v>148</v>
      </c>
      <c r="G16" s="475">
        <v>423</v>
      </c>
      <c r="H16" s="475">
        <v>72</v>
      </c>
      <c r="I16" s="475">
        <v>14</v>
      </c>
      <c r="J16" s="475">
        <v>29</v>
      </c>
      <c r="K16" s="475">
        <v>293</v>
      </c>
      <c r="L16" s="475">
        <v>99</v>
      </c>
      <c r="M16" s="475">
        <v>6</v>
      </c>
      <c r="N16" s="476">
        <v>1520</v>
      </c>
      <c r="O16" s="468">
        <v>1526</v>
      </c>
      <c r="P16" s="456"/>
      <c r="Q16" s="1170"/>
    </row>
    <row r="17" spans="1:17" s="246" customFormat="1" ht="18.75" customHeight="1">
      <c r="A17" s="265" t="s">
        <v>51</v>
      </c>
      <c r="B17" s="476">
        <v>1505</v>
      </c>
      <c r="C17" s="476">
        <v>3118</v>
      </c>
      <c r="D17" s="476">
        <v>1693</v>
      </c>
      <c r="E17" s="476">
        <v>1519</v>
      </c>
      <c r="F17" s="476">
        <v>1613</v>
      </c>
      <c r="G17" s="476">
        <v>2543</v>
      </c>
      <c r="H17" s="476">
        <v>868</v>
      </c>
      <c r="I17" s="476">
        <v>810</v>
      </c>
      <c r="J17" s="476">
        <v>449</v>
      </c>
      <c r="K17" s="476">
        <v>2491</v>
      </c>
      <c r="L17" s="476">
        <v>912</v>
      </c>
      <c r="M17" s="476">
        <v>117</v>
      </c>
      <c r="N17" s="476">
        <v>17521</v>
      </c>
      <c r="O17" s="468">
        <v>17638</v>
      </c>
      <c r="P17" s="456"/>
      <c r="Q17" s="1170"/>
    </row>
    <row r="18" spans="1:17" s="246" customFormat="1" ht="17.25" customHeight="1">
      <c r="A18" s="15" t="s">
        <v>688</v>
      </c>
      <c r="B18" s="266"/>
      <c r="C18" s="15" t="s">
        <v>689</v>
      </c>
      <c r="D18" s="8" t="s">
        <v>17</v>
      </c>
      <c r="E18" s="266"/>
      <c r="F18" s="266"/>
      <c r="G18" s="266"/>
      <c r="H18" s="266"/>
      <c r="I18" s="266"/>
      <c r="J18" s="266"/>
      <c r="K18" s="266"/>
      <c r="L18" s="266"/>
      <c r="M18" s="266"/>
      <c r="N18" s="266"/>
      <c r="O18" s="668"/>
      <c r="P18" s="456"/>
      <c r="Q18" s="770"/>
    </row>
    <row r="19" spans="1:17" s="246" customFormat="1" ht="6.75" customHeight="1">
      <c r="B19" s="266"/>
      <c r="C19" s="266"/>
      <c r="D19" s="266"/>
      <c r="E19" s="266"/>
      <c r="F19" s="266"/>
      <c r="G19" s="266"/>
      <c r="H19" s="266"/>
      <c r="I19" s="266"/>
      <c r="J19" s="266"/>
      <c r="K19" s="266"/>
      <c r="L19" s="266"/>
      <c r="M19" s="266"/>
      <c r="N19" s="267"/>
      <c r="O19" s="267"/>
      <c r="P19" s="456"/>
      <c r="Q19" s="770"/>
    </row>
    <row r="20" spans="1:17" ht="34.5" customHeight="1">
      <c r="A20" s="1495" t="s">
        <v>1456</v>
      </c>
      <c r="B20" s="1495"/>
      <c r="C20" s="1495"/>
      <c r="D20" s="1495"/>
      <c r="E20" s="1495"/>
      <c r="F20" s="1495"/>
      <c r="G20" s="1495"/>
      <c r="H20" s="1495"/>
      <c r="I20" s="1495"/>
      <c r="J20" s="268"/>
      <c r="K20" s="268"/>
      <c r="L20" s="690"/>
      <c r="O20" s="264"/>
    </row>
    <row r="21" spans="1:17" ht="16.5" customHeight="1">
      <c r="A21" s="1507" t="s">
        <v>690</v>
      </c>
      <c r="B21" s="1507"/>
      <c r="C21" s="1507"/>
      <c r="D21" s="1507"/>
      <c r="E21" s="1604" t="s">
        <v>691</v>
      </c>
      <c r="F21" s="1604"/>
      <c r="G21" s="1604" t="s">
        <v>200</v>
      </c>
      <c r="N21" s="264"/>
      <c r="O21" s="15"/>
    </row>
    <row r="22" spans="1:17" ht="12" customHeight="1">
      <c r="A22" s="1508"/>
      <c r="B22" s="1508"/>
      <c r="C22" s="1508"/>
      <c r="D22" s="1508"/>
      <c r="E22" s="1605"/>
      <c r="F22" s="1605"/>
      <c r="G22" s="1605"/>
      <c r="I22" s="1446"/>
      <c r="N22" s="264"/>
      <c r="O22" s="15"/>
    </row>
    <row r="23" spans="1:17" ht="15" customHeight="1">
      <c r="A23" s="1505">
        <v>1</v>
      </c>
      <c r="B23" s="1505"/>
      <c r="C23" s="1505"/>
      <c r="D23" s="1505"/>
      <c r="E23" s="1606">
        <v>15053</v>
      </c>
      <c r="F23" s="1606"/>
      <c r="G23" s="392">
        <v>92.4</v>
      </c>
      <c r="I23" s="1447"/>
      <c r="K23" s="269"/>
      <c r="L23" s="269"/>
      <c r="M23" s="270"/>
      <c r="N23" s="264"/>
      <c r="O23" s="15"/>
    </row>
    <row r="24" spans="1:17" ht="16.5" customHeight="1">
      <c r="A24" s="1599">
        <v>2</v>
      </c>
      <c r="B24" s="1599"/>
      <c r="C24" s="1599"/>
      <c r="D24" s="1599"/>
      <c r="E24" s="1600">
        <v>1101</v>
      </c>
      <c r="F24" s="1600"/>
      <c r="G24" s="392">
        <v>6.8</v>
      </c>
      <c r="I24" s="1447"/>
      <c r="K24" s="269"/>
      <c r="L24" s="77"/>
      <c r="M24" s="269"/>
      <c r="N24" s="264"/>
      <c r="O24" s="15"/>
    </row>
    <row r="25" spans="1:17" ht="15" customHeight="1">
      <c r="A25" s="1599">
        <v>3</v>
      </c>
      <c r="B25" s="1599"/>
      <c r="C25" s="1599"/>
      <c r="D25" s="1599"/>
      <c r="E25" s="1600">
        <v>107</v>
      </c>
      <c r="F25" s="1600"/>
      <c r="G25" s="392">
        <v>0.7</v>
      </c>
      <c r="I25" s="1447"/>
      <c r="K25" s="269"/>
      <c r="L25" s="77"/>
      <c r="M25" s="270"/>
      <c r="N25" s="264"/>
      <c r="O25" s="15"/>
    </row>
    <row r="26" spans="1:17" ht="15" customHeight="1">
      <c r="A26" s="1599">
        <v>4</v>
      </c>
      <c r="B26" s="1599"/>
      <c r="C26" s="1599"/>
      <c r="D26" s="1599"/>
      <c r="E26" s="1600">
        <v>13</v>
      </c>
      <c r="F26" s="1600"/>
      <c r="G26" s="392">
        <v>0.1</v>
      </c>
      <c r="I26" s="1447"/>
      <c r="K26" s="269"/>
      <c r="L26" s="77"/>
      <c r="M26" s="269"/>
      <c r="N26" s="264"/>
      <c r="O26" s="15"/>
    </row>
    <row r="27" spans="1:17" ht="15.75" customHeight="1">
      <c r="A27" s="1599">
        <v>5</v>
      </c>
      <c r="B27" s="1599"/>
      <c r="C27" s="1599"/>
      <c r="D27" s="1599"/>
      <c r="E27" s="1600">
        <v>2</v>
      </c>
      <c r="F27" s="1600"/>
      <c r="G27" s="392">
        <v>0</v>
      </c>
      <c r="I27" s="1447"/>
      <c r="K27" s="269"/>
      <c r="L27" s="269"/>
      <c r="M27" s="270"/>
      <c r="N27" s="264"/>
      <c r="O27" s="15"/>
    </row>
    <row r="28" spans="1:17" ht="17.25" customHeight="1">
      <c r="A28" s="1601" t="s">
        <v>692</v>
      </c>
      <c r="B28" s="1601"/>
      <c r="C28" s="1601"/>
      <c r="D28" s="1601"/>
      <c r="E28" s="1602">
        <v>0</v>
      </c>
      <c r="F28" s="1602"/>
      <c r="G28" s="392">
        <v>0</v>
      </c>
      <c r="I28" s="1447"/>
      <c r="K28" s="269"/>
      <c r="L28" s="271"/>
      <c r="M28" s="248"/>
      <c r="N28" s="272"/>
      <c r="O28" s="15"/>
    </row>
    <row r="29" spans="1:17" ht="17.25" customHeight="1">
      <c r="A29" s="1458" t="s">
        <v>51</v>
      </c>
      <c r="B29" s="1458"/>
      <c r="C29" s="1458"/>
      <c r="D29" s="1458"/>
      <c r="E29" s="1603">
        <v>16276</v>
      </c>
      <c r="F29" s="1603"/>
      <c r="G29" s="473">
        <v>100</v>
      </c>
      <c r="I29" s="270"/>
      <c r="K29" s="269"/>
      <c r="L29" s="269"/>
      <c r="M29" s="270"/>
      <c r="N29" s="264"/>
      <c r="O29" s="271"/>
    </row>
    <row r="30" spans="1:17">
      <c r="N30" s="271"/>
      <c r="O30" s="272"/>
    </row>
    <row r="31" spans="1:17" ht="15" customHeight="1">
      <c r="A31" s="21"/>
      <c r="M31" s="271"/>
      <c r="N31" s="248"/>
      <c r="O31" s="264"/>
    </row>
    <row r="32" spans="1:17">
      <c r="I32" s="271"/>
      <c r="O32" s="264"/>
    </row>
    <row r="33" spans="11:15">
      <c r="O33" s="264"/>
    </row>
    <row r="34" spans="11:15">
      <c r="K34" s="270"/>
      <c r="O34" s="264"/>
    </row>
    <row r="35" spans="11:15">
      <c r="O35" s="264"/>
    </row>
    <row r="36" spans="11:15">
      <c r="O36" s="264"/>
    </row>
    <row r="37" spans="11:15">
      <c r="O37" s="264"/>
    </row>
    <row r="38" spans="11:15">
      <c r="O38" s="264"/>
    </row>
    <row r="39" spans="11:15">
      <c r="O39" s="264"/>
    </row>
    <row r="40" spans="11:15">
      <c r="O40" s="264"/>
    </row>
    <row r="41" spans="11:15">
      <c r="O41" s="264"/>
    </row>
    <row r="42" spans="11:15">
      <c r="O42" s="264"/>
    </row>
    <row r="43" spans="11:15">
      <c r="O43" s="264"/>
    </row>
    <row r="44" spans="11:15">
      <c r="O44" s="264"/>
    </row>
    <row r="45" spans="11:15">
      <c r="O45" s="264"/>
    </row>
    <row r="46" spans="11:15">
      <c r="O46" s="264"/>
    </row>
    <row r="47" spans="11:15">
      <c r="O47" s="264"/>
    </row>
    <row r="48" spans="11:15">
      <c r="O48" s="264"/>
    </row>
    <row r="49" spans="15:15">
      <c r="O49" s="264"/>
    </row>
    <row r="50" spans="15:15">
      <c r="O50" s="264"/>
    </row>
    <row r="51" spans="15:15">
      <c r="O51" s="264"/>
    </row>
    <row r="52" spans="15:15">
      <c r="O52" s="264"/>
    </row>
    <row r="53" spans="15:15">
      <c r="O53" s="264"/>
    </row>
    <row r="54" spans="15:15">
      <c r="O54" s="264"/>
    </row>
    <row r="55" spans="15:15">
      <c r="O55" s="264"/>
    </row>
    <row r="56" spans="15:15">
      <c r="O56" s="264"/>
    </row>
    <row r="57" spans="15:15">
      <c r="O57" s="264"/>
    </row>
    <row r="58" spans="15:15">
      <c r="O58" s="264"/>
    </row>
    <row r="59" spans="15:15">
      <c r="O59" s="264"/>
    </row>
    <row r="60" spans="15:15">
      <c r="O60" s="264"/>
    </row>
    <row r="61" spans="15:15">
      <c r="O61" s="264"/>
    </row>
    <row r="62" spans="15:15">
      <c r="O62" s="264"/>
    </row>
    <row r="63" spans="15:15">
      <c r="O63" s="264"/>
    </row>
    <row r="64" spans="15:15">
      <c r="O64" s="264"/>
    </row>
    <row r="65" spans="15:15">
      <c r="O65" s="264"/>
    </row>
    <row r="66" spans="15:15">
      <c r="O66" s="264"/>
    </row>
    <row r="67" spans="15:15">
      <c r="O67" s="264"/>
    </row>
    <row r="68" spans="15:15">
      <c r="O68" s="264"/>
    </row>
    <row r="69" spans="15:15">
      <c r="O69" s="264"/>
    </row>
    <row r="70" spans="15:15">
      <c r="O70" s="264"/>
    </row>
    <row r="71" spans="15:15">
      <c r="O71" s="264"/>
    </row>
    <row r="72" spans="15:15">
      <c r="O72" s="264"/>
    </row>
    <row r="73" spans="15:15">
      <c r="O73" s="264"/>
    </row>
    <row r="74" spans="15:15">
      <c r="O74" s="264"/>
    </row>
  </sheetData>
  <mergeCells count="24">
    <mergeCell ref="A1:O1"/>
    <mergeCell ref="A2:B2"/>
    <mergeCell ref="A3:A4"/>
    <mergeCell ref="B3:M3"/>
    <mergeCell ref="N3:N4"/>
    <mergeCell ref="O3:O4"/>
    <mergeCell ref="A20:I20"/>
    <mergeCell ref="A21:D22"/>
    <mergeCell ref="E21:F22"/>
    <mergeCell ref="G21:G22"/>
    <mergeCell ref="A23:D23"/>
    <mergeCell ref="E23:F23"/>
    <mergeCell ref="A24:D24"/>
    <mergeCell ref="E24:F24"/>
    <mergeCell ref="A25:D25"/>
    <mergeCell ref="E25:F25"/>
    <mergeCell ref="A26:D26"/>
    <mergeCell ref="E26:F26"/>
    <mergeCell ref="A27:D27"/>
    <mergeCell ref="E27:F27"/>
    <mergeCell ref="A28:D28"/>
    <mergeCell ref="E28:F28"/>
    <mergeCell ref="A29:D29"/>
    <mergeCell ref="E29:F29"/>
  </mergeCells>
  <hyperlinks>
    <hyperlink ref="A2:B2" location="contents!A28" display="back to contents" xr:uid="{55B1BA54-CB61-49E9-B179-75FBBF76B6A7}"/>
  </hyperlinks>
  <pageMargins left="0.70866141732283505" right="0.15748031496063" top="0.51" bottom="0.49803149600000002" header="0.31496062992126" footer="0.31496062992126"/>
  <pageSetup paperSize="9" scale="92" orientation="landscape" horizontalDpi="4294967294" verticalDpi="4294967294"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FC201-A8B1-4F10-B729-47C7C4136B87}">
  <dimension ref="A1:M90"/>
  <sheetViews>
    <sheetView zoomScaleNormal="100" workbookViewId="0">
      <selection sqref="A1:M1"/>
    </sheetView>
  </sheetViews>
  <sheetFormatPr defaultColWidth="9.140625" defaultRowHeight="12"/>
  <cols>
    <col min="1" max="1" width="23.140625" style="1" customWidth="1"/>
    <col min="2" max="3" width="8.85546875" style="1" customWidth="1"/>
    <col min="4" max="4" width="8.85546875" style="16" customWidth="1"/>
    <col min="5" max="6" width="8.85546875" style="1" customWidth="1"/>
    <col min="7" max="7" width="8.85546875" style="16" customWidth="1"/>
    <col min="8" max="9" width="8.85546875" style="1" customWidth="1"/>
    <col min="10" max="10" width="8.85546875" style="16" customWidth="1"/>
    <col min="11" max="12" width="8.85546875" style="1" customWidth="1"/>
    <col min="13" max="13" width="8.85546875" style="16" customWidth="1"/>
    <col min="14" max="16384" width="9.140625" style="1"/>
  </cols>
  <sheetData>
    <row r="1" spans="1:13" s="20" customFormat="1" ht="25.9" customHeight="1">
      <c r="A1" s="1526" t="s">
        <v>1425</v>
      </c>
      <c r="B1" s="1526"/>
      <c r="C1" s="1526"/>
      <c r="D1" s="1526"/>
      <c r="E1" s="1526"/>
      <c r="F1" s="1526"/>
      <c r="G1" s="1526"/>
      <c r="H1" s="1526"/>
      <c r="I1" s="1526"/>
      <c r="J1" s="1526"/>
      <c r="K1" s="1526"/>
      <c r="L1" s="1526"/>
      <c r="M1" s="1526"/>
    </row>
    <row r="2" spans="1:13" s="20" customFormat="1" ht="28.5" customHeight="1">
      <c r="A2" s="489" t="s">
        <v>18</v>
      </c>
      <c r="B2" s="282"/>
      <c r="C2" s="282"/>
      <c r="D2" s="282"/>
      <c r="E2" s="282"/>
      <c r="F2" s="282"/>
      <c r="G2" s="282"/>
      <c r="H2" s="282"/>
      <c r="I2" s="282"/>
      <c r="J2" s="282"/>
      <c r="K2" s="282"/>
      <c r="L2" s="282"/>
      <c r="M2" s="282"/>
    </row>
    <row r="3" spans="1:13" s="20" customFormat="1" ht="17.25" customHeight="1">
      <c r="A3" s="275"/>
      <c r="B3" s="1619">
        <v>2022</v>
      </c>
      <c r="C3" s="1531"/>
      <c r="D3" s="1618"/>
      <c r="E3" s="1617">
        <v>2023</v>
      </c>
      <c r="F3" s="1531"/>
      <c r="G3" s="1618"/>
      <c r="H3" s="1617">
        <v>2024</v>
      </c>
      <c r="I3" s="1531"/>
      <c r="J3" s="1618"/>
      <c r="K3" s="1531">
        <v>2025</v>
      </c>
      <c r="L3" s="1615"/>
      <c r="M3" s="1616"/>
    </row>
    <row r="4" spans="1:13" s="20" customFormat="1" ht="24.6" customHeight="1">
      <c r="A4" s="64"/>
      <c r="B4" s="107" t="s">
        <v>189</v>
      </c>
      <c r="C4" s="967" t="s">
        <v>190</v>
      </c>
      <c r="D4" s="606" t="s">
        <v>51</v>
      </c>
      <c r="E4" s="490" t="s">
        <v>189</v>
      </c>
      <c r="F4" s="967" t="s">
        <v>190</v>
      </c>
      <c r="G4" s="606" t="s">
        <v>51</v>
      </c>
      <c r="H4" s="490" t="s">
        <v>189</v>
      </c>
      <c r="I4" s="967" t="s">
        <v>190</v>
      </c>
      <c r="J4" s="606" t="s">
        <v>51</v>
      </c>
      <c r="K4" s="967" t="s">
        <v>189</v>
      </c>
      <c r="L4" s="137" t="s">
        <v>190</v>
      </c>
      <c r="M4" s="605" t="s">
        <v>51</v>
      </c>
    </row>
    <row r="5" spans="1:13" s="20" customFormat="1" ht="27" customHeight="1">
      <c r="A5" s="64" t="s">
        <v>694</v>
      </c>
      <c r="B5" s="1325" t="s">
        <v>36</v>
      </c>
      <c r="C5" s="283" t="s">
        <v>36</v>
      </c>
      <c r="D5" s="607">
        <v>602</v>
      </c>
      <c r="E5" s="491" t="s">
        <v>36</v>
      </c>
      <c r="F5" s="283" t="s">
        <v>36</v>
      </c>
      <c r="G5" s="607">
        <v>545</v>
      </c>
      <c r="H5" s="491" t="s">
        <v>36</v>
      </c>
      <c r="I5" s="283" t="s">
        <v>36</v>
      </c>
      <c r="J5" s="607">
        <v>559</v>
      </c>
      <c r="K5" s="283" t="s">
        <v>36</v>
      </c>
      <c r="L5" s="283" t="s">
        <v>36</v>
      </c>
      <c r="M5" s="284">
        <v>593</v>
      </c>
    </row>
    <row r="6" spans="1:13" s="35" customFormat="1" ht="27" customHeight="1">
      <c r="A6" s="88" t="s">
        <v>695</v>
      </c>
      <c r="B6" s="1325" t="s">
        <v>36</v>
      </c>
      <c r="C6" s="283" t="s">
        <v>36</v>
      </c>
      <c r="D6" s="607">
        <v>446</v>
      </c>
      <c r="E6" s="491" t="s">
        <v>36</v>
      </c>
      <c r="F6" s="283" t="s">
        <v>36</v>
      </c>
      <c r="G6" s="607">
        <v>482</v>
      </c>
      <c r="H6" s="491" t="s">
        <v>36</v>
      </c>
      <c r="I6" s="283" t="s">
        <v>36</v>
      </c>
      <c r="J6" s="607">
        <v>417</v>
      </c>
      <c r="K6" s="283" t="s">
        <v>36</v>
      </c>
      <c r="L6" s="283" t="s">
        <v>36</v>
      </c>
      <c r="M6" s="284">
        <v>338</v>
      </c>
    </row>
    <row r="7" spans="1:13" s="20" customFormat="1" ht="25.5" customHeight="1">
      <c r="A7" s="58" t="s">
        <v>43</v>
      </c>
      <c r="B7" s="1325" t="s">
        <v>36</v>
      </c>
      <c r="C7" s="283" t="s">
        <v>36</v>
      </c>
      <c r="D7" s="608">
        <v>155</v>
      </c>
      <c r="E7" s="491" t="s">
        <v>36</v>
      </c>
      <c r="F7" s="283" t="s">
        <v>36</v>
      </c>
      <c r="G7" s="608">
        <v>175</v>
      </c>
      <c r="H7" s="491" t="s">
        <v>36</v>
      </c>
      <c r="I7" s="283" t="s">
        <v>36</v>
      </c>
      <c r="J7" s="608">
        <v>117</v>
      </c>
      <c r="K7" s="283" t="s">
        <v>36</v>
      </c>
      <c r="L7" s="283" t="s">
        <v>36</v>
      </c>
      <c r="M7" s="285">
        <v>150</v>
      </c>
    </row>
    <row r="8" spans="1:13" s="57" customFormat="1" ht="25.5" customHeight="1">
      <c r="A8" s="286" t="s">
        <v>6</v>
      </c>
      <c r="B8" s="1325" t="s">
        <v>36</v>
      </c>
      <c r="C8" s="283" t="s">
        <v>36</v>
      </c>
      <c r="D8" s="609">
        <v>23</v>
      </c>
      <c r="E8" s="491" t="s">
        <v>36</v>
      </c>
      <c r="F8" s="283" t="s">
        <v>36</v>
      </c>
      <c r="G8" s="609">
        <v>8</v>
      </c>
      <c r="H8" s="491" t="s">
        <v>36</v>
      </c>
      <c r="I8" s="283" t="s">
        <v>36</v>
      </c>
      <c r="J8" s="609">
        <v>24</v>
      </c>
      <c r="K8" s="283" t="s">
        <v>36</v>
      </c>
      <c r="L8" s="283" t="s">
        <v>36</v>
      </c>
      <c r="M8" s="535">
        <v>22</v>
      </c>
    </row>
    <row r="9" spans="1:13" s="20" customFormat="1" ht="25.5" customHeight="1">
      <c r="A9" s="58" t="s">
        <v>696</v>
      </c>
      <c r="B9" s="1325" t="s">
        <v>36</v>
      </c>
      <c r="C9" s="283" t="s">
        <v>36</v>
      </c>
      <c r="D9" s="608">
        <v>291</v>
      </c>
      <c r="E9" s="491" t="s">
        <v>36</v>
      </c>
      <c r="F9" s="283" t="s">
        <v>36</v>
      </c>
      <c r="G9" s="608">
        <v>307</v>
      </c>
      <c r="H9" s="491" t="s">
        <v>36</v>
      </c>
      <c r="I9" s="283" t="s">
        <v>36</v>
      </c>
      <c r="J9" s="608">
        <v>300</v>
      </c>
      <c r="K9" s="283" t="s">
        <v>36</v>
      </c>
      <c r="L9" s="283" t="s">
        <v>36</v>
      </c>
      <c r="M9" s="285">
        <v>188</v>
      </c>
    </row>
    <row r="10" spans="1:13" s="57" customFormat="1" ht="25.5" customHeight="1">
      <c r="A10" s="286" t="s">
        <v>6</v>
      </c>
      <c r="B10" s="1325" t="s">
        <v>36</v>
      </c>
      <c r="C10" s="283" t="s">
        <v>36</v>
      </c>
      <c r="D10" s="609">
        <v>9</v>
      </c>
      <c r="E10" s="491" t="s">
        <v>36</v>
      </c>
      <c r="F10" s="283" t="s">
        <v>36</v>
      </c>
      <c r="G10" s="609">
        <v>20</v>
      </c>
      <c r="H10" s="491" t="s">
        <v>36</v>
      </c>
      <c r="I10" s="283" t="s">
        <v>36</v>
      </c>
      <c r="J10" s="609">
        <v>32</v>
      </c>
      <c r="K10" s="283" t="s">
        <v>36</v>
      </c>
      <c r="L10" s="283" t="s">
        <v>36</v>
      </c>
      <c r="M10" s="535">
        <v>21</v>
      </c>
    </row>
    <row r="11" spans="1:13" s="20" customFormat="1" ht="25.5" customHeight="1">
      <c r="A11" s="94" t="s">
        <v>697</v>
      </c>
      <c r="B11" s="1325" t="s">
        <v>36</v>
      </c>
      <c r="C11" s="283" t="s">
        <v>36</v>
      </c>
      <c r="D11" s="607">
        <v>156</v>
      </c>
      <c r="E11" s="491" t="s">
        <v>36</v>
      </c>
      <c r="F11" s="283" t="s">
        <v>36</v>
      </c>
      <c r="G11" s="607">
        <v>63</v>
      </c>
      <c r="H11" s="491" t="s">
        <v>36</v>
      </c>
      <c r="I11" s="283" t="s">
        <v>36</v>
      </c>
      <c r="J11" s="607">
        <v>142</v>
      </c>
      <c r="K11" s="283" t="s">
        <v>36</v>
      </c>
      <c r="L11" s="283" t="s">
        <v>36</v>
      </c>
      <c r="M11" s="284">
        <v>255</v>
      </c>
    </row>
    <row r="12" spans="1:13" s="20" customFormat="1" ht="25.5" customHeight="1">
      <c r="A12" s="286" t="s">
        <v>698</v>
      </c>
      <c r="B12" s="1325" t="s">
        <v>36</v>
      </c>
      <c r="C12" s="283" t="s">
        <v>36</v>
      </c>
      <c r="D12" s="609">
        <v>134</v>
      </c>
      <c r="E12" s="491" t="s">
        <v>36</v>
      </c>
      <c r="F12" s="283" t="s">
        <v>36</v>
      </c>
      <c r="G12" s="609">
        <v>63</v>
      </c>
      <c r="H12" s="491" t="s">
        <v>36</v>
      </c>
      <c r="I12" s="283" t="s">
        <v>36</v>
      </c>
      <c r="J12" s="609">
        <v>142</v>
      </c>
      <c r="K12" s="283" t="s">
        <v>36</v>
      </c>
      <c r="L12" s="283" t="s">
        <v>36</v>
      </c>
      <c r="M12" s="535">
        <v>241</v>
      </c>
    </row>
    <row r="13" spans="1:13" s="20" customFormat="1" ht="27" customHeight="1">
      <c r="A13" s="64" t="s">
        <v>699</v>
      </c>
      <c r="B13" s="1326">
        <v>572</v>
      </c>
      <c r="C13" s="70">
        <v>46</v>
      </c>
      <c r="D13" s="607">
        <v>618</v>
      </c>
      <c r="E13" s="492">
        <v>498</v>
      </c>
      <c r="F13" s="70">
        <v>57</v>
      </c>
      <c r="G13" s="607">
        <v>555</v>
      </c>
      <c r="H13" s="492">
        <v>519</v>
      </c>
      <c r="I13" s="70">
        <v>71</v>
      </c>
      <c r="J13" s="607">
        <v>590</v>
      </c>
      <c r="K13" s="1323">
        <v>571</v>
      </c>
      <c r="L13" s="70">
        <v>34</v>
      </c>
      <c r="M13" s="284">
        <v>605</v>
      </c>
    </row>
    <row r="14" spans="1:13" s="35" customFormat="1" ht="27" customHeight="1">
      <c r="A14" s="94" t="s">
        <v>695</v>
      </c>
      <c r="B14" s="1327">
        <v>418</v>
      </c>
      <c r="C14" s="70">
        <v>44</v>
      </c>
      <c r="D14" s="607">
        <v>462</v>
      </c>
      <c r="E14" s="493">
        <v>438</v>
      </c>
      <c r="F14" s="70">
        <v>54</v>
      </c>
      <c r="G14" s="607">
        <v>492</v>
      </c>
      <c r="H14" s="493">
        <v>377</v>
      </c>
      <c r="I14" s="70">
        <v>71</v>
      </c>
      <c r="J14" s="607">
        <v>448</v>
      </c>
      <c r="K14" s="70">
        <v>316</v>
      </c>
      <c r="L14" s="70">
        <v>34</v>
      </c>
      <c r="M14" s="284">
        <v>350</v>
      </c>
    </row>
    <row r="15" spans="1:13" s="20" customFormat="1" ht="25.5" customHeight="1">
      <c r="A15" s="58" t="s">
        <v>43</v>
      </c>
      <c r="B15" s="72">
        <v>173</v>
      </c>
      <c r="C15" s="73">
        <v>3</v>
      </c>
      <c r="D15" s="608">
        <v>176</v>
      </c>
      <c r="E15" s="494">
        <v>174</v>
      </c>
      <c r="F15" s="73">
        <v>7</v>
      </c>
      <c r="G15" s="608">
        <v>181</v>
      </c>
      <c r="H15" s="494">
        <v>125</v>
      </c>
      <c r="I15" s="73">
        <v>6</v>
      </c>
      <c r="J15" s="608">
        <v>131</v>
      </c>
      <c r="K15" s="73">
        <v>146</v>
      </c>
      <c r="L15" s="73">
        <v>5</v>
      </c>
      <c r="M15" s="285">
        <v>151</v>
      </c>
    </row>
    <row r="16" spans="1:13" s="57" customFormat="1" ht="25.5" customHeight="1">
      <c r="A16" s="286" t="s">
        <v>6</v>
      </c>
      <c r="B16" s="72">
        <v>23</v>
      </c>
      <c r="C16" s="73">
        <v>0</v>
      </c>
      <c r="D16" s="608">
        <v>23</v>
      </c>
      <c r="E16" s="494">
        <v>8</v>
      </c>
      <c r="F16" s="73">
        <v>0</v>
      </c>
      <c r="G16" s="608">
        <v>8</v>
      </c>
      <c r="H16" s="494">
        <v>24</v>
      </c>
      <c r="I16" s="73">
        <v>0</v>
      </c>
      <c r="J16" s="608">
        <v>24</v>
      </c>
      <c r="K16" s="73">
        <v>22</v>
      </c>
      <c r="L16" s="73">
        <v>0</v>
      </c>
      <c r="M16" s="285">
        <v>22</v>
      </c>
    </row>
    <row r="17" spans="1:13" s="20" customFormat="1" ht="25.5" customHeight="1">
      <c r="A17" s="58" t="s">
        <v>696</v>
      </c>
      <c r="B17" s="72">
        <v>245</v>
      </c>
      <c r="C17" s="73">
        <v>41</v>
      </c>
      <c r="D17" s="608">
        <v>286</v>
      </c>
      <c r="E17" s="494">
        <v>264</v>
      </c>
      <c r="F17" s="73">
        <v>47</v>
      </c>
      <c r="G17" s="608">
        <v>311</v>
      </c>
      <c r="H17" s="494">
        <v>252</v>
      </c>
      <c r="I17" s="73">
        <v>65</v>
      </c>
      <c r="J17" s="608">
        <v>317</v>
      </c>
      <c r="K17" s="73">
        <v>170</v>
      </c>
      <c r="L17" s="73">
        <v>29</v>
      </c>
      <c r="M17" s="285">
        <v>199</v>
      </c>
    </row>
    <row r="18" spans="1:13" s="57" customFormat="1" ht="25.5" customHeight="1">
      <c r="A18" s="286" t="s">
        <v>6</v>
      </c>
      <c r="B18" s="497">
        <v>9</v>
      </c>
      <c r="C18" s="92">
        <v>0</v>
      </c>
      <c r="D18" s="609">
        <v>9</v>
      </c>
      <c r="E18" s="536">
        <v>19</v>
      </c>
      <c r="F18" s="92">
        <v>1</v>
      </c>
      <c r="G18" s="609">
        <v>20</v>
      </c>
      <c r="H18" s="536">
        <v>23</v>
      </c>
      <c r="I18" s="92">
        <v>9</v>
      </c>
      <c r="J18" s="609">
        <v>32</v>
      </c>
      <c r="K18" s="92">
        <v>18</v>
      </c>
      <c r="L18" s="92">
        <v>3</v>
      </c>
      <c r="M18" s="535">
        <v>21</v>
      </c>
    </row>
    <row r="19" spans="1:13" s="20" customFormat="1" ht="25.5" customHeight="1">
      <c r="A19" s="94" t="s">
        <v>700</v>
      </c>
      <c r="B19" s="1327">
        <v>154</v>
      </c>
      <c r="C19" s="70">
        <v>2</v>
      </c>
      <c r="D19" s="607">
        <v>156</v>
      </c>
      <c r="E19" s="493">
        <v>60</v>
      </c>
      <c r="F19" s="70">
        <v>3</v>
      </c>
      <c r="G19" s="607">
        <v>63</v>
      </c>
      <c r="H19" s="493">
        <v>142</v>
      </c>
      <c r="I19" s="70">
        <v>0</v>
      </c>
      <c r="J19" s="607">
        <v>142</v>
      </c>
      <c r="K19" s="70">
        <v>255</v>
      </c>
      <c r="L19" s="70">
        <v>0</v>
      </c>
      <c r="M19" s="284">
        <v>255</v>
      </c>
    </row>
    <row r="20" spans="1:13" s="20" customFormat="1" ht="25.5" customHeight="1">
      <c r="A20" s="286" t="s">
        <v>698</v>
      </c>
      <c r="B20" s="497">
        <v>134</v>
      </c>
      <c r="C20" s="92">
        <v>0</v>
      </c>
      <c r="D20" s="609">
        <v>134</v>
      </c>
      <c r="E20" s="536">
        <v>60</v>
      </c>
      <c r="F20" s="92">
        <v>3</v>
      </c>
      <c r="G20" s="609">
        <v>63</v>
      </c>
      <c r="H20" s="536">
        <v>142</v>
      </c>
      <c r="I20" s="92">
        <v>0</v>
      </c>
      <c r="J20" s="609">
        <v>142</v>
      </c>
      <c r="K20" s="92">
        <v>241</v>
      </c>
      <c r="L20" s="92">
        <v>0</v>
      </c>
      <c r="M20" s="535">
        <v>241</v>
      </c>
    </row>
    <row r="21" spans="1:13" s="20" customFormat="1" ht="25.5" customHeight="1">
      <c r="A21" s="287" t="s">
        <v>701</v>
      </c>
      <c r="B21" s="1328">
        <v>8.1999999999999993</v>
      </c>
      <c r="C21" s="1324">
        <v>0.9</v>
      </c>
      <c r="D21" s="610">
        <v>4.5999999999999996</v>
      </c>
      <c r="E21" s="495">
        <v>12.9</v>
      </c>
      <c r="F21" s="1324">
        <v>1.6</v>
      </c>
      <c r="G21" s="610">
        <v>7.4</v>
      </c>
      <c r="H21" s="495">
        <v>11.9</v>
      </c>
      <c r="I21" s="1324">
        <v>2.2999999999999998</v>
      </c>
      <c r="J21" s="610">
        <v>7.1</v>
      </c>
      <c r="K21" s="1324">
        <v>10.199999999999999</v>
      </c>
      <c r="L21" s="288">
        <v>1.1000000000000001</v>
      </c>
      <c r="M21" s="289">
        <v>5.7</v>
      </c>
    </row>
    <row r="22" spans="1:13" ht="20.25" customHeight="1">
      <c r="A22" s="32" t="s">
        <v>796</v>
      </c>
      <c r="B22" s="21"/>
      <c r="D22" s="602"/>
      <c r="E22" s="21"/>
      <c r="G22" s="602"/>
      <c r="H22" s="21"/>
      <c r="J22" s="602"/>
      <c r="K22" s="21"/>
      <c r="M22" s="602"/>
    </row>
    <row r="23" spans="1:13" s="20" customFormat="1" ht="20.25" customHeight="1">
      <c r="A23" s="20" t="s">
        <v>797</v>
      </c>
      <c r="B23" s="291"/>
      <c r="C23" s="291"/>
      <c r="D23" s="291"/>
      <c r="E23" s="291"/>
      <c r="F23" s="291"/>
      <c r="G23" s="291"/>
      <c r="H23" s="291"/>
      <c r="I23" s="291"/>
      <c r="J23" s="291"/>
      <c r="K23" s="291"/>
      <c r="L23" s="291"/>
      <c r="M23" s="291"/>
    </row>
    <row r="24" spans="1:13" s="20" customFormat="1" ht="15" customHeight="1">
      <c r="A24" s="292" t="s">
        <v>39</v>
      </c>
    </row>
    <row r="25" spans="1:13">
      <c r="A25" s="1" t="s">
        <v>17</v>
      </c>
      <c r="D25" s="1"/>
      <c r="G25" s="1"/>
      <c r="J25" s="1"/>
      <c r="M25" s="1"/>
    </row>
    <row r="26" spans="1:13">
      <c r="A26" s="1" t="s">
        <v>1390</v>
      </c>
      <c r="D26" s="1"/>
      <c r="G26" s="1"/>
      <c r="J26" s="1"/>
      <c r="M26" s="1"/>
    </row>
    <row r="27" spans="1:13">
      <c r="D27" s="1"/>
      <c r="G27" s="1"/>
      <c r="J27" s="1"/>
      <c r="M27" s="1"/>
    </row>
    <row r="28" spans="1:13">
      <c r="D28" s="1"/>
      <c r="G28" s="1"/>
      <c r="J28" s="1"/>
      <c r="M28" s="1"/>
    </row>
    <row r="29" spans="1:13">
      <c r="D29" s="1"/>
      <c r="G29" s="1"/>
      <c r="J29" s="1"/>
      <c r="M29" s="1"/>
    </row>
    <row r="30" spans="1:13">
      <c r="D30" s="1"/>
      <c r="G30" s="1"/>
      <c r="J30" s="1"/>
      <c r="M30" s="1"/>
    </row>
    <row r="31" spans="1:13">
      <c r="D31" s="1"/>
      <c r="G31" s="1"/>
      <c r="J31" s="1"/>
      <c r="M31" s="1"/>
    </row>
    <row r="32" spans="1:13">
      <c r="D32" s="1"/>
      <c r="G32" s="1"/>
      <c r="J32" s="1"/>
      <c r="M32" s="1"/>
    </row>
    <row r="33" spans="2:13">
      <c r="B33" s="38"/>
      <c r="C33" s="38"/>
      <c r="D33" s="1"/>
      <c r="E33" s="38"/>
      <c r="F33" s="38"/>
      <c r="G33" s="1"/>
      <c r="H33" s="38"/>
      <c r="I33" s="38"/>
      <c r="J33" s="1"/>
      <c r="K33" s="38"/>
      <c r="L33" s="38"/>
      <c r="M33" s="1"/>
    </row>
    <row r="34" spans="2:13">
      <c r="D34" s="1"/>
      <c r="G34" s="1"/>
      <c r="J34" s="1"/>
      <c r="M34" s="1"/>
    </row>
    <row r="35" spans="2:13">
      <c r="D35" s="1"/>
      <c r="G35" s="1"/>
      <c r="J35" s="1"/>
      <c r="M35" s="1"/>
    </row>
    <row r="36" spans="2:13">
      <c r="D36" s="1"/>
      <c r="G36" s="1"/>
      <c r="J36" s="1"/>
      <c r="M36" s="1"/>
    </row>
    <row r="37" spans="2:13">
      <c r="B37" s="294"/>
      <c r="C37" s="294"/>
      <c r="D37" s="294"/>
      <c r="E37" s="294"/>
      <c r="F37" s="294"/>
      <c r="G37" s="294"/>
      <c r="H37" s="294"/>
      <c r="I37" s="294"/>
      <c r="J37" s="294"/>
      <c r="K37" s="294"/>
      <c r="L37" s="294"/>
      <c r="M37" s="294"/>
    </row>
    <row r="38" spans="2:13">
      <c r="D38" s="1"/>
      <c r="G38" s="1"/>
      <c r="J38" s="1"/>
      <c r="M38" s="1"/>
    </row>
    <row r="39" spans="2:13">
      <c r="D39" s="1"/>
      <c r="G39" s="1"/>
      <c r="J39" s="1"/>
      <c r="M39" s="1"/>
    </row>
    <row r="40" spans="2:13">
      <c r="D40" s="1"/>
      <c r="G40" s="1"/>
      <c r="J40" s="1"/>
      <c r="M40" s="1"/>
    </row>
    <row r="41" spans="2:13">
      <c r="D41" s="1"/>
      <c r="G41" s="1"/>
      <c r="J41" s="1"/>
      <c r="M41" s="1"/>
    </row>
    <row r="42" spans="2:13">
      <c r="D42" s="1"/>
      <c r="G42" s="1"/>
      <c r="J42" s="1"/>
      <c r="M42" s="1"/>
    </row>
    <row r="43" spans="2:13">
      <c r="D43" s="1"/>
      <c r="G43" s="1"/>
      <c r="J43" s="1"/>
      <c r="M43" s="1"/>
    </row>
    <row r="44" spans="2:13">
      <c r="D44" s="1"/>
      <c r="G44" s="1"/>
      <c r="J44" s="1"/>
      <c r="M44" s="1"/>
    </row>
    <row r="45" spans="2:13">
      <c r="D45" s="1"/>
      <c r="G45" s="1"/>
      <c r="J45" s="1"/>
      <c r="M45" s="1"/>
    </row>
    <row r="46" spans="2:13">
      <c r="D46" s="1"/>
      <c r="G46" s="1"/>
      <c r="J46" s="1"/>
      <c r="M46" s="1"/>
    </row>
    <row r="47" spans="2:13">
      <c r="D47" s="1"/>
      <c r="G47" s="1"/>
      <c r="J47" s="1"/>
      <c r="M47" s="1"/>
    </row>
    <row r="48" spans="2:13">
      <c r="D48" s="1"/>
      <c r="G48" s="1"/>
      <c r="J48" s="1"/>
      <c r="M48" s="1"/>
    </row>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sheetData>
  <mergeCells count="5">
    <mergeCell ref="K3:M3"/>
    <mergeCell ref="A1:M1"/>
    <mergeCell ref="H3:J3"/>
    <mergeCell ref="E3:G3"/>
    <mergeCell ref="B3:D3"/>
  </mergeCells>
  <hyperlinks>
    <hyperlink ref="A2" location="contents!A30" display="back to contents" xr:uid="{C30EBE24-B4A9-4A36-9A12-A75F072F03D3}"/>
  </hyperlinks>
  <printOptions verticalCentered="1"/>
  <pageMargins left="0.511811023622047" right="0.15748031496063" top="0.44" bottom="0.23" header="0.34" footer="0.27"/>
  <pageSetup paperSize="9" scale="83" orientation="landscape" horizontalDpi="4294967294" verticalDpi="4294967294"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25BAD-8B0E-4563-9EDD-6CAA50DA6DA0}">
  <dimension ref="A1:IK28"/>
  <sheetViews>
    <sheetView workbookViewId="0">
      <selection sqref="A1:E1"/>
    </sheetView>
  </sheetViews>
  <sheetFormatPr defaultColWidth="9.140625" defaultRowHeight="12"/>
  <cols>
    <col min="1" max="1" width="43.42578125" style="315" customWidth="1"/>
    <col min="2" max="16384" width="9.140625" style="295"/>
  </cols>
  <sheetData>
    <row r="1" spans="1:244" ht="45.75" customHeight="1">
      <c r="A1" s="1620" t="s">
        <v>1426</v>
      </c>
      <c r="B1" s="1620"/>
      <c r="C1" s="1620"/>
      <c r="D1" s="1620"/>
      <c r="E1" s="1620"/>
    </row>
    <row r="2" spans="1:244" ht="24" customHeight="1">
      <c r="A2" s="90" t="s">
        <v>18</v>
      </c>
      <c r="B2" s="296"/>
      <c r="C2" s="296"/>
      <c r="D2" s="296"/>
      <c r="E2" s="296"/>
    </row>
    <row r="3" spans="1:244" ht="19.5" customHeight="1">
      <c r="A3" s="297" t="s">
        <v>40</v>
      </c>
      <c r="B3" s="298">
        <v>2022</v>
      </c>
      <c r="C3" s="298">
        <v>2023</v>
      </c>
      <c r="D3" s="298">
        <v>2024</v>
      </c>
      <c r="E3" s="298">
        <v>2025</v>
      </c>
    </row>
    <row r="4" spans="1:244" ht="19.5" customHeight="1">
      <c r="A4" s="299" t="s">
        <v>52</v>
      </c>
      <c r="B4" s="300">
        <v>1</v>
      </c>
      <c r="C4" s="300">
        <v>10</v>
      </c>
      <c r="D4" s="300">
        <v>2</v>
      </c>
      <c r="E4" s="300">
        <v>0</v>
      </c>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c r="BT4" s="56"/>
      <c r="BU4" s="56"/>
      <c r="BV4" s="56"/>
      <c r="BW4" s="56"/>
      <c r="BX4" s="56"/>
      <c r="BY4" s="56"/>
      <c r="BZ4" s="56"/>
      <c r="CA4" s="56"/>
      <c r="CB4" s="56"/>
      <c r="CC4" s="56"/>
      <c r="CD4" s="56"/>
      <c r="CE4" s="56"/>
      <c r="CF4" s="56"/>
      <c r="CG4" s="56"/>
      <c r="CH4" s="56"/>
      <c r="CI4" s="56"/>
      <c r="CJ4" s="56"/>
      <c r="CK4" s="56"/>
      <c r="CL4" s="56"/>
      <c r="CM4" s="56"/>
      <c r="CN4" s="56"/>
      <c r="CO4" s="56"/>
      <c r="CP4" s="56"/>
      <c r="CQ4" s="56"/>
      <c r="CR4" s="56"/>
      <c r="CS4" s="56"/>
      <c r="CT4" s="56"/>
      <c r="CU4" s="56"/>
      <c r="CV4" s="56"/>
      <c r="CW4" s="56"/>
      <c r="CX4" s="56"/>
      <c r="CY4" s="56"/>
      <c r="CZ4" s="56"/>
      <c r="DA4" s="56"/>
      <c r="DB4" s="56"/>
      <c r="DC4" s="56"/>
      <c r="DD4" s="56"/>
      <c r="DE4" s="56"/>
      <c r="DF4" s="56"/>
      <c r="DG4" s="56"/>
      <c r="DH4" s="56"/>
      <c r="DI4" s="56"/>
      <c r="DJ4" s="56"/>
      <c r="DK4" s="56"/>
      <c r="DL4" s="56"/>
      <c r="DM4" s="56"/>
      <c r="DN4" s="56"/>
      <c r="DO4" s="56"/>
      <c r="DP4" s="56"/>
      <c r="DQ4" s="56"/>
      <c r="DR4" s="56"/>
      <c r="DS4" s="56"/>
      <c r="DT4" s="56"/>
      <c r="DU4" s="56"/>
      <c r="DV4" s="56"/>
      <c r="DW4" s="56"/>
      <c r="DX4" s="56"/>
      <c r="DY4" s="56"/>
      <c r="DZ4" s="56"/>
      <c r="EA4" s="56"/>
      <c r="EB4" s="56"/>
      <c r="EC4" s="56"/>
      <c r="ED4" s="56"/>
      <c r="EE4" s="56"/>
      <c r="EF4" s="56"/>
      <c r="EG4" s="56"/>
      <c r="EH4" s="56"/>
      <c r="EI4" s="56"/>
      <c r="EJ4" s="56"/>
      <c r="EK4" s="56"/>
      <c r="EL4" s="56"/>
      <c r="EM4" s="56"/>
      <c r="EN4" s="56"/>
      <c r="EO4" s="56"/>
      <c r="EP4" s="56"/>
      <c r="EQ4" s="56"/>
      <c r="ER4" s="56"/>
      <c r="ES4" s="56"/>
      <c r="ET4" s="56"/>
      <c r="EU4" s="56"/>
      <c r="EV4" s="56"/>
      <c r="EW4" s="56"/>
      <c r="EX4" s="56"/>
      <c r="EY4" s="56"/>
      <c r="EZ4" s="56"/>
      <c r="FA4" s="56"/>
      <c r="FB4" s="56"/>
      <c r="FC4" s="56"/>
      <c r="FD4" s="56"/>
      <c r="FE4" s="56"/>
      <c r="FF4" s="56"/>
      <c r="FG4" s="56"/>
      <c r="FH4" s="56"/>
      <c r="FI4" s="56"/>
      <c r="FJ4" s="56"/>
      <c r="FK4" s="56"/>
      <c r="FL4" s="56"/>
      <c r="FM4" s="56"/>
      <c r="FN4" s="56"/>
      <c r="FO4" s="56"/>
      <c r="FP4" s="56"/>
      <c r="FQ4" s="56"/>
      <c r="FR4" s="56"/>
      <c r="FS4" s="56"/>
      <c r="FT4" s="56"/>
      <c r="FU4" s="56"/>
      <c r="FV4" s="56"/>
      <c r="FW4" s="56"/>
      <c r="FX4" s="56"/>
      <c r="FY4" s="56"/>
      <c r="FZ4" s="56"/>
      <c r="GA4" s="56"/>
      <c r="GB4" s="56"/>
      <c r="GC4" s="56"/>
      <c r="GD4" s="56"/>
      <c r="GE4" s="56"/>
      <c r="GF4" s="56"/>
      <c r="GG4" s="56"/>
      <c r="GH4" s="56"/>
      <c r="GI4" s="56"/>
      <c r="GJ4" s="56"/>
      <c r="GK4" s="56"/>
      <c r="GL4" s="56"/>
      <c r="GM4" s="56"/>
      <c r="GN4" s="56"/>
      <c r="GO4" s="56"/>
      <c r="GP4" s="56"/>
      <c r="GQ4" s="56"/>
      <c r="GR4" s="56"/>
      <c r="GS4" s="56"/>
      <c r="GT4" s="56"/>
      <c r="GU4" s="56"/>
      <c r="GV4" s="56"/>
      <c r="GW4" s="56"/>
      <c r="GX4" s="56"/>
      <c r="GY4" s="56"/>
      <c r="GZ4" s="56"/>
      <c r="HA4" s="56"/>
      <c r="HB4" s="56"/>
      <c r="HC4" s="56"/>
      <c r="HD4" s="56"/>
      <c r="HE4" s="56"/>
      <c r="HF4" s="56"/>
      <c r="HG4" s="56"/>
      <c r="HH4" s="56"/>
      <c r="HI4" s="56"/>
      <c r="HJ4" s="56"/>
      <c r="HK4" s="56"/>
      <c r="HL4" s="56"/>
      <c r="HM4" s="56"/>
      <c r="HN4" s="56"/>
      <c r="HO4" s="56"/>
      <c r="HP4" s="56"/>
      <c r="HQ4" s="56"/>
      <c r="HR4" s="56"/>
      <c r="HS4" s="56"/>
      <c r="HT4" s="56"/>
      <c r="HU4" s="56"/>
      <c r="HV4" s="56"/>
      <c r="HW4" s="56"/>
      <c r="HX4" s="56"/>
      <c r="HY4" s="56"/>
      <c r="HZ4" s="56"/>
      <c r="IA4" s="56"/>
      <c r="IB4" s="56"/>
      <c r="IC4" s="56"/>
      <c r="ID4" s="56"/>
      <c r="IE4" s="56"/>
      <c r="IF4" s="56"/>
      <c r="IG4" s="56"/>
      <c r="IH4" s="56"/>
      <c r="II4" s="56"/>
      <c r="IJ4" s="56"/>
    </row>
    <row r="5" spans="1:244" ht="19.5" customHeight="1">
      <c r="A5" s="302" t="s">
        <v>53</v>
      </c>
      <c r="B5" s="301">
        <v>0</v>
      </c>
      <c r="C5" s="301">
        <v>0</v>
      </c>
      <c r="D5" s="301">
        <v>2</v>
      </c>
      <c r="E5" s="301">
        <v>0</v>
      </c>
      <c r="F5" s="56"/>
      <c r="G5" s="56"/>
      <c r="H5" s="56"/>
      <c r="I5" s="56"/>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6"/>
      <c r="BO5" s="56"/>
      <c r="BP5" s="56"/>
      <c r="BQ5" s="56"/>
      <c r="BR5" s="56"/>
      <c r="BS5" s="56"/>
      <c r="BT5" s="56"/>
      <c r="BU5" s="56"/>
      <c r="BV5" s="56"/>
      <c r="BW5" s="56"/>
      <c r="BX5" s="56"/>
      <c r="BY5" s="56"/>
      <c r="BZ5" s="56"/>
      <c r="CA5" s="56"/>
      <c r="CB5" s="56"/>
      <c r="CC5" s="56"/>
      <c r="CD5" s="56"/>
      <c r="CE5" s="56"/>
      <c r="CF5" s="56"/>
      <c r="CG5" s="56"/>
      <c r="CH5" s="56"/>
      <c r="CI5" s="56"/>
      <c r="CJ5" s="56"/>
      <c r="CK5" s="56"/>
      <c r="CL5" s="56"/>
      <c r="CM5" s="56"/>
      <c r="CN5" s="56"/>
      <c r="CO5" s="56"/>
      <c r="CP5" s="56"/>
      <c r="CQ5" s="56"/>
      <c r="CR5" s="56"/>
      <c r="CS5" s="56"/>
      <c r="CT5" s="56"/>
      <c r="CU5" s="56"/>
      <c r="CV5" s="56"/>
      <c r="CW5" s="56"/>
      <c r="CX5" s="56"/>
      <c r="CY5" s="56"/>
      <c r="CZ5" s="56"/>
      <c r="DA5" s="56"/>
      <c r="DB5" s="56"/>
      <c r="DC5" s="56"/>
      <c r="DD5" s="56"/>
      <c r="DE5" s="56"/>
      <c r="DF5" s="56"/>
      <c r="DG5" s="56"/>
      <c r="DH5" s="56"/>
      <c r="DI5" s="56"/>
      <c r="DJ5" s="56"/>
      <c r="DK5" s="56"/>
      <c r="DL5" s="56"/>
      <c r="DM5" s="56"/>
      <c r="DN5" s="56"/>
      <c r="DO5" s="56"/>
      <c r="DP5" s="56"/>
      <c r="DQ5" s="56"/>
      <c r="DR5" s="56"/>
      <c r="DS5" s="56"/>
      <c r="DT5" s="56"/>
      <c r="DU5" s="56"/>
      <c r="DV5" s="56"/>
      <c r="DW5" s="56"/>
      <c r="DX5" s="56"/>
      <c r="DY5" s="56"/>
      <c r="DZ5" s="56"/>
      <c r="EA5" s="56"/>
      <c r="EB5" s="56"/>
      <c r="EC5" s="56"/>
      <c r="ED5" s="56"/>
      <c r="EE5" s="56"/>
      <c r="EF5" s="56"/>
      <c r="EG5" s="56"/>
      <c r="EH5" s="56"/>
      <c r="EI5" s="56"/>
      <c r="EJ5" s="56"/>
      <c r="EK5" s="56"/>
      <c r="EL5" s="56"/>
      <c r="EM5" s="56"/>
      <c r="EN5" s="56"/>
      <c r="EO5" s="56"/>
      <c r="EP5" s="56"/>
      <c r="EQ5" s="56"/>
      <c r="ER5" s="56"/>
      <c r="ES5" s="56"/>
      <c r="ET5" s="56"/>
      <c r="EU5" s="56"/>
      <c r="EV5" s="56"/>
      <c r="EW5" s="56"/>
      <c r="EX5" s="56"/>
      <c r="EY5" s="56"/>
      <c r="EZ5" s="56"/>
      <c r="FA5" s="56"/>
      <c r="FB5" s="56"/>
      <c r="FC5" s="56"/>
      <c r="FD5" s="56"/>
      <c r="FE5" s="56"/>
      <c r="FF5" s="56"/>
      <c r="FG5" s="56"/>
      <c r="FH5" s="56"/>
      <c r="FI5" s="56"/>
      <c r="FJ5" s="56"/>
      <c r="FK5" s="56"/>
      <c r="FL5" s="56"/>
      <c r="FM5" s="56"/>
      <c r="FN5" s="56"/>
      <c r="FO5" s="56"/>
      <c r="FP5" s="56"/>
      <c r="FQ5" s="56"/>
      <c r="FR5" s="56"/>
      <c r="FS5" s="56"/>
      <c r="FT5" s="56"/>
      <c r="FU5" s="56"/>
      <c r="FV5" s="56"/>
      <c r="FW5" s="56"/>
      <c r="FX5" s="56"/>
      <c r="FY5" s="56"/>
      <c r="FZ5" s="56"/>
      <c r="GA5" s="56"/>
      <c r="GB5" s="56"/>
      <c r="GC5" s="56"/>
      <c r="GD5" s="56"/>
      <c r="GE5" s="56"/>
      <c r="GF5" s="56"/>
      <c r="GG5" s="56"/>
      <c r="GH5" s="56"/>
      <c r="GI5" s="56"/>
      <c r="GJ5" s="56"/>
      <c r="GK5" s="56"/>
      <c r="GL5" s="56"/>
      <c r="GM5" s="56"/>
      <c r="GN5" s="56"/>
      <c r="GO5" s="56"/>
      <c r="GP5" s="56"/>
      <c r="GQ5" s="56"/>
      <c r="GR5" s="56"/>
      <c r="GS5" s="56"/>
      <c r="GT5" s="56"/>
      <c r="GU5" s="56"/>
      <c r="GV5" s="56"/>
      <c r="GW5" s="56"/>
      <c r="GX5" s="56"/>
      <c r="GY5" s="56"/>
      <c r="GZ5" s="56"/>
      <c r="HA5" s="56"/>
      <c r="HB5" s="56"/>
      <c r="HC5" s="56"/>
      <c r="HD5" s="56"/>
      <c r="HE5" s="56"/>
      <c r="HF5" s="56"/>
      <c r="HG5" s="56"/>
      <c r="HH5" s="56"/>
      <c r="HI5" s="56"/>
      <c r="HJ5" s="56"/>
      <c r="HK5" s="56"/>
      <c r="HL5" s="56"/>
      <c r="HM5" s="56"/>
      <c r="HN5" s="56"/>
      <c r="HO5" s="56"/>
      <c r="HP5" s="56"/>
      <c r="HQ5" s="56"/>
      <c r="HR5" s="56"/>
      <c r="HS5" s="56"/>
      <c r="HT5" s="56"/>
      <c r="HU5" s="56"/>
      <c r="HV5" s="56"/>
      <c r="HW5" s="56"/>
      <c r="HX5" s="56"/>
      <c r="HY5" s="56"/>
      <c r="HZ5" s="56"/>
      <c r="IA5" s="56"/>
      <c r="IB5" s="56"/>
      <c r="IC5" s="56"/>
      <c r="ID5" s="56"/>
      <c r="IE5" s="56"/>
      <c r="IF5" s="56"/>
      <c r="IG5" s="56"/>
      <c r="IH5" s="56"/>
      <c r="II5" s="56"/>
      <c r="IJ5" s="56"/>
    </row>
    <row r="6" spans="1:244" ht="19.5" customHeight="1">
      <c r="A6" s="302" t="s">
        <v>56</v>
      </c>
      <c r="B6" s="301">
        <v>0</v>
      </c>
      <c r="C6" s="301">
        <v>0</v>
      </c>
      <c r="D6" s="301">
        <v>0</v>
      </c>
      <c r="E6" s="301">
        <v>0</v>
      </c>
      <c r="F6" s="56"/>
      <c r="G6" s="56"/>
      <c r="H6" s="56"/>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c r="BV6" s="56"/>
      <c r="BW6" s="56"/>
      <c r="BX6" s="56"/>
      <c r="BY6" s="56"/>
      <c r="BZ6" s="56"/>
      <c r="CA6" s="56"/>
      <c r="CB6" s="56"/>
      <c r="CC6" s="56"/>
      <c r="CD6" s="56"/>
      <c r="CE6" s="56"/>
      <c r="CF6" s="56"/>
      <c r="CG6" s="56"/>
      <c r="CH6" s="56"/>
      <c r="CI6" s="56"/>
      <c r="CJ6" s="56"/>
      <c r="CK6" s="56"/>
      <c r="CL6" s="56"/>
      <c r="CM6" s="56"/>
      <c r="CN6" s="56"/>
      <c r="CO6" s="56"/>
      <c r="CP6" s="56"/>
      <c r="CQ6" s="56"/>
      <c r="CR6" s="56"/>
      <c r="CS6" s="56"/>
      <c r="CT6" s="56"/>
      <c r="CU6" s="56"/>
      <c r="CV6" s="56"/>
      <c r="CW6" s="56"/>
      <c r="CX6" s="56"/>
      <c r="CY6" s="56"/>
      <c r="CZ6" s="56"/>
      <c r="DA6" s="56"/>
      <c r="DB6" s="56"/>
      <c r="DC6" s="56"/>
      <c r="DD6" s="56"/>
      <c r="DE6" s="56"/>
      <c r="DF6" s="56"/>
      <c r="DG6" s="56"/>
      <c r="DH6" s="56"/>
      <c r="DI6" s="56"/>
      <c r="DJ6" s="56"/>
      <c r="DK6" s="56"/>
      <c r="DL6" s="56"/>
      <c r="DM6" s="56"/>
      <c r="DN6" s="56"/>
      <c r="DO6" s="56"/>
      <c r="DP6" s="56"/>
      <c r="DQ6" s="56"/>
      <c r="DR6" s="56"/>
      <c r="DS6" s="56"/>
      <c r="DT6" s="56"/>
      <c r="DU6" s="56"/>
      <c r="DV6" s="56"/>
      <c r="DW6" s="56"/>
      <c r="DX6" s="56"/>
      <c r="DY6" s="56"/>
      <c r="DZ6" s="56"/>
      <c r="EA6" s="56"/>
      <c r="EB6" s="56"/>
      <c r="EC6" s="56"/>
      <c r="ED6" s="56"/>
      <c r="EE6" s="56"/>
      <c r="EF6" s="56"/>
      <c r="EG6" s="56"/>
      <c r="EH6" s="56"/>
      <c r="EI6" s="56"/>
      <c r="EJ6" s="56"/>
      <c r="EK6" s="56"/>
      <c r="EL6" s="56"/>
      <c r="EM6" s="56"/>
      <c r="EN6" s="56"/>
      <c r="EO6" s="56"/>
      <c r="EP6" s="56"/>
      <c r="EQ6" s="56"/>
      <c r="ER6" s="56"/>
      <c r="ES6" s="56"/>
      <c r="ET6" s="56"/>
      <c r="EU6" s="56"/>
      <c r="EV6" s="56"/>
      <c r="EW6" s="56"/>
      <c r="EX6" s="56"/>
      <c r="EY6" s="56"/>
      <c r="EZ6" s="56"/>
      <c r="FA6" s="56"/>
      <c r="FB6" s="56"/>
      <c r="FC6" s="56"/>
      <c r="FD6" s="56"/>
      <c r="FE6" s="56"/>
      <c r="FF6" s="56"/>
      <c r="FG6" s="56"/>
      <c r="FH6" s="56"/>
      <c r="FI6" s="56"/>
      <c r="FJ6" s="56"/>
      <c r="FK6" s="56"/>
      <c r="FL6" s="56"/>
      <c r="FM6" s="56"/>
      <c r="FN6" s="56"/>
      <c r="FO6" s="56"/>
      <c r="FP6" s="56"/>
      <c r="FQ6" s="56"/>
      <c r="FR6" s="56"/>
      <c r="FS6" s="56"/>
      <c r="FT6" s="56"/>
      <c r="FU6" s="56"/>
      <c r="FV6" s="56"/>
      <c r="FW6" s="56"/>
      <c r="FX6" s="56"/>
      <c r="FY6" s="56"/>
      <c r="FZ6" s="56"/>
      <c r="GA6" s="56"/>
      <c r="GB6" s="56"/>
      <c r="GC6" s="56"/>
      <c r="GD6" s="56"/>
      <c r="GE6" s="56"/>
      <c r="GF6" s="56"/>
      <c r="GG6" s="56"/>
      <c r="GH6" s="56"/>
      <c r="GI6" s="56"/>
      <c r="GJ6" s="56"/>
      <c r="GK6" s="56"/>
      <c r="GL6" s="56"/>
      <c r="GM6" s="56"/>
      <c r="GN6" s="56"/>
      <c r="GO6" s="56"/>
      <c r="GP6" s="56"/>
      <c r="GQ6" s="56"/>
      <c r="GR6" s="56"/>
      <c r="GS6" s="56"/>
      <c r="GT6" s="56"/>
      <c r="GU6" s="56"/>
      <c r="GV6" s="56"/>
      <c r="GW6" s="56"/>
      <c r="GX6" s="56"/>
      <c r="GY6" s="56"/>
      <c r="GZ6" s="56"/>
      <c r="HA6" s="56"/>
      <c r="HB6" s="56"/>
      <c r="HC6" s="56"/>
      <c r="HD6" s="56"/>
      <c r="HE6" s="56"/>
      <c r="HF6" s="56"/>
      <c r="HG6" s="56"/>
      <c r="HH6" s="56"/>
      <c r="HI6" s="56"/>
      <c r="HJ6" s="56"/>
      <c r="HK6" s="56"/>
      <c r="HL6" s="56"/>
      <c r="HM6" s="56"/>
      <c r="HN6" s="56"/>
      <c r="HO6" s="56"/>
      <c r="HP6" s="56"/>
      <c r="HQ6" s="56"/>
      <c r="HR6" s="56"/>
      <c r="HS6" s="56"/>
      <c r="HT6" s="56"/>
      <c r="HU6" s="56"/>
      <c r="HV6" s="56"/>
      <c r="HW6" s="56"/>
      <c r="HX6" s="56"/>
      <c r="HY6" s="56"/>
      <c r="HZ6" s="56"/>
      <c r="IA6" s="56"/>
      <c r="IB6" s="56"/>
      <c r="IC6" s="56"/>
      <c r="ID6" s="56"/>
      <c r="IE6" s="56"/>
      <c r="IF6" s="56"/>
      <c r="IG6" s="56"/>
      <c r="IH6" s="56"/>
      <c r="II6" s="56"/>
      <c r="IJ6" s="56"/>
    </row>
    <row r="7" spans="1:244" ht="19.5" customHeight="1">
      <c r="A7" s="302" t="s">
        <v>58</v>
      </c>
      <c r="B7" s="301">
        <v>1</v>
      </c>
      <c r="C7" s="301">
        <v>7</v>
      </c>
      <c r="D7" s="301">
        <v>0</v>
      </c>
      <c r="E7" s="301">
        <v>0</v>
      </c>
      <c r="F7" s="56"/>
      <c r="G7" s="56"/>
      <c r="H7" s="56"/>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c r="HJ7" s="56"/>
      <c r="HK7" s="56"/>
      <c r="HL7" s="56"/>
      <c r="HM7" s="56"/>
      <c r="HN7" s="56"/>
      <c r="HO7" s="56"/>
      <c r="HP7" s="56"/>
      <c r="HQ7" s="56"/>
      <c r="HR7" s="56"/>
      <c r="HS7" s="56"/>
      <c r="HT7" s="56"/>
      <c r="HU7" s="56"/>
      <c r="HV7" s="56"/>
      <c r="HW7" s="56"/>
      <c r="HX7" s="56"/>
      <c r="HY7" s="56"/>
      <c r="HZ7" s="56"/>
      <c r="IA7" s="56"/>
      <c r="IB7" s="56"/>
      <c r="IC7" s="56"/>
      <c r="ID7" s="56"/>
      <c r="IE7" s="56"/>
      <c r="IF7" s="56"/>
      <c r="IG7" s="56"/>
      <c r="IH7" s="56"/>
      <c r="II7" s="56"/>
      <c r="IJ7" s="56"/>
    </row>
    <row r="8" spans="1:244" ht="19.5" customHeight="1">
      <c r="A8" s="302" t="s">
        <v>379</v>
      </c>
      <c r="B8" s="301">
        <v>0</v>
      </c>
      <c r="C8" s="301">
        <v>3</v>
      </c>
      <c r="D8" s="301">
        <v>0</v>
      </c>
      <c r="E8" s="301">
        <v>0</v>
      </c>
      <c r="F8" s="56"/>
      <c r="G8" s="56"/>
      <c r="H8" s="56"/>
      <c r="I8" s="56"/>
      <c r="J8" s="56"/>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c r="HA8" s="56"/>
      <c r="HB8" s="56"/>
      <c r="HC8" s="56"/>
      <c r="HD8" s="56"/>
      <c r="HE8" s="56"/>
      <c r="HF8" s="56"/>
      <c r="HG8" s="56"/>
      <c r="HH8" s="56"/>
      <c r="HI8" s="56"/>
      <c r="HJ8" s="56"/>
      <c r="HK8" s="56"/>
      <c r="HL8" s="56"/>
      <c r="HM8" s="56"/>
      <c r="HN8" s="56"/>
      <c r="HO8" s="56"/>
      <c r="HP8" s="56"/>
      <c r="HQ8" s="56"/>
      <c r="HR8" s="56"/>
      <c r="HS8" s="56"/>
      <c r="HT8" s="56"/>
      <c r="HU8" s="56"/>
      <c r="HV8" s="56"/>
      <c r="HW8" s="56"/>
      <c r="HX8" s="56"/>
      <c r="HY8" s="56"/>
      <c r="HZ8" s="56"/>
      <c r="IA8" s="56"/>
      <c r="IB8" s="56"/>
      <c r="IC8" s="56"/>
      <c r="ID8" s="56"/>
      <c r="IE8" s="56"/>
      <c r="IF8" s="56"/>
      <c r="IG8" s="56"/>
      <c r="IH8" s="56"/>
      <c r="II8" s="56"/>
      <c r="IJ8" s="56"/>
    </row>
    <row r="9" spans="1:244" ht="33" customHeight="1">
      <c r="A9" s="303" t="s">
        <v>61</v>
      </c>
      <c r="B9" s="300">
        <v>131</v>
      </c>
      <c r="C9" s="300">
        <v>145</v>
      </c>
      <c r="D9" s="300">
        <v>132</v>
      </c>
      <c r="E9" s="300">
        <v>84</v>
      </c>
      <c r="F9" s="304"/>
      <c r="G9" s="304"/>
      <c r="H9" s="304"/>
      <c r="I9" s="304"/>
      <c r="J9" s="304"/>
      <c r="K9" s="304"/>
      <c r="L9" s="304"/>
      <c r="M9" s="304"/>
      <c r="N9" s="304"/>
      <c r="O9" s="304"/>
      <c r="P9" s="304"/>
      <c r="Q9" s="304"/>
      <c r="R9" s="304"/>
      <c r="S9" s="304"/>
      <c r="T9" s="304"/>
      <c r="U9" s="304"/>
      <c r="V9" s="304"/>
      <c r="W9" s="304"/>
      <c r="X9" s="304"/>
      <c r="Y9" s="304"/>
      <c r="Z9" s="304"/>
      <c r="AA9" s="304"/>
      <c r="AB9" s="304"/>
      <c r="AC9" s="304"/>
      <c r="AD9" s="304"/>
      <c r="AE9" s="304"/>
      <c r="AF9" s="304"/>
      <c r="AG9" s="304"/>
      <c r="AH9" s="304"/>
      <c r="AI9" s="304"/>
      <c r="AJ9" s="304"/>
      <c r="AK9" s="304"/>
      <c r="AL9" s="304"/>
      <c r="AM9" s="304"/>
      <c r="AN9" s="304"/>
      <c r="AO9" s="304"/>
      <c r="AP9" s="304"/>
      <c r="AQ9" s="304"/>
      <c r="AR9" s="304"/>
      <c r="AS9" s="304"/>
      <c r="AT9" s="304"/>
      <c r="AU9" s="304"/>
      <c r="AV9" s="304"/>
      <c r="AW9" s="304"/>
      <c r="AX9" s="304"/>
      <c r="AY9" s="304"/>
      <c r="AZ9" s="304"/>
      <c r="BA9" s="304"/>
      <c r="BB9" s="304"/>
      <c r="BC9" s="304"/>
      <c r="BD9" s="304"/>
      <c r="BE9" s="304"/>
      <c r="BF9" s="304"/>
      <c r="BG9" s="304"/>
      <c r="BH9" s="304"/>
      <c r="BI9" s="304"/>
      <c r="BJ9" s="304"/>
      <c r="BK9" s="304"/>
      <c r="BL9" s="304"/>
      <c r="BM9" s="304"/>
      <c r="BN9" s="304"/>
      <c r="BO9" s="304"/>
      <c r="BP9" s="304"/>
      <c r="BQ9" s="304"/>
      <c r="BR9" s="304"/>
      <c r="BS9" s="304"/>
      <c r="BT9" s="304"/>
      <c r="BU9" s="304"/>
      <c r="BV9" s="304"/>
      <c r="BW9" s="304"/>
      <c r="BX9" s="304"/>
      <c r="BY9" s="304"/>
      <c r="BZ9" s="304"/>
      <c r="CA9" s="304"/>
      <c r="CB9" s="304"/>
      <c r="CC9" s="304"/>
      <c r="CD9" s="304"/>
      <c r="CE9" s="304"/>
      <c r="CF9" s="304"/>
      <c r="CG9" s="304"/>
      <c r="CH9" s="304"/>
      <c r="CI9" s="304"/>
      <c r="CJ9" s="304"/>
      <c r="CK9" s="304"/>
      <c r="CL9" s="304"/>
      <c r="CM9" s="304"/>
      <c r="CN9" s="304"/>
      <c r="CO9" s="304"/>
      <c r="CP9" s="304"/>
      <c r="CQ9" s="304"/>
      <c r="CR9" s="304"/>
      <c r="CS9" s="304"/>
      <c r="CT9" s="304"/>
      <c r="CU9" s="304"/>
      <c r="CV9" s="304"/>
      <c r="CW9" s="304"/>
      <c r="CX9" s="304"/>
      <c r="CY9" s="304"/>
      <c r="CZ9" s="304"/>
      <c r="DA9" s="304"/>
      <c r="DB9" s="304"/>
      <c r="DC9" s="304"/>
      <c r="DD9" s="304"/>
      <c r="DE9" s="304"/>
      <c r="DF9" s="304"/>
      <c r="DG9" s="304"/>
      <c r="DH9" s="304"/>
      <c r="DI9" s="304"/>
      <c r="DJ9" s="304"/>
      <c r="DK9" s="304"/>
      <c r="DL9" s="304"/>
      <c r="DM9" s="304"/>
      <c r="DN9" s="304"/>
      <c r="DO9" s="304"/>
      <c r="DP9" s="304"/>
      <c r="DQ9" s="304"/>
      <c r="DR9" s="304"/>
      <c r="DS9" s="304"/>
      <c r="DT9" s="304"/>
      <c r="DU9" s="304"/>
      <c r="DV9" s="304"/>
      <c r="DW9" s="304"/>
      <c r="DX9" s="304"/>
      <c r="DY9" s="304"/>
      <c r="DZ9" s="304"/>
      <c r="EA9" s="304"/>
      <c r="EB9" s="304"/>
      <c r="EC9" s="304"/>
      <c r="ED9" s="304"/>
      <c r="EE9" s="304"/>
      <c r="EF9" s="304"/>
      <c r="EG9" s="304"/>
      <c r="EH9" s="304"/>
      <c r="EI9" s="304"/>
      <c r="EJ9" s="304"/>
      <c r="EK9" s="304"/>
      <c r="EL9" s="304"/>
      <c r="EM9" s="304"/>
      <c r="EN9" s="304"/>
      <c r="EO9" s="304"/>
      <c r="EP9" s="304"/>
      <c r="EQ9" s="304"/>
      <c r="ER9" s="304"/>
      <c r="ES9" s="304"/>
      <c r="ET9" s="304"/>
      <c r="EU9" s="304"/>
      <c r="EV9" s="304"/>
      <c r="EW9" s="304"/>
      <c r="EX9" s="304"/>
      <c r="EY9" s="304"/>
      <c r="EZ9" s="304"/>
      <c r="FA9" s="304"/>
      <c r="FB9" s="304"/>
      <c r="FC9" s="304"/>
      <c r="FD9" s="304"/>
      <c r="FE9" s="304"/>
      <c r="FF9" s="304"/>
      <c r="FG9" s="304"/>
      <c r="FH9" s="304"/>
      <c r="FI9" s="304"/>
      <c r="FJ9" s="304"/>
      <c r="FK9" s="304"/>
      <c r="FL9" s="304"/>
      <c r="FM9" s="304"/>
      <c r="FN9" s="304"/>
      <c r="FO9" s="304"/>
      <c r="FP9" s="304"/>
      <c r="FQ9" s="304"/>
      <c r="FR9" s="304"/>
      <c r="FS9" s="304"/>
      <c r="FT9" s="304"/>
      <c r="FU9" s="304"/>
      <c r="FV9" s="304"/>
      <c r="FW9" s="304"/>
      <c r="FX9" s="304"/>
      <c r="FY9" s="304"/>
      <c r="FZ9" s="304"/>
      <c r="GA9" s="304"/>
      <c r="GB9" s="304"/>
      <c r="GC9" s="304"/>
      <c r="GD9" s="304"/>
      <c r="GE9" s="304"/>
      <c r="GF9" s="304"/>
      <c r="GG9" s="304"/>
      <c r="GH9" s="304"/>
      <c r="GI9" s="304"/>
      <c r="GJ9" s="304"/>
      <c r="GK9" s="304"/>
      <c r="GL9" s="304"/>
      <c r="GM9" s="304"/>
      <c r="GN9" s="304"/>
      <c r="GO9" s="304"/>
      <c r="GP9" s="304"/>
      <c r="GQ9" s="304"/>
      <c r="GR9" s="304"/>
      <c r="GS9" s="304"/>
      <c r="GT9" s="304"/>
      <c r="GU9" s="304"/>
      <c r="GV9" s="304"/>
      <c r="GW9" s="304"/>
      <c r="GX9" s="304"/>
      <c r="GY9" s="304"/>
      <c r="GZ9" s="304"/>
      <c r="HA9" s="304"/>
      <c r="HB9" s="304"/>
      <c r="HC9" s="304"/>
      <c r="HD9" s="304"/>
      <c r="HE9" s="304"/>
      <c r="HF9" s="304"/>
      <c r="HG9" s="304"/>
      <c r="HH9" s="304"/>
      <c r="HI9" s="304"/>
      <c r="HJ9" s="304"/>
      <c r="HK9" s="304"/>
      <c r="HL9" s="304"/>
      <c r="HM9" s="304"/>
      <c r="HN9" s="304"/>
      <c r="HO9" s="304"/>
      <c r="HP9" s="304"/>
      <c r="HQ9" s="304"/>
      <c r="HR9" s="304"/>
      <c r="HS9" s="304"/>
      <c r="HT9" s="304"/>
      <c r="HU9" s="304"/>
      <c r="HV9" s="304"/>
      <c r="HW9" s="304"/>
      <c r="HX9" s="304"/>
      <c r="HY9" s="304"/>
      <c r="HZ9" s="304"/>
      <c r="IA9" s="304"/>
      <c r="IB9" s="304"/>
      <c r="IC9" s="304"/>
      <c r="ID9" s="304"/>
      <c r="IE9" s="304"/>
      <c r="IF9" s="304"/>
      <c r="IG9" s="304"/>
      <c r="IH9" s="304"/>
      <c r="II9" s="304"/>
      <c r="IJ9" s="304"/>
    </row>
    <row r="10" spans="1:244" ht="19.5" customHeight="1">
      <c r="A10" s="305" t="s">
        <v>201</v>
      </c>
      <c r="B10" s="306">
        <v>121</v>
      </c>
      <c r="C10" s="306">
        <v>127</v>
      </c>
      <c r="D10" s="306">
        <v>100</v>
      </c>
      <c r="E10" s="306">
        <v>74</v>
      </c>
      <c r="F10" s="307"/>
      <c r="G10" s="307"/>
      <c r="H10" s="307"/>
      <c r="I10" s="307"/>
      <c r="J10" s="307"/>
      <c r="K10" s="307"/>
      <c r="L10" s="307"/>
      <c r="M10" s="307"/>
      <c r="N10" s="307"/>
      <c r="O10" s="307"/>
      <c r="P10" s="307"/>
      <c r="Q10" s="307"/>
      <c r="R10" s="307"/>
      <c r="S10" s="307"/>
      <c r="T10" s="307"/>
      <c r="U10" s="307"/>
      <c r="V10" s="307"/>
      <c r="W10" s="307"/>
      <c r="X10" s="307"/>
      <c r="Y10" s="307"/>
      <c r="Z10" s="307"/>
      <c r="AA10" s="307"/>
      <c r="AB10" s="307"/>
      <c r="AC10" s="307"/>
      <c r="AD10" s="307"/>
      <c r="AE10" s="307"/>
      <c r="AF10" s="307"/>
      <c r="AG10" s="307"/>
      <c r="AH10" s="307"/>
      <c r="AI10" s="307"/>
      <c r="AJ10" s="307"/>
      <c r="AK10" s="307"/>
      <c r="AL10" s="307"/>
      <c r="AM10" s="307"/>
      <c r="AN10" s="307"/>
      <c r="AO10" s="307"/>
      <c r="AP10" s="307"/>
      <c r="AQ10" s="307"/>
      <c r="AR10" s="307"/>
      <c r="AS10" s="307"/>
      <c r="AT10" s="307"/>
      <c r="AU10" s="307"/>
      <c r="AV10" s="307"/>
      <c r="AW10" s="307"/>
      <c r="AX10" s="307"/>
      <c r="AY10" s="307"/>
      <c r="AZ10" s="307"/>
      <c r="BA10" s="307"/>
      <c r="BB10" s="307"/>
      <c r="BC10" s="307"/>
      <c r="BD10" s="307"/>
      <c r="BE10" s="307"/>
      <c r="BF10" s="307"/>
      <c r="BG10" s="307"/>
      <c r="BH10" s="307"/>
      <c r="BI10" s="307"/>
      <c r="BJ10" s="307"/>
      <c r="BK10" s="307"/>
      <c r="BL10" s="307"/>
      <c r="BM10" s="307"/>
      <c r="BN10" s="307"/>
      <c r="BO10" s="307"/>
      <c r="BP10" s="307"/>
      <c r="BQ10" s="307"/>
      <c r="BR10" s="307"/>
      <c r="BS10" s="307"/>
      <c r="BT10" s="307"/>
      <c r="BU10" s="307"/>
      <c r="BV10" s="307"/>
      <c r="BW10" s="307"/>
      <c r="BX10" s="307"/>
      <c r="BY10" s="307"/>
      <c r="BZ10" s="307"/>
      <c r="CA10" s="307"/>
      <c r="CB10" s="307"/>
      <c r="CC10" s="307"/>
      <c r="CD10" s="307"/>
      <c r="CE10" s="307"/>
      <c r="CF10" s="307"/>
      <c r="CG10" s="307"/>
      <c r="CH10" s="307"/>
      <c r="CI10" s="307"/>
      <c r="CJ10" s="307"/>
      <c r="CK10" s="307"/>
      <c r="CL10" s="307"/>
      <c r="CM10" s="307"/>
      <c r="CN10" s="307"/>
      <c r="CO10" s="307"/>
      <c r="CP10" s="307"/>
      <c r="CQ10" s="307"/>
      <c r="CR10" s="307"/>
      <c r="CS10" s="307"/>
      <c r="CT10" s="307"/>
      <c r="CU10" s="307"/>
      <c r="CV10" s="307"/>
      <c r="CW10" s="307"/>
      <c r="CX10" s="307"/>
      <c r="CY10" s="307"/>
      <c r="CZ10" s="307"/>
      <c r="DA10" s="307"/>
      <c r="DB10" s="307"/>
      <c r="DC10" s="307"/>
      <c r="DD10" s="307"/>
      <c r="DE10" s="307"/>
      <c r="DF10" s="307"/>
      <c r="DG10" s="307"/>
      <c r="DH10" s="307"/>
      <c r="DI10" s="307"/>
      <c r="DJ10" s="307"/>
      <c r="DK10" s="307"/>
      <c r="DL10" s="307"/>
      <c r="DM10" s="307"/>
      <c r="DN10" s="307"/>
      <c r="DO10" s="307"/>
      <c r="DP10" s="307"/>
      <c r="DQ10" s="307"/>
      <c r="DR10" s="307"/>
      <c r="DS10" s="307"/>
      <c r="DT10" s="307"/>
      <c r="DU10" s="307"/>
      <c r="DV10" s="307"/>
      <c r="DW10" s="307"/>
      <c r="DX10" s="307"/>
      <c r="DY10" s="307"/>
      <c r="DZ10" s="307"/>
      <c r="EA10" s="307"/>
      <c r="EB10" s="307"/>
      <c r="EC10" s="307"/>
      <c r="ED10" s="307"/>
      <c r="EE10" s="307"/>
      <c r="EF10" s="307"/>
      <c r="EG10" s="307"/>
      <c r="EH10" s="307"/>
      <c r="EI10" s="307"/>
      <c r="EJ10" s="307"/>
      <c r="EK10" s="307"/>
      <c r="EL10" s="307"/>
      <c r="EM10" s="307"/>
      <c r="EN10" s="307"/>
      <c r="EO10" s="307"/>
      <c r="EP10" s="307"/>
      <c r="EQ10" s="307"/>
      <c r="ER10" s="307"/>
      <c r="ES10" s="307"/>
      <c r="ET10" s="307"/>
      <c r="EU10" s="307"/>
      <c r="EV10" s="307"/>
      <c r="EW10" s="307"/>
      <c r="EX10" s="307"/>
      <c r="EY10" s="307"/>
      <c r="EZ10" s="307"/>
      <c r="FA10" s="307"/>
      <c r="FB10" s="307"/>
      <c r="FC10" s="307"/>
      <c r="FD10" s="307"/>
      <c r="FE10" s="307"/>
      <c r="FF10" s="307"/>
      <c r="FG10" s="307"/>
      <c r="FH10" s="307"/>
      <c r="FI10" s="307"/>
      <c r="FJ10" s="307"/>
      <c r="FK10" s="307"/>
      <c r="FL10" s="307"/>
      <c r="FM10" s="307"/>
      <c r="FN10" s="307"/>
      <c r="FO10" s="307"/>
      <c r="FP10" s="307"/>
      <c r="FQ10" s="307"/>
      <c r="FR10" s="307"/>
      <c r="FS10" s="307"/>
      <c r="FT10" s="307"/>
      <c r="FU10" s="307"/>
      <c r="FV10" s="307"/>
      <c r="FW10" s="307"/>
      <c r="FX10" s="307"/>
      <c r="FY10" s="307"/>
      <c r="FZ10" s="307"/>
      <c r="GA10" s="307"/>
      <c r="GB10" s="307"/>
      <c r="GC10" s="307"/>
      <c r="GD10" s="307"/>
      <c r="GE10" s="307"/>
      <c r="GF10" s="307"/>
      <c r="GG10" s="307"/>
      <c r="GH10" s="307"/>
      <c r="GI10" s="307"/>
      <c r="GJ10" s="307"/>
      <c r="GK10" s="307"/>
      <c r="GL10" s="307"/>
      <c r="GM10" s="307"/>
      <c r="GN10" s="307"/>
      <c r="GO10" s="307"/>
      <c r="GP10" s="307"/>
      <c r="GQ10" s="307"/>
      <c r="GR10" s="307"/>
      <c r="GS10" s="307"/>
      <c r="GT10" s="307"/>
      <c r="GU10" s="307"/>
      <c r="GV10" s="307"/>
      <c r="GW10" s="307"/>
      <c r="GX10" s="307"/>
      <c r="GY10" s="307"/>
      <c r="GZ10" s="307"/>
      <c r="HA10" s="307"/>
      <c r="HB10" s="307"/>
      <c r="HC10" s="307"/>
      <c r="HD10" s="307"/>
      <c r="HE10" s="307"/>
      <c r="HF10" s="307"/>
      <c r="HG10" s="307"/>
      <c r="HH10" s="307"/>
      <c r="HI10" s="307"/>
      <c r="HJ10" s="307"/>
      <c r="HK10" s="307"/>
      <c r="HL10" s="307"/>
      <c r="HM10" s="307"/>
      <c r="HN10" s="307"/>
      <c r="HO10" s="307"/>
      <c r="HP10" s="307"/>
      <c r="HQ10" s="307"/>
      <c r="HR10" s="307"/>
      <c r="HS10" s="307"/>
      <c r="HT10" s="307"/>
      <c r="HU10" s="307"/>
      <c r="HV10" s="307"/>
      <c r="HW10" s="307"/>
      <c r="HX10" s="307"/>
      <c r="HY10" s="307"/>
      <c r="HZ10" s="307"/>
      <c r="IA10" s="307"/>
      <c r="IB10" s="307"/>
      <c r="IC10" s="307"/>
      <c r="ID10" s="307"/>
      <c r="IE10" s="307"/>
      <c r="IF10" s="307"/>
      <c r="IG10" s="307"/>
      <c r="IH10" s="307"/>
      <c r="II10" s="307"/>
      <c r="IJ10" s="307"/>
    </row>
    <row r="11" spans="1:244" ht="19.5" customHeight="1">
      <c r="A11" s="308" t="s">
        <v>85</v>
      </c>
      <c r="B11" s="300">
        <v>84</v>
      </c>
      <c r="C11" s="300">
        <v>97</v>
      </c>
      <c r="D11" s="300">
        <v>46</v>
      </c>
      <c r="E11" s="300">
        <v>76</v>
      </c>
      <c r="F11" s="304"/>
      <c r="G11" s="304"/>
      <c r="H11" s="304"/>
      <c r="I11" s="304"/>
      <c r="J11" s="304"/>
      <c r="K11" s="304"/>
      <c r="L11" s="304"/>
      <c r="M11" s="304"/>
      <c r="N11" s="304"/>
      <c r="O11" s="304"/>
      <c r="P11" s="304"/>
      <c r="Q11" s="304"/>
      <c r="R11" s="304"/>
      <c r="S11" s="304"/>
      <c r="T11" s="304"/>
      <c r="U11" s="304"/>
      <c r="V11" s="304"/>
      <c r="W11" s="304"/>
      <c r="X11" s="304"/>
      <c r="Y11" s="304"/>
      <c r="Z11" s="304"/>
      <c r="AA11" s="304"/>
      <c r="AB11" s="304"/>
      <c r="AC11" s="304"/>
      <c r="AD11" s="304"/>
      <c r="AE11" s="304"/>
      <c r="AF11" s="304"/>
      <c r="AG11" s="304"/>
      <c r="AH11" s="304"/>
      <c r="AI11" s="304"/>
      <c r="AJ11" s="304"/>
      <c r="AK11" s="304"/>
      <c r="AL11" s="304"/>
      <c r="AM11" s="304"/>
      <c r="AN11" s="304"/>
      <c r="AO11" s="304"/>
      <c r="AP11" s="304"/>
      <c r="AQ11" s="304"/>
      <c r="AR11" s="304"/>
      <c r="AS11" s="304"/>
      <c r="AT11" s="304"/>
      <c r="AU11" s="304"/>
      <c r="AV11" s="304"/>
      <c r="AW11" s="304"/>
      <c r="AX11" s="304"/>
      <c r="AY11" s="304"/>
      <c r="AZ11" s="304"/>
      <c r="BA11" s="304"/>
      <c r="BB11" s="304"/>
      <c r="BC11" s="304"/>
      <c r="BD11" s="304"/>
      <c r="BE11" s="304"/>
      <c r="BF11" s="304"/>
      <c r="BG11" s="304"/>
      <c r="BH11" s="304"/>
      <c r="BI11" s="304"/>
      <c r="BJ11" s="304"/>
      <c r="BK11" s="304"/>
      <c r="BL11" s="304"/>
      <c r="BM11" s="304"/>
      <c r="BN11" s="304"/>
      <c r="BO11" s="304"/>
      <c r="BP11" s="304"/>
      <c r="BQ11" s="304"/>
      <c r="BR11" s="304"/>
      <c r="BS11" s="304"/>
      <c r="BT11" s="304"/>
      <c r="BU11" s="304"/>
      <c r="BV11" s="304"/>
      <c r="BW11" s="304"/>
      <c r="BX11" s="304"/>
      <c r="BY11" s="304"/>
      <c r="BZ11" s="304"/>
      <c r="CA11" s="304"/>
      <c r="CB11" s="304"/>
      <c r="CC11" s="304"/>
      <c r="CD11" s="304"/>
      <c r="CE11" s="304"/>
      <c r="CF11" s="304"/>
      <c r="CG11" s="304"/>
      <c r="CH11" s="304"/>
      <c r="CI11" s="304"/>
      <c r="CJ11" s="304"/>
      <c r="CK11" s="304"/>
      <c r="CL11" s="304"/>
      <c r="CM11" s="304"/>
      <c r="CN11" s="304"/>
      <c r="CO11" s="304"/>
      <c r="CP11" s="304"/>
      <c r="CQ11" s="304"/>
      <c r="CR11" s="304"/>
      <c r="CS11" s="304"/>
      <c r="CT11" s="304"/>
      <c r="CU11" s="304"/>
      <c r="CV11" s="304"/>
      <c r="CW11" s="304"/>
      <c r="CX11" s="304"/>
      <c r="CY11" s="304"/>
      <c r="CZ11" s="304"/>
      <c r="DA11" s="304"/>
      <c r="DB11" s="304"/>
      <c r="DC11" s="304"/>
      <c r="DD11" s="304"/>
      <c r="DE11" s="304"/>
      <c r="DF11" s="304"/>
      <c r="DG11" s="304"/>
      <c r="DH11" s="304"/>
      <c r="DI11" s="304"/>
      <c r="DJ11" s="304"/>
      <c r="DK11" s="304"/>
      <c r="DL11" s="304"/>
      <c r="DM11" s="304"/>
      <c r="DN11" s="304"/>
      <c r="DO11" s="304"/>
      <c r="DP11" s="304"/>
      <c r="DQ11" s="304"/>
      <c r="DR11" s="304"/>
      <c r="DS11" s="304"/>
      <c r="DT11" s="304"/>
      <c r="DU11" s="304"/>
      <c r="DV11" s="304"/>
      <c r="DW11" s="304"/>
      <c r="DX11" s="304"/>
      <c r="DY11" s="304"/>
      <c r="DZ11" s="304"/>
      <c r="EA11" s="304"/>
      <c r="EB11" s="304"/>
      <c r="EC11" s="304"/>
      <c r="ED11" s="304"/>
      <c r="EE11" s="304"/>
      <c r="EF11" s="304"/>
      <c r="EG11" s="304"/>
      <c r="EH11" s="304"/>
      <c r="EI11" s="304"/>
      <c r="EJ11" s="304"/>
      <c r="EK11" s="304"/>
      <c r="EL11" s="304"/>
      <c r="EM11" s="304"/>
      <c r="EN11" s="304"/>
      <c r="EO11" s="304"/>
      <c r="EP11" s="304"/>
      <c r="EQ11" s="304"/>
      <c r="ER11" s="304"/>
      <c r="ES11" s="304"/>
      <c r="ET11" s="304"/>
      <c r="EU11" s="304"/>
      <c r="EV11" s="304"/>
      <c r="EW11" s="304"/>
      <c r="EX11" s="304"/>
      <c r="EY11" s="304"/>
      <c r="EZ11" s="304"/>
      <c r="FA11" s="304"/>
      <c r="FB11" s="304"/>
      <c r="FC11" s="304"/>
      <c r="FD11" s="304"/>
      <c r="FE11" s="304"/>
      <c r="FF11" s="304"/>
      <c r="FG11" s="304"/>
      <c r="FH11" s="304"/>
      <c r="FI11" s="304"/>
      <c r="FJ11" s="304"/>
      <c r="FK11" s="304"/>
      <c r="FL11" s="304"/>
      <c r="FM11" s="304"/>
      <c r="FN11" s="304"/>
      <c r="FO11" s="304"/>
      <c r="FP11" s="304"/>
      <c r="FQ11" s="304"/>
      <c r="FR11" s="304"/>
      <c r="FS11" s="304"/>
      <c r="FT11" s="304"/>
      <c r="FU11" s="304"/>
      <c r="FV11" s="304"/>
      <c r="FW11" s="304"/>
      <c r="FX11" s="304"/>
      <c r="FY11" s="304"/>
      <c r="FZ11" s="304"/>
      <c r="GA11" s="304"/>
      <c r="GB11" s="304"/>
      <c r="GC11" s="304"/>
      <c r="GD11" s="304"/>
      <c r="GE11" s="304"/>
      <c r="GF11" s="304"/>
      <c r="GG11" s="304"/>
      <c r="GH11" s="304"/>
      <c r="GI11" s="304"/>
      <c r="GJ11" s="304"/>
      <c r="GK11" s="304"/>
      <c r="GL11" s="304"/>
      <c r="GM11" s="304"/>
      <c r="GN11" s="304"/>
      <c r="GO11" s="304"/>
      <c r="GP11" s="304"/>
      <c r="GQ11" s="304"/>
      <c r="GR11" s="304"/>
      <c r="GS11" s="304"/>
      <c r="GT11" s="304"/>
      <c r="GU11" s="304"/>
      <c r="GV11" s="304"/>
      <c r="GW11" s="304"/>
      <c r="GX11" s="304"/>
      <c r="GY11" s="304"/>
      <c r="GZ11" s="304"/>
      <c r="HA11" s="304"/>
      <c r="HB11" s="304"/>
      <c r="HC11" s="304"/>
      <c r="HD11" s="304"/>
      <c r="HE11" s="304"/>
      <c r="HF11" s="304"/>
      <c r="HG11" s="304"/>
      <c r="HH11" s="304"/>
      <c r="HI11" s="304"/>
      <c r="HJ11" s="304"/>
      <c r="HK11" s="304"/>
      <c r="HL11" s="304"/>
      <c r="HM11" s="304"/>
      <c r="HN11" s="304"/>
      <c r="HO11" s="304"/>
      <c r="HP11" s="304"/>
      <c r="HQ11" s="304"/>
      <c r="HR11" s="304"/>
      <c r="HS11" s="304"/>
      <c r="HT11" s="304"/>
      <c r="HU11" s="304"/>
      <c r="HV11" s="304"/>
      <c r="HW11" s="304"/>
      <c r="HX11" s="304"/>
      <c r="HY11" s="304"/>
      <c r="HZ11" s="304"/>
      <c r="IA11" s="304"/>
      <c r="IB11" s="304"/>
      <c r="IC11" s="304"/>
      <c r="ID11" s="304"/>
      <c r="IE11" s="304"/>
      <c r="IF11" s="304"/>
      <c r="IG11" s="304"/>
      <c r="IH11" s="304"/>
      <c r="II11" s="304"/>
      <c r="IJ11" s="304"/>
    </row>
    <row r="12" spans="1:244" ht="19.5" customHeight="1">
      <c r="A12" s="305" t="s">
        <v>635</v>
      </c>
      <c r="B12" s="306">
        <v>2</v>
      </c>
      <c r="C12" s="306">
        <v>2</v>
      </c>
      <c r="D12" s="306">
        <v>3</v>
      </c>
      <c r="E12" s="306">
        <v>3</v>
      </c>
      <c r="F12" s="307"/>
      <c r="G12" s="307"/>
      <c r="H12" s="307"/>
      <c r="I12" s="307"/>
      <c r="J12" s="307"/>
      <c r="K12" s="307"/>
      <c r="L12" s="307"/>
      <c r="M12" s="307"/>
      <c r="N12" s="307"/>
      <c r="O12" s="307"/>
      <c r="P12" s="307"/>
      <c r="Q12" s="307"/>
      <c r="R12" s="307"/>
      <c r="S12" s="307"/>
      <c r="T12" s="307"/>
      <c r="U12" s="307"/>
      <c r="V12" s="307"/>
      <c r="W12" s="307"/>
      <c r="X12" s="307"/>
      <c r="Y12" s="307"/>
      <c r="Z12" s="307"/>
      <c r="AA12" s="307"/>
      <c r="AB12" s="307"/>
      <c r="AC12" s="307"/>
      <c r="AD12" s="307"/>
      <c r="AE12" s="307"/>
      <c r="AF12" s="307"/>
      <c r="AG12" s="307"/>
      <c r="AH12" s="307"/>
      <c r="AI12" s="307"/>
      <c r="AJ12" s="307"/>
      <c r="AK12" s="307"/>
      <c r="AL12" s="307"/>
      <c r="AM12" s="307"/>
      <c r="AN12" s="307"/>
      <c r="AO12" s="307"/>
      <c r="AP12" s="307"/>
      <c r="AQ12" s="307"/>
      <c r="AR12" s="307"/>
      <c r="AS12" s="307"/>
      <c r="AT12" s="307"/>
      <c r="AU12" s="307"/>
      <c r="AV12" s="307"/>
      <c r="AW12" s="307"/>
      <c r="AX12" s="307"/>
      <c r="AY12" s="307"/>
      <c r="AZ12" s="307"/>
      <c r="BA12" s="307"/>
      <c r="BB12" s="307"/>
      <c r="BC12" s="307"/>
      <c r="BD12" s="307"/>
      <c r="BE12" s="307"/>
      <c r="BF12" s="307"/>
      <c r="BG12" s="307"/>
      <c r="BH12" s="307"/>
      <c r="BI12" s="307"/>
      <c r="BJ12" s="307"/>
      <c r="BK12" s="307"/>
      <c r="BL12" s="307"/>
      <c r="BM12" s="307"/>
      <c r="BN12" s="307"/>
      <c r="BO12" s="307"/>
      <c r="BP12" s="307"/>
      <c r="BQ12" s="307"/>
      <c r="BR12" s="307"/>
      <c r="BS12" s="307"/>
      <c r="BT12" s="307"/>
      <c r="BU12" s="307"/>
      <c r="BV12" s="307"/>
      <c r="BW12" s="307"/>
      <c r="BX12" s="307"/>
      <c r="BY12" s="307"/>
      <c r="BZ12" s="307"/>
      <c r="CA12" s="307"/>
      <c r="CB12" s="307"/>
      <c r="CC12" s="307"/>
      <c r="CD12" s="307"/>
      <c r="CE12" s="307"/>
      <c r="CF12" s="307"/>
      <c r="CG12" s="307"/>
      <c r="CH12" s="307"/>
      <c r="CI12" s="307"/>
      <c r="CJ12" s="307"/>
      <c r="CK12" s="307"/>
      <c r="CL12" s="307"/>
      <c r="CM12" s="307"/>
      <c r="CN12" s="307"/>
      <c r="CO12" s="307"/>
      <c r="CP12" s="307"/>
      <c r="CQ12" s="307"/>
      <c r="CR12" s="307"/>
      <c r="CS12" s="307"/>
      <c r="CT12" s="307"/>
      <c r="CU12" s="307"/>
      <c r="CV12" s="307"/>
      <c r="CW12" s="307"/>
      <c r="CX12" s="307"/>
      <c r="CY12" s="307"/>
      <c r="CZ12" s="307"/>
      <c r="DA12" s="307"/>
      <c r="DB12" s="307"/>
      <c r="DC12" s="307"/>
      <c r="DD12" s="307"/>
      <c r="DE12" s="307"/>
      <c r="DF12" s="307"/>
      <c r="DG12" s="307"/>
      <c r="DH12" s="307"/>
      <c r="DI12" s="307"/>
      <c r="DJ12" s="307"/>
      <c r="DK12" s="307"/>
      <c r="DL12" s="307"/>
      <c r="DM12" s="307"/>
      <c r="DN12" s="307"/>
      <c r="DO12" s="307"/>
      <c r="DP12" s="307"/>
      <c r="DQ12" s="307"/>
      <c r="DR12" s="307"/>
      <c r="DS12" s="307"/>
      <c r="DT12" s="307"/>
      <c r="DU12" s="307"/>
      <c r="DV12" s="307"/>
      <c r="DW12" s="307"/>
      <c r="DX12" s="307"/>
      <c r="DY12" s="307"/>
      <c r="DZ12" s="307"/>
      <c r="EA12" s="307"/>
      <c r="EB12" s="307"/>
      <c r="EC12" s="307"/>
      <c r="ED12" s="307"/>
      <c r="EE12" s="307"/>
      <c r="EF12" s="307"/>
      <c r="EG12" s="307"/>
      <c r="EH12" s="307"/>
      <c r="EI12" s="307"/>
      <c r="EJ12" s="307"/>
      <c r="EK12" s="307"/>
      <c r="EL12" s="307"/>
      <c r="EM12" s="307"/>
      <c r="EN12" s="307"/>
      <c r="EO12" s="307"/>
      <c r="EP12" s="307"/>
      <c r="EQ12" s="307"/>
      <c r="ER12" s="307"/>
      <c r="ES12" s="307"/>
      <c r="ET12" s="307"/>
      <c r="EU12" s="307"/>
      <c r="EV12" s="307"/>
      <c r="EW12" s="307"/>
      <c r="EX12" s="307"/>
      <c r="EY12" s="307"/>
      <c r="EZ12" s="307"/>
      <c r="FA12" s="307"/>
      <c r="FB12" s="307"/>
      <c r="FC12" s="307"/>
      <c r="FD12" s="307"/>
      <c r="FE12" s="307"/>
      <c r="FF12" s="307"/>
      <c r="FG12" s="307"/>
      <c r="FH12" s="307"/>
      <c r="FI12" s="307"/>
      <c r="FJ12" s="307"/>
      <c r="FK12" s="307"/>
      <c r="FL12" s="307"/>
      <c r="FM12" s="307"/>
      <c r="FN12" s="307"/>
      <c r="FO12" s="307"/>
      <c r="FP12" s="307"/>
      <c r="FQ12" s="307"/>
      <c r="FR12" s="307"/>
      <c r="FS12" s="307"/>
      <c r="FT12" s="307"/>
      <c r="FU12" s="307"/>
      <c r="FV12" s="307"/>
      <c r="FW12" s="307"/>
      <c r="FX12" s="307"/>
      <c r="FY12" s="307"/>
      <c r="FZ12" s="307"/>
      <c r="GA12" s="307"/>
      <c r="GB12" s="307"/>
      <c r="GC12" s="307"/>
      <c r="GD12" s="307"/>
      <c r="GE12" s="307"/>
      <c r="GF12" s="307"/>
      <c r="GG12" s="307"/>
      <c r="GH12" s="307"/>
      <c r="GI12" s="307"/>
      <c r="GJ12" s="307"/>
      <c r="GK12" s="307"/>
      <c r="GL12" s="307"/>
      <c r="GM12" s="307"/>
      <c r="GN12" s="307"/>
      <c r="GO12" s="307"/>
      <c r="GP12" s="307"/>
      <c r="GQ12" s="307"/>
      <c r="GR12" s="307"/>
      <c r="GS12" s="307"/>
      <c r="GT12" s="307"/>
      <c r="GU12" s="307"/>
      <c r="GV12" s="307"/>
      <c r="GW12" s="307"/>
      <c r="GX12" s="307"/>
      <c r="GY12" s="307"/>
      <c r="GZ12" s="307"/>
      <c r="HA12" s="307"/>
      <c r="HB12" s="307"/>
      <c r="HC12" s="307"/>
      <c r="HD12" s="307"/>
      <c r="HE12" s="307"/>
      <c r="HF12" s="307"/>
      <c r="HG12" s="307"/>
      <c r="HH12" s="307"/>
      <c r="HI12" s="307"/>
      <c r="HJ12" s="307"/>
      <c r="HK12" s="307"/>
      <c r="HL12" s="307"/>
      <c r="HM12" s="307"/>
      <c r="HN12" s="307"/>
      <c r="HO12" s="307"/>
      <c r="HP12" s="307"/>
      <c r="HQ12" s="307"/>
      <c r="HR12" s="307"/>
      <c r="HS12" s="307"/>
      <c r="HT12" s="307"/>
      <c r="HU12" s="307"/>
      <c r="HV12" s="307"/>
      <c r="HW12" s="307"/>
      <c r="HX12" s="307"/>
      <c r="HY12" s="307"/>
      <c r="HZ12" s="307"/>
      <c r="IA12" s="307"/>
      <c r="IB12" s="307"/>
      <c r="IC12" s="307"/>
      <c r="ID12" s="307"/>
      <c r="IE12" s="307"/>
      <c r="IF12" s="307"/>
      <c r="IG12" s="307"/>
      <c r="IH12" s="307"/>
      <c r="II12" s="307"/>
      <c r="IJ12" s="307"/>
    </row>
    <row r="13" spans="1:244" ht="36" customHeight="1">
      <c r="A13" s="303" t="s">
        <v>409</v>
      </c>
      <c r="B13" s="300">
        <v>35</v>
      </c>
      <c r="C13" s="300">
        <v>38</v>
      </c>
      <c r="D13" s="300">
        <v>30</v>
      </c>
      <c r="E13" s="300">
        <v>29</v>
      </c>
      <c r="F13" s="304"/>
      <c r="G13" s="304"/>
      <c r="H13" s="304"/>
      <c r="I13" s="304"/>
      <c r="J13" s="304"/>
      <c r="K13" s="304"/>
      <c r="L13" s="304"/>
      <c r="M13" s="304"/>
      <c r="N13" s="304"/>
      <c r="O13" s="304"/>
      <c r="P13" s="304"/>
      <c r="Q13" s="304"/>
      <c r="R13" s="304"/>
      <c r="S13" s="304"/>
      <c r="T13" s="304"/>
      <c r="U13" s="304"/>
      <c r="V13" s="304"/>
      <c r="W13" s="304"/>
      <c r="X13" s="304"/>
      <c r="Y13" s="304"/>
      <c r="Z13" s="304"/>
      <c r="AA13" s="304"/>
      <c r="AB13" s="304"/>
      <c r="AC13" s="304"/>
      <c r="AD13" s="304"/>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304"/>
      <c r="BC13" s="304"/>
      <c r="BD13" s="304"/>
      <c r="BE13" s="304"/>
      <c r="BF13" s="304"/>
      <c r="BG13" s="304"/>
      <c r="BH13" s="304"/>
      <c r="BI13" s="304"/>
      <c r="BJ13" s="304"/>
      <c r="BK13" s="304"/>
      <c r="BL13" s="304"/>
      <c r="BM13" s="304"/>
      <c r="BN13" s="304"/>
      <c r="BO13" s="304"/>
      <c r="BP13" s="304"/>
      <c r="BQ13" s="304"/>
      <c r="BR13" s="304"/>
      <c r="BS13" s="304"/>
      <c r="BT13" s="304"/>
      <c r="BU13" s="304"/>
      <c r="BV13" s="304"/>
      <c r="BW13" s="304"/>
      <c r="BX13" s="304"/>
      <c r="BY13" s="304"/>
      <c r="BZ13" s="304"/>
      <c r="CA13" s="304"/>
      <c r="CB13" s="304"/>
      <c r="CC13" s="304"/>
      <c r="CD13" s="304"/>
      <c r="CE13" s="304"/>
      <c r="CF13" s="304"/>
      <c r="CG13" s="304"/>
      <c r="CH13" s="304"/>
      <c r="CI13" s="304"/>
      <c r="CJ13" s="304"/>
      <c r="CK13" s="304"/>
      <c r="CL13" s="304"/>
      <c r="CM13" s="304"/>
      <c r="CN13" s="304"/>
      <c r="CO13" s="304"/>
      <c r="CP13" s="304"/>
      <c r="CQ13" s="304"/>
      <c r="CR13" s="304"/>
      <c r="CS13" s="304"/>
      <c r="CT13" s="304"/>
      <c r="CU13" s="304"/>
      <c r="CV13" s="304"/>
      <c r="CW13" s="304"/>
      <c r="CX13" s="304"/>
      <c r="CY13" s="304"/>
      <c r="CZ13" s="304"/>
      <c r="DA13" s="304"/>
      <c r="DB13" s="304"/>
      <c r="DC13" s="304"/>
      <c r="DD13" s="304"/>
      <c r="DE13" s="304"/>
      <c r="DF13" s="304"/>
      <c r="DG13" s="304"/>
      <c r="DH13" s="304"/>
      <c r="DI13" s="304"/>
      <c r="DJ13" s="304"/>
      <c r="DK13" s="304"/>
      <c r="DL13" s="304"/>
      <c r="DM13" s="304"/>
      <c r="DN13" s="304"/>
      <c r="DO13" s="304"/>
      <c r="DP13" s="304"/>
      <c r="DQ13" s="304"/>
      <c r="DR13" s="304"/>
      <c r="DS13" s="304"/>
      <c r="DT13" s="304"/>
      <c r="DU13" s="304"/>
      <c r="DV13" s="304"/>
      <c r="DW13" s="304"/>
      <c r="DX13" s="304"/>
      <c r="DY13" s="304"/>
      <c r="DZ13" s="304"/>
      <c r="EA13" s="304"/>
      <c r="EB13" s="304"/>
      <c r="EC13" s="304"/>
      <c r="ED13" s="304"/>
      <c r="EE13" s="304"/>
      <c r="EF13" s="304"/>
      <c r="EG13" s="304"/>
      <c r="EH13" s="304"/>
      <c r="EI13" s="304"/>
      <c r="EJ13" s="304"/>
      <c r="EK13" s="304"/>
      <c r="EL13" s="304"/>
      <c r="EM13" s="304"/>
      <c r="EN13" s="304"/>
      <c r="EO13" s="304"/>
      <c r="EP13" s="304"/>
      <c r="EQ13" s="304"/>
      <c r="ER13" s="304"/>
      <c r="ES13" s="304"/>
      <c r="ET13" s="304"/>
      <c r="EU13" s="304"/>
      <c r="EV13" s="304"/>
      <c r="EW13" s="304"/>
      <c r="EX13" s="304"/>
      <c r="EY13" s="304"/>
      <c r="EZ13" s="304"/>
      <c r="FA13" s="304"/>
      <c r="FB13" s="304"/>
      <c r="FC13" s="304"/>
      <c r="FD13" s="304"/>
      <c r="FE13" s="304"/>
      <c r="FF13" s="304"/>
      <c r="FG13" s="304"/>
      <c r="FH13" s="304"/>
      <c r="FI13" s="304"/>
      <c r="FJ13" s="304"/>
      <c r="FK13" s="304"/>
      <c r="FL13" s="304"/>
      <c r="FM13" s="304"/>
      <c r="FN13" s="304"/>
      <c r="FO13" s="304"/>
      <c r="FP13" s="304"/>
      <c r="FQ13" s="304"/>
      <c r="FR13" s="304"/>
      <c r="FS13" s="304"/>
      <c r="FT13" s="304"/>
      <c r="FU13" s="304"/>
      <c r="FV13" s="304"/>
      <c r="FW13" s="304"/>
      <c r="FX13" s="304"/>
      <c r="FY13" s="304"/>
      <c r="FZ13" s="304"/>
      <c r="GA13" s="304"/>
      <c r="GB13" s="304"/>
      <c r="GC13" s="304"/>
      <c r="GD13" s="304"/>
      <c r="GE13" s="304"/>
      <c r="GF13" s="304"/>
      <c r="GG13" s="304"/>
      <c r="GH13" s="304"/>
      <c r="GI13" s="304"/>
      <c r="GJ13" s="304"/>
      <c r="GK13" s="304"/>
      <c r="GL13" s="304"/>
      <c r="GM13" s="304"/>
      <c r="GN13" s="304"/>
      <c r="GO13" s="304"/>
      <c r="GP13" s="304"/>
      <c r="GQ13" s="304"/>
      <c r="GR13" s="304"/>
      <c r="GS13" s="304"/>
      <c r="GT13" s="304"/>
      <c r="GU13" s="304"/>
      <c r="GV13" s="304"/>
      <c r="GW13" s="304"/>
      <c r="GX13" s="304"/>
      <c r="GY13" s="304"/>
      <c r="GZ13" s="304"/>
      <c r="HA13" s="304"/>
      <c r="HB13" s="304"/>
      <c r="HC13" s="304"/>
      <c r="HD13" s="304"/>
      <c r="HE13" s="304"/>
      <c r="HF13" s="304"/>
      <c r="HG13" s="304"/>
      <c r="HH13" s="304"/>
      <c r="HI13" s="304"/>
      <c r="HJ13" s="304"/>
      <c r="HK13" s="304"/>
      <c r="HL13" s="304"/>
      <c r="HM13" s="304"/>
      <c r="HN13" s="304"/>
      <c r="HO13" s="304"/>
      <c r="HP13" s="304"/>
      <c r="HQ13" s="304"/>
      <c r="HR13" s="304"/>
      <c r="HS13" s="304"/>
      <c r="HT13" s="304"/>
      <c r="HU13" s="304"/>
      <c r="HV13" s="304"/>
      <c r="HW13" s="304"/>
      <c r="HX13" s="304"/>
      <c r="HY13" s="304"/>
      <c r="HZ13" s="304"/>
      <c r="IA13" s="304"/>
      <c r="IB13" s="304"/>
      <c r="IC13" s="304"/>
      <c r="ID13" s="304"/>
      <c r="IE13" s="304"/>
      <c r="IF13" s="304"/>
      <c r="IG13" s="304"/>
      <c r="IH13" s="304"/>
      <c r="II13" s="304"/>
      <c r="IJ13" s="304"/>
    </row>
    <row r="14" spans="1:244" ht="19.5" customHeight="1">
      <c r="A14" s="305" t="s">
        <v>639</v>
      </c>
      <c r="B14" s="306">
        <v>34</v>
      </c>
      <c r="C14" s="306">
        <v>36</v>
      </c>
      <c r="D14" s="306">
        <v>30</v>
      </c>
      <c r="E14" s="306">
        <v>29</v>
      </c>
      <c r="F14" s="307"/>
      <c r="G14" s="307"/>
      <c r="H14" s="307"/>
      <c r="I14" s="307"/>
      <c r="J14" s="307"/>
      <c r="K14" s="307"/>
      <c r="L14" s="307"/>
      <c r="M14" s="307"/>
      <c r="N14" s="307"/>
      <c r="O14" s="307"/>
      <c r="P14" s="307"/>
      <c r="Q14" s="307"/>
      <c r="R14" s="307"/>
      <c r="S14" s="307"/>
      <c r="T14" s="307"/>
      <c r="U14" s="307"/>
      <c r="V14" s="307"/>
      <c r="W14" s="307"/>
      <c r="X14" s="307"/>
      <c r="Y14" s="307"/>
      <c r="Z14" s="307"/>
      <c r="AA14" s="307"/>
      <c r="AB14" s="307"/>
      <c r="AC14" s="307"/>
      <c r="AD14" s="307"/>
      <c r="AE14" s="307"/>
      <c r="AF14" s="307"/>
      <c r="AG14" s="307"/>
      <c r="AH14" s="307"/>
      <c r="AI14" s="307"/>
      <c r="AJ14" s="307"/>
      <c r="AK14" s="307"/>
      <c r="AL14" s="307"/>
      <c r="AM14" s="307"/>
      <c r="AN14" s="307"/>
      <c r="AO14" s="307"/>
      <c r="AP14" s="307"/>
      <c r="AQ14" s="307"/>
      <c r="AR14" s="307"/>
      <c r="AS14" s="307"/>
      <c r="AT14" s="307"/>
      <c r="AU14" s="307"/>
      <c r="AV14" s="307"/>
      <c r="AW14" s="307"/>
      <c r="AX14" s="307"/>
      <c r="AY14" s="307"/>
      <c r="AZ14" s="307"/>
      <c r="BA14" s="307"/>
      <c r="BB14" s="307"/>
      <c r="BC14" s="307"/>
      <c r="BD14" s="307"/>
      <c r="BE14" s="307"/>
      <c r="BF14" s="307"/>
      <c r="BG14" s="307"/>
      <c r="BH14" s="307"/>
      <c r="BI14" s="307"/>
      <c r="BJ14" s="307"/>
      <c r="BK14" s="307"/>
      <c r="BL14" s="307"/>
      <c r="BM14" s="307"/>
      <c r="BN14" s="307"/>
      <c r="BO14" s="307"/>
      <c r="BP14" s="307"/>
      <c r="BQ14" s="307"/>
      <c r="BR14" s="307"/>
      <c r="BS14" s="307"/>
      <c r="BT14" s="307"/>
      <c r="BU14" s="307"/>
      <c r="BV14" s="307"/>
      <c r="BW14" s="307"/>
      <c r="BX14" s="307"/>
      <c r="BY14" s="307"/>
      <c r="BZ14" s="307"/>
      <c r="CA14" s="307"/>
      <c r="CB14" s="307"/>
      <c r="CC14" s="307"/>
      <c r="CD14" s="307"/>
      <c r="CE14" s="307"/>
      <c r="CF14" s="307"/>
      <c r="CG14" s="307"/>
      <c r="CH14" s="307"/>
      <c r="CI14" s="307"/>
      <c r="CJ14" s="307"/>
      <c r="CK14" s="307"/>
      <c r="CL14" s="307"/>
      <c r="CM14" s="307"/>
      <c r="CN14" s="307"/>
      <c r="CO14" s="307"/>
      <c r="CP14" s="307"/>
      <c r="CQ14" s="307"/>
      <c r="CR14" s="307"/>
      <c r="CS14" s="307"/>
      <c r="CT14" s="307"/>
      <c r="CU14" s="307"/>
      <c r="CV14" s="307"/>
      <c r="CW14" s="307"/>
      <c r="CX14" s="307"/>
      <c r="CY14" s="307"/>
      <c r="CZ14" s="307"/>
      <c r="DA14" s="307"/>
      <c r="DB14" s="307"/>
      <c r="DC14" s="307"/>
      <c r="DD14" s="307"/>
      <c r="DE14" s="307"/>
      <c r="DF14" s="307"/>
      <c r="DG14" s="307"/>
      <c r="DH14" s="307"/>
      <c r="DI14" s="307"/>
      <c r="DJ14" s="307"/>
      <c r="DK14" s="307"/>
      <c r="DL14" s="307"/>
      <c r="DM14" s="307"/>
      <c r="DN14" s="307"/>
      <c r="DO14" s="307"/>
      <c r="DP14" s="307"/>
      <c r="DQ14" s="307"/>
      <c r="DR14" s="307"/>
      <c r="DS14" s="307"/>
      <c r="DT14" s="307"/>
      <c r="DU14" s="307"/>
      <c r="DV14" s="307"/>
      <c r="DW14" s="307"/>
      <c r="DX14" s="307"/>
      <c r="DY14" s="307"/>
      <c r="DZ14" s="307"/>
      <c r="EA14" s="307"/>
      <c r="EB14" s="307"/>
      <c r="EC14" s="307"/>
      <c r="ED14" s="307"/>
      <c r="EE14" s="307"/>
      <c r="EF14" s="307"/>
      <c r="EG14" s="307"/>
      <c r="EH14" s="307"/>
      <c r="EI14" s="307"/>
      <c r="EJ14" s="307"/>
      <c r="EK14" s="307"/>
      <c r="EL14" s="307"/>
      <c r="EM14" s="307"/>
      <c r="EN14" s="307"/>
      <c r="EO14" s="307"/>
      <c r="EP14" s="307"/>
      <c r="EQ14" s="307"/>
      <c r="ER14" s="307"/>
      <c r="ES14" s="307"/>
      <c r="ET14" s="307"/>
      <c r="EU14" s="307"/>
      <c r="EV14" s="307"/>
      <c r="EW14" s="307"/>
      <c r="EX14" s="307"/>
      <c r="EY14" s="307"/>
      <c r="EZ14" s="307"/>
      <c r="FA14" s="307"/>
      <c r="FB14" s="307"/>
      <c r="FC14" s="307"/>
      <c r="FD14" s="307"/>
      <c r="FE14" s="307"/>
      <c r="FF14" s="307"/>
      <c r="FG14" s="307"/>
      <c r="FH14" s="307"/>
      <c r="FI14" s="307"/>
      <c r="FJ14" s="307"/>
      <c r="FK14" s="307"/>
      <c r="FL14" s="307"/>
      <c r="FM14" s="307"/>
      <c r="FN14" s="307"/>
      <c r="FO14" s="307"/>
      <c r="FP14" s="307"/>
      <c r="FQ14" s="307"/>
      <c r="FR14" s="307"/>
      <c r="FS14" s="307"/>
      <c r="FT14" s="307"/>
      <c r="FU14" s="307"/>
      <c r="FV14" s="307"/>
      <c r="FW14" s="307"/>
      <c r="FX14" s="307"/>
      <c r="FY14" s="307"/>
      <c r="FZ14" s="307"/>
      <c r="GA14" s="307"/>
      <c r="GB14" s="307"/>
      <c r="GC14" s="307"/>
      <c r="GD14" s="307"/>
      <c r="GE14" s="307"/>
      <c r="GF14" s="307"/>
      <c r="GG14" s="307"/>
      <c r="GH14" s="307"/>
      <c r="GI14" s="307"/>
      <c r="GJ14" s="307"/>
      <c r="GK14" s="307"/>
      <c r="GL14" s="307"/>
      <c r="GM14" s="307"/>
      <c r="GN14" s="307"/>
      <c r="GO14" s="307"/>
      <c r="GP14" s="307"/>
      <c r="GQ14" s="307"/>
      <c r="GR14" s="307"/>
      <c r="GS14" s="307"/>
      <c r="GT14" s="307"/>
      <c r="GU14" s="307"/>
      <c r="GV14" s="307"/>
      <c r="GW14" s="307"/>
      <c r="GX14" s="307"/>
      <c r="GY14" s="307"/>
      <c r="GZ14" s="307"/>
      <c r="HA14" s="307"/>
      <c r="HB14" s="307"/>
      <c r="HC14" s="307"/>
      <c r="HD14" s="307"/>
      <c r="HE14" s="307"/>
      <c r="HF14" s="307"/>
      <c r="HG14" s="307"/>
      <c r="HH14" s="307"/>
      <c r="HI14" s="307"/>
      <c r="HJ14" s="307"/>
      <c r="HK14" s="307"/>
      <c r="HL14" s="307"/>
      <c r="HM14" s="307"/>
      <c r="HN14" s="307"/>
      <c r="HO14" s="307"/>
      <c r="HP14" s="307"/>
      <c r="HQ14" s="307"/>
      <c r="HR14" s="307"/>
      <c r="HS14" s="307"/>
      <c r="HT14" s="307"/>
      <c r="HU14" s="307"/>
      <c r="HV14" s="307"/>
      <c r="HW14" s="307"/>
      <c r="HX14" s="307"/>
      <c r="HY14" s="307"/>
      <c r="HZ14" s="307"/>
      <c r="IA14" s="307"/>
      <c r="IB14" s="307"/>
      <c r="IC14" s="307"/>
      <c r="ID14" s="307"/>
      <c r="IE14" s="307"/>
      <c r="IF14" s="307"/>
      <c r="IG14" s="307"/>
      <c r="IH14" s="307"/>
      <c r="II14" s="307"/>
      <c r="IJ14" s="307"/>
    </row>
    <row r="15" spans="1:244" ht="19.5" customHeight="1">
      <c r="A15" s="303" t="s">
        <v>423</v>
      </c>
      <c r="B15" s="300">
        <v>119</v>
      </c>
      <c r="C15" s="300">
        <v>79</v>
      </c>
      <c r="D15" s="300">
        <v>155</v>
      </c>
      <c r="E15" s="300">
        <v>93</v>
      </c>
      <c r="F15" s="304"/>
      <c r="G15" s="304"/>
      <c r="H15" s="304"/>
      <c r="I15" s="304"/>
      <c r="J15" s="304"/>
      <c r="K15" s="304"/>
      <c r="L15" s="304"/>
      <c r="M15" s="304"/>
      <c r="N15" s="304"/>
      <c r="O15" s="304"/>
      <c r="P15" s="304"/>
      <c r="Q15" s="304"/>
      <c r="R15" s="304"/>
      <c r="S15" s="304"/>
      <c r="T15" s="304"/>
      <c r="U15" s="304"/>
      <c r="V15" s="304"/>
      <c r="W15" s="304"/>
      <c r="X15" s="304"/>
      <c r="Y15" s="304"/>
      <c r="Z15" s="304"/>
      <c r="AA15" s="304"/>
      <c r="AB15" s="304"/>
      <c r="AC15" s="304"/>
      <c r="AD15" s="304"/>
      <c r="AE15" s="304"/>
      <c r="AF15" s="304"/>
      <c r="AG15" s="304"/>
      <c r="AH15" s="304"/>
      <c r="AI15" s="304"/>
      <c r="AJ15" s="304"/>
      <c r="AK15" s="304"/>
      <c r="AL15" s="304"/>
      <c r="AM15" s="304"/>
      <c r="AN15" s="304"/>
      <c r="AO15" s="304"/>
      <c r="AP15" s="304"/>
      <c r="AQ15" s="304"/>
      <c r="AR15" s="304"/>
      <c r="AS15" s="304"/>
      <c r="AT15" s="304"/>
      <c r="AU15" s="304"/>
      <c r="AV15" s="304"/>
      <c r="AW15" s="304"/>
      <c r="AX15" s="304"/>
      <c r="AY15" s="304"/>
      <c r="AZ15" s="304"/>
      <c r="BA15" s="304"/>
      <c r="BB15" s="304"/>
      <c r="BC15" s="304"/>
      <c r="BD15" s="304"/>
      <c r="BE15" s="304"/>
      <c r="BF15" s="304"/>
      <c r="BG15" s="304"/>
      <c r="BH15" s="304"/>
      <c r="BI15" s="304"/>
      <c r="BJ15" s="304"/>
      <c r="BK15" s="304"/>
      <c r="BL15" s="304"/>
      <c r="BM15" s="304"/>
      <c r="BN15" s="304"/>
      <c r="BO15" s="304"/>
      <c r="BP15" s="304"/>
      <c r="BQ15" s="304"/>
      <c r="BR15" s="304"/>
      <c r="BS15" s="304"/>
      <c r="BT15" s="304"/>
      <c r="BU15" s="304"/>
      <c r="BV15" s="304"/>
      <c r="BW15" s="304"/>
      <c r="BX15" s="304"/>
      <c r="BY15" s="304"/>
      <c r="BZ15" s="304"/>
      <c r="CA15" s="304"/>
      <c r="CB15" s="304"/>
      <c r="CC15" s="304"/>
      <c r="CD15" s="304"/>
      <c r="CE15" s="304"/>
      <c r="CF15" s="304"/>
      <c r="CG15" s="304"/>
      <c r="CH15" s="304"/>
      <c r="CI15" s="304"/>
      <c r="CJ15" s="304"/>
      <c r="CK15" s="304"/>
      <c r="CL15" s="304"/>
      <c r="CM15" s="304"/>
      <c r="CN15" s="304"/>
      <c r="CO15" s="304"/>
      <c r="CP15" s="304"/>
      <c r="CQ15" s="304"/>
      <c r="CR15" s="304"/>
      <c r="CS15" s="304"/>
      <c r="CT15" s="304"/>
      <c r="CU15" s="304"/>
      <c r="CV15" s="304"/>
      <c r="CW15" s="304"/>
      <c r="CX15" s="304"/>
      <c r="CY15" s="304"/>
      <c r="CZ15" s="304"/>
      <c r="DA15" s="304"/>
      <c r="DB15" s="304"/>
      <c r="DC15" s="304"/>
      <c r="DD15" s="304"/>
      <c r="DE15" s="304"/>
      <c r="DF15" s="304"/>
      <c r="DG15" s="304"/>
      <c r="DH15" s="304"/>
      <c r="DI15" s="304"/>
      <c r="DJ15" s="304"/>
      <c r="DK15" s="304"/>
      <c r="DL15" s="304"/>
      <c r="DM15" s="304"/>
      <c r="DN15" s="304"/>
      <c r="DO15" s="304"/>
      <c r="DP15" s="304"/>
      <c r="DQ15" s="304"/>
      <c r="DR15" s="304"/>
      <c r="DS15" s="304"/>
      <c r="DT15" s="304"/>
      <c r="DU15" s="304"/>
      <c r="DV15" s="304"/>
      <c r="DW15" s="304"/>
      <c r="DX15" s="304"/>
      <c r="DY15" s="304"/>
      <c r="DZ15" s="304"/>
      <c r="EA15" s="304"/>
      <c r="EB15" s="304"/>
      <c r="EC15" s="304"/>
      <c r="ED15" s="304"/>
      <c r="EE15" s="304"/>
      <c r="EF15" s="304"/>
      <c r="EG15" s="304"/>
      <c r="EH15" s="304"/>
      <c r="EI15" s="304"/>
      <c r="EJ15" s="304"/>
      <c r="EK15" s="304"/>
      <c r="EL15" s="304"/>
      <c r="EM15" s="304"/>
      <c r="EN15" s="304"/>
      <c r="EO15" s="304"/>
      <c r="EP15" s="304"/>
      <c r="EQ15" s="304"/>
      <c r="ER15" s="304"/>
      <c r="ES15" s="304"/>
      <c r="ET15" s="304"/>
      <c r="EU15" s="304"/>
      <c r="EV15" s="304"/>
      <c r="EW15" s="304"/>
      <c r="EX15" s="304"/>
      <c r="EY15" s="304"/>
      <c r="EZ15" s="304"/>
      <c r="FA15" s="304"/>
      <c r="FB15" s="304"/>
      <c r="FC15" s="304"/>
      <c r="FD15" s="304"/>
      <c r="FE15" s="304"/>
      <c r="FF15" s="304"/>
      <c r="FG15" s="304"/>
      <c r="FH15" s="304"/>
      <c r="FI15" s="304"/>
      <c r="FJ15" s="304"/>
      <c r="FK15" s="304"/>
      <c r="FL15" s="304"/>
      <c r="FM15" s="304"/>
      <c r="FN15" s="304"/>
      <c r="FO15" s="304"/>
      <c r="FP15" s="304"/>
      <c r="FQ15" s="304"/>
      <c r="FR15" s="304"/>
      <c r="FS15" s="304"/>
      <c r="FT15" s="304"/>
      <c r="FU15" s="304"/>
      <c r="FV15" s="304"/>
      <c r="FW15" s="304"/>
      <c r="FX15" s="304"/>
      <c r="FY15" s="304"/>
      <c r="FZ15" s="304"/>
      <c r="GA15" s="304"/>
      <c r="GB15" s="304"/>
      <c r="GC15" s="304"/>
      <c r="GD15" s="304"/>
      <c r="GE15" s="304"/>
      <c r="GF15" s="304"/>
      <c r="GG15" s="304"/>
      <c r="GH15" s="304"/>
      <c r="GI15" s="304"/>
      <c r="GJ15" s="304"/>
      <c r="GK15" s="304"/>
      <c r="GL15" s="304"/>
      <c r="GM15" s="304"/>
      <c r="GN15" s="304"/>
      <c r="GO15" s="304"/>
      <c r="GP15" s="304"/>
      <c r="GQ15" s="304"/>
      <c r="GR15" s="304"/>
      <c r="GS15" s="304"/>
      <c r="GT15" s="304"/>
      <c r="GU15" s="304"/>
      <c r="GV15" s="304"/>
      <c r="GW15" s="304"/>
      <c r="GX15" s="304"/>
      <c r="GY15" s="304"/>
      <c r="GZ15" s="304"/>
      <c r="HA15" s="304"/>
      <c r="HB15" s="304"/>
      <c r="HC15" s="304"/>
      <c r="HD15" s="304"/>
      <c r="HE15" s="304"/>
      <c r="HF15" s="304"/>
      <c r="HG15" s="304"/>
      <c r="HH15" s="304"/>
      <c r="HI15" s="304"/>
      <c r="HJ15" s="304"/>
      <c r="HK15" s="304"/>
      <c r="HL15" s="304"/>
      <c r="HM15" s="304"/>
      <c r="HN15" s="304"/>
      <c r="HO15" s="304"/>
      <c r="HP15" s="304"/>
      <c r="HQ15" s="304"/>
      <c r="HR15" s="304"/>
      <c r="HS15" s="304"/>
      <c r="HT15" s="304"/>
      <c r="HU15" s="304"/>
      <c r="HV15" s="304"/>
      <c r="HW15" s="304"/>
      <c r="HX15" s="304"/>
      <c r="HY15" s="304"/>
      <c r="HZ15" s="304"/>
      <c r="IA15" s="304"/>
      <c r="IB15" s="304"/>
      <c r="IC15" s="304"/>
      <c r="ID15" s="304"/>
      <c r="IE15" s="304"/>
      <c r="IF15" s="304"/>
      <c r="IG15" s="304"/>
      <c r="IH15" s="304"/>
      <c r="II15" s="304"/>
      <c r="IJ15" s="304"/>
    </row>
    <row r="16" spans="1:244" ht="19.5" customHeight="1">
      <c r="A16" s="302" t="s">
        <v>424</v>
      </c>
      <c r="B16" s="301">
        <v>28</v>
      </c>
      <c r="C16" s="301">
        <v>19</v>
      </c>
      <c r="D16" s="301">
        <v>13</v>
      </c>
      <c r="E16" s="301">
        <v>11</v>
      </c>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c r="GQ16" s="56"/>
      <c r="GR16" s="56"/>
      <c r="GS16" s="56"/>
      <c r="GT16" s="56"/>
      <c r="GU16" s="56"/>
      <c r="GV16" s="56"/>
      <c r="GW16" s="56"/>
      <c r="GX16" s="56"/>
      <c r="GY16" s="56"/>
      <c r="GZ16" s="56"/>
      <c r="HA16" s="56"/>
      <c r="HB16" s="56"/>
      <c r="HC16" s="56"/>
      <c r="HD16" s="56"/>
      <c r="HE16" s="56"/>
      <c r="HF16" s="56"/>
      <c r="HG16" s="56"/>
      <c r="HH16" s="56"/>
      <c r="HI16" s="56"/>
      <c r="HJ16" s="56"/>
      <c r="HK16" s="56"/>
      <c r="HL16" s="56"/>
      <c r="HM16" s="56"/>
      <c r="HN16" s="56"/>
      <c r="HO16" s="56"/>
      <c r="HP16" s="56"/>
      <c r="HQ16" s="56"/>
      <c r="HR16" s="56"/>
      <c r="HS16" s="56"/>
      <c r="HT16" s="56"/>
      <c r="HU16" s="56"/>
      <c r="HV16" s="56"/>
      <c r="HW16" s="56"/>
      <c r="HX16" s="56"/>
      <c r="HY16" s="56"/>
      <c r="HZ16" s="56"/>
      <c r="IA16" s="56"/>
      <c r="IB16" s="56"/>
      <c r="IC16" s="56"/>
      <c r="ID16" s="56"/>
      <c r="IE16" s="56"/>
      <c r="IF16" s="56"/>
      <c r="IG16" s="56"/>
      <c r="IH16" s="56"/>
      <c r="II16" s="56"/>
      <c r="IJ16" s="56"/>
    </row>
    <row r="17" spans="1:245" ht="19.5" customHeight="1">
      <c r="A17" s="302" t="s">
        <v>429</v>
      </c>
      <c r="B17" s="301">
        <v>80</v>
      </c>
      <c r="C17" s="301">
        <v>54</v>
      </c>
      <c r="D17" s="301">
        <v>125</v>
      </c>
      <c r="E17" s="301">
        <v>75</v>
      </c>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c r="GQ17" s="56"/>
      <c r="GR17" s="56"/>
      <c r="GS17" s="56"/>
      <c r="GT17" s="56"/>
      <c r="GU17" s="56"/>
      <c r="GV17" s="56"/>
      <c r="GW17" s="56"/>
      <c r="GX17" s="56"/>
      <c r="GY17" s="56"/>
      <c r="GZ17" s="56"/>
      <c r="HA17" s="56"/>
      <c r="HB17" s="56"/>
      <c r="HC17" s="56"/>
      <c r="HD17" s="56"/>
      <c r="HE17" s="56"/>
      <c r="HF17" s="56"/>
      <c r="HG17" s="56"/>
      <c r="HH17" s="56"/>
      <c r="HI17" s="56"/>
      <c r="HJ17" s="56"/>
      <c r="HK17" s="56"/>
      <c r="HL17" s="56"/>
      <c r="HM17" s="56"/>
      <c r="HN17" s="56"/>
      <c r="HO17" s="56"/>
      <c r="HP17" s="56"/>
      <c r="HQ17" s="56"/>
      <c r="HR17" s="56"/>
      <c r="HS17" s="56"/>
      <c r="HT17" s="56"/>
      <c r="HU17" s="56"/>
      <c r="HV17" s="56"/>
      <c r="HW17" s="56"/>
      <c r="HX17" s="56"/>
      <c r="HY17" s="56"/>
      <c r="HZ17" s="56"/>
      <c r="IA17" s="56"/>
      <c r="IB17" s="56"/>
      <c r="IC17" s="56"/>
      <c r="ID17" s="56"/>
      <c r="IE17" s="56"/>
      <c r="IF17" s="56"/>
      <c r="IG17" s="56"/>
      <c r="IH17" s="56"/>
      <c r="II17" s="56"/>
      <c r="IJ17" s="56"/>
    </row>
    <row r="18" spans="1:245" ht="19.5" customHeight="1">
      <c r="A18" s="302" t="s">
        <v>442</v>
      </c>
      <c r="B18" s="301">
        <v>11</v>
      </c>
      <c r="C18" s="301">
        <v>6</v>
      </c>
      <c r="D18" s="301">
        <v>17</v>
      </c>
      <c r="E18" s="301">
        <v>7</v>
      </c>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c r="HM18" s="56"/>
      <c r="HN18" s="56"/>
      <c r="HO18" s="56"/>
      <c r="HP18" s="56"/>
      <c r="HQ18" s="56"/>
      <c r="HR18" s="56"/>
      <c r="HS18" s="56"/>
      <c r="HT18" s="56"/>
      <c r="HU18" s="56"/>
      <c r="HV18" s="56"/>
      <c r="HW18" s="56"/>
      <c r="HX18" s="56"/>
      <c r="HY18" s="56"/>
      <c r="HZ18" s="56"/>
      <c r="IA18" s="56"/>
      <c r="IB18" s="56"/>
      <c r="IC18" s="56"/>
      <c r="ID18" s="56"/>
      <c r="IE18" s="56"/>
      <c r="IF18" s="56"/>
      <c r="IG18" s="56"/>
      <c r="IH18" s="56"/>
      <c r="II18" s="56"/>
      <c r="IJ18" s="56"/>
    </row>
    <row r="19" spans="1:245" ht="30" customHeight="1">
      <c r="A19" s="303" t="s">
        <v>702</v>
      </c>
      <c r="B19" s="300">
        <v>32</v>
      </c>
      <c r="C19" s="300">
        <v>28</v>
      </c>
      <c r="D19" s="300">
        <v>56</v>
      </c>
      <c r="E19" s="300">
        <v>43</v>
      </c>
      <c r="F19" s="304"/>
      <c r="G19" s="304"/>
      <c r="H19" s="304"/>
      <c r="I19" s="304"/>
      <c r="J19" s="304"/>
      <c r="K19" s="304"/>
      <c r="L19" s="304"/>
      <c r="M19" s="304"/>
      <c r="N19" s="304"/>
      <c r="O19" s="304"/>
      <c r="P19" s="304"/>
      <c r="Q19" s="304"/>
      <c r="R19" s="304"/>
      <c r="S19" s="304"/>
      <c r="T19" s="304"/>
      <c r="U19" s="304"/>
      <c r="V19" s="304"/>
      <c r="W19" s="304"/>
      <c r="X19" s="304"/>
      <c r="Y19" s="304"/>
      <c r="Z19" s="304"/>
      <c r="AA19" s="304"/>
      <c r="AB19" s="304"/>
      <c r="AC19" s="304"/>
      <c r="AD19" s="304"/>
      <c r="AE19" s="304"/>
      <c r="AF19" s="304"/>
      <c r="AG19" s="304"/>
      <c r="AH19" s="304"/>
      <c r="AI19" s="304"/>
      <c r="AJ19" s="304"/>
      <c r="AK19" s="304"/>
      <c r="AL19" s="304"/>
      <c r="AM19" s="304"/>
      <c r="AN19" s="304"/>
      <c r="AO19" s="304"/>
      <c r="AP19" s="304"/>
      <c r="AQ19" s="304"/>
      <c r="AR19" s="304"/>
      <c r="AS19" s="304"/>
      <c r="AT19" s="304"/>
      <c r="AU19" s="304"/>
      <c r="AV19" s="304"/>
      <c r="AW19" s="304"/>
      <c r="AX19" s="304"/>
      <c r="AY19" s="304"/>
      <c r="AZ19" s="304"/>
      <c r="BA19" s="304"/>
      <c r="BB19" s="304"/>
      <c r="BC19" s="304"/>
      <c r="BD19" s="304"/>
      <c r="BE19" s="304"/>
      <c r="BF19" s="304"/>
      <c r="BG19" s="304"/>
      <c r="BH19" s="304"/>
      <c r="BI19" s="304"/>
      <c r="BJ19" s="304"/>
      <c r="BK19" s="304"/>
      <c r="BL19" s="304"/>
      <c r="BM19" s="304"/>
      <c r="BN19" s="304"/>
      <c r="BO19" s="304"/>
      <c r="BP19" s="304"/>
      <c r="BQ19" s="304"/>
      <c r="BR19" s="304"/>
      <c r="BS19" s="304"/>
      <c r="BT19" s="304"/>
      <c r="BU19" s="304"/>
      <c r="BV19" s="304"/>
      <c r="BW19" s="304"/>
      <c r="BX19" s="304"/>
      <c r="BY19" s="304"/>
      <c r="BZ19" s="304"/>
      <c r="CA19" s="304"/>
      <c r="CB19" s="304"/>
      <c r="CC19" s="304"/>
      <c r="CD19" s="304"/>
      <c r="CE19" s="304"/>
      <c r="CF19" s="304"/>
      <c r="CG19" s="304"/>
      <c r="CH19" s="304"/>
      <c r="CI19" s="304"/>
      <c r="CJ19" s="304"/>
      <c r="CK19" s="304"/>
      <c r="CL19" s="304"/>
      <c r="CM19" s="304"/>
      <c r="CN19" s="304"/>
      <c r="CO19" s="304"/>
      <c r="CP19" s="304"/>
      <c r="CQ19" s="304"/>
      <c r="CR19" s="304"/>
      <c r="CS19" s="304"/>
      <c r="CT19" s="304"/>
      <c r="CU19" s="304"/>
      <c r="CV19" s="304"/>
      <c r="CW19" s="304"/>
      <c r="CX19" s="304"/>
      <c r="CY19" s="304"/>
      <c r="CZ19" s="304"/>
      <c r="DA19" s="304"/>
      <c r="DB19" s="304"/>
      <c r="DC19" s="304"/>
      <c r="DD19" s="304"/>
      <c r="DE19" s="304"/>
      <c r="DF19" s="304"/>
      <c r="DG19" s="304"/>
      <c r="DH19" s="304"/>
      <c r="DI19" s="304"/>
      <c r="DJ19" s="304"/>
      <c r="DK19" s="304"/>
      <c r="DL19" s="304"/>
      <c r="DM19" s="304"/>
      <c r="DN19" s="304"/>
      <c r="DO19" s="304"/>
      <c r="DP19" s="304"/>
      <c r="DQ19" s="304"/>
      <c r="DR19" s="304"/>
      <c r="DS19" s="304"/>
      <c r="DT19" s="304"/>
      <c r="DU19" s="304"/>
      <c r="DV19" s="304"/>
      <c r="DW19" s="304"/>
      <c r="DX19" s="304"/>
      <c r="DY19" s="304"/>
      <c r="DZ19" s="304"/>
      <c r="EA19" s="304"/>
      <c r="EB19" s="304"/>
      <c r="EC19" s="304"/>
      <c r="ED19" s="304"/>
      <c r="EE19" s="304"/>
      <c r="EF19" s="304"/>
      <c r="EG19" s="304"/>
      <c r="EH19" s="304"/>
      <c r="EI19" s="304"/>
      <c r="EJ19" s="304"/>
      <c r="EK19" s="304"/>
      <c r="EL19" s="304"/>
      <c r="EM19" s="304"/>
      <c r="EN19" s="304"/>
      <c r="EO19" s="304"/>
      <c r="EP19" s="304"/>
      <c r="EQ19" s="304"/>
      <c r="ER19" s="304"/>
      <c r="ES19" s="304"/>
      <c r="ET19" s="304"/>
      <c r="EU19" s="304"/>
      <c r="EV19" s="304"/>
      <c r="EW19" s="304"/>
      <c r="EX19" s="304"/>
      <c r="EY19" s="304"/>
      <c r="EZ19" s="304"/>
      <c r="FA19" s="304"/>
      <c r="FB19" s="304"/>
      <c r="FC19" s="304"/>
      <c r="FD19" s="304"/>
      <c r="FE19" s="304"/>
      <c r="FF19" s="304"/>
      <c r="FG19" s="304"/>
      <c r="FH19" s="304"/>
      <c r="FI19" s="304"/>
      <c r="FJ19" s="304"/>
      <c r="FK19" s="304"/>
      <c r="FL19" s="304"/>
      <c r="FM19" s="304"/>
      <c r="FN19" s="304"/>
      <c r="FO19" s="304"/>
      <c r="FP19" s="304"/>
      <c r="FQ19" s="304"/>
      <c r="FR19" s="304"/>
      <c r="FS19" s="304"/>
      <c r="FT19" s="304"/>
      <c r="FU19" s="304"/>
      <c r="FV19" s="304"/>
      <c r="FW19" s="304"/>
      <c r="FX19" s="304"/>
      <c r="FY19" s="304"/>
      <c r="FZ19" s="304"/>
      <c r="GA19" s="304"/>
      <c r="GB19" s="304"/>
      <c r="GC19" s="304"/>
      <c r="GD19" s="304"/>
      <c r="GE19" s="304"/>
      <c r="GF19" s="304"/>
      <c r="GG19" s="304"/>
      <c r="GH19" s="304"/>
      <c r="GI19" s="304"/>
      <c r="GJ19" s="304"/>
      <c r="GK19" s="304"/>
      <c r="GL19" s="304"/>
      <c r="GM19" s="304"/>
      <c r="GN19" s="304"/>
      <c r="GO19" s="304"/>
      <c r="GP19" s="304"/>
      <c r="GQ19" s="304"/>
      <c r="GR19" s="304"/>
      <c r="GS19" s="304"/>
      <c r="GT19" s="304"/>
      <c r="GU19" s="304"/>
      <c r="GV19" s="304"/>
      <c r="GW19" s="304"/>
      <c r="GX19" s="304"/>
      <c r="GY19" s="304"/>
      <c r="GZ19" s="304"/>
      <c r="HA19" s="304"/>
      <c r="HB19" s="304"/>
      <c r="HC19" s="304"/>
      <c r="HD19" s="304"/>
      <c r="HE19" s="304"/>
      <c r="HF19" s="304"/>
      <c r="HG19" s="304"/>
      <c r="HH19" s="304"/>
      <c r="HI19" s="304"/>
      <c r="HJ19" s="304"/>
      <c r="HK19" s="304"/>
      <c r="HL19" s="304"/>
      <c r="HM19" s="304"/>
      <c r="HN19" s="304"/>
      <c r="HO19" s="304"/>
      <c r="HP19" s="304"/>
      <c r="HQ19" s="304"/>
      <c r="HR19" s="304"/>
      <c r="HS19" s="304"/>
      <c r="HT19" s="304"/>
      <c r="HU19" s="304"/>
      <c r="HV19" s="304"/>
      <c r="HW19" s="304"/>
      <c r="HX19" s="304"/>
      <c r="HY19" s="304"/>
      <c r="HZ19" s="304"/>
      <c r="IA19" s="304"/>
      <c r="IB19" s="304"/>
      <c r="IC19" s="304"/>
      <c r="ID19" s="304"/>
      <c r="IE19" s="304"/>
      <c r="IF19" s="304"/>
      <c r="IG19" s="304"/>
      <c r="IH19" s="304"/>
      <c r="II19" s="304"/>
      <c r="IJ19" s="304"/>
    </row>
    <row r="20" spans="1:245" ht="30" customHeight="1">
      <c r="A20" s="309" t="s">
        <v>96</v>
      </c>
      <c r="B20" s="300">
        <v>1</v>
      </c>
      <c r="C20" s="300">
        <v>30</v>
      </c>
      <c r="D20" s="300">
        <v>6</v>
      </c>
      <c r="E20" s="300">
        <v>1</v>
      </c>
      <c r="F20" s="304"/>
      <c r="G20" s="304"/>
      <c r="H20" s="304"/>
      <c r="I20" s="304"/>
      <c r="J20" s="304"/>
      <c r="K20" s="304"/>
      <c r="L20" s="304"/>
      <c r="M20" s="304"/>
      <c r="N20" s="304"/>
      <c r="O20" s="304"/>
      <c r="P20" s="304"/>
      <c r="Q20" s="304"/>
      <c r="R20" s="304"/>
      <c r="S20" s="304"/>
      <c r="T20" s="304"/>
      <c r="U20" s="304"/>
      <c r="V20" s="304"/>
      <c r="W20" s="304"/>
      <c r="X20" s="304"/>
      <c r="Y20" s="304"/>
      <c r="Z20" s="304"/>
      <c r="AA20" s="304"/>
      <c r="AB20" s="304"/>
      <c r="AC20" s="304"/>
      <c r="AD20" s="304"/>
      <c r="AE20" s="304"/>
      <c r="AF20" s="304"/>
      <c r="AG20" s="304"/>
      <c r="AH20" s="304"/>
      <c r="AI20" s="304"/>
      <c r="AJ20" s="304"/>
      <c r="AK20" s="304"/>
      <c r="AL20" s="304"/>
      <c r="AM20" s="304"/>
      <c r="AN20" s="304"/>
      <c r="AO20" s="304"/>
      <c r="AP20" s="304"/>
      <c r="AQ20" s="304"/>
      <c r="AR20" s="304"/>
      <c r="AS20" s="304"/>
      <c r="AT20" s="304"/>
      <c r="AU20" s="304"/>
      <c r="AV20" s="304"/>
      <c r="AW20" s="304"/>
      <c r="AX20" s="304"/>
      <c r="AY20" s="304"/>
      <c r="AZ20" s="304"/>
      <c r="BA20" s="304"/>
      <c r="BB20" s="304"/>
      <c r="BC20" s="304"/>
      <c r="BD20" s="304"/>
      <c r="BE20" s="304"/>
      <c r="BF20" s="304"/>
      <c r="BG20" s="304"/>
      <c r="BH20" s="304"/>
      <c r="BI20" s="304"/>
      <c r="BJ20" s="304"/>
      <c r="BK20" s="304"/>
      <c r="BL20" s="304"/>
      <c r="BM20" s="304"/>
      <c r="BN20" s="304"/>
      <c r="BO20" s="304"/>
      <c r="BP20" s="304"/>
      <c r="BQ20" s="304"/>
      <c r="BR20" s="304"/>
      <c r="BS20" s="304"/>
      <c r="BT20" s="304"/>
      <c r="BU20" s="304"/>
      <c r="BV20" s="304"/>
      <c r="BW20" s="304"/>
      <c r="BX20" s="304"/>
      <c r="BY20" s="304"/>
      <c r="BZ20" s="304"/>
      <c r="CA20" s="304"/>
      <c r="CB20" s="304"/>
      <c r="CC20" s="304"/>
      <c r="CD20" s="304"/>
      <c r="CE20" s="304"/>
      <c r="CF20" s="304"/>
      <c r="CG20" s="304"/>
      <c r="CH20" s="304"/>
      <c r="CI20" s="304"/>
      <c r="CJ20" s="304"/>
      <c r="CK20" s="304"/>
      <c r="CL20" s="304"/>
      <c r="CM20" s="304"/>
      <c r="CN20" s="304"/>
      <c r="CO20" s="304"/>
      <c r="CP20" s="304"/>
      <c r="CQ20" s="304"/>
      <c r="CR20" s="304"/>
      <c r="CS20" s="304"/>
      <c r="CT20" s="304"/>
      <c r="CU20" s="304"/>
      <c r="CV20" s="304"/>
      <c r="CW20" s="304"/>
      <c r="CX20" s="304"/>
      <c r="CY20" s="304"/>
      <c r="CZ20" s="304"/>
      <c r="DA20" s="304"/>
      <c r="DB20" s="304"/>
      <c r="DC20" s="304"/>
      <c r="DD20" s="304"/>
      <c r="DE20" s="304"/>
      <c r="DF20" s="304"/>
      <c r="DG20" s="304"/>
      <c r="DH20" s="304"/>
      <c r="DI20" s="304"/>
      <c r="DJ20" s="304"/>
      <c r="DK20" s="304"/>
      <c r="DL20" s="304"/>
      <c r="DM20" s="304"/>
      <c r="DN20" s="304"/>
      <c r="DO20" s="304"/>
      <c r="DP20" s="304"/>
      <c r="DQ20" s="304"/>
      <c r="DR20" s="304"/>
      <c r="DS20" s="304"/>
      <c r="DT20" s="304"/>
      <c r="DU20" s="304"/>
      <c r="DV20" s="304"/>
      <c r="DW20" s="304"/>
      <c r="DX20" s="304"/>
      <c r="DY20" s="304"/>
      <c r="DZ20" s="304"/>
      <c r="EA20" s="304"/>
      <c r="EB20" s="304"/>
      <c r="EC20" s="304"/>
      <c r="ED20" s="304"/>
      <c r="EE20" s="304"/>
      <c r="EF20" s="304"/>
      <c r="EG20" s="304"/>
      <c r="EH20" s="304"/>
      <c r="EI20" s="304"/>
      <c r="EJ20" s="304"/>
      <c r="EK20" s="304"/>
      <c r="EL20" s="304"/>
      <c r="EM20" s="304"/>
      <c r="EN20" s="304"/>
      <c r="EO20" s="304"/>
      <c r="EP20" s="304"/>
      <c r="EQ20" s="304"/>
      <c r="ER20" s="304"/>
      <c r="ES20" s="304"/>
      <c r="ET20" s="304"/>
      <c r="EU20" s="304"/>
      <c r="EV20" s="304"/>
      <c r="EW20" s="304"/>
      <c r="EX20" s="304"/>
      <c r="EY20" s="304"/>
      <c r="EZ20" s="304"/>
      <c r="FA20" s="304"/>
      <c r="FB20" s="304"/>
      <c r="FC20" s="304"/>
      <c r="FD20" s="304"/>
      <c r="FE20" s="304"/>
      <c r="FF20" s="304"/>
      <c r="FG20" s="304"/>
      <c r="FH20" s="304"/>
      <c r="FI20" s="304"/>
      <c r="FJ20" s="304"/>
      <c r="FK20" s="304"/>
      <c r="FL20" s="304"/>
      <c r="FM20" s="304"/>
      <c r="FN20" s="304"/>
      <c r="FO20" s="304"/>
      <c r="FP20" s="304"/>
      <c r="FQ20" s="304"/>
      <c r="FR20" s="304"/>
      <c r="FS20" s="304"/>
      <c r="FT20" s="304"/>
      <c r="FU20" s="304"/>
      <c r="FV20" s="304"/>
      <c r="FW20" s="304"/>
      <c r="FX20" s="304"/>
      <c r="FY20" s="304"/>
      <c r="FZ20" s="304"/>
      <c r="GA20" s="304"/>
      <c r="GB20" s="304"/>
      <c r="GC20" s="304"/>
      <c r="GD20" s="304"/>
      <c r="GE20" s="304"/>
      <c r="GF20" s="304"/>
      <c r="GG20" s="304"/>
      <c r="GH20" s="304"/>
      <c r="GI20" s="304"/>
      <c r="GJ20" s="304"/>
      <c r="GK20" s="304"/>
      <c r="GL20" s="304"/>
      <c r="GM20" s="304"/>
      <c r="GN20" s="304"/>
      <c r="GO20" s="304"/>
      <c r="GP20" s="304"/>
      <c r="GQ20" s="304"/>
      <c r="GR20" s="304"/>
      <c r="GS20" s="304"/>
      <c r="GT20" s="304"/>
      <c r="GU20" s="304"/>
      <c r="GV20" s="304"/>
      <c r="GW20" s="304"/>
      <c r="GX20" s="304"/>
      <c r="GY20" s="304"/>
      <c r="GZ20" s="304"/>
      <c r="HA20" s="304"/>
      <c r="HB20" s="304"/>
      <c r="HC20" s="304"/>
      <c r="HD20" s="304"/>
      <c r="HE20" s="304"/>
      <c r="HF20" s="304"/>
      <c r="HG20" s="304"/>
      <c r="HH20" s="304"/>
      <c r="HI20" s="304"/>
      <c r="HJ20" s="304"/>
      <c r="HK20" s="304"/>
      <c r="HL20" s="304"/>
      <c r="HM20" s="304"/>
      <c r="HN20" s="304"/>
      <c r="HO20" s="304"/>
      <c r="HP20" s="304"/>
      <c r="HQ20" s="304"/>
      <c r="HR20" s="304"/>
      <c r="HS20" s="304"/>
      <c r="HT20" s="304"/>
      <c r="HU20" s="304"/>
      <c r="HV20" s="304"/>
      <c r="HW20" s="304"/>
      <c r="HX20" s="304"/>
      <c r="HY20" s="304"/>
      <c r="HZ20" s="304"/>
      <c r="IA20" s="304"/>
      <c r="IB20" s="304"/>
      <c r="IC20" s="304"/>
      <c r="ID20" s="304"/>
      <c r="IE20" s="304"/>
      <c r="IF20" s="304"/>
      <c r="IG20" s="304"/>
      <c r="IH20" s="304"/>
      <c r="II20" s="304"/>
      <c r="IJ20" s="304"/>
    </row>
    <row r="21" spans="1:245" ht="30" customHeight="1">
      <c r="A21" s="303" t="s">
        <v>98</v>
      </c>
      <c r="B21" s="300">
        <v>24</v>
      </c>
      <c r="C21" s="300">
        <v>6</v>
      </c>
      <c r="D21" s="300">
        <v>4</v>
      </c>
      <c r="E21" s="300">
        <v>11</v>
      </c>
      <c r="F21" s="304"/>
      <c r="G21" s="304"/>
      <c r="H21" s="304"/>
      <c r="I21" s="304"/>
      <c r="J21" s="304"/>
      <c r="K21" s="304"/>
      <c r="L21" s="304"/>
      <c r="M21" s="304"/>
      <c r="N21" s="304"/>
      <c r="O21" s="304"/>
      <c r="P21" s="304"/>
      <c r="Q21" s="304"/>
      <c r="R21" s="304"/>
      <c r="S21" s="304"/>
      <c r="T21" s="304"/>
      <c r="U21" s="304"/>
      <c r="V21" s="304"/>
      <c r="W21" s="304"/>
      <c r="X21" s="304"/>
      <c r="Y21" s="304"/>
      <c r="Z21" s="304"/>
      <c r="AA21" s="304"/>
      <c r="AB21" s="304"/>
      <c r="AC21" s="304"/>
      <c r="AD21" s="304"/>
      <c r="AE21" s="304"/>
      <c r="AF21" s="304"/>
      <c r="AG21" s="304"/>
      <c r="AH21" s="304"/>
      <c r="AI21" s="304"/>
      <c r="AJ21" s="304"/>
      <c r="AK21" s="304"/>
      <c r="AL21" s="304"/>
      <c r="AM21" s="304"/>
      <c r="AN21" s="304"/>
      <c r="AO21" s="304"/>
      <c r="AP21" s="304"/>
      <c r="AQ21" s="304"/>
      <c r="AR21" s="304"/>
      <c r="AS21" s="304"/>
      <c r="AT21" s="304"/>
      <c r="AU21" s="304"/>
      <c r="AV21" s="304"/>
      <c r="AW21" s="304"/>
      <c r="AX21" s="304"/>
      <c r="AY21" s="304"/>
      <c r="AZ21" s="304"/>
      <c r="BA21" s="304"/>
      <c r="BB21" s="304"/>
      <c r="BC21" s="304"/>
      <c r="BD21" s="304"/>
      <c r="BE21" s="304"/>
      <c r="BF21" s="304"/>
      <c r="BG21" s="304"/>
      <c r="BH21" s="304"/>
      <c r="BI21" s="304"/>
      <c r="BJ21" s="304"/>
      <c r="BK21" s="304"/>
      <c r="BL21" s="304"/>
      <c r="BM21" s="304"/>
      <c r="BN21" s="304"/>
      <c r="BO21" s="304"/>
      <c r="BP21" s="304"/>
      <c r="BQ21" s="304"/>
      <c r="BR21" s="304"/>
      <c r="BS21" s="304"/>
      <c r="BT21" s="304"/>
      <c r="BU21" s="304"/>
      <c r="BV21" s="304"/>
      <c r="BW21" s="304"/>
      <c r="BX21" s="304"/>
      <c r="BY21" s="304"/>
      <c r="BZ21" s="304"/>
      <c r="CA21" s="304"/>
      <c r="CB21" s="304"/>
      <c r="CC21" s="304"/>
      <c r="CD21" s="304"/>
      <c r="CE21" s="304"/>
      <c r="CF21" s="304"/>
      <c r="CG21" s="304"/>
      <c r="CH21" s="304"/>
      <c r="CI21" s="304"/>
      <c r="CJ21" s="304"/>
      <c r="CK21" s="304"/>
      <c r="CL21" s="304"/>
      <c r="CM21" s="304"/>
      <c r="CN21" s="304"/>
      <c r="CO21" s="304"/>
      <c r="CP21" s="304"/>
      <c r="CQ21" s="304"/>
      <c r="CR21" s="304"/>
      <c r="CS21" s="304"/>
      <c r="CT21" s="304"/>
      <c r="CU21" s="304"/>
      <c r="CV21" s="304"/>
      <c r="CW21" s="304"/>
      <c r="CX21" s="304"/>
      <c r="CY21" s="304"/>
      <c r="CZ21" s="304"/>
      <c r="DA21" s="304"/>
      <c r="DB21" s="304"/>
      <c r="DC21" s="304"/>
      <c r="DD21" s="304"/>
      <c r="DE21" s="304"/>
      <c r="DF21" s="304"/>
      <c r="DG21" s="304"/>
      <c r="DH21" s="304"/>
      <c r="DI21" s="304"/>
      <c r="DJ21" s="304"/>
      <c r="DK21" s="304"/>
      <c r="DL21" s="304"/>
      <c r="DM21" s="304"/>
      <c r="DN21" s="304"/>
      <c r="DO21" s="304"/>
      <c r="DP21" s="304"/>
      <c r="DQ21" s="304"/>
      <c r="DR21" s="304"/>
      <c r="DS21" s="304"/>
      <c r="DT21" s="304"/>
      <c r="DU21" s="304"/>
      <c r="DV21" s="304"/>
      <c r="DW21" s="304"/>
      <c r="DX21" s="304"/>
      <c r="DY21" s="304"/>
      <c r="DZ21" s="304"/>
      <c r="EA21" s="304"/>
      <c r="EB21" s="304"/>
      <c r="EC21" s="304"/>
      <c r="ED21" s="304"/>
      <c r="EE21" s="304"/>
      <c r="EF21" s="304"/>
      <c r="EG21" s="304"/>
      <c r="EH21" s="304"/>
      <c r="EI21" s="304"/>
      <c r="EJ21" s="304"/>
      <c r="EK21" s="304"/>
      <c r="EL21" s="304"/>
      <c r="EM21" s="304"/>
      <c r="EN21" s="304"/>
      <c r="EO21" s="304"/>
      <c r="EP21" s="304"/>
      <c r="EQ21" s="304"/>
      <c r="ER21" s="304"/>
      <c r="ES21" s="304"/>
      <c r="ET21" s="304"/>
      <c r="EU21" s="304"/>
      <c r="EV21" s="304"/>
      <c r="EW21" s="304"/>
      <c r="EX21" s="304"/>
      <c r="EY21" s="304"/>
      <c r="EZ21" s="304"/>
      <c r="FA21" s="304"/>
      <c r="FB21" s="304"/>
      <c r="FC21" s="304"/>
      <c r="FD21" s="304"/>
      <c r="FE21" s="304"/>
      <c r="FF21" s="304"/>
      <c r="FG21" s="304"/>
      <c r="FH21" s="304"/>
      <c r="FI21" s="304"/>
      <c r="FJ21" s="304"/>
      <c r="FK21" s="304"/>
      <c r="FL21" s="304"/>
      <c r="FM21" s="304"/>
      <c r="FN21" s="304"/>
      <c r="FO21" s="304"/>
      <c r="FP21" s="304"/>
      <c r="FQ21" s="304"/>
      <c r="FR21" s="304"/>
      <c r="FS21" s="304"/>
      <c r="FT21" s="304"/>
      <c r="FU21" s="304"/>
      <c r="FV21" s="304"/>
      <c r="FW21" s="304"/>
      <c r="FX21" s="304"/>
      <c r="FY21" s="304"/>
      <c r="FZ21" s="304"/>
      <c r="GA21" s="304"/>
      <c r="GB21" s="304"/>
      <c r="GC21" s="304"/>
      <c r="GD21" s="304"/>
      <c r="GE21" s="304"/>
      <c r="GF21" s="304"/>
      <c r="GG21" s="304"/>
      <c r="GH21" s="304"/>
      <c r="GI21" s="304"/>
      <c r="GJ21" s="304"/>
      <c r="GK21" s="304"/>
      <c r="GL21" s="304"/>
      <c r="GM21" s="304"/>
      <c r="GN21" s="304"/>
      <c r="GO21" s="304"/>
      <c r="GP21" s="304"/>
      <c r="GQ21" s="304"/>
      <c r="GR21" s="304"/>
      <c r="GS21" s="304"/>
      <c r="GT21" s="304"/>
      <c r="GU21" s="304"/>
      <c r="GV21" s="304"/>
      <c r="GW21" s="304"/>
      <c r="GX21" s="304"/>
      <c r="GY21" s="304"/>
      <c r="GZ21" s="304"/>
      <c r="HA21" s="304"/>
      <c r="HB21" s="304"/>
      <c r="HC21" s="304"/>
      <c r="HD21" s="304"/>
      <c r="HE21" s="304"/>
      <c r="HF21" s="304"/>
      <c r="HG21" s="304"/>
      <c r="HH21" s="304"/>
      <c r="HI21" s="304"/>
      <c r="HJ21" s="304"/>
      <c r="HK21" s="304"/>
      <c r="HL21" s="304"/>
      <c r="HM21" s="304"/>
      <c r="HN21" s="304"/>
      <c r="HO21" s="304"/>
      <c r="HP21" s="304"/>
      <c r="HQ21" s="304"/>
      <c r="HR21" s="304"/>
      <c r="HS21" s="304"/>
      <c r="HT21" s="304"/>
      <c r="HU21" s="304"/>
      <c r="HV21" s="304"/>
      <c r="HW21" s="304"/>
      <c r="HX21" s="304"/>
      <c r="HY21" s="304"/>
      <c r="HZ21" s="304"/>
      <c r="IA21" s="304"/>
      <c r="IB21" s="304"/>
      <c r="IC21" s="304"/>
      <c r="ID21" s="304"/>
      <c r="IE21" s="304"/>
      <c r="IF21" s="304"/>
      <c r="IG21" s="304"/>
      <c r="IH21" s="304"/>
      <c r="II21" s="304"/>
      <c r="IJ21" s="304"/>
    </row>
    <row r="22" spans="1:245" ht="30" customHeight="1">
      <c r="A22" s="303" t="s">
        <v>527</v>
      </c>
      <c r="B22" s="300">
        <v>132</v>
      </c>
      <c r="C22" s="300">
        <v>64</v>
      </c>
      <c r="D22" s="300">
        <v>138</v>
      </c>
      <c r="E22" s="300">
        <v>240</v>
      </c>
      <c r="F22" s="304"/>
      <c r="G22" s="304"/>
      <c r="H22" s="304"/>
      <c r="I22" s="304"/>
      <c r="J22" s="304"/>
      <c r="K22" s="304"/>
      <c r="L22" s="304"/>
      <c r="M22" s="304"/>
      <c r="N22" s="304"/>
      <c r="O22" s="304"/>
      <c r="P22" s="304"/>
      <c r="Q22" s="304"/>
      <c r="R22" s="304"/>
      <c r="S22" s="304"/>
      <c r="T22" s="304"/>
      <c r="U22" s="304"/>
      <c r="V22" s="304"/>
      <c r="W22" s="304"/>
      <c r="X22" s="304"/>
      <c r="Y22" s="304"/>
      <c r="Z22" s="304"/>
      <c r="AA22" s="304"/>
      <c r="AB22" s="304"/>
      <c r="AC22" s="304"/>
      <c r="AD22" s="304"/>
      <c r="AE22" s="304"/>
      <c r="AF22" s="304"/>
      <c r="AG22" s="304"/>
      <c r="AH22" s="304"/>
      <c r="AI22" s="304"/>
      <c r="AJ22" s="304"/>
      <c r="AK22" s="304"/>
      <c r="AL22" s="304"/>
      <c r="AM22" s="304"/>
      <c r="AN22" s="304"/>
      <c r="AO22" s="304"/>
      <c r="AP22" s="304"/>
      <c r="AQ22" s="304"/>
      <c r="AR22" s="304"/>
      <c r="AS22" s="304"/>
      <c r="AT22" s="304"/>
      <c r="AU22" s="304"/>
      <c r="AV22" s="304"/>
      <c r="AW22" s="304"/>
      <c r="AX22" s="304"/>
      <c r="AY22" s="304"/>
      <c r="AZ22" s="304"/>
      <c r="BA22" s="304"/>
      <c r="BB22" s="304"/>
      <c r="BC22" s="304"/>
      <c r="BD22" s="304"/>
      <c r="BE22" s="304"/>
      <c r="BF22" s="304"/>
      <c r="BG22" s="304"/>
      <c r="BH22" s="304"/>
      <c r="BI22" s="304"/>
      <c r="BJ22" s="304"/>
      <c r="BK22" s="304"/>
      <c r="BL22" s="304"/>
      <c r="BM22" s="304"/>
      <c r="BN22" s="304"/>
      <c r="BO22" s="304"/>
      <c r="BP22" s="304"/>
      <c r="BQ22" s="304"/>
      <c r="BR22" s="304"/>
      <c r="BS22" s="304"/>
      <c r="BT22" s="304"/>
      <c r="BU22" s="304"/>
      <c r="BV22" s="304"/>
      <c r="BW22" s="304"/>
      <c r="BX22" s="304"/>
      <c r="BY22" s="304"/>
      <c r="BZ22" s="304"/>
      <c r="CA22" s="304"/>
      <c r="CB22" s="304"/>
      <c r="CC22" s="304"/>
      <c r="CD22" s="304"/>
      <c r="CE22" s="304"/>
      <c r="CF22" s="304"/>
      <c r="CG22" s="304"/>
      <c r="CH22" s="304"/>
      <c r="CI22" s="304"/>
      <c r="CJ22" s="304"/>
      <c r="CK22" s="304"/>
      <c r="CL22" s="304"/>
      <c r="CM22" s="304"/>
      <c r="CN22" s="304"/>
      <c r="CO22" s="304"/>
      <c r="CP22" s="304"/>
      <c r="CQ22" s="304"/>
      <c r="CR22" s="304"/>
      <c r="CS22" s="304"/>
      <c r="CT22" s="304"/>
      <c r="CU22" s="304"/>
      <c r="CV22" s="304"/>
      <c r="CW22" s="304"/>
      <c r="CX22" s="304"/>
      <c r="CY22" s="304"/>
      <c r="CZ22" s="304"/>
      <c r="DA22" s="304"/>
      <c r="DB22" s="304"/>
      <c r="DC22" s="304"/>
      <c r="DD22" s="304"/>
      <c r="DE22" s="304"/>
      <c r="DF22" s="304"/>
      <c r="DG22" s="304"/>
      <c r="DH22" s="304"/>
      <c r="DI22" s="304"/>
      <c r="DJ22" s="304"/>
      <c r="DK22" s="304"/>
      <c r="DL22" s="304"/>
      <c r="DM22" s="304"/>
      <c r="DN22" s="304"/>
      <c r="DO22" s="304"/>
      <c r="DP22" s="304"/>
      <c r="DQ22" s="304"/>
      <c r="DR22" s="304"/>
      <c r="DS22" s="304"/>
      <c r="DT22" s="304"/>
      <c r="DU22" s="304"/>
      <c r="DV22" s="304"/>
      <c r="DW22" s="304"/>
      <c r="DX22" s="304"/>
      <c r="DY22" s="304"/>
      <c r="DZ22" s="304"/>
      <c r="EA22" s="304"/>
      <c r="EB22" s="304"/>
      <c r="EC22" s="304"/>
      <c r="ED22" s="304"/>
      <c r="EE22" s="304"/>
      <c r="EF22" s="304"/>
      <c r="EG22" s="304"/>
      <c r="EH22" s="304"/>
      <c r="EI22" s="304"/>
      <c r="EJ22" s="304"/>
      <c r="EK22" s="304"/>
      <c r="EL22" s="304"/>
      <c r="EM22" s="304"/>
      <c r="EN22" s="304"/>
      <c r="EO22" s="304"/>
      <c r="EP22" s="304"/>
      <c r="EQ22" s="304"/>
      <c r="ER22" s="304"/>
      <c r="ES22" s="304"/>
      <c r="ET22" s="304"/>
      <c r="EU22" s="304"/>
      <c r="EV22" s="304"/>
      <c r="EW22" s="304"/>
      <c r="EX22" s="304"/>
      <c r="EY22" s="304"/>
      <c r="EZ22" s="304"/>
      <c r="FA22" s="304"/>
      <c r="FB22" s="304"/>
      <c r="FC22" s="304"/>
      <c r="FD22" s="304"/>
      <c r="FE22" s="304"/>
      <c r="FF22" s="304"/>
      <c r="FG22" s="304"/>
      <c r="FH22" s="304"/>
      <c r="FI22" s="304"/>
      <c r="FJ22" s="304"/>
      <c r="FK22" s="304"/>
      <c r="FL22" s="304"/>
      <c r="FM22" s="304"/>
      <c r="FN22" s="304"/>
      <c r="FO22" s="304"/>
      <c r="FP22" s="304"/>
      <c r="FQ22" s="304"/>
      <c r="FR22" s="304"/>
      <c r="FS22" s="304"/>
      <c r="FT22" s="304"/>
      <c r="FU22" s="304"/>
      <c r="FV22" s="304"/>
      <c r="FW22" s="304"/>
      <c r="FX22" s="304"/>
      <c r="FY22" s="304"/>
      <c r="FZ22" s="304"/>
      <c r="GA22" s="304"/>
      <c r="GB22" s="304"/>
      <c r="GC22" s="304"/>
      <c r="GD22" s="304"/>
      <c r="GE22" s="304"/>
      <c r="GF22" s="304"/>
      <c r="GG22" s="304"/>
      <c r="GH22" s="304"/>
      <c r="GI22" s="304"/>
      <c r="GJ22" s="304"/>
      <c r="GK22" s="304"/>
      <c r="GL22" s="304"/>
      <c r="GM22" s="304"/>
      <c r="GN22" s="304"/>
      <c r="GO22" s="304"/>
      <c r="GP22" s="304"/>
      <c r="GQ22" s="304"/>
      <c r="GR22" s="304"/>
      <c r="GS22" s="304"/>
      <c r="GT22" s="304"/>
      <c r="GU22" s="304"/>
      <c r="GV22" s="304"/>
      <c r="GW22" s="304"/>
      <c r="GX22" s="304"/>
      <c r="GY22" s="304"/>
      <c r="GZ22" s="304"/>
      <c r="HA22" s="304"/>
      <c r="HB22" s="304"/>
      <c r="HC22" s="304"/>
      <c r="HD22" s="304"/>
      <c r="HE22" s="304"/>
      <c r="HF22" s="304"/>
      <c r="HG22" s="304"/>
      <c r="HH22" s="304"/>
      <c r="HI22" s="304"/>
      <c r="HJ22" s="304"/>
      <c r="HK22" s="304"/>
      <c r="HL22" s="304"/>
      <c r="HM22" s="304"/>
      <c r="HN22" s="304"/>
      <c r="HO22" s="304"/>
      <c r="HP22" s="304"/>
      <c r="HQ22" s="304"/>
      <c r="HR22" s="304"/>
      <c r="HS22" s="304"/>
      <c r="HT22" s="304"/>
      <c r="HU22" s="304"/>
      <c r="HV22" s="304"/>
      <c r="HW22" s="304"/>
      <c r="HX22" s="304"/>
      <c r="HY22" s="304"/>
      <c r="HZ22" s="304"/>
      <c r="IA22" s="304"/>
      <c r="IB22" s="304"/>
      <c r="IC22" s="304"/>
      <c r="ID22" s="304"/>
      <c r="IE22" s="304"/>
      <c r="IF22" s="304"/>
      <c r="IG22" s="304"/>
      <c r="IH22" s="304"/>
      <c r="II22" s="304"/>
      <c r="IJ22" s="304"/>
    </row>
    <row r="23" spans="1:245" ht="30" customHeight="1">
      <c r="A23" s="303" t="s">
        <v>101</v>
      </c>
      <c r="B23" s="300">
        <v>59</v>
      </c>
      <c r="C23" s="300">
        <v>58</v>
      </c>
      <c r="D23" s="300">
        <v>21</v>
      </c>
      <c r="E23" s="300">
        <v>28</v>
      </c>
      <c r="F23" s="304"/>
      <c r="G23" s="304"/>
      <c r="H23" s="304"/>
      <c r="I23" s="304"/>
      <c r="J23" s="304"/>
      <c r="K23" s="304"/>
      <c r="L23" s="304"/>
      <c r="M23" s="304"/>
      <c r="N23" s="304"/>
      <c r="O23" s="304"/>
      <c r="P23" s="304"/>
      <c r="Q23" s="304"/>
      <c r="R23" s="304"/>
      <c r="S23" s="304"/>
      <c r="T23" s="304"/>
      <c r="U23" s="304"/>
      <c r="V23" s="304"/>
      <c r="W23" s="304"/>
      <c r="X23" s="304"/>
      <c r="Y23" s="304"/>
      <c r="Z23" s="304"/>
      <c r="AA23" s="304"/>
      <c r="AB23" s="304"/>
      <c r="AC23" s="304"/>
      <c r="AD23" s="304"/>
      <c r="AE23" s="304"/>
      <c r="AF23" s="304"/>
      <c r="AG23" s="304"/>
      <c r="AH23" s="304"/>
      <c r="AI23" s="304"/>
      <c r="AJ23" s="304"/>
      <c r="AK23" s="304"/>
      <c r="AL23" s="304"/>
      <c r="AM23" s="304"/>
      <c r="AN23" s="304"/>
      <c r="AO23" s="304"/>
      <c r="AP23" s="304"/>
      <c r="AQ23" s="304"/>
      <c r="AR23" s="304"/>
      <c r="AS23" s="304"/>
      <c r="AT23" s="304"/>
      <c r="AU23" s="304"/>
      <c r="AV23" s="304"/>
      <c r="AW23" s="304"/>
      <c r="AX23" s="304"/>
      <c r="AY23" s="304"/>
      <c r="AZ23" s="304"/>
      <c r="BA23" s="304"/>
      <c r="BB23" s="304"/>
      <c r="BC23" s="304"/>
      <c r="BD23" s="304"/>
      <c r="BE23" s="304"/>
      <c r="BF23" s="304"/>
      <c r="BG23" s="304"/>
      <c r="BH23" s="304"/>
      <c r="BI23" s="304"/>
      <c r="BJ23" s="304"/>
      <c r="BK23" s="304"/>
      <c r="BL23" s="304"/>
      <c r="BM23" s="304"/>
      <c r="BN23" s="304"/>
      <c r="BO23" s="304"/>
      <c r="BP23" s="304"/>
      <c r="BQ23" s="304"/>
      <c r="BR23" s="304"/>
      <c r="BS23" s="304"/>
      <c r="BT23" s="304"/>
      <c r="BU23" s="304"/>
      <c r="BV23" s="304"/>
      <c r="BW23" s="304"/>
      <c r="BX23" s="304"/>
      <c r="BY23" s="304"/>
      <c r="BZ23" s="304"/>
      <c r="CA23" s="304"/>
      <c r="CB23" s="304"/>
      <c r="CC23" s="304"/>
      <c r="CD23" s="304"/>
      <c r="CE23" s="304"/>
      <c r="CF23" s="304"/>
      <c r="CG23" s="304"/>
      <c r="CH23" s="304"/>
      <c r="CI23" s="304"/>
      <c r="CJ23" s="304"/>
      <c r="CK23" s="304"/>
      <c r="CL23" s="304"/>
      <c r="CM23" s="304"/>
      <c r="CN23" s="304"/>
      <c r="CO23" s="304"/>
      <c r="CP23" s="304"/>
      <c r="CQ23" s="304"/>
      <c r="CR23" s="304"/>
      <c r="CS23" s="304"/>
      <c r="CT23" s="304"/>
      <c r="CU23" s="304"/>
      <c r="CV23" s="304"/>
      <c r="CW23" s="304"/>
      <c r="CX23" s="304"/>
      <c r="CY23" s="304"/>
      <c r="CZ23" s="304"/>
      <c r="DA23" s="304"/>
      <c r="DB23" s="304"/>
      <c r="DC23" s="304"/>
      <c r="DD23" s="304"/>
      <c r="DE23" s="304"/>
      <c r="DF23" s="304"/>
      <c r="DG23" s="304"/>
      <c r="DH23" s="304"/>
      <c r="DI23" s="304"/>
      <c r="DJ23" s="304"/>
      <c r="DK23" s="304"/>
      <c r="DL23" s="304"/>
      <c r="DM23" s="304"/>
      <c r="DN23" s="304"/>
      <c r="DO23" s="304"/>
      <c r="DP23" s="304"/>
      <c r="DQ23" s="304"/>
      <c r="DR23" s="304"/>
      <c r="DS23" s="304"/>
      <c r="DT23" s="304"/>
      <c r="DU23" s="304"/>
      <c r="DV23" s="304"/>
      <c r="DW23" s="304"/>
      <c r="DX23" s="304"/>
      <c r="DY23" s="304"/>
      <c r="DZ23" s="304"/>
      <c r="EA23" s="304"/>
      <c r="EB23" s="304"/>
      <c r="EC23" s="304"/>
      <c r="ED23" s="304"/>
      <c r="EE23" s="304"/>
      <c r="EF23" s="304"/>
      <c r="EG23" s="304"/>
      <c r="EH23" s="304"/>
      <c r="EI23" s="304"/>
      <c r="EJ23" s="304"/>
      <c r="EK23" s="304"/>
      <c r="EL23" s="304"/>
      <c r="EM23" s="304"/>
      <c r="EN23" s="304"/>
      <c r="EO23" s="304"/>
      <c r="EP23" s="304"/>
      <c r="EQ23" s="304"/>
      <c r="ER23" s="304"/>
      <c r="ES23" s="304"/>
      <c r="ET23" s="304"/>
      <c r="EU23" s="304"/>
      <c r="EV23" s="304"/>
      <c r="EW23" s="304"/>
      <c r="EX23" s="304"/>
      <c r="EY23" s="304"/>
      <c r="EZ23" s="304"/>
      <c r="FA23" s="304"/>
      <c r="FB23" s="304"/>
      <c r="FC23" s="304"/>
      <c r="FD23" s="304"/>
      <c r="FE23" s="304"/>
      <c r="FF23" s="304"/>
      <c r="FG23" s="304"/>
      <c r="FH23" s="304"/>
      <c r="FI23" s="304"/>
      <c r="FJ23" s="304"/>
      <c r="FK23" s="304"/>
      <c r="FL23" s="304"/>
      <c r="FM23" s="304"/>
      <c r="FN23" s="304"/>
      <c r="FO23" s="304"/>
      <c r="FP23" s="304"/>
      <c r="FQ23" s="304"/>
      <c r="FR23" s="304"/>
      <c r="FS23" s="304"/>
      <c r="FT23" s="304"/>
      <c r="FU23" s="304"/>
      <c r="FV23" s="304"/>
      <c r="FW23" s="304"/>
      <c r="FX23" s="304"/>
      <c r="FY23" s="304"/>
      <c r="FZ23" s="304"/>
      <c r="GA23" s="304"/>
      <c r="GB23" s="304"/>
      <c r="GC23" s="304"/>
      <c r="GD23" s="304"/>
      <c r="GE23" s="304"/>
      <c r="GF23" s="304"/>
      <c r="GG23" s="304"/>
      <c r="GH23" s="304"/>
      <c r="GI23" s="304"/>
      <c r="GJ23" s="304"/>
      <c r="GK23" s="304"/>
      <c r="GL23" s="304"/>
      <c r="GM23" s="304"/>
      <c r="GN23" s="304"/>
      <c r="GO23" s="304"/>
      <c r="GP23" s="304"/>
      <c r="GQ23" s="304"/>
      <c r="GR23" s="304"/>
      <c r="GS23" s="304"/>
      <c r="GT23" s="304"/>
      <c r="GU23" s="304"/>
      <c r="GV23" s="304"/>
      <c r="GW23" s="304"/>
      <c r="GX23" s="304"/>
      <c r="GY23" s="304"/>
      <c r="GZ23" s="304"/>
      <c r="HA23" s="304"/>
      <c r="HB23" s="304"/>
      <c r="HC23" s="304"/>
      <c r="HD23" s="304"/>
      <c r="HE23" s="304"/>
      <c r="HF23" s="304"/>
      <c r="HG23" s="304"/>
      <c r="HH23" s="304"/>
      <c r="HI23" s="304"/>
      <c r="HJ23" s="304"/>
      <c r="HK23" s="304"/>
      <c r="HL23" s="304"/>
      <c r="HM23" s="304"/>
      <c r="HN23" s="304"/>
      <c r="HO23" s="304"/>
      <c r="HP23" s="304"/>
      <c r="HQ23" s="304"/>
      <c r="HR23" s="304"/>
      <c r="HS23" s="304"/>
      <c r="HT23" s="304"/>
      <c r="HU23" s="304"/>
      <c r="HV23" s="304"/>
      <c r="HW23" s="304"/>
      <c r="HX23" s="304"/>
      <c r="HY23" s="304"/>
      <c r="HZ23" s="304"/>
      <c r="IA23" s="304"/>
      <c r="IB23" s="304"/>
      <c r="IC23" s="304"/>
      <c r="ID23" s="304"/>
      <c r="IE23" s="304"/>
      <c r="IF23" s="304"/>
      <c r="IG23" s="304"/>
      <c r="IH23" s="304"/>
      <c r="II23" s="304"/>
      <c r="IJ23" s="304"/>
    </row>
    <row r="24" spans="1:245" ht="19.5" customHeight="1">
      <c r="A24" s="310" t="s">
        <v>51</v>
      </c>
      <c r="B24" s="311">
        <v>618</v>
      </c>
      <c r="C24" s="311">
        <v>555</v>
      </c>
      <c r="D24" s="311">
        <v>590</v>
      </c>
      <c r="E24" s="311">
        <v>605</v>
      </c>
      <c r="F24" s="304"/>
      <c r="G24" s="304"/>
      <c r="H24" s="304"/>
      <c r="I24" s="304"/>
      <c r="J24" s="304"/>
      <c r="K24" s="304"/>
      <c r="L24" s="304"/>
      <c r="M24" s="304"/>
      <c r="N24" s="304"/>
      <c r="O24" s="304"/>
      <c r="P24" s="304"/>
      <c r="Q24" s="304"/>
      <c r="R24" s="304"/>
      <c r="S24" s="304"/>
      <c r="T24" s="304"/>
      <c r="U24" s="304"/>
      <c r="V24" s="304"/>
      <c r="W24" s="304"/>
      <c r="X24" s="304"/>
      <c r="Y24" s="304"/>
      <c r="Z24" s="304"/>
      <c r="AA24" s="304"/>
      <c r="AB24" s="304"/>
      <c r="AC24" s="304"/>
      <c r="AD24" s="304"/>
      <c r="AE24" s="304"/>
      <c r="AF24" s="304"/>
      <c r="AG24" s="304"/>
      <c r="AH24" s="304"/>
      <c r="AI24" s="304"/>
      <c r="AJ24" s="304"/>
      <c r="AK24" s="304"/>
      <c r="AL24" s="304"/>
      <c r="AM24" s="304"/>
      <c r="AN24" s="304"/>
      <c r="AO24" s="304"/>
      <c r="AP24" s="304"/>
      <c r="AQ24" s="304"/>
      <c r="AR24" s="304"/>
      <c r="AS24" s="304"/>
      <c r="AT24" s="304"/>
      <c r="AU24" s="304"/>
      <c r="AV24" s="304"/>
      <c r="AW24" s="304"/>
      <c r="AX24" s="304"/>
      <c r="AY24" s="304"/>
      <c r="AZ24" s="304"/>
      <c r="BA24" s="304"/>
      <c r="BB24" s="304"/>
      <c r="BC24" s="304"/>
      <c r="BD24" s="304"/>
      <c r="BE24" s="304"/>
      <c r="BF24" s="304"/>
      <c r="BG24" s="304"/>
      <c r="BH24" s="304"/>
      <c r="BI24" s="304"/>
      <c r="BJ24" s="304"/>
      <c r="BK24" s="304"/>
      <c r="BL24" s="304"/>
      <c r="BM24" s="304"/>
      <c r="BN24" s="304"/>
      <c r="BO24" s="304"/>
      <c r="BP24" s="304"/>
      <c r="BQ24" s="304"/>
      <c r="BR24" s="304"/>
      <c r="BS24" s="304"/>
      <c r="BT24" s="304"/>
      <c r="BU24" s="304"/>
      <c r="BV24" s="304"/>
      <c r="BW24" s="304"/>
      <c r="BX24" s="304"/>
      <c r="BY24" s="304"/>
      <c r="BZ24" s="304"/>
      <c r="CA24" s="304"/>
      <c r="CB24" s="304"/>
      <c r="CC24" s="304"/>
      <c r="CD24" s="304"/>
      <c r="CE24" s="304"/>
      <c r="CF24" s="304"/>
      <c r="CG24" s="304"/>
      <c r="CH24" s="304"/>
      <c r="CI24" s="304"/>
      <c r="CJ24" s="304"/>
      <c r="CK24" s="304"/>
      <c r="CL24" s="304"/>
      <c r="CM24" s="304"/>
      <c r="CN24" s="304"/>
      <c r="CO24" s="304"/>
      <c r="CP24" s="304"/>
      <c r="CQ24" s="304"/>
      <c r="CR24" s="304"/>
      <c r="CS24" s="304"/>
      <c r="CT24" s="304"/>
      <c r="CU24" s="304"/>
      <c r="CV24" s="304"/>
      <c r="CW24" s="304"/>
      <c r="CX24" s="304"/>
      <c r="CY24" s="304"/>
      <c r="CZ24" s="304"/>
      <c r="DA24" s="304"/>
      <c r="DB24" s="304"/>
      <c r="DC24" s="304"/>
      <c r="DD24" s="304"/>
      <c r="DE24" s="304"/>
      <c r="DF24" s="304"/>
      <c r="DG24" s="304"/>
      <c r="DH24" s="304"/>
      <c r="DI24" s="304"/>
      <c r="DJ24" s="304"/>
      <c r="DK24" s="304"/>
      <c r="DL24" s="304"/>
      <c r="DM24" s="304"/>
      <c r="DN24" s="304"/>
      <c r="DO24" s="304"/>
      <c r="DP24" s="304"/>
      <c r="DQ24" s="304"/>
      <c r="DR24" s="304"/>
      <c r="DS24" s="304"/>
      <c r="DT24" s="304"/>
      <c r="DU24" s="304"/>
      <c r="DV24" s="304"/>
      <c r="DW24" s="304"/>
      <c r="DX24" s="304"/>
      <c r="DY24" s="304"/>
      <c r="DZ24" s="304"/>
      <c r="EA24" s="304"/>
      <c r="EB24" s="304"/>
      <c r="EC24" s="304"/>
      <c r="ED24" s="304"/>
      <c r="EE24" s="304"/>
      <c r="EF24" s="304"/>
      <c r="EG24" s="304"/>
      <c r="EH24" s="304"/>
      <c r="EI24" s="304"/>
      <c r="EJ24" s="304"/>
      <c r="EK24" s="304"/>
      <c r="EL24" s="304"/>
      <c r="EM24" s="304"/>
      <c r="EN24" s="304"/>
      <c r="EO24" s="304"/>
      <c r="EP24" s="304"/>
      <c r="EQ24" s="304"/>
      <c r="ER24" s="304"/>
      <c r="ES24" s="304"/>
      <c r="ET24" s="304"/>
      <c r="EU24" s="304"/>
      <c r="EV24" s="304"/>
      <c r="EW24" s="304"/>
      <c r="EX24" s="304"/>
      <c r="EY24" s="304"/>
      <c r="EZ24" s="304"/>
      <c r="FA24" s="304"/>
      <c r="FB24" s="304"/>
      <c r="FC24" s="304"/>
      <c r="FD24" s="304"/>
      <c r="FE24" s="304"/>
      <c r="FF24" s="304"/>
      <c r="FG24" s="304"/>
      <c r="FH24" s="304"/>
      <c r="FI24" s="304"/>
      <c r="FJ24" s="304"/>
      <c r="FK24" s="304"/>
      <c r="FL24" s="304"/>
      <c r="FM24" s="304"/>
      <c r="FN24" s="304"/>
      <c r="FO24" s="304"/>
      <c r="FP24" s="304"/>
      <c r="FQ24" s="304"/>
      <c r="FR24" s="304"/>
      <c r="FS24" s="304"/>
      <c r="FT24" s="304"/>
      <c r="FU24" s="304"/>
      <c r="FV24" s="304"/>
      <c r="FW24" s="304"/>
      <c r="FX24" s="304"/>
      <c r="FY24" s="304"/>
      <c r="FZ24" s="304"/>
      <c r="GA24" s="304"/>
      <c r="GB24" s="304"/>
      <c r="GC24" s="304"/>
      <c r="GD24" s="304"/>
      <c r="GE24" s="304"/>
      <c r="GF24" s="304"/>
      <c r="GG24" s="304"/>
      <c r="GH24" s="304"/>
      <c r="GI24" s="304"/>
      <c r="GJ24" s="304"/>
      <c r="GK24" s="304"/>
      <c r="GL24" s="304"/>
      <c r="GM24" s="304"/>
      <c r="GN24" s="304"/>
      <c r="GO24" s="304"/>
      <c r="GP24" s="304"/>
      <c r="GQ24" s="304"/>
      <c r="GR24" s="304"/>
      <c r="GS24" s="304"/>
      <c r="GT24" s="304"/>
      <c r="GU24" s="304"/>
      <c r="GV24" s="304"/>
      <c r="GW24" s="304"/>
      <c r="GX24" s="304"/>
      <c r="GY24" s="304"/>
      <c r="GZ24" s="304"/>
      <c r="HA24" s="304"/>
      <c r="HB24" s="304"/>
      <c r="HC24" s="304"/>
      <c r="HD24" s="304"/>
      <c r="HE24" s="304"/>
      <c r="HF24" s="304"/>
      <c r="HG24" s="304"/>
      <c r="HH24" s="304"/>
      <c r="HI24" s="304"/>
      <c r="HJ24" s="304"/>
      <c r="HK24" s="304"/>
      <c r="HL24" s="304"/>
      <c r="HM24" s="304"/>
      <c r="HN24" s="304"/>
      <c r="HO24" s="304"/>
      <c r="HP24" s="304"/>
      <c r="HQ24" s="304"/>
      <c r="HR24" s="304"/>
      <c r="HS24" s="304"/>
      <c r="HT24" s="304"/>
      <c r="HU24" s="304"/>
      <c r="HV24" s="304"/>
      <c r="HW24" s="304"/>
      <c r="HX24" s="304"/>
      <c r="HY24" s="304"/>
      <c r="HZ24" s="304"/>
      <c r="IA24" s="304"/>
      <c r="IB24" s="304"/>
      <c r="IC24" s="304"/>
      <c r="ID24" s="304"/>
      <c r="IE24" s="304"/>
      <c r="IF24" s="304"/>
      <c r="IG24" s="304"/>
      <c r="IH24" s="304"/>
      <c r="II24" s="304"/>
      <c r="IJ24" s="304"/>
    </row>
    <row r="25" spans="1:245" ht="22.9" customHeight="1">
      <c r="A25" s="312" t="s">
        <v>703</v>
      </c>
      <c r="B25" s="306">
        <v>134</v>
      </c>
      <c r="C25" s="306">
        <v>63</v>
      </c>
      <c r="D25" s="306">
        <v>142</v>
      </c>
      <c r="E25" s="306">
        <v>241</v>
      </c>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c r="GQ25" s="56"/>
      <c r="GR25" s="56"/>
      <c r="GS25" s="56"/>
      <c r="GT25" s="56"/>
      <c r="GU25" s="56"/>
      <c r="GV25" s="56"/>
      <c r="GW25" s="56"/>
      <c r="GX25" s="56"/>
      <c r="GY25" s="56"/>
      <c r="GZ25" s="56"/>
      <c r="HA25" s="56"/>
      <c r="HB25" s="56"/>
      <c r="HC25" s="56"/>
      <c r="HD25" s="56"/>
      <c r="HE25" s="56"/>
      <c r="HF25" s="56"/>
      <c r="HG25" s="56"/>
      <c r="HH25" s="56"/>
      <c r="HI25" s="56"/>
      <c r="HJ25" s="56"/>
      <c r="HK25" s="56"/>
      <c r="HL25" s="56"/>
      <c r="HM25" s="56"/>
      <c r="HN25" s="56"/>
      <c r="HO25" s="56"/>
      <c r="HP25" s="56"/>
      <c r="HQ25" s="56"/>
      <c r="HR25" s="56"/>
      <c r="HS25" s="56"/>
      <c r="HT25" s="56"/>
      <c r="HU25" s="56"/>
      <c r="HV25" s="56"/>
      <c r="HW25" s="56"/>
      <c r="HX25" s="56"/>
      <c r="HY25" s="56"/>
      <c r="HZ25" s="56"/>
      <c r="IA25" s="56"/>
      <c r="IB25" s="56"/>
      <c r="IC25" s="56"/>
      <c r="ID25" s="56"/>
      <c r="IE25" s="56"/>
      <c r="IF25" s="56"/>
      <c r="IG25" s="56"/>
      <c r="IH25" s="56"/>
      <c r="II25" s="56"/>
      <c r="IJ25" s="56"/>
    </row>
    <row r="26" spans="1:245" ht="19.5" customHeight="1">
      <c r="A26" s="313" t="s">
        <v>704</v>
      </c>
      <c r="B26" s="314">
        <v>22</v>
      </c>
      <c r="C26" s="314">
        <v>0</v>
      </c>
      <c r="D26" s="314">
        <v>0</v>
      </c>
      <c r="E26" s="314">
        <v>14</v>
      </c>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c r="HA26" s="56"/>
      <c r="HB26" s="56"/>
      <c r="HC26" s="56"/>
      <c r="HD26" s="56"/>
      <c r="HE26" s="56"/>
      <c r="HF26" s="56"/>
      <c r="HG26" s="56"/>
      <c r="HH26" s="56"/>
      <c r="HI26" s="56"/>
      <c r="HJ26" s="56"/>
      <c r="HK26" s="56"/>
      <c r="HL26" s="56"/>
      <c r="HM26" s="56"/>
      <c r="HN26" s="56"/>
      <c r="HO26" s="56"/>
      <c r="HP26" s="56"/>
      <c r="HQ26" s="56"/>
      <c r="HR26" s="56"/>
      <c r="HS26" s="56"/>
      <c r="HT26" s="56"/>
      <c r="HU26" s="56"/>
      <c r="HV26" s="56"/>
      <c r="HW26" s="56"/>
      <c r="HX26" s="56"/>
      <c r="HY26" s="56"/>
      <c r="HZ26" s="56"/>
      <c r="IA26" s="56"/>
      <c r="IB26" s="56"/>
      <c r="IC26" s="56"/>
      <c r="ID26" s="56"/>
      <c r="IE26" s="56"/>
      <c r="IF26" s="56"/>
      <c r="IG26" s="56"/>
      <c r="IH26" s="56"/>
      <c r="II26" s="56"/>
      <c r="IJ26" s="56"/>
    </row>
    <row r="27" spans="1:245">
      <c r="B27" s="316"/>
      <c r="C27" s="316"/>
      <c r="D27" s="316"/>
      <c r="E27" s="316"/>
    </row>
    <row r="28" spans="1:245">
      <c r="A28" s="317"/>
      <c r="B28" s="301"/>
      <c r="C28" s="301"/>
      <c r="D28" s="301"/>
      <c r="E28" s="301"/>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c r="GQ28" s="56"/>
      <c r="GR28" s="56"/>
      <c r="GS28" s="56"/>
      <c r="GT28" s="56"/>
      <c r="GU28" s="56"/>
      <c r="GV28" s="56"/>
      <c r="GW28" s="56"/>
      <c r="GX28" s="56"/>
      <c r="GY28" s="56"/>
      <c r="GZ28" s="56"/>
      <c r="HA28" s="56"/>
      <c r="HB28" s="56"/>
      <c r="HC28" s="56"/>
      <c r="HD28" s="56"/>
      <c r="HE28" s="56"/>
      <c r="HF28" s="56"/>
      <c r="HG28" s="56"/>
      <c r="HH28" s="56"/>
      <c r="HI28" s="56"/>
      <c r="HJ28" s="56"/>
      <c r="HK28" s="56"/>
      <c r="HL28" s="56"/>
      <c r="HM28" s="56"/>
      <c r="HN28" s="56"/>
      <c r="HO28" s="56"/>
      <c r="HP28" s="56"/>
      <c r="HQ28" s="56"/>
      <c r="HR28" s="56"/>
      <c r="HS28" s="56"/>
      <c r="HT28" s="56"/>
      <c r="HU28" s="56"/>
      <c r="HV28" s="56"/>
      <c r="HW28" s="56"/>
      <c r="HX28" s="56"/>
      <c r="HY28" s="56"/>
      <c r="HZ28" s="56"/>
      <c r="IA28" s="56"/>
      <c r="IB28" s="56"/>
      <c r="IC28" s="56"/>
      <c r="ID28" s="56"/>
      <c r="IE28" s="56"/>
      <c r="IF28" s="56"/>
      <c r="IG28" s="56"/>
      <c r="IH28" s="56"/>
      <c r="II28" s="56"/>
      <c r="IJ28" s="56"/>
      <c r="IK28" s="56"/>
    </row>
  </sheetData>
  <mergeCells count="1">
    <mergeCell ref="A1:E1"/>
  </mergeCells>
  <hyperlinks>
    <hyperlink ref="A2" location="contents!A31" display="back to contents" xr:uid="{F122AFF0-C351-46F1-935F-DD901CBE4A9C}"/>
  </hyperlinks>
  <pageMargins left="0.70866141732283505" right="0.70866141732283505" top="0.89" bottom="0.74803149606299202" header="0.31496062992126" footer="0.31496062992126"/>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55721-F833-4929-9B05-E707818DFDDD}">
  <dimension ref="A1:G31"/>
  <sheetViews>
    <sheetView zoomScaleNormal="100" workbookViewId="0">
      <selection sqref="A1:G1"/>
    </sheetView>
  </sheetViews>
  <sheetFormatPr defaultColWidth="9.140625" defaultRowHeight="12"/>
  <cols>
    <col min="1" max="1" width="43.28515625" style="315" customWidth="1"/>
    <col min="2" max="2" width="8.140625" style="315" customWidth="1"/>
    <col min="3" max="3" width="8.85546875" style="315" customWidth="1"/>
    <col min="4" max="5" width="8.140625" style="315" customWidth="1"/>
    <col min="6" max="6" width="8.85546875" style="315" customWidth="1"/>
    <col min="7" max="7" width="8.140625" style="315" customWidth="1"/>
    <col min="8" max="16384" width="9.140625" style="295"/>
  </cols>
  <sheetData>
    <row r="1" spans="1:7" ht="57" customHeight="1">
      <c r="A1" s="1626" t="s">
        <v>1427</v>
      </c>
      <c r="B1" s="1626"/>
      <c r="C1" s="1626"/>
      <c r="D1" s="1626"/>
      <c r="E1" s="1626"/>
      <c r="F1" s="1626"/>
      <c r="G1" s="1626"/>
    </row>
    <row r="2" spans="1:7" ht="25.9" customHeight="1">
      <c r="A2" s="546" t="s">
        <v>18</v>
      </c>
      <c r="B2" s="296"/>
      <c r="C2" s="296"/>
      <c r="D2" s="296"/>
      <c r="E2" s="296"/>
      <c r="F2" s="296"/>
      <c r="G2" s="296"/>
    </row>
    <row r="3" spans="1:7" ht="24.75" customHeight="1">
      <c r="A3" s="1621" t="s">
        <v>40</v>
      </c>
      <c r="B3" s="1623">
        <v>2024</v>
      </c>
      <c r="C3" s="1624"/>
      <c r="D3" s="1625"/>
      <c r="E3" s="1623">
        <v>2025</v>
      </c>
      <c r="F3" s="1624"/>
      <c r="G3" s="1625"/>
    </row>
    <row r="4" spans="1:7" s="56" customFormat="1" ht="24.75" customHeight="1">
      <c r="A4" s="1622"/>
      <c r="B4" s="614" t="s">
        <v>189</v>
      </c>
      <c r="C4" s="496" t="s">
        <v>190</v>
      </c>
      <c r="D4" s="611" t="s">
        <v>51</v>
      </c>
      <c r="E4" s="614" t="s">
        <v>189</v>
      </c>
      <c r="F4" s="496" t="s">
        <v>190</v>
      </c>
      <c r="G4" s="611" t="s">
        <v>51</v>
      </c>
    </row>
    <row r="5" spans="1:7" s="56" customFormat="1" ht="24.75" customHeight="1">
      <c r="A5" s="299" t="s">
        <v>52</v>
      </c>
      <c r="B5" s="615">
        <v>1</v>
      </c>
      <c r="C5" s="612">
        <v>4</v>
      </c>
      <c r="D5" s="520">
        <v>5</v>
      </c>
      <c r="E5" s="615">
        <v>0</v>
      </c>
      <c r="F5" s="612">
        <v>3</v>
      </c>
      <c r="G5" s="520">
        <f>E5+F5</f>
        <v>3</v>
      </c>
    </row>
    <row r="6" spans="1:7" s="307" customFormat="1" ht="24.75" customHeight="1">
      <c r="A6" s="521" t="s">
        <v>53</v>
      </c>
      <c r="B6" s="616">
        <v>0</v>
      </c>
      <c r="C6" s="613">
        <v>2</v>
      </c>
      <c r="D6" s="522">
        <v>2</v>
      </c>
      <c r="E6" s="616">
        <v>0</v>
      </c>
      <c r="F6" s="613">
        <v>2</v>
      </c>
      <c r="G6" s="522">
        <f t="shared" ref="G6:G26" si="0">E6+F6</f>
        <v>2</v>
      </c>
    </row>
    <row r="7" spans="1:7" ht="24.75" customHeight="1">
      <c r="A7" s="302" t="s">
        <v>54</v>
      </c>
      <c r="B7" s="617">
        <v>0</v>
      </c>
      <c r="C7" s="300">
        <v>2</v>
      </c>
      <c r="D7" s="523">
        <v>2</v>
      </c>
      <c r="E7" s="617">
        <v>0</v>
      </c>
      <c r="F7" s="300">
        <v>2</v>
      </c>
      <c r="G7" s="523">
        <f t="shared" si="0"/>
        <v>2</v>
      </c>
    </row>
    <row r="8" spans="1:7" ht="24.75" customHeight="1">
      <c r="A8" s="524" t="s">
        <v>202</v>
      </c>
      <c r="B8" s="616">
        <v>0</v>
      </c>
      <c r="C8" s="613">
        <v>1</v>
      </c>
      <c r="D8" s="522">
        <v>1</v>
      </c>
      <c r="E8" s="616">
        <v>0</v>
      </c>
      <c r="F8" s="613">
        <v>1</v>
      </c>
      <c r="G8" s="522">
        <f t="shared" si="0"/>
        <v>1</v>
      </c>
    </row>
    <row r="9" spans="1:7" s="194" customFormat="1" ht="24.75" customHeight="1">
      <c r="A9" s="521" t="s">
        <v>58</v>
      </c>
      <c r="B9" s="616">
        <v>1</v>
      </c>
      <c r="C9" s="613">
        <v>1</v>
      </c>
      <c r="D9" s="522">
        <v>2</v>
      </c>
      <c r="E9" s="616">
        <v>0</v>
      </c>
      <c r="F9" s="613">
        <v>0</v>
      </c>
      <c r="G9" s="522">
        <f t="shared" si="0"/>
        <v>0</v>
      </c>
    </row>
    <row r="10" spans="1:7" s="56" customFormat="1" ht="24.75" customHeight="1">
      <c r="A10" s="302" t="s">
        <v>60</v>
      </c>
      <c r="B10" s="617">
        <v>1</v>
      </c>
      <c r="C10" s="301">
        <v>1</v>
      </c>
      <c r="D10" s="525">
        <v>2</v>
      </c>
      <c r="E10" s="617">
        <v>0</v>
      </c>
      <c r="F10" s="301">
        <v>0</v>
      </c>
      <c r="G10" s="525">
        <f t="shared" si="0"/>
        <v>0</v>
      </c>
    </row>
    <row r="11" spans="1:7" s="304" customFormat="1" ht="24.75" customHeight="1">
      <c r="A11" s="303" t="s">
        <v>61</v>
      </c>
      <c r="B11" s="615">
        <v>484</v>
      </c>
      <c r="C11" s="612">
        <v>399</v>
      </c>
      <c r="D11" s="520">
        <v>883</v>
      </c>
      <c r="E11" s="615">
        <v>537</v>
      </c>
      <c r="F11" s="612">
        <v>430</v>
      </c>
      <c r="G11" s="520">
        <f t="shared" si="0"/>
        <v>967</v>
      </c>
    </row>
    <row r="12" spans="1:7" s="307" customFormat="1" ht="24.75" customHeight="1">
      <c r="A12" s="312" t="s">
        <v>201</v>
      </c>
      <c r="B12" s="618">
        <v>330</v>
      </c>
      <c r="C12" s="306">
        <v>231</v>
      </c>
      <c r="D12" s="526">
        <v>561</v>
      </c>
      <c r="E12" s="618">
        <v>343</v>
      </c>
      <c r="F12" s="306">
        <v>210</v>
      </c>
      <c r="G12" s="526">
        <f t="shared" si="0"/>
        <v>553</v>
      </c>
    </row>
    <row r="13" spans="1:7" s="304" customFormat="1" ht="24.75" customHeight="1">
      <c r="A13" s="308" t="s">
        <v>85</v>
      </c>
      <c r="B13" s="615">
        <v>39</v>
      </c>
      <c r="C13" s="612">
        <v>508</v>
      </c>
      <c r="D13" s="520">
        <v>547</v>
      </c>
      <c r="E13" s="615">
        <v>67</v>
      </c>
      <c r="F13" s="612">
        <v>557</v>
      </c>
      <c r="G13" s="520">
        <f t="shared" si="0"/>
        <v>624</v>
      </c>
    </row>
    <row r="14" spans="1:7" s="194" customFormat="1" ht="24.75" customHeight="1">
      <c r="A14" s="521" t="s">
        <v>86</v>
      </c>
      <c r="B14" s="616">
        <v>19</v>
      </c>
      <c r="C14" s="613">
        <v>225</v>
      </c>
      <c r="D14" s="522">
        <v>244</v>
      </c>
      <c r="E14" s="616">
        <v>15</v>
      </c>
      <c r="F14" s="613">
        <v>209</v>
      </c>
      <c r="G14" s="522">
        <f t="shared" si="0"/>
        <v>224</v>
      </c>
    </row>
    <row r="15" spans="1:7" s="56" customFormat="1" ht="24.75" customHeight="1">
      <c r="A15" s="302" t="s">
        <v>87</v>
      </c>
      <c r="B15" s="617">
        <v>0</v>
      </c>
      <c r="C15" s="301">
        <v>8</v>
      </c>
      <c r="D15" s="525">
        <v>8</v>
      </c>
      <c r="E15" s="617">
        <v>0</v>
      </c>
      <c r="F15" s="301">
        <v>15</v>
      </c>
      <c r="G15" s="525">
        <f t="shared" si="0"/>
        <v>15</v>
      </c>
    </row>
    <row r="16" spans="1:7" s="56" customFormat="1" ht="24.75" customHeight="1">
      <c r="A16" s="302" t="s">
        <v>88</v>
      </c>
      <c r="B16" s="617">
        <v>7</v>
      </c>
      <c r="C16" s="301">
        <v>5</v>
      </c>
      <c r="D16" s="525">
        <v>12</v>
      </c>
      <c r="E16" s="617">
        <v>6</v>
      </c>
      <c r="F16" s="301">
        <v>15</v>
      </c>
      <c r="G16" s="525">
        <f t="shared" si="0"/>
        <v>21</v>
      </c>
    </row>
    <row r="17" spans="1:7" s="56" customFormat="1" ht="24.75" customHeight="1">
      <c r="A17" s="302" t="s">
        <v>89</v>
      </c>
      <c r="B17" s="617">
        <v>12</v>
      </c>
      <c r="C17" s="301">
        <v>99</v>
      </c>
      <c r="D17" s="525">
        <v>111</v>
      </c>
      <c r="E17" s="617">
        <v>9</v>
      </c>
      <c r="F17" s="301">
        <v>74</v>
      </c>
      <c r="G17" s="525">
        <f t="shared" si="0"/>
        <v>83</v>
      </c>
    </row>
    <row r="18" spans="1:7" s="56" customFormat="1" ht="24.75" customHeight="1">
      <c r="A18" s="302" t="s">
        <v>90</v>
      </c>
      <c r="B18" s="617">
        <v>0</v>
      </c>
      <c r="C18" s="301">
        <v>105</v>
      </c>
      <c r="D18" s="525">
        <v>105</v>
      </c>
      <c r="E18" s="617">
        <v>0</v>
      </c>
      <c r="F18" s="301">
        <v>104</v>
      </c>
      <c r="G18" s="525">
        <f t="shared" si="0"/>
        <v>104</v>
      </c>
    </row>
    <row r="19" spans="1:7" s="56" customFormat="1" ht="24.75" customHeight="1">
      <c r="A19" s="302" t="s">
        <v>203</v>
      </c>
      <c r="B19" s="617">
        <v>0</v>
      </c>
      <c r="C19" s="301">
        <v>8</v>
      </c>
      <c r="D19" s="525">
        <v>8</v>
      </c>
      <c r="E19" s="617">
        <v>0</v>
      </c>
      <c r="F19" s="301">
        <v>1</v>
      </c>
      <c r="G19" s="525">
        <f t="shared" si="0"/>
        <v>1</v>
      </c>
    </row>
    <row r="20" spans="1:7" s="56" customFormat="1" ht="24.75" customHeight="1">
      <c r="A20" s="302" t="s">
        <v>93</v>
      </c>
      <c r="B20" s="617">
        <v>0</v>
      </c>
      <c r="C20" s="301">
        <v>0</v>
      </c>
      <c r="D20" s="525">
        <v>0</v>
      </c>
      <c r="E20" s="617">
        <v>0</v>
      </c>
      <c r="F20" s="301">
        <v>0</v>
      </c>
      <c r="G20" s="525">
        <f t="shared" si="0"/>
        <v>0</v>
      </c>
    </row>
    <row r="21" spans="1:7" s="194" customFormat="1" ht="24.75" customHeight="1">
      <c r="A21" s="521" t="s">
        <v>94</v>
      </c>
      <c r="B21" s="616">
        <v>20</v>
      </c>
      <c r="C21" s="613">
        <v>283</v>
      </c>
      <c r="D21" s="522">
        <v>303</v>
      </c>
      <c r="E21" s="616">
        <v>52</v>
      </c>
      <c r="F21" s="613">
        <v>348</v>
      </c>
      <c r="G21" s="522">
        <f t="shared" si="0"/>
        <v>400</v>
      </c>
    </row>
    <row r="22" spans="1:7" s="56" customFormat="1" ht="24.75" customHeight="1">
      <c r="A22" s="302" t="s">
        <v>95</v>
      </c>
      <c r="B22" s="617">
        <v>20</v>
      </c>
      <c r="C22" s="301">
        <v>283</v>
      </c>
      <c r="D22" s="525">
        <v>303</v>
      </c>
      <c r="E22" s="617">
        <v>52</v>
      </c>
      <c r="F22" s="301">
        <v>348</v>
      </c>
      <c r="G22" s="525">
        <f t="shared" si="0"/>
        <v>400</v>
      </c>
    </row>
    <row r="23" spans="1:7" s="304" customFormat="1" ht="24.75" customHeight="1">
      <c r="A23" s="303" t="s">
        <v>104</v>
      </c>
      <c r="B23" s="615">
        <v>17</v>
      </c>
      <c r="C23" s="612">
        <v>35</v>
      </c>
      <c r="D23" s="520">
        <v>52</v>
      </c>
      <c r="E23" s="615">
        <v>13</v>
      </c>
      <c r="F23" s="612">
        <v>15</v>
      </c>
      <c r="G23" s="520">
        <f t="shared" si="0"/>
        <v>28</v>
      </c>
    </row>
    <row r="24" spans="1:7" s="56" customFormat="1" ht="24.75" customHeight="1">
      <c r="A24" s="302" t="s">
        <v>97</v>
      </c>
      <c r="B24" s="617">
        <v>0</v>
      </c>
      <c r="C24" s="301">
        <v>0</v>
      </c>
      <c r="D24" s="525">
        <v>0</v>
      </c>
      <c r="E24" s="617">
        <v>0</v>
      </c>
      <c r="F24" s="301">
        <v>0</v>
      </c>
      <c r="G24" s="525">
        <f t="shared" si="0"/>
        <v>0</v>
      </c>
    </row>
    <row r="25" spans="1:7" s="56" customFormat="1" ht="24.75" customHeight="1">
      <c r="A25" s="527" t="s">
        <v>103</v>
      </c>
      <c r="B25" s="617">
        <v>17</v>
      </c>
      <c r="C25" s="301">
        <v>33</v>
      </c>
      <c r="D25" s="525">
        <v>50</v>
      </c>
      <c r="E25" s="617">
        <v>12</v>
      </c>
      <c r="F25" s="301">
        <v>15</v>
      </c>
      <c r="G25" s="525">
        <f t="shared" si="0"/>
        <v>27</v>
      </c>
    </row>
    <row r="26" spans="1:7" s="56" customFormat="1" ht="24.75" customHeight="1">
      <c r="A26" s="528" t="s">
        <v>102</v>
      </c>
      <c r="B26" s="619">
        <v>0</v>
      </c>
      <c r="C26" s="529">
        <v>2</v>
      </c>
      <c r="D26" s="530">
        <v>2</v>
      </c>
      <c r="E26" s="619">
        <v>1</v>
      </c>
      <c r="F26" s="1329">
        <v>0</v>
      </c>
      <c r="G26" s="530">
        <f t="shared" si="0"/>
        <v>1</v>
      </c>
    </row>
    <row r="27" spans="1:7">
      <c r="A27" s="531"/>
      <c r="B27" s="532"/>
      <c r="C27" s="532"/>
      <c r="D27" s="532"/>
      <c r="E27" s="532"/>
      <c r="F27" s="532"/>
      <c r="G27" s="532"/>
    </row>
    <row r="28" spans="1:7" ht="18.75" customHeight="1">
      <c r="A28" s="56" t="s">
        <v>204</v>
      </c>
      <c r="B28" s="531"/>
      <c r="C28" s="531"/>
      <c r="D28" s="531"/>
      <c r="E28" s="531"/>
      <c r="F28" s="531"/>
      <c r="G28" s="531"/>
    </row>
    <row r="29" spans="1:7" s="518" customFormat="1" ht="18" customHeight="1">
      <c r="A29" s="56" t="s">
        <v>205</v>
      </c>
      <c r="C29" s="517"/>
      <c r="D29" s="517"/>
      <c r="F29" s="517"/>
      <c r="G29" s="517"/>
    </row>
    <row r="30" spans="1:7">
      <c r="A30" s="97" t="s">
        <v>17</v>
      </c>
      <c r="B30" s="533"/>
      <c r="C30" s="533"/>
      <c r="D30" s="533"/>
      <c r="E30" s="533"/>
      <c r="F30" s="533"/>
      <c r="G30" s="533"/>
    </row>
    <row r="31" spans="1:7" s="56" customFormat="1">
      <c r="A31" s="515"/>
      <c r="B31" s="515"/>
      <c r="C31" s="515"/>
      <c r="D31" s="515"/>
      <c r="E31" s="515"/>
      <c r="F31" s="515"/>
      <c r="G31" s="515"/>
    </row>
  </sheetData>
  <mergeCells count="4">
    <mergeCell ref="A3:A4"/>
    <mergeCell ref="B3:D3"/>
    <mergeCell ref="E3:G3"/>
    <mergeCell ref="A1:G1"/>
  </mergeCells>
  <hyperlinks>
    <hyperlink ref="A2" location="contents!A32" display="Back to  Table of Contents" xr:uid="{596C2C8F-110A-4C50-9FD5-22439A937330}"/>
  </hyperlinks>
  <printOptions horizontalCentered="1"/>
  <pageMargins left="0.17" right="0.70866141732283472" top="0.74803149606299213" bottom="0.28999999999999998" header="0.31496062992125984" footer="0.31496062992125984"/>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0F9A4-F9AF-4CFC-81CE-94A91B5A29E9}">
  <dimension ref="A1:P43"/>
  <sheetViews>
    <sheetView zoomScaleNormal="100" workbookViewId="0">
      <selection activeCell="N6" sqref="N6"/>
    </sheetView>
  </sheetViews>
  <sheetFormatPr defaultColWidth="9.140625" defaultRowHeight="12"/>
  <cols>
    <col min="1" max="1" width="7.85546875" style="295" customWidth="1"/>
    <col min="2" max="2" width="11.42578125" style="295" customWidth="1"/>
    <col min="3" max="8" width="8.7109375" style="295" customWidth="1"/>
    <col min="9" max="9" width="10.42578125" style="331" customWidth="1"/>
    <col min="10" max="10" width="10.42578125" style="295" customWidth="1"/>
    <col min="11" max="12" width="9.140625" style="295"/>
    <col min="13" max="13" width="9.140625" style="319"/>
    <col min="14" max="16384" width="9.140625" style="295"/>
  </cols>
  <sheetData>
    <row r="1" spans="1:16" s="56" customFormat="1" ht="44.25" customHeight="1">
      <c r="A1" s="1627" t="s">
        <v>807</v>
      </c>
      <c r="B1" s="1627"/>
      <c r="C1" s="1627"/>
      <c r="D1" s="1627"/>
      <c r="E1" s="1627"/>
      <c r="F1" s="1627"/>
      <c r="G1" s="1627"/>
      <c r="H1" s="1627"/>
      <c r="I1" s="1627"/>
      <c r="J1" s="318"/>
      <c r="M1" s="319"/>
    </row>
    <row r="2" spans="1:16" s="56" customFormat="1" ht="31.5" customHeight="1">
      <c r="A2" s="1628" t="s">
        <v>18</v>
      </c>
      <c r="B2" s="1628"/>
      <c r="C2" s="1628"/>
      <c r="D2" s="318"/>
      <c r="E2" s="318"/>
      <c r="F2" s="318"/>
      <c r="G2" s="548"/>
      <c r="H2" s="548"/>
      <c r="I2" s="318"/>
      <c r="J2" s="318"/>
      <c r="M2" s="319"/>
    </row>
    <row r="3" spans="1:16" ht="36.75" customHeight="1">
      <c r="A3" s="1629" t="s">
        <v>206</v>
      </c>
      <c r="B3" s="1629"/>
      <c r="C3" s="1629"/>
      <c r="D3" s="1630" t="s">
        <v>207</v>
      </c>
      <c r="E3" s="1629" t="s">
        <v>208</v>
      </c>
      <c r="F3" s="1632" t="s">
        <v>51</v>
      </c>
      <c r="G3" s="1634" t="s">
        <v>209</v>
      </c>
      <c r="H3" s="1634"/>
      <c r="I3" s="1635" t="s">
        <v>210</v>
      </c>
      <c r="J3" s="320"/>
    </row>
    <row r="4" spans="1:16" ht="32.450000000000003" customHeight="1">
      <c r="A4" s="1622"/>
      <c r="B4" s="1622"/>
      <c r="C4" s="1622"/>
      <c r="D4" s="1631"/>
      <c r="E4" s="1545"/>
      <c r="F4" s="1633"/>
      <c r="G4" s="537" t="s">
        <v>211</v>
      </c>
      <c r="H4" s="537" t="s">
        <v>212</v>
      </c>
      <c r="I4" s="1636"/>
      <c r="J4" s="321"/>
      <c r="P4" s="99"/>
    </row>
    <row r="5" spans="1:16" ht="42" customHeight="1">
      <c r="A5" s="1638">
        <v>2020</v>
      </c>
      <c r="B5" s="1638"/>
      <c r="C5" s="1638"/>
      <c r="D5" s="549">
        <v>43463</v>
      </c>
      <c r="E5" s="550">
        <v>55401</v>
      </c>
      <c r="F5" s="550">
        <v>98864</v>
      </c>
      <c r="G5" s="550">
        <v>18980</v>
      </c>
      <c r="H5" s="550">
        <v>28895</v>
      </c>
      <c r="I5" s="551">
        <v>50989</v>
      </c>
      <c r="J5" s="322"/>
      <c r="P5" s="99"/>
    </row>
    <row r="6" spans="1:16" ht="43.5" customHeight="1">
      <c r="A6" s="1638">
        <v>2021</v>
      </c>
      <c r="B6" s="1638"/>
      <c r="C6" s="1638"/>
      <c r="D6" s="549">
        <v>50989</v>
      </c>
      <c r="E6" s="550">
        <v>72935</v>
      </c>
      <c r="F6" s="550">
        <v>123924</v>
      </c>
      <c r="G6" s="550">
        <v>21817</v>
      </c>
      <c r="H6" s="550">
        <v>41913</v>
      </c>
      <c r="I6" s="551">
        <v>60194</v>
      </c>
      <c r="J6" s="322"/>
      <c r="P6" s="99"/>
    </row>
    <row r="7" spans="1:16" ht="43.5" customHeight="1">
      <c r="A7" s="1639">
        <v>2022</v>
      </c>
      <c r="B7" s="1639"/>
      <c r="C7" s="1639"/>
      <c r="D7" s="552">
        <v>60194</v>
      </c>
      <c r="E7" s="675">
        <v>57846</v>
      </c>
      <c r="F7" s="675">
        <v>118040</v>
      </c>
      <c r="G7" s="675">
        <v>21078</v>
      </c>
      <c r="H7" s="675">
        <v>39819</v>
      </c>
      <c r="I7" s="676">
        <v>57143</v>
      </c>
      <c r="J7" s="322"/>
      <c r="P7" s="99"/>
    </row>
    <row r="8" spans="1:16" ht="23.25" customHeight="1">
      <c r="A8" s="324"/>
      <c r="B8" s="324"/>
      <c r="C8" s="324"/>
      <c r="D8" s="322"/>
      <c r="E8" s="322"/>
      <c r="F8" s="322"/>
      <c r="G8" s="322"/>
      <c r="H8" s="322"/>
      <c r="I8" s="325"/>
      <c r="J8" s="322"/>
      <c r="P8" s="99"/>
    </row>
    <row r="9" spans="1:16" ht="41.25" customHeight="1">
      <c r="A9" s="1627" t="s">
        <v>808</v>
      </c>
      <c r="B9" s="1627"/>
      <c r="C9" s="1627"/>
      <c r="D9" s="1627"/>
      <c r="E9" s="1627"/>
      <c r="F9" s="1627"/>
      <c r="G9" s="1627"/>
      <c r="H9" s="1627"/>
      <c r="I9" s="1627"/>
      <c r="J9" s="318"/>
      <c r="P9" s="99"/>
    </row>
    <row r="10" spans="1:16" ht="37.5" customHeight="1">
      <c r="A10" s="1640" t="s">
        <v>213</v>
      </c>
      <c r="B10" s="1640"/>
      <c r="C10" s="1640"/>
      <c r="D10" s="1642">
        <v>2020</v>
      </c>
      <c r="E10" s="1643"/>
      <c r="F10" s="1642">
        <v>2021</v>
      </c>
      <c r="G10" s="1643"/>
      <c r="H10" s="1642">
        <v>2022</v>
      </c>
      <c r="I10" s="1643"/>
      <c r="K10" s="319"/>
      <c r="M10" s="295"/>
    </row>
    <row r="11" spans="1:16" ht="37.5" customHeight="1">
      <c r="A11" s="1641"/>
      <c r="B11" s="1641"/>
      <c r="C11" s="1641"/>
      <c r="D11" s="553" t="s">
        <v>0</v>
      </c>
      <c r="E11" s="554" t="s">
        <v>200</v>
      </c>
      <c r="F11" s="553" t="s">
        <v>0</v>
      </c>
      <c r="G11" s="554" t="s">
        <v>200</v>
      </c>
      <c r="H11" s="553" t="s">
        <v>0</v>
      </c>
      <c r="I11" s="554" t="s">
        <v>200</v>
      </c>
      <c r="K11" s="315"/>
      <c r="M11" s="315"/>
    </row>
    <row r="12" spans="1:16" ht="48.75" customHeight="1">
      <c r="A12" s="1644" t="s">
        <v>214</v>
      </c>
      <c r="B12" s="1644"/>
      <c r="C12" s="1644"/>
      <c r="D12" s="555">
        <v>40</v>
      </c>
      <c r="E12" s="556">
        <v>0.2</v>
      </c>
      <c r="F12" s="555">
        <v>192</v>
      </c>
      <c r="G12" s="556">
        <v>0.9</v>
      </c>
      <c r="H12" s="555">
        <v>85</v>
      </c>
      <c r="I12" s="556">
        <v>0.4</v>
      </c>
      <c r="J12" s="327"/>
      <c r="K12" s="327"/>
      <c r="L12" s="326"/>
      <c r="M12" s="326"/>
    </row>
    <row r="13" spans="1:16" ht="48.75" customHeight="1">
      <c r="A13" s="1645" t="s">
        <v>215</v>
      </c>
      <c r="B13" s="1645"/>
      <c r="C13" s="1645"/>
      <c r="D13" s="555">
        <v>8972</v>
      </c>
      <c r="E13" s="556">
        <v>47.3</v>
      </c>
      <c r="F13" s="555">
        <v>8683</v>
      </c>
      <c r="G13" s="556">
        <v>39.799999999999997</v>
      </c>
      <c r="H13" s="555">
        <v>8718</v>
      </c>
      <c r="I13" s="556">
        <v>41.4</v>
      </c>
      <c r="J13" s="327"/>
      <c r="K13" s="327"/>
      <c r="L13" s="326"/>
      <c r="M13" s="326"/>
    </row>
    <row r="14" spans="1:16" ht="48.75" customHeight="1">
      <c r="A14" s="1645" t="s">
        <v>793</v>
      </c>
      <c r="B14" s="1645"/>
      <c r="C14" s="1645"/>
      <c r="D14" s="555">
        <v>256</v>
      </c>
      <c r="E14" s="556">
        <v>1.4</v>
      </c>
      <c r="F14" s="555">
        <v>378</v>
      </c>
      <c r="G14" s="556">
        <v>1.7</v>
      </c>
      <c r="H14" s="555">
        <v>371</v>
      </c>
      <c r="I14" s="556">
        <v>1.8</v>
      </c>
      <c r="J14" s="327"/>
      <c r="K14" s="327"/>
      <c r="L14" s="326"/>
      <c r="M14" s="326"/>
      <c r="O14" s="56"/>
    </row>
    <row r="15" spans="1:16" ht="48.75" customHeight="1">
      <c r="A15" s="1645" t="s">
        <v>794</v>
      </c>
      <c r="B15" s="1645"/>
      <c r="C15" s="1645"/>
      <c r="D15" s="555">
        <v>8907</v>
      </c>
      <c r="E15" s="556">
        <v>46.9</v>
      </c>
      <c r="F15" s="555">
        <v>11795</v>
      </c>
      <c r="G15" s="556">
        <v>54.1</v>
      </c>
      <c r="H15" s="555">
        <v>11107</v>
      </c>
      <c r="I15" s="556">
        <v>52.6</v>
      </c>
      <c r="J15" s="327"/>
      <c r="K15" s="327"/>
      <c r="L15" s="326"/>
      <c r="M15" s="326"/>
      <c r="O15" s="56"/>
    </row>
    <row r="16" spans="1:16" ht="48.75" customHeight="1">
      <c r="A16" s="1637" t="s">
        <v>795</v>
      </c>
      <c r="B16" s="1637"/>
      <c r="C16" s="1637"/>
      <c r="D16" s="557">
        <v>805</v>
      </c>
      <c r="E16" s="556">
        <v>4.2</v>
      </c>
      <c r="F16" s="557">
        <v>769</v>
      </c>
      <c r="G16" s="556">
        <v>3.5</v>
      </c>
      <c r="H16" s="557">
        <v>797</v>
      </c>
      <c r="I16" s="556">
        <v>3.8</v>
      </c>
      <c r="J16" s="327"/>
      <c r="K16" s="327"/>
      <c r="L16" s="326"/>
      <c r="M16" s="326"/>
      <c r="O16" s="56"/>
    </row>
    <row r="17" spans="1:15" ht="43.5" customHeight="1">
      <c r="A17" s="558" t="s">
        <v>51</v>
      </c>
      <c r="B17" s="558"/>
      <c r="C17" s="558"/>
      <c r="D17" s="559">
        <v>18980</v>
      </c>
      <c r="E17" s="560">
        <v>100</v>
      </c>
      <c r="F17" s="559">
        <v>21817</v>
      </c>
      <c r="G17" s="560">
        <v>100</v>
      </c>
      <c r="H17" s="559">
        <v>21078</v>
      </c>
      <c r="I17" s="560">
        <v>100</v>
      </c>
      <c r="J17" s="326"/>
      <c r="K17" s="326"/>
      <c r="L17" s="326"/>
      <c r="M17" s="326"/>
    </row>
    <row r="18" spans="1:15" ht="12" customHeight="1">
      <c r="D18" s="323"/>
      <c r="E18" s="323"/>
      <c r="F18" s="323"/>
      <c r="G18" s="323"/>
      <c r="H18" s="323"/>
      <c r="I18" s="328"/>
      <c r="J18" s="323"/>
      <c r="L18" s="326"/>
      <c r="M18" s="326"/>
      <c r="N18" s="326"/>
      <c r="O18" s="326"/>
    </row>
    <row r="19" spans="1:15" ht="12" customHeight="1">
      <c r="A19" s="295" t="s">
        <v>216</v>
      </c>
      <c r="D19" s="329"/>
      <c r="E19" s="329"/>
      <c r="F19" s="329"/>
      <c r="G19" s="329"/>
      <c r="H19" s="329"/>
      <c r="I19" s="329"/>
      <c r="J19" s="329"/>
      <c r="L19" s="326"/>
      <c r="M19" s="326"/>
      <c r="N19" s="326"/>
      <c r="O19" s="326"/>
    </row>
    <row r="20" spans="1:15" ht="12" customHeight="1">
      <c r="A20" s="295" t="s">
        <v>217</v>
      </c>
      <c r="I20" s="295"/>
      <c r="L20" s="326"/>
      <c r="M20" s="326"/>
      <c r="N20" s="326"/>
      <c r="O20" s="326"/>
    </row>
    <row r="21" spans="1:15" ht="13.5">
      <c r="A21" s="295" t="s">
        <v>218</v>
      </c>
      <c r="D21" s="323"/>
      <c r="F21" s="323"/>
      <c r="H21" s="323"/>
      <c r="I21" s="295"/>
      <c r="L21" s="330"/>
      <c r="M21" s="330"/>
      <c r="N21" s="326"/>
      <c r="O21" s="326"/>
    </row>
    <row r="22" spans="1:15">
      <c r="I22" s="295"/>
    </row>
    <row r="23" spans="1:15">
      <c r="I23" s="295"/>
    </row>
    <row r="24" spans="1:15">
      <c r="I24" s="295"/>
    </row>
    <row r="25" spans="1:15">
      <c r="I25" s="295"/>
    </row>
    <row r="26" spans="1:15">
      <c r="I26" s="295"/>
    </row>
    <row r="27" spans="1:15">
      <c r="I27" s="295"/>
    </row>
    <row r="28" spans="1:15">
      <c r="I28" s="295"/>
    </row>
    <row r="29" spans="1:15">
      <c r="I29" s="295"/>
    </row>
    <row r="30" spans="1:15">
      <c r="I30" s="295"/>
    </row>
    <row r="31" spans="1:15">
      <c r="I31" s="295"/>
    </row>
    <row r="32" spans="1:15">
      <c r="I32" s="295"/>
    </row>
    <row r="33" spans="9:9">
      <c r="I33" s="295"/>
    </row>
    <row r="34" spans="9:9">
      <c r="I34" s="295"/>
    </row>
    <row r="35" spans="9:9">
      <c r="I35" s="295"/>
    </row>
    <row r="36" spans="9:9">
      <c r="I36" s="295"/>
    </row>
    <row r="37" spans="9:9">
      <c r="I37" s="295"/>
    </row>
    <row r="38" spans="9:9">
      <c r="I38" s="295"/>
    </row>
    <row r="39" spans="9:9">
      <c r="I39" s="295"/>
    </row>
    <row r="40" spans="9:9">
      <c r="I40" s="295"/>
    </row>
    <row r="41" spans="9:9">
      <c r="I41" s="295"/>
    </row>
    <row r="42" spans="9:9">
      <c r="I42" s="295"/>
    </row>
    <row r="43" spans="9:9">
      <c r="I43" s="295"/>
    </row>
  </sheetData>
  <mergeCells count="21">
    <mergeCell ref="A16:C16"/>
    <mergeCell ref="A5:C5"/>
    <mergeCell ref="A7:C7"/>
    <mergeCell ref="A9:I9"/>
    <mergeCell ref="A10:C11"/>
    <mergeCell ref="D10:E10"/>
    <mergeCell ref="F10:G10"/>
    <mergeCell ref="A6:C6"/>
    <mergeCell ref="H10:I10"/>
    <mergeCell ref="A12:C12"/>
    <mergeCell ref="A13:C13"/>
    <mergeCell ref="A14:C14"/>
    <mergeCell ref="A15:C15"/>
    <mergeCell ref="A1:I1"/>
    <mergeCell ref="A2:C2"/>
    <mergeCell ref="A3:C4"/>
    <mergeCell ref="D3:D4"/>
    <mergeCell ref="E3:E4"/>
    <mergeCell ref="F3:F4"/>
    <mergeCell ref="G3:H3"/>
    <mergeCell ref="I3:I4"/>
  </mergeCells>
  <hyperlinks>
    <hyperlink ref="A2:C2" location="contents!A33" display="back to contents" xr:uid="{C544CF58-4E8A-4402-A9E9-06535EB25318}"/>
  </hyperlinks>
  <printOptions horizontalCentered="1"/>
  <pageMargins left="0.74803149606299213" right="0.74803149606299213" top="0.74803149606299213" bottom="0.33" header="0.51181102362204722" footer="0.16"/>
  <pageSetup paperSize="9" firstPageNumber="55" orientation="portrait" blackAndWhite="1" useFirstPageNumber="1" horizontalDpi="4294967294" verticalDpi="4294967294"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0CD8A-83E5-42C6-9514-B728B0A598C2}">
  <dimension ref="A1:P77"/>
  <sheetViews>
    <sheetView zoomScaleNormal="100" workbookViewId="0">
      <selection sqref="A1:P1"/>
    </sheetView>
  </sheetViews>
  <sheetFormatPr defaultColWidth="9.140625" defaultRowHeight="12"/>
  <cols>
    <col min="1" max="1" width="39.28515625" style="60" customWidth="1"/>
    <col min="2" max="2" width="6.85546875" style="60" customWidth="1"/>
    <col min="3" max="5" width="5.5703125" style="60" customWidth="1"/>
    <col min="6" max="6" width="6.85546875" style="345" customWidth="1"/>
    <col min="7" max="7" width="6.85546875" style="60" customWidth="1"/>
    <col min="8" max="10" width="5.5703125" style="60" customWidth="1"/>
    <col min="11" max="11" width="6.85546875" style="345" customWidth="1"/>
    <col min="12" max="12" width="6.85546875" style="60" customWidth="1"/>
    <col min="13" max="15" width="5.5703125" style="60" customWidth="1"/>
    <col min="16" max="16" width="6.85546875" style="345" customWidth="1"/>
    <col min="17" max="16384" width="9.140625" style="1"/>
  </cols>
  <sheetData>
    <row r="1" spans="1:16" ht="32.1" customHeight="1">
      <c r="A1" s="1646" t="s">
        <v>1451</v>
      </c>
      <c r="B1" s="1646"/>
      <c r="C1" s="1646"/>
      <c r="D1" s="1646"/>
      <c r="E1" s="1646"/>
      <c r="F1" s="1646"/>
      <c r="G1" s="1646"/>
      <c r="H1" s="1646"/>
      <c r="I1" s="1646"/>
      <c r="J1" s="1646"/>
      <c r="K1" s="1646"/>
      <c r="L1" s="1646"/>
      <c r="M1" s="1646"/>
      <c r="N1" s="1646"/>
      <c r="O1" s="1646"/>
      <c r="P1" s="1646"/>
    </row>
    <row r="2" spans="1:16" ht="32.1" customHeight="1">
      <c r="A2" s="1441" t="s">
        <v>18</v>
      </c>
      <c r="B2" s="1442"/>
      <c r="C2" s="1442"/>
      <c r="D2" s="1442"/>
      <c r="E2" s="1442"/>
      <c r="F2" s="1442"/>
      <c r="G2" s="1442"/>
      <c r="H2" s="1442"/>
      <c r="I2" s="1442"/>
      <c r="J2" s="1442"/>
      <c r="K2" s="1442"/>
      <c r="L2" s="1442"/>
      <c r="M2" s="1442"/>
      <c r="N2" s="1442"/>
      <c r="O2" s="1442"/>
      <c r="P2" s="1442"/>
    </row>
    <row r="3" spans="1:16" ht="17.100000000000001" customHeight="1">
      <c r="A3" s="1649" t="s">
        <v>705</v>
      </c>
      <c r="B3" s="1652">
        <v>2023</v>
      </c>
      <c r="C3" s="1652"/>
      <c r="D3" s="1652"/>
      <c r="E3" s="1652"/>
      <c r="F3" s="1653"/>
      <c r="G3" s="1652">
        <v>2024</v>
      </c>
      <c r="H3" s="1652"/>
      <c r="I3" s="1652"/>
      <c r="J3" s="1652"/>
      <c r="K3" s="1653"/>
      <c r="L3" s="1652">
        <v>2025</v>
      </c>
      <c r="M3" s="1652"/>
      <c r="N3" s="1652"/>
      <c r="O3" s="1652"/>
      <c r="P3" s="1653"/>
    </row>
    <row r="4" spans="1:16" s="20" customFormat="1" ht="17.100000000000001" customHeight="1">
      <c r="A4" s="1650"/>
      <c r="B4" s="1647" t="s">
        <v>187</v>
      </c>
      <c r="C4" s="1647"/>
      <c r="D4" s="1524" t="s">
        <v>188</v>
      </c>
      <c r="E4" s="1524"/>
      <c r="F4" s="1648" t="s">
        <v>683</v>
      </c>
      <c r="G4" s="1647" t="s">
        <v>187</v>
      </c>
      <c r="H4" s="1647"/>
      <c r="I4" s="1524" t="s">
        <v>188</v>
      </c>
      <c r="J4" s="1524"/>
      <c r="K4" s="1648" t="s">
        <v>683</v>
      </c>
      <c r="L4" s="1647" t="s">
        <v>187</v>
      </c>
      <c r="M4" s="1647"/>
      <c r="N4" s="1524" t="s">
        <v>188</v>
      </c>
      <c r="O4" s="1524"/>
      <c r="P4" s="1648" t="s">
        <v>683</v>
      </c>
    </row>
    <row r="5" spans="1:16" s="20" customFormat="1" ht="17.100000000000001" customHeight="1">
      <c r="A5" s="1651"/>
      <c r="B5" s="498" t="s">
        <v>189</v>
      </c>
      <c r="C5" s="498" t="s">
        <v>190</v>
      </c>
      <c r="D5" s="498" t="s">
        <v>189</v>
      </c>
      <c r="E5" s="498" t="s">
        <v>190</v>
      </c>
      <c r="F5" s="1579"/>
      <c r="G5" s="498" t="s">
        <v>189</v>
      </c>
      <c r="H5" s="498" t="s">
        <v>190</v>
      </c>
      <c r="I5" s="498" t="s">
        <v>189</v>
      </c>
      <c r="J5" s="498" t="s">
        <v>190</v>
      </c>
      <c r="K5" s="1579"/>
      <c r="L5" s="498" t="s">
        <v>189</v>
      </c>
      <c r="M5" s="498" t="s">
        <v>190</v>
      </c>
      <c r="N5" s="498" t="s">
        <v>189</v>
      </c>
      <c r="O5" s="498" t="s">
        <v>190</v>
      </c>
      <c r="P5" s="1579"/>
    </row>
    <row r="6" spans="1:16" s="20" customFormat="1" ht="17.100000000000001" customHeight="1">
      <c r="A6" s="581" t="s">
        <v>52</v>
      </c>
      <c r="B6" s="582">
        <v>188</v>
      </c>
      <c r="C6" s="582">
        <v>22</v>
      </c>
      <c r="D6" s="582">
        <v>7</v>
      </c>
      <c r="E6" s="583">
        <v>3</v>
      </c>
      <c r="F6" s="584">
        <v>220</v>
      </c>
      <c r="G6" s="582">
        <v>155</v>
      </c>
      <c r="H6" s="582">
        <v>20</v>
      </c>
      <c r="I6" s="582">
        <v>1</v>
      </c>
      <c r="J6" s="583">
        <v>1</v>
      </c>
      <c r="K6" s="584">
        <v>177</v>
      </c>
      <c r="L6" s="582">
        <v>145</v>
      </c>
      <c r="M6" s="582">
        <v>17</v>
      </c>
      <c r="N6" s="582">
        <v>0</v>
      </c>
      <c r="O6" s="583">
        <v>0</v>
      </c>
      <c r="P6" s="584">
        <v>162</v>
      </c>
    </row>
    <row r="7" spans="1:16" s="20" customFormat="1" ht="17.100000000000001" customHeight="1">
      <c r="A7" s="539" t="s">
        <v>706</v>
      </c>
      <c r="B7" s="70"/>
      <c r="C7" s="70"/>
      <c r="D7" s="70"/>
      <c r="E7" s="70"/>
      <c r="F7" s="334"/>
      <c r="G7" s="70"/>
      <c r="H7" s="70"/>
      <c r="I7" s="70"/>
      <c r="J7" s="70"/>
      <c r="K7" s="334"/>
      <c r="L7" s="70"/>
      <c r="M7" s="70"/>
      <c r="N7" s="70"/>
      <c r="O7" s="70"/>
      <c r="P7" s="334"/>
    </row>
    <row r="8" spans="1:16" s="57" customFormat="1" ht="17.100000000000001" customHeight="1">
      <c r="A8" s="540" t="s">
        <v>53</v>
      </c>
      <c r="B8" s="92">
        <v>41</v>
      </c>
      <c r="C8" s="92">
        <v>6</v>
      </c>
      <c r="D8" s="92">
        <v>0</v>
      </c>
      <c r="E8" s="92">
        <v>0</v>
      </c>
      <c r="F8" s="336">
        <v>47</v>
      </c>
      <c r="G8" s="92">
        <v>93</v>
      </c>
      <c r="H8" s="92">
        <v>9</v>
      </c>
      <c r="I8" s="92">
        <v>1</v>
      </c>
      <c r="J8" s="92">
        <v>1</v>
      </c>
      <c r="K8" s="336">
        <v>104</v>
      </c>
      <c r="L8" s="92">
        <v>92</v>
      </c>
      <c r="M8" s="92">
        <v>12</v>
      </c>
      <c r="N8" s="92">
        <v>0</v>
      </c>
      <c r="O8" s="92">
        <v>0</v>
      </c>
      <c r="P8" s="336">
        <v>104</v>
      </c>
    </row>
    <row r="9" spans="1:16" s="57" customFormat="1" ht="17.100000000000001" customHeight="1">
      <c r="A9" s="540" t="s">
        <v>56</v>
      </c>
      <c r="B9" s="92">
        <v>27</v>
      </c>
      <c r="C9" s="92">
        <v>2</v>
      </c>
      <c r="D9" s="92">
        <v>0</v>
      </c>
      <c r="E9" s="92">
        <v>0</v>
      </c>
      <c r="F9" s="336">
        <v>29</v>
      </c>
      <c r="G9" s="92">
        <v>38</v>
      </c>
      <c r="H9" s="92">
        <v>6</v>
      </c>
      <c r="I9" s="92">
        <v>0</v>
      </c>
      <c r="J9" s="92">
        <v>0</v>
      </c>
      <c r="K9" s="336">
        <v>44</v>
      </c>
      <c r="L9" s="92">
        <v>30</v>
      </c>
      <c r="M9" s="92">
        <v>1</v>
      </c>
      <c r="N9" s="92">
        <v>0</v>
      </c>
      <c r="O9" s="92">
        <v>0</v>
      </c>
      <c r="P9" s="336">
        <v>31</v>
      </c>
    </row>
    <row r="10" spans="1:16" s="57" customFormat="1" ht="17.100000000000001" customHeight="1">
      <c r="A10" s="540" t="s">
        <v>58</v>
      </c>
      <c r="B10" s="92">
        <v>117</v>
      </c>
      <c r="C10" s="92">
        <v>5</v>
      </c>
      <c r="D10" s="92">
        <v>7</v>
      </c>
      <c r="E10" s="92">
        <v>0</v>
      </c>
      <c r="F10" s="336">
        <v>129</v>
      </c>
      <c r="G10" s="92">
        <v>23</v>
      </c>
      <c r="H10" s="92">
        <v>5</v>
      </c>
      <c r="I10" s="92">
        <v>0</v>
      </c>
      <c r="J10" s="92">
        <v>0</v>
      </c>
      <c r="K10" s="336">
        <v>28</v>
      </c>
      <c r="L10" s="92">
        <v>23</v>
      </c>
      <c r="M10" s="92">
        <v>0</v>
      </c>
      <c r="N10" s="92">
        <v>0</v>
      </c>
      <c r="O10" s="92">
        <v>0</v>
      </c>
      <c r="P10" s="336">
        <v>23</v>
      </c>
    </row>
    <row r="11" spans="1:16" s="57" customFormat="1" ht="17.100000000000001" customHeight="1">
      <c r="A11" s="540" t="s">
        <v>379</v>
      </c>
      <c r="B11" s="92">
        <v>3</v>
      </c>
      <c r="C11" s="92">
        <v>9</v>
      </c>
      <c r="D11" s="92">
        <v>0</v>
      </c>
      <c r="E11" s="92">
        <v>3</v>
      </c>
      <c r="F11" s="336">
        <v>15</v>
      </c>
      <c r="G11" s="92">
        <v>1</v>
      </c>
      <c r="H11" s="92">
        <v>0</v>
      </c>
      <c r="I11" s="92">
        <v>0</v>
      </c>
      <c r="J11" s="92">
        <v>0</v>
      </c>
      <c r="K11" s="336">
        <v>1</v>
      </c>
      <c r="L11" s="92">
        <v>0</v>
      </c>
      <c r="M11" s="92">
        <v>4</v>
      </c>
      <c r="N11" s="92">
        <v>0</v>
      </c>
      <c r="O11" s="92">
        <v>0</v>
      </c>
      <c r="P11" s="336">
        <v>4</v>
      </c>
    </row>
    <row r="12" spans="1:16" s="35" customFormat="1" ht="27.75" customHeight="1">
      <c r="A12" s="585" t="s">
        <v>61</v>
      </c>
      <c r="B12" s="587">
        <v>5700</v>
      </c>
      <c r="C12" s="587">
        <v>494</v>
      </c>
      <c r="D12" s="587">
        <v>107</v>
      </c>
      <c r="E12" s="587">
        <v>36</v>
      </c>
      <c r="F12" s="588">
        <v>6337</v>
      </c>
      <c r="G12" s="587">
        <v>5047</v>
      </c>
      <c r="H12" s="587">
        <v>676</v>
      </c>
      <c r="I12" s="587">
        <v>100</v>
      </c>
      <c r="J12" s="587">
        <v>28</v>
      </c>
      <c r="K12" s="588">
        <v>5851</v>
      </c>
      <c r="L12" s="587">
        <v>5409</v>
      </c>
      <c r="M12" s="587">
        <v>731</v>
      </c>
      <c r="N12" s="587">
        <v>64</v>
      </c>
      <c r="O12" s="587">
        <v>18</v>
      </c>
      <c r="P12" s="588">
        <v>6222</v>
      </c>
    </row>
    <row r="13" spans="1:16" s="35" customFormat="1" ht="17.100000000000001" customHeight="1">
      <c r="A13" s="539" t="s">
        <v>706</v>
      </c>
      <c r="B13" s="70"/>
      <c r="C13" s="70"/>
      <c r="D13" s="70"/>
      <c r="E13" s="70"/>
      <c r="F13" s="336"/>
      <c r="G13" s="70"/>
      <c r="H13" s="70"/>
      <c r="I13" s="70"/>
      <c r="J13" s="70"/>
      <c r="K13" s="336"/>
      <c r="L13" s="70"/>
      <c r="M13" s="70"/>
      <c r="N13" s="70"/>
      <c r="O13" s="70"/>
      <c r="P13" s="336"/>
    </row>
    <row r="14" spans="1:16" s="35" customFormat="1" ht="17.100000000000001" customHeight="1">
      <c r="A14" s="540" t="s">
        <v>62</v>
      </c>
      <c r="B14" s="92">
        <v>4918</v>
      </c>
      <c r="C14" s="92">
        <v>443</v>
      </c>
      <c r="D14" s="92">
        <v>101</v>
      </c>
      <c r="E14" s="92">
        <v>31</v>
      </c>
      <c r="F14" s="336">
        <v>5493</v>
      </c>
      <c r="G14" s="92">
        <v>4361</v>
      </c>
      <c r="H14" s="92">
        <v>558</v>
      </c>
      <c r="I14" s="92">
        <v>86</v>
      </c>
      <c r="J14" s="92">
        <v>21</v>
      </c>
      <c r="K14" s="336">
        <v>5026</v>
      </c>
      <c r="L14" s="92">
        <v>4560</v>
      </c>
      <c r="M14" s="92">
        <v>588</v>
      </c>
      <c r="N14" s="92">
        <v>59</v>
      </c>
      <c r="O14" s="92">
        <v>17</v>
      </c>
      <c r="P14" s="336">
        <v>5224</v>
      </c>
    </row>
    <row r="15" spans="1:16" s="35" customFormat="1" ht="17.100000000000001" customHeight="1">
      <c r="A15" s="541" t="s">
        <v>201</v>
      </c>
      <c r="B15" s="92">
        <v>4705</v>
      </c>
      <c r="C15" s="92">
        <v>438</v>
      </c>
      <c r="D15" s="92">
        <v>96</v>
      </c>
      <c r="E15" s="92">
        <v>31</v>
      </c>
      <c r="F15" s="336">
        <v>5270</v>
      </c>
      <c r="G15" s="92">
        <v>4081</v>
      </c>
      <c r="H15" s="92">
        <v>538</v>
      </c>
      <c r="I15" s="92">
        <v>81</v>
      </c>
      <c r="J15" s="92">
        <v>19</v>
      </c>
      <c r="K15" s="336">
        <v>4719</v>
      </c>
      <c r="L15" s="92">
        <v>4295</v>
      </c>
      <c r="M15" s="92">
        <v>564</v>
      </c>
      <c r="N15" s="92">
        <v>57</v>
      </c>
      <c r="O15" s="92">
        <v>17</v>
      </c>
      <c r="P15" s="336">
        <v>4933</v>
      </c>
    </row>
    <row r="16" spans="1:16" s="35" customFormat="1" ht="17.100000000000001" customHeight="1">
      <c r="A16" s="540" t="s">
        <v>79</v>
      </c>
      <c r="B16" s="92">
        <v>336</v>
      </c>
      <c r="C16" s="92">
        <v>23</v>
      </c>
      <c r="D16" s="92">
        <v>2</v>
      </c>
      <c r="E16" s="92">
        <v>4</v>
      </c>
      <c r="F16" s="336">
        <v>365</v>
      </c>
      <c r="G16" s="92">
        <v>227</v>
      </c>
      <c r="H16" s="92">
        <v>39</v>
      </c>
      <c r="I16" s="92">
        <v>9</v>
      </c>
      <c r="J16" s="92">
        <v>5</v>
      </c>
      <c r="K16" s="336">
        <v>280</v>
      </c>
      <c r="L16" s="92">
        <v>273</v>
      </c>
      <c r="M16" s="92">
        <v>64</v>
      </c>
      <c r="N16" s="92">
        <v>2</v>
      </c>
      <c r="O16" s="92">
        <v>0</v>
      </c>
      <c r="P16" s="336">
        <v>339</v>
      </c>
    </row>
    <row r="17" spans="1:16" s="35" customFormat="1" ht="27.75" customHeight="1">
      <c r="A17" s="589" t="s">
        <v>707</v>
      </c>
      <c r="B17" s="587">
        <v>498</v>
      </c>
      <c r="C17" s="587">
        <v>4</v>
      </c>
      <c r="D17" s="587">
        <v>97</v>
      </c>
      <c r="E17" s="587">
        <v>0</v>
      </c>
      <c r="F17" s="588">
        <v>599</v>
      </c>
      <c r="G17" s="587">
        <v>401</v>
      </c>
      <c r="H17" s="587">
        <v>10</v>
      </c>
      <c r="I17" s="587">
        <v>46</v>
      </c>
      <c r="J17" s="587">
        <v>0</v>
      </c>
      <c r="K17" s="588">
        <v>457</v>
      </c>
      <c r="L17" s="587">
        <v>458</v>
      </c>
      <c r="M17" s="587">
        <v>21</v>
      </c>
      <c r="N17" s="587">
        <v>75</v>
      </c>
      <c r="O17" s="587">
        <v>1</v>
      </c>
      <c r="P17" s="588">
        <v>555</v>
      </c>
    </row>
    <row r="18" spans="1:16" s="20" customFormat="1" ht="18" customHeight="1">
      <c r="A18" s="541" t="s">
        <v>635</v>
      </c>
      <c r="B18" s="92">
        <v>50</v>
      </c>
      <c r="C18" s="92">
        <v>0</v>
      </c>
      <c r="D18" s="92">
        <v>2</v>
      </c>
      <c r="E18" s="92">
        <v>0</v>
      </c>
      <c r="F18" s="336">
        <v>52</v>
      </c>
      <c r="G18" s="92">
        <v>48</v>
      </c>
      <c r="H18" s="92">
        <v>1</v>
      </c>
      <c r="I18" s="92">
        <v>3</v>
      </c>
      <c r="J18" s="92">
        <v>0</v>
      </c>
      <c r="K18" s="336">
        <v>52</v>
      </c>
      <c r="L18" s="92">
        <v>42</v>
      </c>
      <c r="M18" s="92">
        <v>2</v>
      </c>
      <c r="N18" s="92">
        <v>3</v>
      </c>
      <c r="O18" s="92">
        <v>0</v>
      </c>
      <c r="P18" s="336">
        <v>47</v>
      </c>
    </row>
    <row r="19" spans="1:16" s="35" customFormat="1" ht="24.75" customHeight="1">
      <c r="A19" s="585" t="s">
        <v>409</v>
      </c>
      <c r="B19" s="587">
        <v>810</v>
      </c>
      <c r="C19" s="587">
        <v>51</v>
      </c>
      <c r="D19" s="587">
        <v>38</v>
      </c>
      <c r="E19" s="587">
        <v>0</v>
      </c>
      <c r="F19" s="588">
        <v>899</v>
      </c>
      <c r="G19" s="587">
        <v>1576</v>
      </c>
      <c r="H19" s="587">
        <v>106</v>
      </c>
      <c r="I19" s="587">
        <v>27</v>
      </c>
      <c r="J19" s="587">
        <v>3</v>
      </c>
      <c r="K19" s="588">
        <v>1712</v>
      </c>
      <c r="L19" s="587">
        <v>1293</v>
      </c>
      <c r="M19" s="587">
        <v>44</v>
      </c>
      <c r="N19" s="587">
        <v>27</v>
      </c>
      <c r="O19" s="587">
        <v>2</v>
      </c>
      <c r="P19" s="588">
        <v>1366</v>
      </c>
    </row>
    <row r="20" spans="1:16" s="59" customFormat="1" ht="17.100000000000001" customHeight="1">
      <c r="A20" s="541" t="s">
        <v>639</v>
      </c>
      <c r="B20" s="92">
        <v>801</v>
      </c>
      <c r="C20" s="92">
        <v>51</v>
      </c>
      <c r="D20" s="92">
        <v>36</v>
      </c>
      <c r="E20" s="92">
        <v>0</v>
      </c>
      <c r="F20" s="336">
        <v>888</v>
      </c>
      <c r="G20" s="92">
        <v>1520</v>
      </c>
      <c r="H20" s="92">
        <v>105</v>
      </c>
      <c r="I20" s="92">
        <v>27</v>
      </c>
      <c r="J20" s="92">
        <v>3</v>
      </c>
      <c r="K20" s="336">
        <v>1655</v>
      </c>
      <c r="L20" s="92">
        <v>1278</v>
      </c>
      <c r="M20" s="92">
        <v>44</v>
      </c>
      <c r="N20" s="92">
        <v>27</v>
      </c>
      <c r="O20" s="92">
        <v>2</v>
      </c>
      <c r="P20" s="336">
        <v>1351</v>
      </c>
    </row>
    <row r="21" spans="1:16" s="35" customFormat="1" ht="17.100000000000001" customHeight="1">
      <c r="A21" s="585" t="s">
        <v>423</v>
      </c>
      <c r="B21" s="587">
        <v>7480</v>
      </c>
      <c r="C21" s="587">
        <v>214</v>
      </c>
      <c r="D21" s="587">
        <v>71</v>
      </c>
      <c r="E21" s="587">
        <v>6</v>
      </c>
      <c r="F21" s="588">
        <v>7771</v>
      </c>
      <c r="G21" s="587">
        <v>7111</v>
      </c>
      <c r="H21" s="587">
        <v>547</v>
      </c>
      <c r="I21" s="587">
        <v>132</v>
      </c>
      <c r="J21" s="587">
        <v>23</v>
      </c>
      <c r="K21" s="588">
        <v>7813</v>
      </c>
      <c r="L21" s="587">
        <v>5908</v>
      </c>
      <c r="M21" s="587">
        <v>412</v>
      </c>
      <c r="N21" s="587">
        <v>87</v>
      </c>
      <c r="O21" s="587">
        <v>8</v>
      </c>
      <c r="P21" s="588">
        <v>6415</v>
      </c>
    </row>
    <row r="22" spans="1:16" s="35" customFormat="1" ht="17.100000000000001" customHeight="1">
      <c r="A22" s="542" t="s">
        <v>706</v>
      </c>
      <c r="B22" s="70"/>
      <c r="C22" s="70"/>
      <c r="D22" s="70"/>
      <c r="E22" s="70"/>
      <c r="F22" s="336"/>
      <c r="G22" s="70"/>
      <c r="H22" s="70"/>
      <c r="I22" s="70"/>
      <c r="J22" s="70"/>
      <c r="K22" s="336"/>
      <c r="L22" s="70"/>
      <c r="M22" s="70"/>
      <c r="N22" s="70"/>
      <c r="O22" s="70"/>
      <c r="P22" s="336"/>
    </row>
    <row r="23" spans="1:16" s="59" customFormat="1" ht="17.100000000000001" customHeight="1">
      <c r="A23" s="541" t="s">
        <v>424</v>
      </c>
      <c r="B23" s="92">
        <v>776</v>
      </c>
      <c r="C23" s="92">
        <v>4</v>
      </c>
      <c r="D23" s="92">
        <v>19</v>
      </c>
      <c r="E23" s="92">
        <v>0</v>
      </c>
      <c r="F23" s="336">
        <v>799</v>
      </c>
      <c r="G23" s="92">
        <v>1148</v>
      </c>
      <c r="H23" s="92">
        <v>48</v>
      </c>
      <c r="I23" s="92">
        <v>12</v>
      </c>
      <c r="J23" s="92">
        <v>1</v>
      </c>
      <c r="K23" s="336">
        <v>1209</v>
      </c>
      <c r="L23" s="92">
        <v>832</v>
      </c>
      <c r="M23" s="92">
        <v>15</v>
      </c>
      <c r="N23" s="92">
        <v>11</v>
      </c>
      <c r="O23" s="92">
        <v>0</v>
      </c>
      <c r="P23" s="336">
        <v>858</v>
      </c>
    </row>
    <row r="24" spans="1:16" s="59" customFormat="1" ht="17.100000000000001" customHeight="1">
      <c r="A24" s="541" t="s">
        <v>429</v>
      </c>
      <c r="B24" s="92">
        <v>5852</v>
      </c>
      <c r="C24" s="92">
        <v>192</v>
      </c>
      <c r="D24" s="92">
        <v>50</v>
      </c>
      <c r="E24" s="92">
        <v>4</v>
      </c>
      <c r="F24" s="336">
        <v>6098</v>
      </c>
      <c r="G24" s="92">
        <v>5565</v>
      </c>
      <c r="H24" s="92">
        <v>475</v>
      </c>
      <c r="I24" s="92">
        <v>103</v>
      </c>
      <c r="J24" s="92">
        <v>22</v>
      </c>
      <c r="K24" s="336">
        <v>6165</v>
      </c>
      <c r="L24" s="92">
        <v>4615</v>
      </c>
      <c r="M24" s="92">
        <v>365</v>
      </c>
      <c r="N24" s="92">
        <v>70</v>
      </c>
      <c r="O24" s="92">
        <v>7</v>
      </c>
      <c r="P24" s="336">
        <v>5057</v>
      </c>
    </row>
    <row r="25" spans="1:16" s="59" customFormat="1" ht="17.100000000000001" customHeight="1">
      <c r="A25" s="541" t="s">
        <v>440</v>
      </c>
      <c r="B25" s="92">
        <v>2</v>
      </c>
      <c r="C25" s="92">
        <v>0</v>
      </c>
      <c r="D25" s="92">
        <v>0</v>
      </c>
      <c r="E25" s="92">
        <v>0</v>
      </c>
      <c r="F25" s="336">
        <v>2</v>
      </c>
      <c r="G25" s="92">
        <v>2</v>
      </c>
      <c r="H25" s="92">
        <v>0</v>
      </c>
      <c r="I25" s="92">
        <v>0</v>
      </c>
      <c r="J25" s="92">
        <v>0</v>
      </c>
      <c r="K25" s="336">
        <v>2</v>
      </c>
      <c r="L25" s="92">
        <v>0</v>
      </c>
      <c r="M25" s="92">
        <v>0</v>
      </c>
      <c r="N25" s="92">
        <v>0</v>
      </c>
      <c r="O25" s="92">
        <v>0</v>
      </c>
      <c r="P25" s="336">
        <v>0</v>
      </c>
    </row>
    <row r="26" spans="1:16" s="59" customFormat="1" ht="17.100000000000001" customHeight="1">
      <c r="A26" s="543" t="s">
        <v>442</v>
      </c>
      <c r="B26" s="92">
        <v>839</v>
      </c>
      <c r="C26" s="92">
        <v>16</v>
      </c>
      <c r="D26" s="92">
        <v>2</v>
      </c>
      <c r="E26" s="92">
        <v>2</v>
      </c>
      <c r="F26" s="336">
        <v>859</v>
      </c>
      <c r="G26" s="92">
        <v>393</v>
      </c>
      <c r="H26" s="92">
        <v>24</v>
      </c>
      <c r="I26" s="92">
        <v>17</v>
      </c>
      <c r="J26" s="92">
        <v>0</v>
      </c>
      <c r="K26" s="336">
        <v>434</v>
      </c>
      <c r="L26" s="92">
        <v>461</v>
      </c>
      <c r="M26" s="92">
        <v>32</v>
      </c>
      <c r="N26" s="92">
        <v>6</v>
      </c>
      <c r="O26" s="92">
        <v>1</v>
      </c>
      <c r="P26" s="336">
        <v>500</v>
      </c>
    </row>
    <row r="27" spans="1:16" s="59" customFormat="1" ht="9" customHeight="1">
      <c r="A27" s="544"/>
      <c r="B27" s="338"/>
      <c r="C27" s="338"/>
      <c r="D27" s="338"/>
      <c r="E27" s="338"/>
      <c r="F27" s="339"/>
      <c r="G27" s="338"/>
      <c r="H27" s="338"/>
      <c r="I27" s="338"/>
      <c r="J27" s="338"/>
      <c r="K27" s="339"/>
      <c r="L27" s="338"/>
      <c r="M27" s="338"/>
      <c r="N27" s="338"/>
      <c r="O27" s="338"/>
      <c r="P27" s="339"/>
    </row>
    <row r="28" spans="1:16" s="35" customFormat="1" ht="30" customHeight="1">
      <c r="A28" s="590" t="s">
        <v>450</v>
      </c>
      <c r="B28" s="587">
        <v>3031</v>
      </c>
      <c r="C28" s="587">
        <v>145</v>
      </c>
      <c r="D28" s="587">
        <v>27</v>
      </c>
      <c r="E28" s="587">
        <v>1</v>
      </c>
      <c r="F28" s="591">
        <v>3204</v>
      </c>
      <c r="G28" s="587">
        <v>3126</v>
      </c>
      <c r="H28" s="587">
        <v>116</v>
      </c>
      <c r="I28" s="587">
        <v>47</v>
      </c>
      <c r="J28" s="587">
        <v>9</v>
      </c>
      <c r="K28" s="591">
        <v>3298</v>
      </c>
      <c r="L28" s="587">
        <v>3410</v>
      </c>
      <c r="M28" s="587">
        <v>206</v>
      </c>
      <c r="N28" s="587">
        <v>40</v>
      </c>
      <c r="O28" s="587">
        <v>3</v>
      </c>
      <c r="P28" s="591">
        <v>3659</v>
      </c>
    </row>
    <row r="29" spans="1:16" s="59" customFormat="1" ht="17.100000000000001" customHeight="1">
      <c r="A29" s="340" t="s">
        <v>49</v>
      </c>
      <c r="B29" s="92">
        <v>3031</v>
      </c>
      <c r="C29" s="92">
        <v>145</v>
      </c>
      <c r="D29" s="92">
        <v>27</v>
      </c>
      <c r="E29" s="92">
        <v>1</v>
      </c>
      <c r="F29" s="336">
        <v>3204</v>
      </c>
      <c r="G29" s="92">
        <v>3126</v>
      </c>
      <c r="H29" s="92">
        <v>116</v>
      </c>
      <c r="I29" s="92">
        <v>47</v>
      </c>
      <c r="J29" s="92">
        <v>9</v>
      </c>
      <c r="K29" s="336">
        <v>3298</v>
      </c>
      <c r="L29" s="92">
        <v>3410</v>
      </c>
      <c r="M29" s="92">
        <v>206</v>
      </c>
      <c r="N29" s="92">
        <v>40</v>
      </c>
      <c r="O29" s="92">
        <v>3</v>
      </c>
      <c r="P29" s="336">
        <v>3659</v>
      </c>
    </row>
    <row r="30" spans="1:16" s="35" customFormat="1" ht="17.100000000000001" customHeight="1">
      <c r="A30" s="592" t="s">
        <v>96</v>
      </c>
      <c r="B30" s="587">
        <v>915</v>
      </c>
      <c r="C30" s="587">
        <v>114</v>
      </c>
      <c r="D30" s="587">
        <v>30</v>
      </c>
      <c r="E30" s="587">
        <v>0</v>
      </c>
      <c r="F30" s="588">
        <v>1059</v>
      </c>
      <c r="G30" s="587">
        <v>873</v>
      </c>
      <c r="H30" s="587">
        <v>119</v>
      </c>
      <c r="I30" s="587">
        <v>2</v>
      </c>
      <c r="J30" s="587">
        <v>4</v>
      </c>
      <c r="K30" s="588">
        <v>998</v>
      </c>
      <c r="L30" s="587">
        <v>705</v>
      </c>
      <c r="M30" s="587">
        <v>88</v>
      </c>
      <c r="N30" s="587">
        <v>1</v>
      </c>
      <c r="O30" s="587">
        <v>0</v>
      </c>
      <c r="P30" s="588">
        <v>794</v>
      </c>
    </row>
    <row r="31" spans="1:16" s="59" customFormat="1" ht="17.100000000000001" customHeight="1">
      <c r="A31" s="341" t="s">
        <v>451</v>
      </c>
      <c r="B31" s="92">
        <v>331</v>
      </c>
      <c r="C31" s="92">
        <v>89</v>
      </c>
      <c r="D31" s="92">
        <v>0</v>
      </c>
      <c r="E31" s="92">
        <v>0</v>
      </c>
      <c r="F31" s="336">
        <v>420</v>
      </c>
      <c r="G31" s="92">
        <v>271</v>
      </c>
      <c r="H31" s="92">
        <v>67</v>
      </c>
      <c r="I31" s="92">
        <v>0</v>
      </c>
      <c r="J31" s="92">
        <v>0</v>
      </c>
      <c r="K31" s="336">
        <v>338</v>
      </c>
      <c r="L31" s="92">
        <v>214</v>
      </c>
      <c r="M31" s="92">
        <v>36</v>
      </c>
      <c r="N31" s="92">
        <v>1</v>
      </c>
      <c r="O31" s="92">
        <v>0</v>
      </c>
      <c r="P31" s="336">
        <v>251</v>
      </c>
    </row>
    <row r="32" spans="1:16" s="59" customFormat="1" ht="17.100000000000001" customHeight="1">
      <c r="A32" s="333" t="s">
        <v>454</v>
      </c>
      <c r="B32" s="92">
        <v>86</v>
      </c>
      <c r="C32" s="92">
        <v>2</v>
      </c>
      <c r="D32" s="92">
        <v>0</v>
      </c>
      <c r="E32" s="92">
        <v>0</v>
      </c>
      <c r="F32" s="336">
        <v>88</v>
      </c>
      <c r="G32" s="92">
        <v>85</v>
      </c>
      <c r="H32" s="92">
        <v>11</v>
      </c>
      <c r="I32" s="92">
        <v>0</v>
      </c>
      <c r="J32" s="92">
        <v>0</v>
      </c>
      <c r="K32" s="336">
        <v>96</v>
      </c>
      <c r="L32" s="92">
        <v>61</v>
      </c>
      <c r="M32" s="92">
        <v>11</v>
      </c>
      <c r="N32" s="92">
        <v>0</v>
      </c>
      <c r="O32" s="92">
        <v>0</v>
      </c>
      <c r="P32" s="336">
        <v>72</v>
      </c>
    </row>
    <row r="33" spans="1:16" s="194" customFormat="1" ht="17.100000000000001" customHeight="1">
      <c r="A33" s="333" t="s">
        <v>461</v>
      </c>
      <c r="B33" s="92">
        <v>264</v>
      </c>
      <c r="C33" s="92">
        <v>16</v>
      </c>
      <c r="D33" s="92">
        <v>4</v>
      </c>
      <c r="E33" s="92">
        <v>0</v>
      </c>
      <c r="F33" s="336">
        <v>284</v>
      </c>
      <c r="G33" s="92">
        <v>236</v>
      </c>
      <c r="H33" s="92">
        <v>22</v>
      </c>
      <c r="I33" s="92">
        <v>0</v>
      </c>
      <c r="J33" s="92">
        <v>0</v>
      </c>
      <c r="K33" s="336">
        <v>258</v>
      </c>
      <c r="L33" s="92">
        <v>218</v>
      </c>
      <c r="M33" s="92">
        <v>22</v>
      </c>
      <c r="N33" s="92">
        <v>0</v>
      </c>
      <c r="O33" s="92">
        <v>0</v>
      </c>
      <c r="P33" s="336">
        <v>240</v>
      </c>
    </row>
    <row r="34" spans="1:16" s="194" customFormat="1" ht="17.100000000000001" customHeight="1">
      <c r="A34" s="333" t="s">
        <v>466</v>
      </c>
      <c r="B34" s="92">
        <v>204</v>
      </c>
      <c r="C34" s="92">
        <v>6</v>
      </c>
      <c r="D34" s="92">
        <v>24</v>
      </c>
      <c r="E34" s="92">
        <v>0</v>
      </c>
      <c r="F34" s="336">
        <v>234</v>
      </c>
      <c r="G34" s="92">
        <v>247</v>
      </c>
      <c r="H34" s="92">
        <v>17</v>
      </c>
      <c r="I34" s="92">
        <v>2</v>
      </c>
      <c r="J34" s="92">
        <v>4</v>
      </c>
      <c r="K34" s="336">
        <v>270</v>
      </c>
      <c r="L34" s="92">
        <v>155</v>
      </c>
      <c r="M34" s="92">
        <v>12</v>
      </c>
      <c r="N34" s="92">
        <v>0</v>
      </c>
      <c r="O34" s="92">
        <v>0</v>
      </c>
      <c r="P34" s="336">
        <v>167</v>
      </c>
    </row>
    <row r="35" spans="1:16" s="59" customFormat="1" ht="29.25" customHeight="1">
      <c r="A35" s="333" t="s">
        <v>468</v>
      </c>
      <c r="B35" s="92">
        <v>30</v>
      </c>
      <c r="C35" s="92">
        <v>1</v>
      </c>
      <c r="D35" s="92">
        <v>2</v>
      </c>
      <c r="E35" s="92">
        <v>0</v>
      </c>
      <c r="F35" s="336">
        <v>33</v>
      </c>
      <c r="G35" s="92">
        <v>34</v>
      </c>
      <c r="H35" s="92">
        <v>2</v>
      </c>
      <c r="I35" s="92">
        <v>0</v>
      </c>
      <c r="J35" s="92">
        <v>0</v>
      </c>
      <c r="K35" s="336">
        <v>36</v>
      </c>
      <c r="L35" s="92">
        <v>57</v>
      </c>
      <c r="M35" s="92">
        <v>7</v>
      </c>
      <c r="N35" s="92">
        <v>0</v>
      </c>
      <c r="O35" s="92">
        <v>0</v>
      </c>
      <c r="P35" s="336">
        <v>64</v>
      </c>
    </row>
    <row r="36" spans="1:16" s="35" customFormat="1" ht="28.5" customHeight="1">
      <c r="A36" s="590" t="s">
        <v>98</v>
      </c>
      <c r="B36" s="587">
        <v>4126</v>
      </c>
      <c r="C36" s="587">
        <v>157</v>
      </c>
      <c r="D36" s="587">
        <v>6</v>
      </c>
      <c r="E36" s="587">
        <v>0</v>
      </c>
      <c r="F36" s="588">
        <v>4289</v>
      </c>
      <c r="G36" s="587">
        <v>5206</v>
      </c>
      <c r="H36" s="587">
        <v>188</v>
      </c>
      <c r="I36" s="587">
        <v>4</v>
      </c>
      <c r="J36" s="587">
        <v>0</v>
      </c>
      <c r="K36" s="588">
        <v>5398</v>
      </c>
      <c r="L36" s="587">
        <v>6165</v>
      </c>
      <c r="M36" s="587">
        <v>218</v>
      </c>
      <c r="N36" s="587">
        <v>10</v>
      </c>
      <c r="O36" s="587">
        <v>1</v>
      </c>
      <c r="P36" s="588">
        <v>6394</v>
      </c>
    </row>
    <row r="37" spans="1:16" s="35" customFormat="1" ht="17.100000000000001" customHeight="1">
      <c r="A37" s="333" t="s">
        <v>706</v>
      </c>
      <c r="B37" s="70"/>
      <c r="C37" s="70"/>
      <c r="D37" s="70"/>
      <c r="E37" s="70"/>
      <c r="F37" s="336"/>
      <c r="G37" s="70"/>
      <c r="H37" s="70"/>
      <c r="I37" s="70"/>
      <c r="J37" s="70"/>
      <c r="K37" s="336"/>
      <c r="L37" s="70"/>
      <c r="M37" s="70"/>
      <c r="N37" s="70"/>
      <c r="O37" s="70"/>
      <c r="P37" s="336"/>
    </row>
    <row r="38" spans="1:16" s="35" customFormat="1" ht="17.100000000000001" customHeight="1">
      <c r="A38" s="335" t="s">
        <v>476</v>
      </c>
      <c r="B38" s="343">
        <v>450</v>
      </c>
      <c r="C38" s="343">
        <v>8</v>
      </c>
      <c r="D38" s="343">
        <v>4</v>
      </c>
      <c r="E38" s="343">
        <v>0</v>
      </c>
      <c r="F38" s="336">
        <v>462</v>
      </c>
      <c r="G38" s="343">
        <v>279</v>
      </c>
      <c r="H38" s="343">
        <v>10</v>
      </c>
      <c r="I38" s="343">
        <v>3</v>
      </c>
      <c r="J38" s="343">
        <v>0</v>
      </c>
      <c r="K38" s="336">
        <v>292</v>
      </c>
      <c r="L38" s="343">
        <v>333</v>
      </c>
      <c r="M38" s="343">
        <v>13</v>
      </c>
      <c r="N38" s="343">
        <v>5</v>
      </c>
      <c r="O38" s="343">
        <v>0</v>
      </c>
      <c r="P38" s="336">
        <v>351</v>
      </c>
    </row>
    <row r="39" spans="1:16" s="35" customFormat="1" ht="26.25" customHeight="1">
      <c r="A39" s="335" t="s">
        <v>100</v>
      </c>
      <c r="B39" s="92">
        <v>0</v>
      </c>
      <c r="C39" s="92">
        <v>30</v>
      </c>
      <c r="D39" s="92">
        <v>0</v>
      </c>
      <c r="E39" s="92">
        <v>0</v>
      </c>
      <c r="F39" s="336">
        <v>30</v>
      </c>
      <c r="G39" s="92">
        <v>3</v>
      </c>
      <c r="H39" s="92">
        <v>14</v>
      </c>
      <c r="I39" s="92">
        <v>0</v>
      </c>
      <c r="J39" s="92">
        <v>0</v>
      </c>
      <c r="K39" s="336">
        <v>17</v>
      </c>
      <c r="L39" s="92">
        <v>5</v>
      </c>
      <c r="M39" s="92">
        <v>6</v>
      </c>
      <c r="N39" s="92">
        <v>0</v>
      </c>
      <c r="O39" s="92">
        <v>0</v>
      </c>
      <c r="P39" s="336">
        <v>11</v>
      </c>
    </row>
    <row r="40" spans="1:16" s="35" customFormat="1" ht="17.100000000000001" customHeight="1">
      <c r="A40" s="335" t="s">
        <v>486</v>
      </c>
      <c r="B40" s="92">
        <v>47</v>
      </c>
      <c r="C40" s="92">
        <v>7</v>
      </c>
      <c r="D40" s="92">
        <v>1</v>
      </c>
      <c r="E40" s="92">
        <v>0</v>
      </c>
      <c r="F40" s="336">
        <v>55</v>
      </c>
      <c r="G40" s="92">
        <v>17</v>
      </c>
      <c r="H40" s="92">
        <v>1</v>
      </c>
      <c r="I40" s="92">
        <v>0</v>
      </c>
      <c r="J40" s="92">
        <v>0</v>
      </c>
      <c r="K40" s="336">
        <v>18</v>
      </c>
      <c r="L40" s="92">
        <v>43</v>
      </c>
      <c r="M40" s="92">
        <v>6</v>
      </c>
      <c r="N40" s="92">
        <v>0</v>
      </c>
      <c r="O40" s="92">
        <v>0</v>
      </c>
      <c r="P40" s="336">
        <v>49</v>
      </c>
    </row>
    <row r="41" spans="1:16" s="35" customFormat="1" ht="17.100000000000001" customHeight="1">
      <c r="A41" s="335" t="s">
        <v>515</v>
      </c>
      <c r="B41" s="92">
        <v>2305</v>
      </c>
      <c r="C41" s="92">
        <v>57</v>
      </c>
      <c r="D41" s="92">
        <v>1</v>
      </c>
      <c r="E41" s="92">
        <v>0</v>
      </c>
      <c r="F41" s="336">
        <v>2363</v>
      </c>
      <c r="G41" s="92">
        <v>4286</v>
      </c>
      <c r="H41" s="92">
        <v>133</v>
      </c>
      <c r="I41" s="92">
        <v>1</v>
      </c>
      <c r="J41" s="92">
        <v>0</v>
      </c>
      <c r="K41" s="336">
        <v>4420</v>
      </c>
      <c r="L41" s="92">
        <v>5109</v>
      </c>
      <c r="M41" s="92">
        <v>145</v>
      </c>
      <c r="N41" s="92">
        <v>1</v>
      </c>
      <c r="O41" s="92">
        <v>0</v>
      </c>
      <c r="P41" s="336">
        <v>5255</v>
      </c>
    </row>
    <row r="42" spans="1:16" s="35" customFormat="1" ht="17.100000000000001" customHeight="1">
      <c r="A42" s="590" t="s">
        <v>527</v>
      </c>
      <c r="B42" s="587">
        <v>218</v>
      </c>
      <c r="C42" s="587">
        <v>16</v>
      </c>
      <c r="D42" s="587">
        <v>3</v>
      </c>
      <c r="E42" s="587">
        <v>0</v>
      </c>
      <c r="F42" s="588">
        <v>237</v>
      </c>
      <c r="G42" s="587">
        <v>166</v>
      </c>
      <c r="H42" s="587">
        <v>33</v>
      </c>
      <c r="I42" s="587">
        <v>0</v>
      </c>
      <c r="J42" s="587">
        <v>0</v>
      </c>
      <c r="K42" s="588">
        <v>199</v>
      </c>
      <c r="L42" s="587">
        <v>382</v>
      </c>
      <c r="M42" s="587">
        <v>50</v>
      </c>
      <c r="N42" s="587">
        <v>1</v>
      </c>
      <c r="O42" s="587">
        <v>0</v>
      </c>
      <c r="P42" s="588">
        <v>433</v>
      </c>
    </row>
    <row r="43" spans="1:16" s="35" customFormat="1" ht="17.100000000000001" customHeight="1">
      <c r="A43" s="333" t="s">
        <v>706</v>
      </c>
      <c r="B43" s="70"/>
      <c r="C43" s="70"/>
      <c r="D43" s="70"/>
      <c r="E43" s="70"/>
      <c r="F43" s="336"/>
      <c r="G43" s="70"/>
      <c r="H43" s="70"/>
      <c r="I43" s="70"/>
      <c r="J43" s="70"/>
      <c r="K43" s="336"/>
      <c r="L43" s="70"/>
      <c r="M43" s="70"/>
      <c r="N43" s="70"/>
      <c r="O43" s="70"/>
      <c r="P43" s="336"/>
    </row>
    <row r="44" spans="1:16" s="35" customFormat="1" ht="17.100000000000001" customHeight="1">
      <c r="A44" s="333" t="s">
        <v>529</v>
      </c>
      <c r="B44" s="92">
        <v>100</v>
      </c>
      <c r="C44" s="92">
        <v>0</v>
      </c>
      <c r="D44" s="92">
        <v>0</v>
      </c>
      <c r="E44" s="92">
        <v>0</v>
      </c>
      <c r="F44" s="336">
        <v>100</v>
      </c>
      <c r="G44" s="92">
        <v>74</v>
      </c>
      <c r="H44" s="92">
        <v>2</v>
      </c>
      <c r="I44" s="92">
        <v>0</v>
      </c>
      <c r="J44" s="92">
        <v>0</v>
      </c>
      <c r="K44" s="336">
        <v>76</v>
      </c>
      <c r="L44" s="92">
        <v>145</v>
      </c>
      <c r="M44" s="92">
        <v>0</v>
      </c>
      <c r="N44" s="92">
        <v>0</v>
      </c>
      <c r="O44" s="92">
        <v>0</v>
      </c>
      <c r="P44" s="336">
        <v>145</v>
      </c>
    </row>
    <row r="45" spans="1:16" s="35" customFormat="1" ht="17.100000000000001" customHeight="1">
      <c r="A45" s="333" t="s">
        <v>537</v>
      </c>
      <c r="B45" s="92">
        <v>96</v>
      </c>
      <c r="C45" s="92">
        <v>16</v>
      </c>
      <c r="D45" s="92">
        <v>1</v>
      </c>
      <c r="E45" s="92">
        <v>0</v>
      </c>
      <c r="F45" s="336">
        <v>113</v>
      </c>
      <c r="G45" s="92">
        <v>80</v>
      </c>
      <c r="H45" s="92">
        <v>29</v>
      </c>
      <c r="I45" s="92">
        <v>0</v>
      </c>
      <c r="J45" s="92">
        <v>0</v>
      </c>
      <c r="K45" s="336">
        <v>109</v>
      </c>
      <c r="L45" s="92">
        <v>222</v>
      </c>
      <c r="M45" s="92">
        <v>49</v>
      </c>
      <c r="N45" s="92">
        <v>1</v>
      </c>
      <c r="O45" s="92">
        <v>0</v>
      </c>
      <c r="P45" s="336">
        <v>272</v>
      </c>
    </row>
    <row r="46" spans="1:16" s="35" customFormat="1" ht="24">
      <c r="A46" s="590" t="s">
        <v>708</v>
      </c>
      <c r="B46" s="587">
        <v>25</v>
      </c>
      <c r="C46" s="587">
        <v>0</v>
      </c>
      <c r="D46" s="587">
        <v>0</v>
      </c>
      <c r="E46" s="587">
        <v>0</v>
      </c>
      <c r="F46" s="588">
        <v>25</v>
      </c>
      <c r="G46" s="587">
        <v>11</v>
      </c>
      <c r="H46" s="587">
        <v>3</v>
      </c>
      <c r="I46" s="587">
        <v>0</v>
      </c>
      <c r="J46" s="587">
        <v>0</v>
      </c>
      <c r="K46" s="588">
        <v>14</v>
      </c>
      <c r="L46" s="587">
        <v>24</v>
      </c>
      <c r="M46" s="587">
        <v>3</v>
      </c>
      <c r="N46" s="587">
        <v>0</v>
      </c>
      <c r="O46" s="587">
        <v>0</v>
      </c>
      <c r="P46" s="588">
        <v>27</v>
      </c>
    </row>
    <row r="47" spans="1:16" s="35" customFormat="1" ht="23.45" customHeight="1">
      <c r="A47" s="593" t="s">
        <v>101</v>
      </c>
      <c r="B47" s="594">
        <v>3655</v>
      </c>
      <c r="C47" s="587">
        <v>443</v>
      </c>
      <c r="D47" s="587">
        <v>50</v>
      </c>
      <c r="E47" s="587">
        <v>8</v>
      </c>
      <c r="F47" s="588">
        <v>4156</v>
      </c>
      <c r="G47" s="594">
        <v>2546</v>
      </c>
      <c r="H47" s="587">
        <v>374</v>
      </c>
      <c r="I47" s="587">
        <v>18</v>
      </c>
      <c r="J47" s="587">
        <v>3</v>
      </c>
      <c r="K47" s="588">
        <v>2941</v>
      </c>
      <c r="L47" s="594">
        <v>2470</v>
      </c>
      <c r="M47" s="587">
        <v>455</v>
      </c>
      <c r="N47" s="587">
        <v>13</v>
      </c>
      <c r="O47" s="587">
        <v>1</v>
      </c>
      <c r="P47" s="588">
        <v>2939</v>
      </c>
    </row>
    <row r="48" spans="1:16" s="35" customFormat="1" ht="24.6" customHeight="1">
      <c r="A48" s="1443" t="s">
        <v>51</v>
      </c>
      <c r="B48" s="1444">
        <v>26646</v>
      </c>
      <c r="C48" s="1444">
        <v>1660</v>
      </c>
      <c r="D48" s="1444">
        <v>436</v>
      </c>
      <c r="E48" s="1444">
        <v>54</v>
      </c>
      <c r="F48" s="1445">
        <v>28796</v>
      </c>
      <c r="G48" s="1444">
        <v>26218</v>
      </c>
      <c r="H48" s="1444">
        <v>2192</v>
      </c>
      <c r="I48" s="1444">
        <v>377</v>
      </c>
      <c r="J48" s="1444">
        <v>71</v>
      </c>
      <c r="K48" s="1445">
        <v>28858</v>
      </c>
      <c r="L48" s="1444">
        <v>26369</v>
      </c>
      <c r="M48" s="1444">
        <v>2245</v>
      </c>
      <c r="N48" s="1444">
        <v>318</v>
      </c>
      <c r="O48" s="1444">
        <v>34</v>
      </c>
      <c r="P48" s="1445">
        <v>28966</v>
      </c>
    </row>
    <row r="49" spans="1:16" s="293" customFormat="1" ht="17.100000000000001" customHeight="1">
      <c r="A49" s="344" t="s">
        <v>709</v>
      </c>
    </row>
    <row r="50" spans="1:16" s="293" customFormat="1" ht="18.75" customHeight="1">
      <c r="B50" s="100"/>
      <c r="C50" s="100"/>
      <c r="D50" s="100"/>
      <c r="E50" s="100"/>
      <c r="F50" s="100"/>
      <c r="G50" s="100"/>
      <c r="H50" s="100"/>
      <c r="I50" s="100"/>
      <c r="J50" s="100"/>
      <c r="K50" s="100"/>
      <c r="L50" s="100"/>
      <c r="M50" s="100"/>
      <c r="N50" s="100"/>
      <c r="O50" s="100"/>
      <c r="P50" s="100"/>
    </row>
    <row r="51" spans="1:16">
      <c r="B51" s="98"/>
      <c r="C51" s="98"/>
      <c r="D51" s="98"/>
      <c r="E51" s="98"/>
      <c r="F51" s="98"/>
      <c r="G51" s="98"/>
      <c r="H51" s="98"/>
      <c r="I51" s="98"/>
      <c r="J51" s="98"/>
      <c r="K51" s="98"/>
      <c r="L51" s="98"/>
      <c r="M51" s="98"/>
      <c r="N51" s="98"/>
      <c r="O51" s="98"/>
      <c r="P51" s="98"/>
    </row>
    <row r="52" spans="1:16">
      <c r="F52" s="60"/>
      <c r="K52" s="60"/>
      <c r="P52" s="60"/>
    </row>
    <row r="53" spans="1:16">
      <c r="F53" s="60"/>
      <c r="K53" s="60"/>
      <c r="P53" s="60"/>
    </row>
    <row r="54" spans="1:16">
      <c r="F54" s="60"/>
      <c r="K54" s="60"/>
      <c r="P54" s="60"/>
    </row>
    <row r="55" spans="1:16">
      <c r="F55" s="60"/>
      <c r="K55" s="60"/>
      <c r="P55" s="60"/>
    </row>
    <row r="56" spans="1:16">
      <c r="F56" s="60"/>
      <c r="K56" s="60"/>
      <c r="P56" s="60"/>
    </row>
    <row r="57" spans="1:16">
      <c r="F57" s="60"/>
      <c r="K57" s="60"/>
      <c r="P57" s="60"/>
    </row>
    <row r="58" spans="1:16">
      <c r="F58" s="60"/>
      <c r="K58" s="60"/>
      <c r="P58" s="60"/>
    </row>
    <row r="59" spans="1:16">
      <c r="F59" s="60"/>
      <c r="K59" s="60"/>
      <c r="P59" s="60"/>
    </row>
    <row r="60" spans="1:16">
      <c r="F60" s="60"/>
      <c r="K60" s="60"/>
      <c r="P60" s="60"/>
    </row>
    <row r="61" spans="1:16">
      <c r="F61" s="60"/>
      <c r="K61" s="60"/>
      <c r="P61" s="60"/>
    </row>
    <row r="62" spans="1:16">
      <c r="F62" s="60"/>
      <c r="K62" s="60"/>
      <c r="P62" s="60"/>
    </row>
    <row r="63" spans="1:16">
      <c r="F63" s="60"/>
      <c r="K63" s="60"/>
      <c r="P63" s="60"/>
    </row>
    <row r="64" spans="1:16">
      <c r="F64" s="60"/>
      <c r="K64" s="60"/>
      <c r="P64" s="60"/>
    </row>
    <row r="65" spans="6:16">
      <c r="F65" s="60"/>
      <c r="K65" s="60"/>
      <c r="P65" s="60"/>
    </row>
    <row r="66" spans="6:16">
      <c r="F66" s="60"/>
      <c r="K66" s="60"/>
      <c r="P66" s="60"/>
    </row>
    <row r="67" spans="6:16">
      <c r="F67" s="60"/>
      <c r="K67" s="60"/>
      <c r="P67" s="60"/>
    </row>
    <row r="68" spans="6:16">
      <c r="F68" s="60"/>
      <c r="K68" s="60"/>
      <c r="P68" s="60"/>
    </row>
    <row r="69" spans="6:16">
      <c r="F69" s="60"/>
      <c r="K69" s="60"/>
      <c r="P69" s="60"/>
    </row>
    <row r="70" spans="6:16">
      <c r="F70" s="60"/>
      <c r="K70" s="60"/>
      <c r="P70" s="60"/>
    </row>
    <row r="71" spans="6:16">
      <c r="F71" s="60"/>
      <c r="K71" s="60"/>
      <c r="P71" s="60"/>
    </row>
    <row r="72" spans="6:16">
      <c r="F72" s="60"/>
      <c r="K72" s="60"/>
      <c r="P72" s="60"/>
    </row>
    <row r="73" spans="6:16">
      <c r="F73" s="60"/>
      <c r="K73" s="60"/>
      <c r="P73" s="60"/>
    </row>
    <row r="74" spans="6:16">
      <c r="F74" s="60"/>
      <c r="K74" s="60"/>
      <c r="P74" s="60"/>
    </row>
    <row r="75" spans="6:16">
      <c r="F75" s="60"/>
      <c r="K75" s="60"/>
      <c r="P75" s="60"/>
    </row>
    <row r="76" spans="6:16">
      <c r="F76" s="60"/>
      <c r="K76" s="60"/>
      <c r="P76" s="60"/>
    </row>
    <row r="77" spans="6:16">
      <c r="F77" s="60"/>
      <c r="K77" s="60"/>
      <c r="P77" s="60"/>
    </row>
  </sheetData>
  <mergeCells count="14">
    <mergeCell ref="A1:P1"/>
    <mergeCell ref="B4:C4"/>
    <mergeCell ref="D4:E4"/>
    <mergeCell ref="F4:F5"/>
    <mergeCell ref="A3:A5"/>
    <mergeCell ref="B3:F3"/>
    <mergeCell ref="L3:P3"/>
    <mergeCell ref="L4:M4"/>
    <mergeCell ref="N4:O4"/>
    <mergeCell ref="P4:P5"/>
    <mergeCell ref="G3:K3"/>
    <mergeCell ref="G4:H4"/>
    <mergeCell ref="I4:J4"/>
    <mergeCell ref="K4:K5"/>
  </mergeCells>
  <hyperlinks>
    <hyperlink ref="A2" location="contents!A35" display="back to contents" xr:uid="{F03C91B4-BD0C-4F75-B3A3-35F2A83EC880}"/>
  </hyperlinks>
  <printOptions horizontalCentered="1"/>
  <pageMargins left="0.70866141732283472" right="0.39370078740157483" top="0.37" bottom="0.33" header="0.31496062992125984" footer="0.31496062992125984"/>
  <pageSetup paperSize="9" fitToHeight="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9AD05-7164-48B4-BC55-7EDCBFA4BB04}">
  <dimension ref="A1:P76"/>
  <sheetViews>
    <sheetView zoomScaleNormal="100" workbookViewId="0">
      <selection sqref="A1:P1"/>
    </sheetView>
  </sheetViews>
  <sheetFormatPr defaultColWidth="9.140625" defaultRowHeight="12"/>
  <cols>
    <col min="1" max="1" width="41.7109375" style="60" customWidth="1"/>
    <col min="2" max="2" width="7.140625" style="60" customWidth="1"/>
    <col min="3" max="3" width="6.5703125" style="60" customWidth="1"/>
    <col min="4" max="4" width="7.140625" style="60" customWidth="1"/>
    <col min="5" max="5" width="6.5703125" style="60" customWidth="1"/>
    <col min="6" max="6" width="6.140625" style="345" customWidth="1"/>
    <col min="7" max="7" width="7.140625" style="60" customWidth="1"/>
    <col min="8" max="8" width="6.5703125" style="60" bestFit="1" customWidth="1"/>
    <col min="9" max="9" width="7.140625" style="60" customWidth="1"/>
    <col min="10" max="10" width="6.5703125" style="60" bestFit="1" customWidth="1"/>
    <col min="11" max="11" width="6.140625" style="345" bestFit="1" customWidth="1"/>
    <col min="12" max="12" width="7.140625" style="60" customWidth="1"/>
    <col min="13" max="13" width="6.5703125" style="60" bestFit="1" customWidth="1"/>
    <col min="14" max="14" width="7.140625" style="60" customWidth="1"/>
    <col min="15" max="15" width="6.5703125" style="60" bestFit="1" customWidth="1"/>
    <col min="16" max="16" width="6.140625" style="345" bestFit="1" customWidth="1"/>
    <col min="17" max="16384" width="9.140625" style="1"/>
  </cols>
  <sheetData>
    <row r="1" spans="1:16" ht="33.75" customHeight="1">
      <c r="A1" s="1646" t="s">
        <v>1452</v>
      </c>
      <c r="B1" s="1646"/>
      <c r="C1" s="1646"/>
      <c r="D1" s="1646"/>
      <c r="E1" s="1646"/>
      <c r="F1" s="1646"/>
      <c r="G1" s="1646"/>
      <c r="H1" s="1646"/>
      <c r="I1" s="1646"/>
      <c r="J1" s="1646"/>
      <c r="K1" s="1646"/>
      <c r="L1" s="1646"/>
      <c r="M1" s="1646"/>
      <c r="N1" s="1646"/>
      <c r="O1" s="1646"/>
      <c r="P1" s="1646"/>
    </row>
    <row r="2" spans="1:16" ht="33.75" customHeight="1">
      <c r="A2" s="90" t="s">
        <v>18</v>
      </c>
      <c r="B2" s="332"/>
      <c r="C2" s="332"/>
      <c r="D2" s="332"/>
      <c r="E2" s="332"/>
      <c r="F2" s="332"/>
      <c r="G2" s="332"/>
      <c r="H2" s="332"/>
      <c r="I2" s="332"/>
      <c r="J2" s="332"/>
      <c r="K2" s="332"/>
      <c r="L2" s="332"/>
      <c r="M2" s="332"/>
      <c r="N2" s="332"/>
      <c r="O2" s="332"/>
      <c r="P2" s="332"/>
    </row>
    <row r="3" spans="1:16" ht="15.75" customHeight="1">
      <c r="A3" s="1659" t="s">
        <v>705</v>
      </c>
      <c r="B3" s="1662">
        <v>2023</v>
      </c>
      <c r="C3" s="1655"/>
      <c r="D3" s="1655"/>
      <c r="E3" s="1655"/>
      <c r="F3" s="1656"/>
      <c r="G3" s="1654">
        <v>2024</v>
      </c>
      <c r="H3" s="1655"/>
      <c r="I3" s="1655"/>
      <c r="J3" s="1655"/>
      <c r="K3" s="1656"/>
      <c r="L3" s="1654">
        <v>2025</v>
      </c>
      <c r="M3" s="1655"/>
      <c r="N3" s="1655"/>
      <c r="O3" s="1655"/>
      <c r="P3" s="1656"/>
    </row>
    <row r="4" spans="1:16" s="20" customFormat="1" ht="19.5" customHeight="1">
      <c r="A4" s="1660"/>
      <c r="B4" s="1663" t="s">
        <v>187</v>
      </c>
      <c r="C4" s="1657"/>
      <c r="D4" s="1517" t="s">
        <v>188</v>
      </c>
      <c r="E4" s="1517"/>
      <c r="F4" s="1578" t="s">
        <v>683</v>
      </c>
      <c r="G4" s="1657" t="s">
        <v>187</v>
      </c>
      <c r="H4" s="1657"/>
      <c r="I4" s="1517" t="s">
        <v>188</v>
      </c>
      <c r="J4" s="1517"/>
      <c r="K4" s="1658" t="s">
        <v>683</v>
      </c>
      <c r="L4" s="1657" t="s">
        <v>187</v>
      </c>
      <c r="M4" s="1657"/>
      <c r="N4" s="1517" t="s">
        <v>188</v>
      </c>
      <c r="O4" s="1517"/>
      <c r="P4" s="1658" t="s">
        <v>683</v>
      </c>
    </row>
    <row r="5" spans="1:16" s="20" customFormat="1" ht="20.25" customHeight="1">
      <c r="A5" s="1661"/>
      <c r="B5" s="670" t="s">
        <v>189</v>
      </c>
      <c r="C5" s="671" t="s">
        <v>190</v>
      </c>
      <c r="D5" s="671" t="s">
        <v>189</v>
      </c>
      <c r="E5" s="671" t="s">
        <v>190</v>
      </c>
      <c r="F5" s="1579"/>
      <c r="G5" s="346" t="s">
        <v>189</v>
      </c>
      <c r="H5" s="346" t="s">
        <v>190</v>
      </c>
      <c r="I5" s="346" t="s">
        <v>189</v>
      </c>
      <c r="J5" s="346" t="s">
        <v>190</v>
      </c>
      <c r="K5" s="1579"/>
      <c r="L5" s="346" t="s">
        <v>189</v>
      </c>
      <c r="M5" s="346" t="s">
        <v>190</v>
      </c>
      <c r="N5" s="346" t="s">
        <v>189</v>
      </c>
      <c r="O5" s="346" t="s">
        <v>190</v>
      </c>
      <c r="P5" s="1579"/>
    </row>
    <row r="6" spans="1:16" s="20" customFormat="1" ht="18" customHeight="1">
      <c r="A6" s="596" t="s">
        <v>52</v>
      </c>
      <c r="B6" s="586">
        <v>81</v>
      </c>
      <c r="C6" s="587">
        <v>6</v>
      </c>
      <c r="D6" s="587">
        <v>0</v>
      </c>
      <c r="E6" s="587">
        <v>0</v>
      </c>
      <c r="F6" s="1145">
        <v>87</v>
      </c>
      <c r="G6" s="587">
        <v>54</v>
      </c>
      <c r="H6" s="587">
        <v>7</v>
      </c>
      <c r="I6" s="587">
        <v>0</v>
      </c>
      <c r="J6" s="587">
        <v>0</v>
      </c>
      <c r="K6" s="591">
        <v>61</v>
      </c>
      <c r="L6" s="587">
        <v>59</v>
      </c>
      <c r="M6" s="587">
        <v>9</v>
      </c>
      <c r="N6" s="587">
        <v>0</v>
      </c>
      <c r="O6" s="587">
        <v>0</v>
      </c>
      <c r="P6" s="591">
        <v>68</v>
      </c>
    </row>
    <row r="7" spans="1:16" s="57" customFormat="1" ht="16.5" customHeight="1">
      <c r="A7" s="333" t="s">
        <v>706</v>
      </c>
      <c r="B7" s="672"/>
      <c r="C7" s="91"/>
      <c r="D7" s="91"/>
      <c r="E7" s="91"/>
      <c r="F7" s="669"/>
      <c r="G7" s="91"/>
      <c r="H7" s="91"/>
      <c r="I7" s="91"/>
      <c r="J7" s="91"/>
      <c r="K7" s="669"/>
      <c r="L7" s="91"/>
      <c r="M7" s="91"/>
      <c r="N7" s="91"/>
      <c r="O7" s="91"/>
      <c r="P7" s="669"/>
    </row>
    <row r="8" spans="1:16" s="57" customFormat="1" ht="18" customHeight="1">
      <c r="A8" s="335" t="s">
        <v>53</v>
      </c>
      <c r="B8" s="497">
        <v>2</v>
      </c>
      <c r="C8" s="92">
        <v>1</v>
      </c>
      <c r="D8" s="92">
        <v>0</v>
      </c>
      <c r="E8" s="92">
        <v>0</v>
      </c>
      <c r="F8" s="669">
        <v>3</v>
      </c>
      <c r="G8" s="92">
        <v>21</v>
      </c>
      <c r="H8" s="92">
        <v>1</v>
      </c>
      <c r="I8" s="92">
        <v>0</v>
      </c>
      <c r="J8" s="92">
        <v>0</v>
      </c>
      <c r="K8" s="669">
        <v>22</v>
      </c>
      <c r="L8" s="92">
        <v>17</v>
      </c>
      <c r="M8" s="92">
        <v>2</v>
      </c>
      <c r="N8" s="92">
        <v>0</v>
      </c>
      <c r="O8" s="92">
        <v>0</v>
      </c>
      <c r="P8" s="669">
        <v>19</v>
      </c>
    </row>
    <row r="9" spans="1:16" s="57" customFormat="1" ht="18" customHeight="1">
      <c r="A9" s="335" t="s">
        <v>56</v>
      </c>
      <c r="B9" s="497">
        <v>0</v>
      </c>
      <c r="C9" s="92">
        <v>0</v>
      </c>
      <c r="D9" s="92">
        <v>0</v>
      </c>
      <c r="E9" s="92">
        <v>0</v>
      </c>
      <c r="F9" s="669">
        <v>0</v>
      </c>
      <c r="G9" s="92">
        <v>0</v>
      </c>
      <c r="H9" s="92">
        <v>0</v>
      </c>
      <c r="I9" s="92">
        <v>0</v>
      </c>
      <c r="J9" s="92">
        <v>0</v>
      </c>
      <c r="K9" s="669">
        <v>0</v>
      </c>
      <c r="L9" s="92">
        <v>0</v>
      </c>
      <c r="M9" s="92">
        <v>0</v>
      </c>
      <c r="N9" s="92">
        <v>0</v>
      </c>
      <c r="O9" s="92">
        <v>0</v>
      </c>
      <c r="P9" s="669">
        <v>0</v>
      </c>
    </row>
    <row r="10" spans="1:16" s="57" customFormat="1" ht="18" customHeight="1">
      <c r="A10" s="335" t="s">
        <v>58</v>
      </c>
      <c r="B10" s="497">
        <v>79</v>
      </c>
      <c r="C10" s="92">
        <v>2</v>
      </c>
      <c r="D10" s="92">
        <v>0</v>
      </c>
      <c r="E10" s="92">
        <v>0</v>
      </c>
      <c r="F10" s="669">
        <v>81</v>
      </c>
      <c r="G10" s="92">
        <v>33</v>
      </c>
      <c r="H10" s="92">
        <v>4</v>
      </c>
      <c r="I10" s="92">
        <v>0</v>
      </c>
      <c r="J10" s="92">
        <v>0</v>
      </c>
      <c r="K10" s="669">
        <v>37</v>
      </c>
      <c r="L10" s="92">
        <v>42</v>
      </c>
      <c r="M10" s="92">
        <v>6</v>
      </c>
      <c r="N10" s="92">
        <v>0</v>
      </c>
      <c r="O10" s="92">
        <v>0</v>
      </c>
      <c r="P10" s="669">
        <v>48</v>
      </c>
    </row>
    <row r="11" spans="1:16" s="57" customFormat="1" ht="18" customHeight="1">
      <c r="A11" s="335" t="s">
        <v>379</v>
      </c>
      <c r="B11" s="497">
        <v>0</v>
      </c>
      <c r="C11" s="92">
        <v>3</v>
      </c>
      <c r="D11" s="92">
        <v>0</v>
      </c>
      <c r="E11" s="92">
        <v>0</v>
      </c>
      <c r="F11" s="669">
        <v>3</v>
      </c>
      <c r="G11" s="92">
        <v>0</v>
      </c>
      <c r="H11" s="92">
        <v>2</v>
      </c>
      <c r="I11" s="92">
        <v>0</v>
      </c>
      <c r="J11" s="92">
        <v>0</v>
      </c>
      <c r="K11" s="669">
        <v>2</v>
      </c>
      <c r="L11" s="92">
        <v>0</v>
      </c>
      <c r="M11" s="92">
        <v>1</v>
      </c>
      <c r="N11" s="92">
        <v>0</v>
      </c>
      <c r="O11" s="92">
        <v>0</v>
      </c>
      <c r="P11" s="669">
        <v>1</v>
      </c>
    </row>
    <row r="12" spans="1:16" s="35" customFormat="1" ht="25.5" customHeight="1">
      <c r="A12" s="590" t="s">
        <v>61</v>
      </c>
      <c r="B12" s="586">
        <v>5589</v>
      </c>
      <c r="C12" s="587">
        <v>102</v>
      </c>
      <c r="D12" s="587">
        <v>1</v>
      </c>
      <c r="E12" s="587">
        <v>0</v>
      </c>
      <c r="F12" s="588">
        <v>5692</v>
      </c>
      <c r="G12" s="587">
        <v>4518</v>
      </c>
      <c r="H12" s="587">
        <v>282</v>
      </c>
      <c r="I12" s="587">
        <v>0</v>
      </c>
      <c r="J12" s="587">
        <v>0</v>
      </c>
      <c r="K12" s="588">
        <v>4800</v>
      </c>
      <c r="L12" s="587">
        <v>4398</v>
      </c>
      <c r="M12" s="587">
        <v>391</v>
      </c>
      <c r="N12" s="587">
        <v>0</v>
      </c>
      <c r="O12" s="587">
        <v>0</v>
      </c>
      <c r="P12" s="588">
        <v>4789</v>
      </c>
    </row>
    <row r="13" spans="1:16" s="57" customFormat="1" ht="18" customHeight="1">
      <c r="A13" s="333" t="s">
        <v>706</v>
      </c>
      <c r="B13" s="497"/>
      <c r="C13" s="92"/>
      <c r="D13" s="92"/>
      <c r="E13" s="92"/>
      <c r="F13" s="669"/>
      <c r="G13" s="92"/>
      <c r="H13" s="92"/>
      <c r="I13" s="92"/>
      <c r="J13" s="92"/>
      <c r="K13" s="669"/>
      <c r="L13" s="92"/>
      <c r="M13" s="92"/>
      <c r="N13" s="92"/>
      <c r="O13" s="92"/>
      <c r="P13" s="669"/>
    </row>
    <row r="14" spans="1:16" s="57" customFormat="1" ht="15" customHeight="1">
      <c r="A14" s="335" t="s">
        <v>62</v>
      </c>
      <c r="B14" s="497">
        <v>4989</v>
      </c>
      <c r="C14" s="92">
        <v>96</v>
      </c>
      <c r="D14" s="92">
        <v>0</v>
      </c>
      <c r="E14" s="92">
        <v>0</v>
      </c>
      <c r="F14" s="669">
        <v>5085</v>
      </c>
      <c r="G14" s="92">
        <v>4058</v>
      </c>
      <c r="H14" s="92">
        <v>266</v>
      </c>
      <c r="I14" s="92">
        <v>0</v>
      </c>
      <c r="J14" s="92">
        <v>0</v>
      </c>
      <c r="K14" s="669">
        <v>4324</v>
      </c>
      <c r="L14" s="92">
        <v>3953</v>
      </c>
      <c r="M14" s="92">
        <v>367</v>
      </c>
      <c r="N14" s="92">
        <v>0</v>
      </c>
      <c r="O14" s="92">
        <v>0</v>
      </c>
      <c r="P14" s="669">
        <v>4320</v>
      </c>
    </row>
    <row r="15" spans="1:16" s="57" customFormat="1" ht="16.5" customHeight="1">
      <c r="A15" s="337" t="s">
        <v>201</v>
      </c>
      <c r="B15" s="497">
        <v>4766</v>
      </c>
      <c r="C15" s="92">
        <v>89</v>
      </c>
      <c r="D15" s="92">
        <v>0</v>
      </c>
      <c r="E15" s="92">
        <v>0</v>
      </c>
      <c r="F15" s="669">
        <v>4855</v>
      </c>
      <c r="G15" s="92">
        <v>3880</v>
      </c>
      <c r="H15" s="92">
        <v>258</v>
      </c>
      <c r="I15" s="92">
        <v>0</v>
      </c>
      <c r="J15" s="92">
        <v>0</v>
      </c>
      <c r="K15" s="669">
        <v>4138</v>
      </c>
      <c r="L15" s="92">
        <v>3776</v>
      </c>
      <c r="M15" s="92">
        <v>361</v>
      </c>
      <c r="N15" s="92">
        <v>0</v>
      </c>
      <c r="O15" s="92">
        <v>0</v>
      </c>
      <c r="P15" s="669">
        <v>4137</v>
      </c>
    </row>
    <row r="16" spans="1:16" s="57" customFormat="1" ht="18" customHeight="1">
      <c r="A16" s="335" t="s">
        <v>79</v>
      </c>
      <c r="B16" s="497">
        <v>331</v>
      </c>
      <c r="C16" s="92">
        <v>5</v>
      </c>
      <c r="D16" s="92">
        <v>1</v>
      </c>
      <c r="E16" s="92">
        <v>0</v>
      </c>
      <c r="F16" s="669">
        <v>337</v>
      </c>
      <c r="G16" s="92">
        <v>275</v>
      </c>
      <c r="H16" s="92">
        <v>8</v>
      </c>
      <c r="I16" s="92">
        <v>0</v>
      </c>
      <c r="J16" s="92">
        <v>0</v>
      </c>
      <c r="K16" s="669">
        <v>283</v>
      </c>
      <c r="L16" s="92">
        <v>246</v>
      </c>
      <c r="M16" s="92">
        <v>6</v>
      </c>
      <c r="N16" s="92">
        <v>0</v>
      </c>
      <c r="O16" s="92">
        <v>0</v>
      </c>
      <c r="P16" s="669">
        <v>252</v>
      </c>
    </row>
    <row r="17" spans="1:16" s="35" customFormat="1" ht="24">
      <c r="A17" s="597" t="s">
        <v>707</v>
      </c>
      <c r="B17" s="586">
        <v>183</v>
      </c>
      <c r="C17" s="587">
        <v>2</v>
      </c>
      <c r="D17" s="587">
        <v>0</v>
      </c>
      <c r="E17" s="587">
        <v>0</v>
      </c>
      <c r="F17" s="588">
        <v>185</v>
      </c>
      <c r="G17" s="587">
        <v>107</v>
      </c>
      <c r="H17" s="587">
        <v>2</v>
      </c>
      <c r="I17" s="587">
        <v>0</v>
      </c>
      <c r="J17" s="587">
        <v>0</v>
      </c>
      <c r="K17" s="588">
        <v>109</v>
      </c>
      <c r="L17" s="587">
        <v>94</v>
      </c>
      <c r="M17" s="587">
        <v>1</v>
      </c>
      <c r="N17" s="587">
        <v>2</v>
      </c>
      <c r="O17" s="587">
        <v>0</v>
      </c>
      <c r="P17" s="588">
        <v>97</v>
      </c>
    </row>
    <row r="18" spans="1:16" s="57" customFormat="1" ht="18" customHeight="1">
      <c r="A18" s="337" t="s">
        <v>635</v>
      </c>
      <c r="B18" s="497">
        <v>23</v>
      </c>
      <c r="C18" s="92">
        <v>0</v>
      </c>
      <c r="D18" s="92">
        <v>0</v>
      </c>
      <c r="E18" s="92">
        <v>0</v>
      </c>
      <c r="F18" s="336">
        <v>23</v>
      </c>
      <c r="G18" s="92">
        <v>11</v>
      </c>
      <c r="H18" s="92">
        <v>0</v>
      </c>
      <c r="I18" s="92">
        <v>0</v>
      </c>
      <c r="J18" s="92">
        <v>0</v>
      </c>
      <c r="K18" s="336">
        <v>11</v>
      </c>
      <c r="L18" s="92">
        <v>13</v>
      </c>
      <c r="M18" s="92">
        <v>0</v>
      </c>
      <c r="N18" s="92">
        <v>0</v>
      </c>
      <c r="O18" s="92">
        <v>0</v>
      </c>
      <c r="P18" s="336">
        <v>13</v>
      </c>
    </row>
    <row r="19" spans="1:16" s="35" customFormat="1" ht="24">
      <c r="A19" s="590" t="s">
        <v>409</v>
      </c>
      <c r="B19" s="586">
        <v>1924</v>
      </c>
      <c r="C19" s="587">
        <v>49</v>
      </c>
      <c r="D19" s="587">
        <v>7</v>
      </c>
      <c r="E19" s="587">
        <v>0</v>
      </c>
      <c r="F19" s="588">
        <v>1980</v>
      </c>
      <c r="G19" s="587">
        <v>1565</v>
      </c>
      <c r="H19" s="587">
        <v>49</v>
      </c>
      <c r="I19" s="587">
        <v>1</v>
      </c>
      <c r="J19" s="587">
        <v>0</v>
      </c>
      <c r="K19" s="588">
        <v>1615</v>
      </c>
      <c r="L19" s="587">
        <v>1636</v>
      </c>
      <c r="M19" s="587">
        <v>79</v>
      </c>
      <c r="N19" s="587">
        <v>4</v>
      </c>
      <c r="O19" s="587">
        <v>0</v>
      </c>
      <c r="P19" s="588">
        <v>1719</v>
      </c>
    </row>
    <row r="20" spans="1:16" s="57" customFormat="1" ht="18" customHeight="1">
      <c r="A20" s="337" t="s">
        <v>639</v>
      </c>
      <c r="B20" s="497">
        <v>1851</v>
      </c>
      <c r="C20" s="92">
        <v>49</v>
      </c>
      <c r="D20" s="92">
        <v>7</v>
      </c>
      <c r="E20" s="92">
        <v>0</v>
      </c>
      <c r="F20" s="336">
        <v>1907</v>
      </c>
      <c r="G20" s="92">
        <v>1537</v>
      </c>
      <c r="H20" s="92">
        <v>49</v>
      </c>
      <c r="I20" s="92">
        <v>1</v>
      </c>
      <c r="J20" s="92">
        <v>0</v>
      </c>
      <c r="K20" s="336">
        <v>1587</v>
      </c>
      <c r="L20" s="92">
        <v>1597</v>
      </c>
      <c r="M20" s="92">
        <v>79</v>
      </c>
      <c r="N20" s="92">
        <v>4</v>
      </c>
      <c r="O20" s="92">
        <v>0</v>
      </c>
      <c r="P20" s="336">
        <v>1680</v>
      </c>
    </row>
    <row r="21" spans="1:16" s="35" customFormat="1" ht="18" customHeight="1">
      <c r="A21" s="590" t="s">
        <v>423</v>
      </c>
      <c r="B21" s="586">
        <v>5139</v>
      </c>
      <c r="C21" s="587">
        <v>263</v>
      </c>
      <c r="D21" s="587">
        <v>1</v>
      </c>
      <c r="E21" s="587">
        <v>0</v>
      </c>
      <c r="F21" s="588">
        <v>5403</v>
      </c>
      <c r="G21" s="587">
        <v>3940</v>
      </c>
      <c r="H21" s="587">
        <v>222</v>
      </c>
      <c r="I21" s="587">
        <v>10</v>
      </c>
      <c r="J21" s="587">
        <v>0</v>
      </c>
      <c r="K21" s="588">
        <v>4172</v>
      </c>
      <c r="L21" s="587">
        <v>5261</v>
      </c>
      <c r="M21" s="587">
        <v>300</v>
      </c>
      <c r="N21" s="587">
        <v>3</v>
      </c>
      <c r="O21" s="587">
        <v>0</v>
      </c>
      <c r="P21" s="588">
        <v>5564</v>
      </c>
    </row>
    <row r="22" spans="1:16" s="57" customFormat="1" ht="18" customHeight="1">
      <c r="A22" s="93" t="s">
        <v>706</v>
      </c>
      <c r="B22" s="497"/>
      <c r="C22" s="92"/>
      <c r="D22" s="92"/>
      <c r="E22" s="92"/>
      <c r="F22" s="669"/>
      <c r="G22" s="92"/>
      <c r="H22" s="92"/>
      <c r="I22" s="92"/>
      <c r="J22" s="92"/>
      <c r="K22" s="669"/>
      <c r="L22" s="92"/>
      <c r="M22" s="92"/>
      <c r="N22" s="92"/>
      <c r="O22" s="92"/>
      <c r="P22" s="669"/>
    </row>
    <row r="23" spans="1:16" s="57" customFormat="1" ht="15.75" customHeight="1">
      <c r="A23" s="337" t="s">
        <v>424</v>
      </c>
      <c r="B23" s="497">
        <v>932</v>
      </c>
      <c r="C23" s="92">
        <v>5</v>
      </c>
      <c r="D23" s="92">
        <v>1</v>
      </c>
      <c r="E23" s="92">
        <v>0</v>
      </c>
      <c r="F23" s="669">
        <v>938</v>
      </c>
      <c r="G23" s="92">
        <v>1195</v>
      </c>
      <c r="H23" s="92">
        <v>18</v>
      </c>
      <c r="I23" s="92">
        <v>6</v>
      </c>
      <c r="J23" s="92">
        <v>0</v>
      </c>
      <c r="K23" s="669">
        <v>1219</v>
      </c>
      <c r="L23" s="92">
        <v>1026</v>
      </c>
      <c r="M23" s="92">
        <v>6</v>
      </c>
      <c r="N23" s="92">
        <v>1</v>
      </c>
      <c r="O23" s="92">
        <v>0</v>
      </c>
      <c r="P23" s="669">
        <v>1033</v>
      </c>
    </row>
    <row r="24" spans="1:16" s="57" customFormat="1" ht="15" customHeight="1">
      <c r="A24" s="337" t="s">
        <v>429</v>
      </c>
      <c r="B24" s="497">
        <v>3848</v>
      </c>
      <c r="C24" s="92">
        <v>256</v>
      </c>
      <c r="D24" s="92">
        <v>0</v>
      </c>
      <c r="E24" s="92">
        <v>0</v>
      </c>
      <c r="F24" s="669">
        <v>4104</v>
      </c>
      <c r="G24" s="92">
        <v>2510</v>
      </c>
      <c r="H24" s="92">
        <v>181</v>
      </c>
      <c r="I24" s="92">
        <v>3</v>
      </c>
      <c r="J24" s="92">
        <v>0</v>
      </c>
      <c r="K24" s="669">
        <v>2694</v>
      </c>
      <c r="L24" s="92">
        <v>3837</v>
      </c>
      <c r="M24" s="92">
        <v>268</v>
      </c>
      <c r="N24" s="92">
        <v>2</v>
      </c>
      <c r="O24" s="92">
        <v>0</v>
      </c>
      <c r="P24" s="669">
        <v>4107</v>
      </c>
    </row>
    <row r="25" spans="1:16" s="57" customFormat="1" ht="16.5" customHeight="1">
      <c r="A25" s="337" t="s">
        <v>440</v>
      </c>
      <c r="B25" s="497">
        <v>1</v>
      </c>
      <c r="C25" s="92">
        <v>0</v>
      </c>
      <c r="D25" s="92">
        <v>0</v>
      </c>
      <c r="E25" s="92">
        <v>0</v>
      </c>
      <c r="F25" s="669">
        <v>1</v>
      </c>
      <c r="G25" s="92">
        <v>1</v>
      </c>
      <c r="H25" s="92">
        <v>0</v>
      </c>
      <c r="I25" s="92">
        <v>0</v>
      </c>
      <c r="J25" s="92">
        <v>0</v>
      </c>
      <c r="K25" s="669">
        <v>1</v>
      </c>
      <c r="L25" s="92">
        <v>0</v>
      </c>
      <c r="M25" s="92">
        <v>0</v>
      </c>
      <c r="N25" s="92">
        <v>0</v>
      </c>
      <c r="O25" s="92">
        <v>0</v>
      </c>
      <c r="P25" s="669">
        <v>0</v>
      </c>
    </row>
    <row r="26" spans="1:16" s="57" customFormat="1" ht="18" customHeight="1">
      <c r="A26" s="223" t="s">
        <v>442</v>
      </c>
      <c r="B26" s="497">
        <v>356</v>
      </c>
      <c r="C26" s="92">
        <v>2</v>
      </c>
      <c r="D26" s="92">
        <v>0</v>
      </c>
      <c r="E26" s="92">
        <v>0</v>
      </c>
      <c r="F26" s="669">
        <v>358</v>
      </c>
      <c r="G26" s="92">
        <v>234</v>
      </c>
      <c r="H26" s="92">
        <v>23</v>
      </c>
      <c r="I26" s="92">
        <v>1</v>
      </c>
      <c r="J26" s="92">
        <v>0</v>
      </c>
      <c r="K26" s="669">
        <v>258</v>
      </c>
      <c r="L26" s="92">
        <v>398</v>
      </c>
      <c r="M26" s="92">
        <v>26</v>
      </c>
      <c r="N26" s="92">
        <v>0</v>
      </c>
      <c r="O26" s="92">
        <v>0</v>
      </c>
      <c r="P26" s="669">
        <v>424</v>
      </c>
    </row>
    <row r="27" spans="1:16" s="35" customFormat="1" ht="18" customHeight="1">
      <c r="A27" s="598" t="s">
        <v>450</v>
      </c>
      <c r="B27" s="673">
        <v>1727</v>
      </c>
      <c r="C27" s="599">
        <v>32</v>
      </c>
      <c r="D27" s="599">
        <v>2</v>
      </c>
      <c r="E27" s="599">
        <v>0</v>
      </c>
      <c r="F27" s="588">
        <v>1761</v>
      </c>
      <c r="G27" s="599">
        <v>1960</v>
      </c>
      <c r="H27" s="599">
        <v>98</v>
      </c>
      <c r="I27" s="599">
        <v>0</v>
      </c>
      <c r="J27" s="599">
        <v>0</v>
      </c>
      <c r="K27" s="588">
        <v>2058</v>
      </c>
      <c r="L27" s="599">
        <v>2091</v>
      </c>
      <c r="M27" s="599">
        <v>94</v>
      </c>
      <c r="N27" s="599">
        <v>1</v>
      </c>
      <c r="O27" s="599">
        <v>0</v>
      </c>
      <c r="P27" s="588">
        <v>2186</v>
      </c>
    </row>
    <row r="28" spans="1:16" s="59" customFormat="1" ht="18" customHeight="1">
      <c r="A28" s="340" t="s">
        <v>49</v>
      </c>
      <c r="B28" s="674">
        <v>1727</v>
      </c>
      <c r="C28" s="343">
        <v>32</v>
      </c>
      <c r="D28" s="343">
        <v>2</v>
      </c>
      <c r="E28" s="343">
        <v>0</v>
      </c>
      <c r="F28" s="669">
        <v>1761</v>
      </c>
      <c r="G28" s="342">
        <v>1960</v>
      </c>
      <c r="H28" s="343">
        <v>98</v>
      </c>
      <c r="I28" s="343">
        <v>0</v>
      </c>
      <c r="J28" s="343">
        <v>0</v>
      </c>
      <c r="K28" s="669">
        <v>2058</v>
      </c>
      <c r="L28" s="342">
        <v>2091</v>
      </c>
      <c r="M28" s="343">
        <v>94</v>
      </c>
      <c r="N28" s="343">
        <v>1</v>
      </c>
      <c r="O28" s="343">
        <v>0</v>
      </c>
      <c r="P28" s="669">
        <v>2186</v>
      </c>
    </row>
    <row r="29" spans="1:16" s="57" customFormat="1" ht="11.25" customHeight="1">
      <c r="A29" s="592" t="s">
        <v>96</v>
      </c>
      <c r="B29" s="586">
        <v>774</v>
      </c>
      <c r="C29" s="587">
        <v>40</v>
      </c>
      <c r="D29" s="587">
        <v>0</v>
      </c>
      <c r="E29" s="587">
        <v>0</v>
      </c>
      <c r="F29" s="1171">
        <v>814</v>
      </c>
      <c r="G29" s="587">
        <v>1789</v>
      </c>
      <c r="H29" s="587">
        <v>64</v>
      </c>
      <c r="I29" s="587">
        <v>0</v>
      </c>
      <c r="J29" s="587">
        <v>0</v>
      </c>
      <c r="K29" s="588">
        <v>1853</v>
      </c>
      <c r="L29" s="587">
        <v>1724</v>
      </c>
      <c r="M29" s="587">
        <v>145</v>
      </c>
      <c r="N29" s="587">
        <v>0</v>
      </c>
      <c r="O29" s="587">
        <v>0</v>
      </c>
      <c r="P29" s="588">
        <v>1869</v>
      </c>
    </row>
    <row r="30" spans="1:16" s="35" customFormat="1" ht="18" customHeight="1">
      <c r="A30" s="341" t="s">
        <v>451</v>
      </c>
      <c r="B30" s="497">
        <v>164</v>
      </c>
      <c r="C30" s="92">
        <v>6</v>
      </c>
      <c r="D30" s="92">
        <v>0</v>
      </c>
      <c r="E30" s="92">
        <v>0</v>
      </c>
      <c r="F30" s="669">
        <v>170</v>
      </c>
      <c r="G30" s="92">
        <v>99</v>
      </c>
      <c r="H30" s="92">
        <v>21</v>
      </c>
      <c r="I30" s="92">
        <v>0</v>
      </c>
      <c r="J30" s="92">
        <v>0</v>
      </c>
      <c r="K30" s="669">
        <v>120</v>
      </c>
      <c r="L30" s="92">
        <v>111</v>
      </c>
      <c r="M30" s="92">
        <v>37</v>
      </c>
      <c r="N30" s="92">
        <v>0</v>
      </c>
      <c r="O30" s="92">
        <v>0</v>
      </c>
      <c r="P30" s="669">
        <v>148</v>
      </c>
    </row>
    <row r="31" spans="1:16" s="57" customFormat="1" ht="18" customHeight="1">
      <c r="A31" s="333" t="s">
        <v>454</v>
      </c>
      <c r="B31" s="497">
        <v>67</v>
      </c>
      <c r="C31" s="92">
        <v>3</v>
      </c>
      <c r="D31" s="92">
        <v>0</v>
      </c>
      <c r="E31" s="92">
        <v>0</v>
      </c>
      <c r="F31" s="669">
        <v>70</v>
      </c>
      <c r="G31" s="92">
        <v>34</v>
      </c>
      <c r="H31" s="92">
        <v>1</v>
      </c>
      <c r="I31" s="92">
        <v>0</v>
      </c>
      <c r="J31" s="92">
        <v>0</v>
      </c>
      <c r="K31" s="669">
        <v>35</v>
      </c>
      <c r="L31" s="92">
        <v>66</v>
      </c>
      <c r="M31" s="92">
        <v>12</v>
      </c>
      <c r="N31" s="92">
        <v>0</v>
      </c>
      <c r="O31" s="92">
        <v>0</v>
      </c>
      <c r="P31" s="669">
        <v>78</v>
      </c>
    </row>
    <row r="32" spans="1:16" s="57" customFormat="1" ht="18" customHeight="1">
      <c r="A32" s="333" t="s">
        <v>461</v>
      </c>
      <c r="B32" s="497">
        <v>197</v>
      </c>
      <c r="C32" s="92">
        <v>4</v>
      </c>
      <c r="D32" s="92">
        <v>0</v>
      </c>
      <c r="E32" s="92">
        <v>0</v>
      </c>
      <c r="F32" s="669">
        <v>201</v>
      </c>
      <c r="G32" s="92">
        <v>129</v>
      </c>
      <c r="H32" s="92">
        <v>9</v>
      </c>
      <c r="I32" s="92">
        <v>0</v>
      </c>
      <c r="J32" s="92">
        <v>0</v>
      </c>
      <c r="K32" s="669">
        <v>138</v>
      </c>
      <c r="L32" s="92">
        <v>134</v>
      </c>
      <c r="M32" s="92">
        <v>11</v>
      </c>
      <c r="N32" s="92">
        <v>0</v>
      </c>
      <c r="O32" s="92">
        <v>0</v>
      </c>
      <c r="P32" s="669">
        <v>145</v>
      </c>
    </row>
    <row r="33" spans="1:16" s="307" customFormat="1" ht="18" customHeight="1">
      <c r="A33" s="333" t="s">
        <v>466</v>
      </c>
      <c r="B33" s="497">
        <v>344</v>
      </c>
      <c r="C33" s="92">
        <v>27</v>
      </c>
      <c r="D33" s="92">
        <v>0</v>
      </c>
      <c r="E33" s="92">
        <v>0</v>
      </c>
      <c r="F33" s="669">
        <v>371</v>
      </c>
      <c r="G33" s="92">
        <v>1510</v>
      </c>
      <c r="H33" s="92">
        <v>30</v>
      </c>
      <c r="I33" s="92">
        <v>0</v>
      </c>
      <c r="J33" s="92">
        <v>0</v>
      </c>
      <c r="K33" s="669">
        <v>1540</v>
      </c>
      <c r="L33" s="92">
        <v>1397</v>
      </c>
      <c r="M33" s="92">
        <v>85</v>
      </c>
      <c r="N33" s="92">
        <v>0</v>
      </c>
      <c r="O33" s="92">
        <v>0</v>
      </c>
      <c r="P33" s="669">
        <v>1482</v>
      </c>
    </row>
    <row r="34" spans="1:16" s="307" customFormat="1" ht="18" customHeight="1">
      <c r="A34" s="333" t="s">
        <v>468</v>
      </c>
      <c r="B34" s="497">
        <v>2</v>
      </c>
      <c r="C34" s="92">
        <v>0</v>
      </c>
      <c r="D34" s="92">
        <v>0</v>
      </c>
      <c r="E34" s="92">
        <v>0</v>
      </c>
      <c r="F34" s="669">
        <v>2</v>
      </c>
      <c r="G34" s="92">
        <v>17</v>
      </c>
      <c r="H34" s="92">
        <v>3</v>
      </c>
      <c r="I34" s="92">
        <v>0</v>
      </c>
      <c r="J34" s="92">
        <v>0</v>
      </c>
      <c r="K34" s="669">
        <v>20</v>
      </c>
      <c r="L34" s="92">
        <v>16</v>
      </c>
      <c r="M34" s="92">
        <v>0</v>
      </c>
      <c r="N34" s="92">
        <v>0</v>
      </c>
      <c r="O34" s="92">
        <v>0</v>
      </c>
      <c r="P34" s="669">
        <v>16</v>
      </c>
    </row>
    <row r="35" spans="1:16" s="57" customFormat="1" ht="24">
      <c r="A35" s="590" t="s">
        <v>98</v>
      </c>
      <c r="B35" s="586">
        <v>2588</v>
      </c>
      <c r="C35" s="587">
        <v>100</v>
      </c>
      <c r="D35" s="587">
        <v>1</v>
      </c>
      <c r="E35" s="587">
        <v>0</v>
      </c>
      <c r="F35" s="588">
        <v>2689</v>
      </c>
      <c r="G35" s="587">
        <v>3564</v>
      </c>
      <c r="H35" s="587">
        <v>166</v>
      </c>
      <c r="I35" s="587">
        <v>0</v>
      </c>
      <c r="J35" s="587">
        <v>0</v>
      </c>
      <c r="K35" s="588">
        <v>3730</v>
      </c>
      <c r="L35" s="587">
        <v>4835</v>
      </c>
      <c r="M35" s="587">
        <v>149</v>
      </c>
      <c r="N35" s="587">
        <v>0</v>
      </c>
      <c r="O35" s="587">
        <v>0</v>
      </c>
      <c r="P35" s="588">
        <v>4984</v>
      </c>
    </row>
    <row r="36" spans="1:16" s="35" customFormat="1">
      <c r="A36" s="333" t="s">
        <v>706</v>
      </c>
      <c r="B36" s="672"/>
      <c r="C36" s="91"/>
      <c r="D36" s="91"/>
      <c r="E36" s="91"/>
      <c r="F36" s="669"/>
      <c r="G36" s="91"/>
      <c r="H36" s="91"/>
      <c r="I36" s="91"/>
      <c r="J36" s="91"/>
      <c r="K36" s="669"/>
      <c r="L36" s="91"/>
      <c r="M36" s="91"/>
      <c r="N36" s="91"/>
      <c r="O36" s="91"/>
      <c r="P36" s="669"/>
    </row>
    <row r="37" spans="1:16" s="59" customFormat="1" ht="18" customHeight="1">
      <c r="A37" s="335" t="s">
        <v>476</v>
      </c>
      <c r="B37" s="497">
        <v>440</v>
      </c>
      <c r="C37" s="92">
        <v>12</v>
      </c>
      <c r="D37" s="91">
        <v>0</v>
      </c>
      <c r="E37" s="91">
        <v>0</v>
      </c>
      <c r="F37" s="669">
        <v>452</v>
      </c>
      <c r="G37" s="92">
        <v>317</v>
      </c>
      <c r="H37" s="92">
        <v>12</v>
      </c>
      <c r="I37" s="91">
        <v>0</v>
      </c>
      <c r="J37" s="91">
        <v>0</v>
      </c>
      <c r="K37" s="669">
        <v>329</v>
      </c>
      <c r="L37" s="92">
        <v>353</v>
      </c>
      <c r="M37" s="92">
        <v>23</v>
      </c>
      <c r="N37" s="91">
        <v>0</v>
      </c>
      <c r="O37" s="91">
        <v>0</v>
      </c>
      <c r="P37" s="669">
        <v>376</v>
      </c>
    </row>
    <row r="38" spans="1:16" s="57" customFormat="1" ht="18" customHeight="1">
      <c r="A38" s="335" t="s">
        <v>100</v>
      </c>
      <c r="B38" s="497">
        <v>0</v>
      </c>
      <c r="C38" s="92">
        <v>22</v>
      </c>
      <c r="D38" s="92">
        <v>0</v>
      </c>
      <c r="E38" s="92">
        <v>0</v>
      </c>
      <c r="F38" s="669">
        <v>22</v>
      </c>
      <c r="G38" s="92">
        <v>6</v>
      </c>
      <c r="H38" s="92">
        <v>26</v>
      </c>
      <c r="I38" s="92">
        <v>0</v>
      </c>
      <c r="J38" s="92">
        <v>0</v>
      </c>
      <c r="K38" s="669">
        <v>32</v>
      </c>
      <c r="L38" s="92">
        <v>5</v>
      </c>
      <c r="M38" s="92">
        <v>9</v>
      </c>
      <c r="N38" s="92">
        <v>0</v>
      </c>
      <c r="O38" s="92">
        <v>0</v>
      </c>
      <c r="P38" s="669">
        <v>14</v>
      </c>
    </row>
    <row r="39" spans="1:16" s="57" customFormat="1">
      <c r="A39" s="335" t="s">
        <v>486</v>
      </c>
      <c r="B39" s="497">
        <v>50</v>
      </c>
      <c r="C39" s="92">
        <v>1</v>
      </c>
      <c r="D39" s="92">
        <v>1</v>
      </c>
      <c r="E39" s="92">
        <v>0</v>
      </c>
      <c r="F39" s="669">
        <v>52</v>
      </c>
      <c r="G39" s="92">
        <v>20</v>
      </c>
      <c r="H39" s="92">
        <v>4</v>
      </c>
      <c r="I39" s="92">
        <v>0</v>
      </c>
      <c r="J39" s="92">
        <v>0</v>
      </c>
      <c r="K39" s="669">
        <v>24</v>
      </c>
      <c r="L39" s="92">
        <v>21</v>
      </c>
      <c r="M39" s="92">
        <v>4</v>
      </c>
      <c r="N39" s="92">
        <v>0</v>
      </c>
      <c r="O39" s="92">
        <v>0</v>
      </c>
      <c r="P39" s="669">
        <v>25</v>
      </c>
    </row>
    <row r="40" spans="1:16" s="57" customFormat="1" ht="18" customHeight="1">
      <c r="A40" s="335" t="s">
        <v>515</v>
      </c>
      <c r="B40" s="497">
        <v>1193</v>
      </c>
      <c r="C40" s="92">
        <v>43</v>
      </c>
      <c r="D40" s="92">
        <v>0</v>
      </c>
      <c r="E40" s="92">
        <v>0</v>
      </c>
      <c r="F40" s="669">
        <v>1236</v>
      </c>
      <c r="G40" s="92">
        <v>2468</v>
      </c>
      <c r="H40" s="92">
        <v>78</v>
      </c>
      <c r="I40" s="92">
        <v>0</v>
      </c>
      <c r="J40" s="92">
        <v>0</v>
      </c>
      <c r="K40" s="669">
        <v>2546</v>
      </c>
      <c r="L40" s="92">
        <v>3753</v>
      </c>
      <c r="M40" s="92">
        <v>71</v>
      </c>
      <c r="N40" s="92">
        <v>0</v>
      </c>
      <c r="O40" s="92">
        <v>0</v>
      </c>
      <c r="P40" s="669">
        <v>3824</v>
      </c>
    </row>
    <row r="41" spans="1:16" s="57" customFormat="1" ht="18" customHeight="1">
      <c r="A41" s="590" t="s">
        <v>527</v>
      </c>
      <c r="B41" s="586">
        <v>141</v>
      </c>
      <c r="C41" s="587">
        <v>4</v>
      </c>
      <c r="D41" s="587">
        <v>0</v>
      </c>
      <c r="E41" s="587">
        <v>0</v>
      </c>
      <c r="F41" s="588">
        <v>145</v>
      </c>
      <c r="G41" s="587">
        <v>187</v>
      </c>
      <c r="H41" s="587">
        <v>3</v>
      </c>
      <c r="I41" s="587">
        <v>0</v>
      </c>
      <c r="J41" s="587">
        <v>0</v>
      </c>
      <c r="K41" s="588">
        <v>190</v>
      </c>
      <c r="L41" s="587">
        <v>175</v>
      </c>
      <c r="M41" s="587">
        <v>16</v>
      </c>
      <c r="N41" s="587">
        <v>2</v>
      </c>
      <c r="O41" s="587">
        <v>0</v>
      </c>
      <c r="P41" s="588">
        <v>193</v>
      </c>
    </row>
    <row r="42" spans="1:16" s="35" customFormat="1" ht="18" customHeight="1">
      <c r="A42" s="333" t="s">
        <v>706</v>
      </c>
      <c r="B42" s="672"/>
      <c r="C42" s="91"/>
      <c r="D42" s="91"/>
      <c r="E42" s="91"/>
      <c r="F42" s="669"/>
      <c r="G42" s="91"/>
      <c r="H42" s="91"/>
      <c r="I42" s="91"/>
      <c r="J42" s="91"/>
      <c r="K42" s="669"/>
      <c r="L42" s="91"/>
      <c r="M42" s="91"/>
      <c r="N42" s="91"/>
      <c r="O42" s="91"/>
      <c r="P42" s="669"/>
    </row>
    <row r="43" spans="1:16" s="59" customFormat="1" ht="18" customHeight="1">
      <c r="A43" s="335" t="s">
        <v>529</v>
      </c>
      <c r="B43" s="497">
        <v>124</v>
      </c>
      <c r="C43" s="91">
        <v>2</v>
      </c>
      <c r="D43" s="91">
        <v>0</v>
      </c>
      <c r="E43" s="91">
        <v>0</v>
      </c>
      <c r="F43" s="669">
        <v>126</v>
      </c>
      <c r="G43" s="92">
        <v>152</v>
      </c>
      <c r="H43" s="91">
        <v>1</v>
      </c>
      <c r="I43" s="91">
        <v>0</v>
      </c>
      <c r="J43" s="91">
        <v>0</v>
      </c>
      <c r="K43" s="669">
        <v>153</v>
      </c>
      <c r="L43" s="92">
        <v>106</v>
      </c>
      <c r="M43" s="91">
        <v>1</v>
      </c>
      <c r="N43" s="91">
        <v>0</v>
      </c>
      <c r="O43" s="91">
        <v>0</v>
      </c>
      <c r="P43" s="669">
        <v>107</v>
      </c>
    </row>
    <row r="44" spans="1:16" s="57" customFormat="1" ht="18" customHeight="1">
      <c r="A44" s="335" t="s">
        <v>537</v>
      </c>
      <c r="B44" s="497">
        <v>13</v>
      </c>
      <c r="C44" s="92">
        <v>2</v>
      </c>
      <c r="D44" s="92">
        <v>0</v>
      </c>
      <c r="E44" s="92">
        <v>0</v>
      </c>
      <c r="F44" s="669">
        <v>15</v>
      </c>
      <c r="G44" s="92">
        <v>30</v>
      </c>
      <c r="H44" s="92">
        <v>2</v>
      </c>
      <c r="I44" s="92">
        <v>0</v>
      </c>
      <c r="J44" s="92">
        <v>0</v>
      </c>
      <c r="K44" s="669">
        <v>32</v>
      </c>
      <c r="L44" s="92">
        <v>65</v>
      </c>
      <c r="M44" s="92">
        <v>15</v>
      </c>
      <c r="N44" s="92">
        <v>2</v>
      </c>
      <c r="O44" s="92">
        <v>0</v>
      </c>
      <c r="P44" s="669">
        <v>82</v>
      </c>
    </row>
    <row r="45" spans="1:16" s="57" customFormat="1" ht="24">
      <c r="A45" s="590" t="s">
        <v>708</v>
      </c>
      <c r="B45" s="586">
        <v>8</v>
      </c>
      <c r="C45" s="587">
        <v>0</v>
      </c>
      <c r="D45" s="587">
        <v>0</v>
      </c>
      <c r="E45" s="587">
        <v>0</v>
      </c>
      <c r="F45" s="588">
        <v>8</v>
      </c>
      <c r="G45" s="587">
        <v>23</v>
      </c>
      <c r="H45" s="587">
        <v>3</v>
      </c>
      <c r="I45" s="587">
        <v>0</v>
      </c>
      <c r="J45" s="587">
        <v>0</v>
      </c>
      <c r="K45" s="588">
        <v>26</v>
      </c>
      <c r="L45" s="587">
        <v>4</v>
      </c>
      <c r="M45" s="587">
        <v>1</v>
      </c>
      <c r="N45" s="587">
        <v>0</v>
      </c>
      <c r="O45" s="587">
        <v>0</v>
      </c>
      <c r="P45" s="588">
        <v>5</v>
      </c>
    </row>
    <row r="46" spans="1:16" s="35" customFormat="1">
      <c r="A46" s="590" t="s">
        <v>101</v>
      </c>
      <c r="B46" s="586">
        <v>6889</v>
      </c>
      <c r="C46" s="587">
        <v>209</v>
      </c>
      <c r="D46" s="587">
        <v>0</v>
      </c>
      <c r="E46" s="587">
        <v>0</v>
      </c>
      <c r="F46" s="588">
        <v>7098</v>
      </c>
      <c r="G46" s="587">
        <v>6924</v>
      </c>
      <c r="H46" s="587">
        <v>339</v>
      </c>
      <c r="I46" s="587">
        <v>0</v>
      </c>
      <c r="J46" s="587">
        <v>0</v>
      </c>
      <c r="K46" s="588">
        <v>7263</v>
      </c>
      <c r="L46" s="587">
        <v>4618</v>
      </c>
      <c r="M46" s="587">
        <v>386</v>
      </c>
      <c r="N46" s="587">
        <v>0</v>
      </c>
      <c r="O46" s="587">
        <v>0</v>
      </c>
      <c r="P46" s="588">
        <v>5004</v>
      </c>
    </row>
    <row r="47" spans="1:16" s="35" customFormat="1" ht="18" customHeight="1">
      <c r="A47" s="600" t="s">
        <v>51</v>
      </c>
      <c r="B47" s="620">
        <v>25043</v>
      </c>
      <c r="C47" s="595">
        <v>807</v>
      </c>
      <c r="D47" s="595">
        <v>12</v>
      </c>
      <c r="E47" s="595">
        <v>0</v>
      </c>
      <c r="F47" s="621">
        <v>25862</v>
      </c>
      <c r="G47" s="595">
        <v>24631</v>
      </c>
      <c r="H47" s="595">
        <v>1235</v>
      </c>
      <c r="I47" s="595">
        <v>11</v>
      </c>
      <c r="J47" s="595">
        <v>0</v>
      </c>
      <c r="K47" s="584">
        <v>25877</v>
      </c>
      <c r="L47" s="595">
        <v>24895</v>
      </c>
      <c r="M47" s="595">
        <v>1571</v>
      </c>
      <c r="N47" s="595">
        <v>12</v>
      </c>
      <c r="O47" s="595">
        <v>0</v>
      </c>
      <c r="P47" s="584">
        <v>26478</v>
      </c>
    </row>
    <row r="48" spans="1:16" s="35" customFormat="1" ht="23.25" customHeight="1">
      <c r="A48" s="95"/>
      <c r="B48" s="95"/>
      <c r="C48" s="95"/>
      <c r="D48" s="95"/>
      <c r="E48" s="95"/>
      <c r="F48" s="96"/>
      <c r="G48" s="95"/>
      <c r="H48" s="95"/>
      <c r="I48" s="95"/>
      <c r="J48" s="95"/>
      <c r="K48" s="96"/>
      <c r="L48" s="95"/>
      <c r="M48" s="95"/>
      <c r="N48" s="95"/>
      <c r="O48" s="95"/>
      <c r="P48" s="96"/>
    </row>
    <row r="49" spans="1:16" ht="15" customHeight="1">
      <c r="A49" s="344" t="s">
        <v>709</v>
      </c>
      <c r="B49" s="347"/>
      <c r="C49" s="293"/>
      <c r="D49" s="347"/>
      <c r="E49" s="293"/>
      <c r="F49" s="293"/>
      <c r="G49" s="347"/>
      <c r="H49" s="293"/>
      <c r="I49" s="347"/>
      <c r="J49" s="293"/>
      <c r="K49" s="293"/>
      <c r="L49" s="347"/>
      <c r="M49" s="293"/>
      <c r="N49" s="347"/>
      <c r="O49" s="293"/>
      <c r="P49" s="293"/>
    </row>
    <row r="50" spans="1:16" s="293" customFormat="1" ht="18.75" customHeight="1">
      <c r="B50" s="100"/>
      <c r="C50" s="100"/>
      <c r="D50" s="100"/>
      <c r="E50" s="100"/>
      <c r="F50" s="100"/>
      <c r="G50" s="100"/>
      <c r="H50" s="100"/>
      <c r="I50" s="100"/>
      <c r="J50" s="100"/>
      <c r="K50" s="100"/>
      <c r="L50" s="100"/>
      <c r="M50" s="100"/>
      <c r="N50" s="100"/>
      <c r="O50" s="100"/>
      <c r="P50" s="100"/>
    </row>
    <row r="51" spans="1:16" s="293" customFormat="1" ht="18.75" customHeight="1">
      <c r="A51" s="60"/>
      <c r="B51" s="60"/>
      <c r="C51" s="60"/>
      <c r="D51" s="60"/>
      <c r="E51" s="60"/>
      <c r="F51" s="60"/>
      <c r="G51" s="60"/>
      <c r="H51" s="60"/>
      <c r="I51" s="60"/>
      <c r="J51" s="60"/>
      <c r="K51" s="60"/>
      <c r="L51" s="60"/>
      <c r="M51" s="60"/>
      <c r="N51" s="60"/>
      <c r="O51" s="60"/>
      <c r="P51" s="60"/>
    </row>
    <row r="52" spans="1:16">
      <c r="F52" s="60"/>
      <c r="K52" s="60"/>
      <c r="P52" s="60"/>
    </row>
    <row r="53" spans="1:16">
      <c r="F53" s="60"/>
      <c r="K53" s="60"/>
      <c r="P53" s="60"/>
    </row>
    <row r="54" spans="1:16">
      <c r="F54" s="60"/>
      <c r="K54" s="60"/>
      <c r="P54" s="60"/>
    </row>
    <row r="55" spans="1:16">
      <c r="F55" s="60"/>
      <c r="K55" s="60"/>
      <c r="P55" s="60"/>
    </row>
    <row r="56" spans="1:16">
      <c r="F56" s="60"/>
      <c r="K56" s="60"/>
      <c r="P56" s="60"/>
    </row>
    <row r="57" spans="1:16">
      <c r="F57" s="60"/>
      <c r="K57" s="60"/>
      <c r="P57" s="60"/>
    </row>
    <row r="58" spans="1:16">
      <c r="F58" s="60"/>
      <c r="K58" s="60"/>
      <c r="P58" s="60"/>
    </row>
    <row r="59" spans="1:16">
      <c r="F59" s="60"/>
      <c r="K59" s="60"/>
      <c r="P59" s="60"/>
    </row>
    <row r="60" spans="1:16">
      <c r="F60" s="60"/>
      <c r="K60" s="60"/>
      <c r="P60" s="60"/>
    </row>
    <row r="61" spans="1:16">
      <c r="F61" s="60"/>
      <c r="K61" s="60"/>
      <c r="P61" s="60"/>
    </row>
    <row r="62" spans="1:16">
      <c r="F62" s="60"/>
      <c r="K62" s="60"/>
      <c r="P62" s="60"/>
    </row>
    <row r="63" spans="1:16">
      <c r="F63" s="60"/>
      <c r="K63" s="60"/>
      <c r="P63" s="60"/>
    </row>
    <row r="64" spans="1:16">
      <c r="F64" s="60"/>
      <c r="K64" s="60"/>
      <c r="P64" s="60"/>
    </row>
    <row r="65" spans="6:16">
      <c r="F65" s="60"/>
      <c r="K65" s="60"/>
      <c r="P65" s="60"/>
    </row>
    <row r="66" spans="6:16">
      <c r="F66" s="60"/>
      <c r="K66" s="60"/>
      <c r="P66" s="60"/>
    </row>
    <row r="67" spans="6:16">
      <c r="F67" s="60"/>
      <c r="K67" s="60"/>
      <c r="P67" s="60"/>
    </row>
    <row r="68" spans="6:16">
      <c r="F68" s="60"/>
      <c r="K68" s="60"/>
      <c r="P68" s="60"/>
    </row>
    <row r="69" spans="6:16">
      <c r="F69" s="60"/>
      <c r="K69" s="60"/>
      <c r="P69" s="60"/>
    </row>
    <row r="70" spans="6:16">
      <c r="F70" s="60"/>
      <c r="K70" s="60"/>
      <c r="P70" s="60"/>
    </row>
    <row r="71" spans="6:16">
      <c r="F71" s="60"/>
      <c r="K71" s="60"/>
      <c r="P71" s="60"/>
    </row>
    <row r="72" spans="6:16">
      <c r="F72" s="60"/>
      <c r="K72" s="60"/>
      <c r="P72" s="60"/>
    </row>
    <row r="73" spans="6:16">
      <c r="F73" s="60"/>
      <c r="K73" s="60"/>
      <c r="P73" s="60"/>
    </row>
    <row r="74" spans="6:16">
      <c r="F74" s="60"/>
      <c r="K74" s="60"/>
      <c r="P74" s="60"/>
    </row>
    <row r="75" spans="6:16">
      <c r="F75" s="60"/>
      <c r="K75" s="60"/>
      <c r="P75" s="60"/>
    </row>
    <row r="76" spans="6:16">
      <c r="F76" s="60"/>
      <c r="K76" s="60"/>
      <c r="P76" s="60"/>
    </row>
  </sheetData>
  <mergeCells count="14">
    <mergeCell ref="A1:P1"/>
    <mergeCell ref="L3:P3"/>
    <mergeCell ref="L4:M4"/>
    <mergeCell ref="N4:O4"/>
    <mergeCell ref="P4:P5"/>
    <mergeCell ref="A3:A5"/>
    <mergeCell ref="G3:K3"/>
    <mergeCell ref="G4:H4"/>
    <mergeCell ref="I4:J4"/>
    <mergeCell ref="K4:K5"/>
    <mergeCell ref="B3:F3"/>
    <mergeCell ref="B4:C4"/>
    <mergeCell ref="D4:E4"/>
    <mergeCell ref="F4:F5"/>
  </mergeCells>
  <hyperlinks>
    <hyperlink ref="A2" location="contents!A36" display="back to contents" xr:uid="{D5606892-AD74-498A-AC54-0DDF86646B6A}"/>
  </hyperlinks>
  <printOptions horizontalCentered="1"/>
  <pageMargins left="0.6692913385826772" right="0.11811023622047245" top="0.36" bottom="0.33" header="0.31496062992125984" footer="0.31496062992125984"/>
  <pageSetup paperSize="9" scale="97"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9BE37-2E37-4ABF-A2F9-464ACBE85DBD}">
  <dimension ref="A1:Q38"/>
  <sheetViews>
    <sheetView workbookViewId="0">
      <selection sqref="A1:H1"/>
    </sheetView>
  </sheetViews>
  <sheetFormatPr defaultColWidth="9" defaultRowHeight="13.5"/>
  <cols>
    <col min="1" max="1" width="36.140625" style="1113" customWidth="1"/>
    <col min="2" max="4" width="8.5703125" style="1113" customWidth="1"/>
    <col min="5" max="5" width="1" style="1113" customWidth="1"/>
    <col min="6" max="8" width="8.5703125" style="1113" customWidth="1"/>
    <col min="9" max="9" width="1" style="1113" customWidth="1"/>
    <col min="10" max="12" width="8.5703125" style="1113" customWidth="1"/>
    <col min="13" max="256" width="9" style="1113"/>
    <col min="257" max="257" width="36.140625" style="1113" customWidth="1"/>
    <col min="258" max="260" width="8.5703125" style="1113" customWidth="1"/>
    <col min="261" max="261" width="1" style="1113" customWidth="1"/>
    <col min="262" max="264" width="8.5703125" style="1113" customWidth="1"/>
    <col min="265" max="265" width="1" style="1113" customWidth="1"/>
    <col min="266" max="268" width="8.5703125" style="1113" customWidth="1"/>
    <col min="269" max="512" width="9" style="1113"/>
    <col min="513" max="513" width="36.140625" style="1113" customWidth="1"/>
    <col min="514" max="516" width="8.5703125" style="1113" customWidth="1"/>
    <col min="517" max="517" width="1" style="1113" customWidth="1"/>
    <col min="518" max="520" width="8.5703125" style="1113" customWidth="1"/>
    <col min="521" max="521" width="1" style="1113" customWidth="1"/>
    <col min="522" max="524" width="8.5703125" style="1113" customWidth="1"/>
    <col min="525" max="768" width="9" style="1113"/>
    <col min="769" max="769" width="36.140625" style="1113" customWidth="1"/>
    <col min="770" max="772" width="8.5703125" style="1113" customWidth="1"/>
    <col min="773" max="773" width="1" style="1113" customWidth="1"/>
    <col min="774" max="776" width="8.5703125" style="1113" customWidth="1"/>
    <col min="777" max="777" width="1" style="1113" customWidth="1"/>
    <col min="778" max="780" width="8.5703125" style="1113" customWidth="1"/>
    <col min="781" max="1024" width="9" style="1113"/>
    <col min="1025" max="1025" width="36.140625" style="1113" customWidth="1"/>
    <col min="1026" max="1028" width="8.5703125" style="1113" customWidth="1"/>
    <col min="1029" max="1029" width="1" style="1113" customWidth="1"/>
    <col min="1030" max="1032" width="8.5703125" style="1113" customWidth="1"/>
    <col min="1033" max="1033" width="1" style="1113" customWidth="1"/>
    <col min="1034" max="1036" width="8.5703125" style="1113" customWidth="1"/>
    <col min="1037" max="1280" width="9" style="1113"/>
    <col min="1281" max="1281" width="36.140625" style="1113" customWidth="1"/>
    <col min="1282" max="1284" width="8.5703125" style="1113" customWidth="1"/>
    <col min="1285" max="1285" width="1" style="1113" customWidth="1"/>
    <col min="1286" max="1288" width="8.5703125" style="1113" customWidth="1"/>
    <col min="1289" max="1289" width="1" style="1113" customWidth="1"/>
    <col min="1290" max="1292" width="8.5703125" style="1113" customWidth="1"/>
    <col min="1293" max="1536" width="9" style="1113"/>
    <col min="1537" max="1537" width="36.140625" style="1113" customWidth="1"/>
    <col min="1538" max="1540" width="8.5703125" style="1113" customWidth="1"/>
    <col min="1541" max="1541" width="1" style="1113" customWidth="1"/>
    <col min="1542" max="1544" width="8.5703125" style="1113" customWidth="1"/>
    <col min="1545" max="1545" width="1" style="1113" customWidth="1"/>
    <col min="1546" max="1548" width="8.5703125" style="1113" customWidth="1"/>
    <col min="1549" max="1792" width="9" style="1113"/>
    <col min="1793" max="1793" width="36.140625" style="1113" customWidth="1"/>
    <col min="1794" max="1796" width="8.5703125" style="1113" customWidth="1"/>
    <col min="1797" max="1797" width="1" style="1113" customWidth="1"/>
    <col min="1798" max="1800" width="8.5703125" style="1113" customWidth="1"/>
    <col min="1801" max="1801" width="1" style="1113" customWidth="1"/>
    <col min="1802" max="1804" width="8.5703125" style="1113" customWidth="1"/>
    <col min="1805" max="2048" width="9" style="1113"/>
    <col min="2049" max="2049" width="36.140625" style="1113" customWidth="1"/>
    <col min="2050" max="2052" width="8.5703125" style="1113" customWidth="1"/>
    <col min="2053" max="2053" width="1" style="1113" customWidth="1"/>
    <col min="2054" max="2056" width="8.5703125" style="1113" customWidth="1"/>
    <col min="2057" max="2057" width="1" style="1113" customWidth="1"/>
    <col min="2058" max="2060" width="8.5703125" style="1113" customWidth="1"/>
    <col min="2061" max="2304" width="9" style="1113"/>
    <col min="2305" max="2305" width="36.140625" style="1113" customWidth="1"/>
    <col min="2306" max="2308" width="8.5703125" style="1113" customWidth="1"/>
    <col min="2309" max="2309" width="1" style="1113" customWidth="1"/>
    <col min="2310" max="2312" width="8.5703125" style="1113" customWidth="1"/>
    <col min="2313" max="2313" width="1" style="1113" customWidth="1"/>
    <col min="2314" max="2316" width="8.5703125" style="1113" customWidth="1"/>
    <col min="2317" max="2560" width="9" style="1113"/>
    <col min="2561" max="2561" width="36.140625" style="1113" customWidth="1"/>
    <col min="2562" max="2564" width="8.5703125" style="1113" customWidth="1"/>
    <col min="2565" max="2565" width="1" style="1113" customWidth="1"/>
    <col min="2566" max="2568" width="8.5703125" style="1113" customWidth="1"/>
    <col min="2569" max="2569" width="1" style="1113" customWidth="1"/>
    <col min="2570" max="2572" width="8.5703125" style="1113" customWidth="1"/>
    <col min="2573" max="2816" width="9" style="1113"/>
    <col min="2817" max="2817" width="36.140625" style="1113" customWidth="1"/>
    <col min="2818" max="2820" width="8.5703125" style="1113" customWidth="1"/>
    <col min="2821" max="2821" width="1" style="1113" customWidth="1"/>
    <col min="2822" max="2824" width="8.5703125" style="1113" customWidth="1"/>
    <col min="2825" max="2825" width="1" style="1113" customWidth="1"/>
    <col min="2826" max="2828" width="8.5703125" style="1113" customWidth="1"/>
    <col min="2829" max="3072" width="9" style="1113"/>
    <col min="3073" max="3073" width="36.140625" style="1113" customWidth="1"/>
    <col min="3074" max="3076" width="8.5703125" style="1113" customWidth="1"/>
    <col min="3077" max="3077" width="1" style="1113" customWidth="1"/>
    <col min="3078" max="3080" width="8.5703125" style="1113" customWidth="1"/>
    <col min="3081" max="3081" width="1" style="1113" customWidth="1"/>
    <col min="3082" max="3084" width="8.5703125" style="1113" customWidth="1"/>
    <col min="3085" max="3328" width="9" style="1113"/>
    <col min="3329" max="3329" width="36.140625" style="1113" customWidth="1"/>
    <col min="3330" max="3332" width="8.5703125" style="1113" customWidth="1"/>
    <col min="3333" max="3333" width="1" style="1113" customWidth="1"/>
    <col min="3334" max="3336" width="8.5703125" style="1113" customWidth="1"/>
    <col min="3337" max="3337" width="1" style="1113" customWidth="1"/>
    <col min="3338" max="3340" width="8.5703125" style="1113" customWidth="1"/>
    <col min="3341" max="3584" width="9" style="1113"/>
    <col min="3585" max="3585" width="36.140625" style="1113" customWidth="1"/>
    <col min="3586" max="3588" width="8.5703125" style="1113" customWidth="1"/>
    <col min="3589" max="3589" width="1" style="1113" customWidth="1"/>
    <col min="3590" max="3592" width="8.5703125" style="1113" customWidth="1"/>
    <col min="3593" max="3593" width="1" style="1113" customWidth="1"/>
    <col min="3594" max="3596" width="8.5703125" style="1113" customWidth="1"/>
    <col min="3597" max="3840" width="9" style="1113"/>
    <col min="3841" max="3841" width="36.140625" style="1113" customWidth="1"/>
    <col min="3842" max="3844" width="8.5703125" style="1113" customWidth="1"/>
    <col min="3845" max="3845" width="1" style="1113" customWidth="1"/>
    <col min="3846" max="3848" width="8.5703125" style="1113" customWidth="1"/>
    <col min="3849" max="3849" width="1" style="1113" customWidth="1"/>
    <col min="3850" max="3852" width="8.5703125" style="1113" customWidth="1"/>
    <col min="3853" max="4096" width="9" style="1113"/>
    <col min="4097" max="4097" width="36.140625" style="1113" customWidth="1"/>
    <col min="4098" max="4100" width="8.5703125" style="1113" customWidth="1"/>
    <col min="4101" max="4101" width="1" style="1113" customWidth="1"/>
    <col min="4102" max="4104" width="8.5703125" style="1113" customWidth="1"/>
    <col min="4105" max="4105" width="1" style="1113" customWidth="1"/>
    <col min="4106" max="4108" width="8.5703125" style="1113" customWidth="1"/>
    <col min="4109" max="4352" width="9" style="1113"/>
    <col min="4353" max="4353" width="36.140625" style="1113" customWidth="1"/>
    <col min="4354" max="4356" width="8.5703125" style="1113" customWidth="1"/>
    <col min="4357" max="4357" width="1" style="1113" customWidth="1"/>
    <col min="4358" max="4360" width="8.5703125" style="1113" customWidth="1"/>
    <col min="4361" max="4361" width="1" style="1113" customWidth="1"/>
    <col min="4362" max="4364" width="8.5703125" style="1113" customWidth="1"/>
    <col min="4365" max="4608" width="9" style="1113"/>
    <col min="4609" max="4609" width="36.140625" style="1113" customWidth="1"/>
    <col min="4610" max="4612" width="8.5703125" style="1113" customWidth="1"/>
    <col min="4613" max="4613" width="1" style="1113" customWidth="1"/>
    <col min="4614" max="4616" width="8.5703125" style="1113" customWidth="1"/>
    <col min="4617" max="4617" width="1" style="1113" customWidth="1"/>
    <col min="4618" max="4620" width="8.5703125" style="1113" customWidth="1"/>
    <col min="4621" max="4864" width="9" style="1113"/>
    <col min="4865" max="4865" width="36.140625" style="1113" customWidth="1"/>
    <col min="4866" max="4868" width="8.5703125" style="1113" customWidth="1"/>
    <col min="4869" max="4869" width="1" style="1113" customWidth="1"/>
    <col min="4870" max="4872" width="8.5703125" style="1113" customWidth="1"/>
    <col min="4873" max="4873" width="1" style="1113" customWidth="1"/>
    <col min="4874" max="4876" width="8.5703125" style="1113" customWidth="1"/>
    <col min="4877" max="5120" width="9" style="1113"/>
    <col min="5121" max="5121" width="36.140625" style="1113" customWidth="1"/>
    <col min="5122" max="5124" width="8.5703125" style="1113" customWidth="1"/>
    <col min="5125" max="5125" width="1" style="1113" customWidth="1"/>
    <col min="5126" max="5128" width="8.5703125" style="1113" customWidth="1"/>
    <col min="5129" max="5129" width="1" style="1113" customWidth="1"/>
    <col min="5130" max="5132" width="8.5703125" style="1113" customWidth="1"/>
    <col min="5133" max="5376" width="9" style="1113"/>
    <col min="5377" max="5377" width="36.140625" style="1113" customWidth="1"/>
    <col min="5378" max="5380" width="8.5703125" style="1113" customWidth="1"/>
    <col min="5381" max="5381" width="1" style="1113" customWidth="1"/>
    <col min="5382" max="5384" width="8.5703125" style="1113" customWidth="1"/>
    <col min="5385" max="5385" width="1" style="1113" customWidth="1"/>
    <col min="5386" max="5388" width="8.5703125" style="1113" customWidth="1"/>
    <col min="5389" max="5632" width="9" style="1113"/>
    <col min="5633" max="5633" width="36.140625" style="1113" customWidth="1"/>
    <col min="5634" max="5636" width="8.5703125" style="1113" customWidth="1"/>
    <col min="5637" max="5637" width="1" style="1113" customWidth="1"/>
    <col min="5638" max="5640" width="8.5703125" style="1113" customWidth="1"/>
    <col min="5641" max="5641" width="1" style="1113" customWidth="1"/>
    <col min="5642" max="5644" width="8.5703125" style="1113" customWidth="1"/>
    <col min="5645" max="5888" width="9" style="1113"/>
    <col min="5889" max="5889" width="36.140625" style="1113" customWidth="1"/>
    <col min="5890" max="5892" width="8.5703125" style="1113" customWidth="1"/>
    <col min="5893" max="5893" width="1" style="1113" customWidth="1"/>
    <col min="5894" max="5896" width="8.5703125" style="1113" customWidth="1"/>
    <col min="5897" max="5897" width="1" style="1113" customWidth="1"/>
    <col min="5898" max="5900" width="8.5703125" style="1113" customWidth="1"/>
    <col min="5901" max="6144" width="9" style="1113"/>
    <col min="6145" max="6145" width="36.140625" style="1113" customWidth="1"/>
    <col min="6146" max="6148" width="8.5703125" style="1113" customWidth="1"/>
    <col min="6149" max="6149" width="1" style="1113" customWidth="1"/>
    <col min="6150" max="6152" width="8.5703125" style="1113" customWidth="1"/>
    <col min="6153" max="6153" width="1" style="1113" customWidth="1"/>
    <col min="6154" max="6156" width="8.5703125" style="1113" customWidth="1"/>
    <col min="6157" max="6400" width="9" style="1113"/>
    <col min="6401" max="6401" width="36.140625" style="1113" customWidth="1"/>
    <col min="6402" max="6404" width="8.5703125" style="1113" customWidth="1"/>
    <col min="6405" max="6405" width="1" style="1113" customWidth="1"/>
    <col min="6406" max="6408" width="8.5703125" style="1113" customWidth="1"/>
    <col min="6409" max="6409" width="1" style="1113" customWidth="1"/>
    <col min="6410" max="6412" width="8.5703125" style="1113" customWidth="1"/>
    <col min="6413" max="6656" width="9" style="1113"/>
    <col min="6657" max="6657" width="36.140625" style="1113" customWidth="1"/>
    <col min="6658" max="6660" width="8.5703125" style="1113" customWidth="1"/>
    <col min="6661" max="6661" width="1" style="1113" customWidth="1"/>
    <col min="6662" max="6664" width="8.5703125" style="1113" customWidth="1"/>
    <col min="6665" max="6665" width="1" style="1113" customWidth="1"/>
    <col min="6666" max="6668" width="8.5703125" style="1113" customWidth="1"/>
    <col min="6669" max="6912" width="9" style="1113"/>
    <col min="6913" max="6913" width="36.140625" style="1113" customWidth="1"/>
    <col min="6914" max="6916" width="8.5703125" style="1113" customWidth="1"/>
    <col min="6917" max="6917" width="1" style="1113" customWidth="1"/>
    <col min="6918" max="6920" width="8.5703125" style="1113" customWidth="1"/>
    <col min="6921" max="6921" width="1" style="1113" customWidth="1"/>
    <col min="6922" max="6924" width="8.5703125" style="1113" customWidth="1"/>
    <col min="6925" max="7168" width="9" style="1113"/>
    <col min="7169" max="7169" width="36.140625" style="1113" customWidth="1"/>
    <col min="7170" max="7172" width="8.5703125" style="1113" customWidth="1"/>
    <col min="7173" max="7173" width="1" style="1113" customWidth="1"/>
    <col min="7174" max="7176" width="8.5703125" style="1113" customWidth="1"/>
    <col min="7177" max="7177" width="1" style="1113" customWidth="1"/>
    <col min="7178" max="7180" width="8.5703125" style="1113" customWidth="1"/>
    <col min="7181" max="7424" width="9" style="1113"/>
    <col min="7425" max="7425" width="36.140625" style="1113" customWidth="1"/>
    <col min="7426" max="7428" width="8.5703125" style="1113" customWidth="1"/>
    <col min="7429" max="7429" width="1" style="1113" customWidth="1"/>
    <col min="7430" max="7432" width="8.5703125" style="1113" customWidth="1"/>
    <col min="7433" max="7433" width="1" style="1113" customWidth="1"/>
    <col min="7434" max="7436" width="8.5703125" style="1113" customWidth="1"/>
    <col min="7437" max="7680" width="9" style="1113"/>
    <col min="7681" max="7681" width="36.140625" style="1113" customWidth="1"/>
    <col min="7682" max="7684" width="8.5703125" style="1113" customWidth="1"/>
    <col min="7685" max="7685" width="1" style="1113" customWidth="1"/>
    <col min="7686" max="7688" width="8.5703125" style="1113" customWidth="1"/>
    <col min="7689" max="7689" width="1" style="1113" customWidth="1"/>
    <col min="7690" max="7692" width="8.5703125" style="1113" customWidth="1"/>
    <col min="7693" max="7936" width="9" style="1113"/>
    <col min="7937" max="7937" width="36.140625" style="1113" customWidth="1"/>
    <col min="7938" max="7940" width="8.5703125" style="1113" customWidth="1"/>
    <col min="7941" max="7941" width="1" style="1113" customWidth="1"/>
    <col min="7942" max="7944" width="8.5703125" style="1113" customWidth="1"/>
    <col min="7945" max="7945" width="1" style="1113" customWidth="1"/>
    <col min="7946" max="7948" width="8.5703125" style="1113" customWidth="1"/>
    <col min="7949" max="8192" width="9" style="1113"/>
    <col min="8193" max="8193" width="36.140625" style="1113" customWidth="1"/>
    <col min="8194" max="8196" width="8.5703125" style="1113" customWidth="1"/>
    <col min="8197" max="8197" width="1" style="1113" customWidth="1"/>
    <col min="8198" max="8200" width="8.5703125" style="1113" customWidth="1"/>
    <col min="8201" max="8201" width="1" style="1113" customWidth="1"/>
    <col min="8202" max="8204" width="8.5703125" style="1113" customWidth="1"/>
    <col min="8205" max="8448" width="9" style="1113"/>
    <col min="8449" max="8449" width="36.140625" style="1113" customWidth="1"/>
    <col min="8450" max="8452" width="8.5703125" style="1113" customWidth="1"/>
    <col min="8453" max="8453" width="1" style="1113" customWidth="1"/>
    <col min="8454" max="8456" width="8.5703125" style="1113" customWidth="1"/>
    <col min="8457" max="8457" width="1" style="1113" customWidth="1"/>
    <col min="8458" max="8460" width="8.5703125" style="1113" customWidth="1"/>
    <col min="8461" max="8704" width="9" style="1113"/>
    <col min="8705" max="8705" width="36.140625" style="1113" customWidth="1"/>
    <col min="8706" max="8708" width="8.5703125" style="1113" customWidth="1"/>
    <col min="8709" max="8709" width="1" style="1113" customWidth="1"/>
    <col min="8710" max="8712" width="8.5703125" style="1113" customWidth="1"/>
    <col min="8713" max="8713" width="1" style="1113" customWidth="1"/>
    <col min="8714" max="8716" width="8.5703125" style="1113" customWidth="1"/>
    <col min="8717" max="8960" width="9" style="1113"/>
    <col min="8961" max="8961" width="36.140625" style="1113" customWidth="1"/>
    <col min="8962" max="8964" width="8.5703125" style="1113" customWidth="1"/>
    <col min="8965" max="8965" width="1" style="1113" customWidth="1"/>
    <col min="8966" max="8968" width="8.5703125" style="1113" customWidth="1"/>
    <col min="8969" max="8969" width="1" style="1113" customWidth="1"/>
    <col min="8970" max="8972" width="8.5703125" style="1113" customWidth="1"/>
    <col min="8973" max="9216" width="9" style="1113"/>
    <col min="9217" max="9217" width="36.140625" style="1113" customWidth="1"/>
    <col min="9218" max="9220" width="8.5703125" style="1113" customWidth="1"/>
    <col min="9221" max="9221" width="1" style="1113" customWidth="1"/>
    <col min="9222" max="9224" width="8.5703125" style="1113" customWidth="1"/>
    <col min="9225" max="9225" width="1" style="1113" customWidth="1"/>
    <col min="9226" max="9228" width="8.5703125" style="1113" customWidth="1"/>
    <col min="9229" max="9472" width="9" style="1113"/>
    <col min="9473" max="9473" width="36.140625" style="1113" customWidth="1"/>
    <col min="9474" max="9476" width="8.5703125" style="1113" customWidth="1"/>
    <col min="9477" max="9477" width="1" style="1113" customWidth="1"/>
    <col min="9478" max="9480" width="8.5703125" style="1113" customWidth="1"/>
    <col min="9481" max="9481" width="1" style="1113" customWidth="1"/>
    <col min="9482" max="9484" width="8.5703125" style="1113" customWidth="1"/>
    <col min="9485" max="9728" width="9" style="1113"/>
    <col min="9729" max="9729" width="36.140625" style="1113" customWidth="1"/>
    <col min="9730" max="9732" width="8.5703125" style="1113" customWidth="1"/>
    <col min="9733" max="9733" width="1" style="1113" customWidth="1"/>
    <col min="9734" max="9736" width="8.5703125" style="1113" customWidth="1"/>
    <col min="9737" max="9737" width="1" style="1113" customWidth="1"/>
    <col min="9738" max="9740" width="8.5703125" style="1113" customWidth="1"/>
    <col min="9741" max="9984" width="9" style="1113"/>
    <col min="9985" max="9985" width="36.140625" style="1113" customWidth="1"/>
    <col min="9986" max="9988" width="8.5703125" style="1113" customWidth="1"/>
    <col min="9989" max="9989" width="1" style="1113" customWidth="1"/>
    <col min="9990" max="9992" width="8.5703125" style="1113" customWidth="1"/>
    <col min="9993" max="9993" width="1" style="1113" customWidth="1"/>
    <col min="9994" max="9996" width="8.5703125" style="1113" customWidth="1"/>
    <col min="9997" max="10240" width="9" style="1113"/>
    <col min="10241" max="10241" width="36.140625" style="1113" customWidth="1"/>
    <col min="10242" max="10244" width="8.5703125" style="1113" customWidth="1"/>
    <col min="10245" max="10245" width="1" style="1113" customWidth="1"/>
    <col min="10246" max="10248" width="8.5703125" style="1113" customWidth="1"/>
    <col min="10249" max="10249" width="1" style="1113" customWidth="1"/>
    <col min="10250" max="10252" width="8.5703125" style="1113" customWidth="1"/>
    <col min="10253" max="10496" width="9" style="1113"/>
    <col min="10497" max="10497" width="36.140625" style="1113" customWidth="1"/>
    <col min="10498" max="10500" width="8.5703125" style="1113" customWidth="1"/>
    <col min="10501" max="10501" width="1" style="1113" customWidth="1"/>
    <col min="10502" max="10504" width="8.5703125" style="1113" customWidth="1"/>
    <col min="10505" max="10505" width="1" style="1113" customWidth="1"/>
    <col min="10506" max="10508" width="8.5703125" style="1113" customWidth="1"/>
    <col min="10509" max="10752" width="9" style="1113"/>
    <col min="10753" max="10753" width="36.140625" style="1113" customWidth="1"/>
    <col min="10754" max="10756" width="8.5703125" style="1113" customWidth="1"/>
    <col min="10757" max="10757" width="1" style="1113" customWidth="1"/>
    <col min="10758" max="10760" width="8.5703125" style="1113" customWidth="1"/>
    <col min="10761" max="10761" width="1" style="1113" customWidth="1"/>
    <col min="10762" max="10764" width="8.5703125" style="1113" customWidth="1"/>
    <col min="10765" max="11008" width="9" style="1113"/>
    <col min="11009" max="11009" width="36.140625" style="1113" customWidth="1"/>
    <col min="11010" max="11012" width="8.5703125" style="1113" customWidth="1"/>
    <col min="11013" max="11013" width="1" style="1113" customWidth="1"/>
    <col min="11014" max="11016" width="8.5703125" style="1113" customWidth="1"/>
    <col min="11017" max="11017" width="1" style="1113" customWidth="1"/>
    <col min="11018" max="11020" width="8.5703125" style="1113" customWidth="1"/>
    <col min="11021" max="11264" width="9" style="1113"/>
    <col min="11265" max="11265" width="36.140625" style="1113" customWidth="1"/>
    <col min="11266" max="11268" width="8.5703125" style="1113" customWidth="1"/>
    <col min="11269" max="11269" width="1" style="1113" customWidth="1"/>
    <col min="11270" max="11272" width="8.5703125" style="1113" customWidth="1"/>
    <col min="11273" max="11273" width="1" style="1113" customWidth="1"/>
    <col min="11274" max="11276" width="8.5703125" style="1113" customWidth="1"/>
    <col min="11277" max="11520" width="9" style="1113"/>
    <col min="11521" max="11521" width="36.140625" style="1113" customWidth="1"/>
    <col min="11522" max="11524" width="8.5703125" style="1113" customWidth="1"/>
    <col min="11525" max="11525" width="1" style="1113" customWidth="1"/>
    <col min="11526" max="11528" width="8.5703125" style="1113" customWidth="1"/>
    <col min="11529" max="11529" width="1" style="1113" customWidth="1"/>
    <col min="11530" max="11532" width="8.5703125" style="1113" customWidth="1"/>
    <col min="11533" max="11776" width="9" style="1113"/>
    <col min="11777" max="11777" width="36.140625" style="1113" customWidth="1"/>
    <col min="11778" max="11780" width="8.5703125" style="1113" customWidth="1"/>
    <col min="11781" max="11781" width="1" style="1113" customWidth="1"/>
    <col min="11782" max="11784" width="8.5703125" style="1113" customWidth="1"/>
    <col min="11785" max="11785" width="1" style="1113" customWidth="1"/>
    <col min="11786" max="11788" width="8.5703125" style="1113" customWidth="1"/>
    <col min="11789" max="12032" width="9" style="1113"/>
    <col min="12033" max="12033" width="36.140625" style="1113" customWidth="1"/>
    <col min="12034" max="12036" width="8.5703125" style="1113" customWidth="1"/>
    <col min="12037" max="12037" width="1" style="1113" customWidth="1"/>
    <col min="12038" max="12040" width="8.5703125" style="1113" customWidth="1"/>
    <col min="12041" max="12041" width="1" style="1113" customWidth="1"/>
    <col min="12042" max="12044" width="8.5703125" style="1113" customWidth="1"/>
    <col min="12045" max="12288" width="9" style="1113"/>
    <col min="12289" max="12289" width="36.140625" style="1113" customWidth="1"/>
    <col min="12290" max="12292" width="8.5703125" style="1113" customWidth="1"/>
    <col min="12293" max="12293" width="1" style="1113" customWidth="1"/>
    <col min="12294" max="12296" width="8.5703125" style="1113" customWidth="1"/>
    <col min="12297" max="12297" width="1" style="1113" customWidth="1"/>
    <col min="12298" max="12300" width="8.5703125" style="1113" customWidth="1"/>
    <col min="12301" max="12544" width="9" style="1113"/>
    <col min="12545" max="12545" width="36.140625" style="1113" customWidth="1"/>
    <col min="12546" max="12548" width="8.5703125" style="1113" customWidth="1"/>
    <col min="12549" max="12549" width="1" style="1113" customWidth="1"/>
    <col min="12550" max="12552" width="8.5703125" style="1113" customWidth="1"/>
    <col min="12553" max="12553" width="1" style="1113" customWidth="1"/>
    <col min="12554" max="12556" width="8.5703125" style="1113" customWidth="1"/>
    <col min="12557" max="12800" width="9" style="1113"/>
    <col min="12801" max="12801" width="36.140625" style="1113" customWidth="1"/>
    <col min="12802" max="12804" width="8.5703125" style="1113" customWidth="1"/>
    <col min="12805" max="12805" width="1" style="1113" customWidth="1"/>
    <col min="12806" max="12808" width="8.5703125" style="1113" customWidth="1"/>
    <col min="12809" max="12809" width="1" style="1113" customWidth="1"/>
    <col min="12810" max="12812" width="8.5703125" style="1113" customWidth="1"/>
    <col min="12813" max="13056" width="9" style="1113"/>
    <col min="13057" max="13057" width="36.140625" style="1113" customWidth="1"/>
    <col min="13058" max="13060" width="8.5703125" style="1113" customWidth="1"/>
    <col min="13061" max="13061" width="1" style="1113" customWidth="1"/>
    <col min="13062" max="13064" width="8.5703125" style="1113" customWidth="1"/>
    <col min="13065" max="13065" width="1" style="1113" customWidth="1"/>
    <col min="13066" max="13068" width="8.5703125" style="1113" customWidth="1"/>
    <col min="13069" max="13312" width="9" style="1113"/>
    <col min="13313" max="13313" width="36.140625" style="1113" customWidth="1"/>
    <col min="13314" max="13316" width="8.5703125" style="1113" customWidth="1"/>
    <col min="13317" max="13317" width="1" style="1113" customWidth="1"/>
    <col min="13318" max="13320" width="8.5703125" style="1113" customWidth="1"/>
    <col min="13321" max="13321" width="1" style="1113" customWidth="1"/>
    <col min="13322" max="13324" width="8.5703125" style="1113" customWidth="1"/>
    <col min="13325" max="13568" width="9" style="1113"/>
    <col min="13569" max="13569" width="36.140625" style="1113" customWidth="1"/>
    <col min="13570" max="13572" width="8.5703125" style="1113" customWidth="1"/>
    <col min="13573" max="13573" width="1" style="1113" customWidth="1"/>
    <col min="13574" max="13576" width="8.5703125" style="1113" customWidth="1"/>
    <col min="13577" max="13577" width="1" style="1113" customWidth="1"/>
    <col min="13578" max="13580" width="8.5703125" style="1113" customWidth="1"/>
    <col min="13581" max="13824" width="9" style="1113"/>
    <col min="13825" max="13825" width="36.140625" style="1113" customWidth="1"/>
    <col min="13826" max="13828" width="8.5703125" style="1113" customWidth="1"/>
    <col min="13829" max="13829" width="1" style="1113" customWidth="1"/>
    <col min="13830" max="13832" width="8.5703125" style="1113" customWidth="1"/>
    <col min="13833" max="13833" width="1" style="1113" customWidth="1"/>
    <col min="13834" max="13836" width="8.5703125" style="1113" customWidth="1"/>
    <col min="13837" max="14080" width="9" style="1113"/>
    <col min="14081" max="14081" width="36.140625" style="1113" customWidth="1"/>
    <col min="14082" max="14084" width="8.5703125" style="1113" customWidth="1"/>
    <col min="14085" max="14085" width="1" style="1113" customWidth="1"/>
    <col min="14086" max="14088" width="8.5703125" style="1113" customWidth="1"/>
    <col min="14089" max="14089" width="1" style="1113" customWidth="1"/>
    <col min="14090" max="14092" width="8.5703125" style="1113" customWidth="1"/>
    <col min="14093" max="14336" width="9" style="1113"/>
    <col min="14337" max="14337" width="36.140625" style="1113" customWidth="1"/>
    <col min="14338" max="14340" width="8.5703125" style="1113" customWidth="1"/>
    <col min="14341" max="14341" width="1" style="1113" customWidth="1"/>
    <col min="14342" max="14344" width="8.5703125" style="1113" customWidth="1"/>
    <col min="14345" max="14345" width="1" style="1113" customWidth="1"/>
    <col min="14346" max="14348" width="8.5703125" style="1113" customWidth="1"/>
    <col min="14349" max="14592" width="9" style="1113"/>
    <col min="14593" max="14593" width="36.140625" style="1113" customWidth="1"/>
    <col min="14594" max="14596" width="8.5703125" style="1113" customWidth="1"/>
    <col min="14597" max="14597" width="1" style="1113" customWidth="1"/>
    <col min="14598" max="14600" width="8.5703125" style="1113" customWidth="1"/>
    <col min="14601" max="14601" width="1" style="1113" customWidth="1"/>
    <col min="14602" max="14604" width="8.5703125" style="1113" customWidth="1"/>
    <col min="14605" max="14848" width="9" style="1113"/>
    <col min="14849" max="14849" width="36.140625" style="1113" customWidth="1"/>
    <col min="14850" max="14852" width="8.5703125" style="1113" customWidth="1"/>
    <col min="14853" max="14853" width="1" style="1113" customWidth="1"/>
    <col min="14854" max="14856" width="8.5703125" style="1113" customWidth="1"/>
    <col min="14857" max="14857" width="1" style="1113" customWidth="1"/>
    <col min="14858" max="14860" width="8.5703125" style="1113" customWidth="1"/>
    <col min="14861" max="15104" width="9" style="1113"/>
    <col min="15105" max="15105" width="36.140625" style="1113" customWidth="1"/>
    <col min="15106" max="15108" width="8.5703125" style="1113" customWidth="1"/>
    <col min="15109" max="15109" width="1" style="1113" customWidth="1"/>
    <col min="15110" max="15112" width="8.5703125" style="1113" customWidth="1"/>
    <col min="15113" max="15113" width="1" style="1113" customWidth="1"/>
    <col min="15114" max="15116" width="8.5703125" style="1113" customWidth="1"/>
    <col min="15117" max="15360" width="9" style="1113"/>
    <col min="15361" max="15361" width="36.140625" style="1113" customWidth="1"/>
    <col min="15362" max="15364" width="8.5703125" style="1113" customWidth="1"/>
    <col min="15365" max="15365" width="1" style="1113" customWidth="1"/>
    <col min="15366" max="15368" width="8.5703125" style="1113" customWidth="1"/>
    <col min="15369" max="15369" width="1" style="1113" customWidth="1"/>
    <col min="15370" max="15372" width="8.5703125" style="1113" customWidth="1"/>
    <col min="15373" max="15616" width="9" style="1113"/>
    <col min="15617" max="15617" width="36.140625" style="1113" customWidth="1"/>
    <col min="15618" max="15620" width="8.5703125" style="1113" customWidth="1"/>
    <col min="15621" max="15621" width="1" style="1113" customWidth="1"/>
    <col min="15622" max="15624" width="8.5703125" style="1113" customWidth="1"/>
    <col min="15625" max="15625" width="1" style="1113" customWidth="1"/>
    <col min="15626" max="15628" width="8.5703125" style="1113" customWidth="1"/>
    <col min="15629" max="15872" width="9" style="1113"/>
    <col min="15873" max="15873" width="36.140625" style="1113" customWidth="1"/>
    <col min="15874" max="15876" width="8.5703125" style="1113" customWidth="1"/>
    <col min="15877" max="15877" width="1" style="1113" customWidth="1"/>
    <col min="15878" max="15880" width="8.5703125" style="1113" customWidth="1"/>
    <col min="15881" max="15881" width="1" style="1113" customWidth="1"/>
    <col min="15882" max="15884" width="8.5703125" style="1113" customWidth="1"/>
    <col min="15885" max="16128" width="9" style="1113"/>
    <col min="16129" max="16129" width="36.140625" style="1113" customWidth="1"/>
    <col min="16130" max="16132" width="8.5703125" style="1113" customWidth="1"/>
    <col min="16133" max="16133" width="1" style="1113" customWidth="1"/>
    <col min="16134" max="16136" width="8.5703125" style="1113" customWidth="1"/>
    <col min="16137" max="16137" width="1" style="1113" customWidth="1"/>
    <col min="16138" max="16140" width="8.5703125" style="1113" customWidth="1"/>
    <col min="16141" max="16384" width="9" style="1113"/>
  </cols>
  <sheetData>
    <row r="1" spans="1:17" ht="30.2" customHeight="1">
      <c r="A1" s="1664" t="s">
        <v>1458</v>
      </c>
      <c r="B1" s="1664"/>
      <c r="C1" s="1664"/>
      <c r="D1" s="1664"/>
      <c r="E1" s="1664"/>
      <c r="F1" s="1664"/>
      <c r="G1" s="1664"/>
      <c r="H1" s="1664"/>
      <c r="J1" s="1259"/>
    </row>
    <row r="2" spans="1:17" customFormat="1" ht="18.2" customHeight="1">
      <c r="A2" s="1112" t="s">
        <v>18</v>
      </c>
      <c r="B2" s="1111"/>
      <c r="C2" s="1111"/>
      <c r="D2" s="1111"/>
      <c r="E2" s="1111"/>
      <c r="F2" s="1111"/>
      <c r="G2" s="1111"/>
      <c r="H2" s="1111"/>
      <c r="J2" s="1185"/>
      <c r="K2" s="1185"/>
      <c r="L2" s="1185"/>
      <c r="M2" s="1185"/>
      <c r="N2" s="1185"/>
      <c r="O2" s="1185"/>
      <c r="P2" s="1185"/>
      <c r="Q2" s="1185"/>
    </row>
    <row r="3" spans="1:17" ht="16.899999999999999" customHeight="1">
      <c r="B3" s="1260"/>
      <c r="C3" s="1260"/>
      <c r="D3" s="1261"/>
      <c r="E3" s="1262"/>
      <c r="F3" s="1260"/>
      <c r="G3" s="1260"/>
      <c r="H3" s="1261" t="s">
        <v>0</v>
      </c>
    </row>
    <row r="4" spans="1:17" ht="23.1" customHeight="1">
      <c r="A4" s="1665" t="s">
        <v>1310</v>
      </c>
      <c r="B4" s="1263"/>
      <c r="C4" s="1264" t="s">
        <v>1359</v>
      </c>
      <c r="D4" s="1265"/>
      <c r="E4" s="1266"/>
      <c r="F4" s="1263"/>
      <c r="G4" s="1264" t="s">
        <v>1457</v>
      </c>
      <c r="H4" s="1265"/>
    </row>
    <row r="5" spans="1:17" ht="30.2" customHeight="1">
      <c r="A5" s="1666"/>
      <c r="B5" s="1267" t="s">
        <v>1311</v>
      </c>
      <c r="C5" s="1267" t="s">
        <v>1312</v>
      </c>
      <c r="D5" s="1268" t="s">
        <v>51</v>
      </c>
      <c r="E5" s="1269"/>
      <c r="F5" s="1267" t="s">
        <v>1311</v>
      </c>
      <c r="G5" s="1267" t="s">
        <v>1312</v>
      </c>
      <c r="H5" s="1268" t="s">
        <v>51</v>
      </c>
    </row>
    <row r="6" spans="1:17" ht="26.25" customHeight="1">
      <c r="A6" s="1270" t="s">
        <v>1313</v>
      </c>
      <c r="B6" s="1271">
        <v>1090</v>
      </c>
      <c r="C6" s="1272">
        <v>1249</v>
      </c>
      <c r="D6" s="1273">
        <v>2339</v>
      </c>
      <c r="E6" s="1273"/>
      <c r="F6" s="1271">
        <v>1420</v>
      </c>
      <c r="G6" s="1272">
        <v>1290</v>
      </c>
      <c r="H6" s="1273">
        <v>2710</v>
      </c>
    </row>
    <row r="7" spans="1:17" ht="26.25" customHeight="1">
      <c r="A7" s="1274" t="s">
        <v>1314</v>
      </c>
      <c r="B7" s="1271">
        <v>907</v>
      </c>
      <c r="C7" s="1272">
        <v>1420</v>
      </c>
      <c r="D7" s="1273">
        <v>2327</v>
      </c>
      <c r="E7" s="1273"/>
      <c r="F7" s="1271">
        <v>827</v>
      </c>
      <c r="G7" s="1272">
        <v>1954</v>
      </c>
      <c r="H7" s="1273">
        <v>2781</v>
      </c>
    </row>
    <row r="8" spans="1:17" ht="26.25" customHeight="1">
      <c r="A8" s="1274" t="s">
        <v>1315</v>
      </c>
      <c r="B8" s="1271">
        <v>923</v>
      </c>
      <c r="C8" s="1272">
        <v>1037</v>
      </c>
      <c r="D8" s="1273">
        <v>1960</v>
      </c>
      <c r="E8" s="1273"/>
      <c r="F8" s="1271">
        <v>1043</v>
      </c>
      <c r="G8" s="1272">
        <v>1062</v>
      </c>
      <c r="H8" s="1273">
        <v>2105</v>
      </c>
    </row>
    <row r="9" spans="1:17" ht="26.25" customHeight="1">
      <c r="A9" s="1274" t="s">
        <v>27</v>
      </c>
      <c r="B9" s="1271">
        <v>591</v>
      </c>
      <c r="C9" s="1272">
        <v>93</v>
      </c>
      <c r="D9" s="1273">
        <v>684</v>
      </c>
      <c r="E9" s="1273"/>
      <c r="F9" s="1271">
        <v>618</v>
      </c>
      <c r="G9" s="1272">
        <v>176</v>
      </c>
      <c r="H9" s="1273">
        <v>794</v>
      </c>
    </row>
    <row r="10" spans="1:17" ht="26.25" customHeight="1">
      <c r="A10" s="1274" t="s">
        <v>29</v>
      </c>
      <c r="B10" s="1271">
        <v>522</v>
      </c>
      <c r="C10" s="1272">
        <v>335</v>
      </c>
      <c r="D10" s="1273">
        <v>857</v>
      </c>
      <c r="E10" s="1273"/>
      <c r="F10" s="1271">
        <v>447</v>
      </c>
      <c r="G10" s="1272">
        <v>427</v>
      </c>
      <c r="H10" s="1273">
        <v>874</v>
      </c>
    </row>
    <row r="11" spans="1:17" ht="26.25" customHeight="1">
      <c r="A11" s="1274" t="s">
        <v>1316</v>
      </c>
      <c r="B11" s="1271">
        <v>492</v>
      </c>
      <c r="C11" s="1272">
        <v>648</v>
      </c>
      <c r="D11" s="1273">
        <v>1140</v>
      </c>
      <c r="E11" s="1273"/>
      <c r="F11" s="1271">
        <v>525</v>
      </c>
      <c r="G11" s="1272">
        <v>688</v>
      </c>
      <c r="H11" s="1273">
        <v>1213</v>
      </c>
    </row>
    <row r="12" spans="1:17" ht="26.25" customHeight="1">
      <c r="A12" s="1274" t="s">
        <v>26</v>
      </c>
      <c r="B12" s="1271">
        <v>430</v>
      </c>
      <c r="C12" s="1272">
        <v>149</v>
      </c>
      <c r="D12" s="1273">
        <v>579</v>
      </c>
      <c r="E12" s="1273"/>
      <c r="F12" s="1271">
        <v>451</v>
      </c>
      <c r="G12" s="1272">
        <v>196</v>
      </c>
      <c r="H12" s="1273">
        <v>647</v>
      </c>
    </row>
    <row r="13" spans="1:17" ht="26.25" customHeight="1">
      <c r="A13" s="1274" t="s">
        <v>112</v>
      </c>
      <c r="B13" s="1271">
        <v>198</v>
      </c>
      <c r="C13" s="1272">
        <v>92</v>
      </c>
      <c r="D13" s="1273">
        <v>290</v>
      </c>
      <c r="E13" s="1275"/>
      <c r="F13" s="1271">
        <v>136</v>
      </c>
      <c r="G13" s="1272">
        <v>181</v>
      </c>
      <c r="H13" s="1273">
        <v>317</v>
      </c>
    </row>
    <row r="14" spans="1:17" ht="22.15" customHeight="1">
      <c r="A14" s="1276" t="s">
        <v>51</v>
      </c>
      <c r="B14" s="1277">
        <v>5153</v>
      </c>
      <c r="C14" s="1277">
        <v>5023</v>
      </c>
      <c r="D14" s="1277">
        <v>10176</v>
      </c>
      <c r="E14" s="1278"/>
      <c r="F14" s="1277">
        <v>5467</v>
      </c>
      <c r="G14" s="1277">
        <v>5974</v>
      </c>
      <c r="H14" s="1277">
        <v>11441</v>
      </c>
      <c r="M14" s="1115"/>
      <c r="N14" s="1115"/>
      <c r="O14" s="1115"/>
      <c r="P14" s="1115"/>
      <c r="Q14" s="1115"/>
    </row>
    <row r="15" spans="1:17" ht="17.45" customHeight="1">
      <c r="A15" s="1279" t="s">
        <v>1317</v>
      </c>
      <c r="B15" s="1280">
        <v>1922</v>
      </c>
      <c r="C15" s="1281" t="s">
        <v>1318</v>
      </c>
      <c r="D15" s="1282">
        <v>1922</v>
      </c>
      <c r="E15" s="1283"/>
      <c r="F15" s="1284">
        <v>14</v>
      </c>
      <c r="G15" s="1281" t="s">
        <v>1318</v>
      </c>
      <c r="H15" s="1282">
        <v>14</v>
      </c>
    </row>
    <row r="16" spans="1:17" ht="17.45" customHeight="1">
      <c r="A16" s="1285" t="s">
        <v>1319</v>
      </c>
      <c r="B16" s="1280">
        <v>218</v>
      </c>
      <c r="C16" s="1281" t="s">
        <v>1318</v>
      </c>
      <c r="D16" s="1282">
        <v>218</v>
      </c>
      <c r="E16" s="1286"/>
      <c r="F16" s="1284">
        <v>4</v>
      </c>
      <c r="G16" s="1281" t="s">
        <v>1318</v>
      </c>
      <c r="H16" s="1282">
        <v>4</v>
      </c>
    </row>
    <row r="17" spans="1:12" ht="17.45" customHeight="1">
      <c r="A17" s="1287" t="s">
        <v>1320</v>
      </c>
      <c r="B17" s="1272">
        <v>31</v>
      </c>
      <c r="C17" s="1281" t="s">
        <v>1318</v>
      </c>
      <c r="D17" s="1282">
        <v>31</v>
      </c>
      <c r="E17" s="1286"/>
      <c r="F17" s="1272">
        <v>19</v>
      </c>
      <c r="G17" s="1281" t="s">
        <v>1318</v>
      </c>
      <c r="H17" s="1282">
        <v>19</v>
      </c>
    </row>
    <row r="18" spans="1:12" ht="17.45" customHeight="1">
      <c r="A18" s="1287" t="s">
        <v>1321</v>
      </c>
      <c r="B18" s="1272">
        <v>3</v>
      </c>
      <c r="C18" s="1281" t="s">
        <v>1318</v>
      </c>
      <c r="D18" s="1282">
        <v>3</v>
      </c>
      <c r="E18" s="1286"/>
      <c r="F18" s="1272">
        <v>18</v>
      </c>
      <c r="G18" s="1281" t="s">
        <v>1318</v>
      </c>
      <c r="H18" s="1282">
        <v>18</v>
      </c>
    </row>
    <row r="19" spans="1:12" ht="17.45" customHeight="1">
      <c r="A19" s="1288" t="s">
        <v>1360</v>
      </c>
      <c r="B19" s="1289" t="s">
        <v>1318</v>
      </c>
      <c r="C19" s="1289" t="s">
        <v>1318</v>
      </c>
      <c r="D19" s="1289">
        <v>0</v>
      </c>
      <c r="E19" s="1286"/>
      <c r="F19" s="1289" t="s">
        <v>1318</v>
      </c>
      <c r="G19" s="1290" t="s">
        <v>1318</v>
      </c>
      <c r="H19" s="1290" t="s">
        <v>1318</v>
      </c>
    </row>
    <row r="20" spans="1:12" ht="22.35" customHeight="1">
      <c r="A20" s="1113" t="s">
        <v>1322</v>
      </c>
    </row>
    <row r="21" spans="1:12" ht="37.700000000000003" customHeight="1">
      <c r="A21" s="1667" t="s">
        <v>1323</v>
      </c>
      <c r="B21" s="1667"/>
      <c r="C21" s="1667"/>
      <c r="D21" s="1667"/>
      <c r="E21" s="1667"/>
      <c r="F21" s="1667"/>
      <c r="G21" s="1667"/>
    </row>
    <row r="22" spans="1:12" ht="17.45" customHeight="1">
      <c r="A22" s="1291" t="s">
        <v>1361</v>
      </c>
      <c r="B22" s="1186"/>
      <c r="C22" s="1186"/>
      <c r="D22" s="1186"/>
      <c r="E22" s="1186"/>
      <c r="I22" s="1186"/>
    </row>
    <row r="23" spans="1:12" ht="24" customHeight="1">
      <c r="A23" s="1292" t="s">
        <v>1324</v>
      </c>
      <c r="B23" s="1293"/>
      <c r="C23" s="1186"/>
      <c r="E23" s="1186"/>
      <c r="F23" s="1186"/>
      <c r="G23" s="1186"/>
      <c r="H23" s="1186"/>
      <c r="I23" s="1186"/>
      <c r="J23" s="1186"/>
      <c r="K23" s="1186"/>
      <c r="L23" s="1186"/>
    </row>
    <row r="24" spans="1:12" ht="51.75" customHeight="1">
      <c r="A24" s="1664" t="s">
        <v>1469</v>
      </c>
      <c r="B24" s="1664"/>
      <c r="C24" s="1664"/>
      <c r="D24" s="1454"/>
      <c r="E24" s="1454"/>
      <c r="F24" s="1454"/>
      <c r="G24" s="1454"/>
      <c r="H24" s="1454"/>
    </row>
    <row r="25" spans="1:12" ht="14.1" customHeight="1">
      <c r="B25" s="1114"/>
      <c r="C25" s="1114" t="s">
        <v>1325</v>
      </c>
    </row>
    <row r="26" spans="1:12" ht="22.9" customHeight="1">
      <c r="A26" s="1294" t="s">
        <v>651</v>
      </c>
      <c r="B26" s="1264">
        <v>2024</v>
      </c>
      <c r="C26" s="1295">
        <v>2025</v>
      </c>
    </row>
    <row r="27" spans="1:12" ht="21" customHeight="1">
      <c r="A27" s="1113" t="s">
        <v>1208</v>
      </c>
      <c r="B27" s="1115">
        <v>400</v>
      </c>
      <c r="C27" s="1296">
        <v>613</v>
      </c>
    </row>
    <row r="28" spans="1:12" s="1116" customFormat="1" ht="16.899999999999999" customHeight="1">
      <c r="A28" s="1116" t="s">
        <v>1326</v>
      </c>
      <c r="B28" s="1117">
        <v>297</v>
      </c>
      <c r="C28" s="1297">
        <v>478</v>
      </c>
    </row>
    <row r="29" spans="1:12" s="1116" customFormat="1" ht="16.899999999999999" customHeight="1">
      <c r="A29" s="1116" t="s">
        <v>1327</v>
      </c>
      <c r="B29" s="1117">
        <v>31</v>
      </c>
      <c r="C29" s="1297">
        <v>74</v>
      </c>
    </row>
    <row r="30" spans="1:12" s="1116" customFormat="1" ht="16.899999999999999" customHeight="1">
      <c r="A30" s="1116" t="s">
        <v>1328</v>
      </c>
      <c r="B30" s="1117">
        <v>72</v>
      </c>
      <c r="C30" s="1297">
        <v>61</v>
      </c>
    </row>
    <row r="31" spans="1:12" ht="21.75" customHeight="1">
      <c r="A31" s="1113" t="s">
        <v>1205</v>
      </c>
      <c r="B31" s="1115">
        <v>138</v>
      </c>
      <c r="C31" s="1296">
        <v>185</v>
      </c>
      <c r="F31" s="1115"/>
      <c r="J31" s="1115"/>
    </row>
    <row r="32" spans="1:12" ht="16.899999999999999" customHeight="1">
      <c r="A32" s="1118" t="s">
        <v>1329</v>
      </c>
      <c r="B32" s="1119">
        <v>55</v>
      </c>
      <c r="C32" s="1298">
        <v>64</v>
      </c>
    </row>
    <row r="33" spans="1:12" ht="16.899999999999999" customHeight="1">
      <c r="A33" s="1118" t="s">
        <v>1362</v>
      </c>
      <c r="B33" s="1119">
        <v>83</v>
      </c>
      <c r="C33" s="1298">
        <v>121</v>
      </c>
    </row>
    <row r="34" spans="1:12" ht="21.75" customHeight="1">
      <c r="A34" s="1294" t="s">
        <v>683</v>
      </c>
      <c r="B34" s="1299">
        <v>538</v>
      </c>
      <c r="C34" s="1300">
        <v>798</v>
      </c>
      <c r="E34" s="1120">
        <v>0</v>
      </c>
      <c r="G34" s="1115"/>
      <c r="H34" s="1121"/>
      <c r="I34" s="1120"/>
      <c r="K34" s="1115"/>
      <c r="L34" s="1121"/>
    </row>
    <row r="35" spans="1:12" ht="10.5" customHeight="1"/>
    <row r="36" spans="1:12" ht="35.65" customHeight="1">
      <c r="A36" s="1667" t="s">
        <v>1363</v>
      </c>
      <c r="B36" s="1667"/>
      <c r="C36" s="1667"/>
      <c r="D36" s="1667"/>
      <c r="E36" s="1667"/>
      <c r="F36" s="1667"/>
      <c r="G36" s="1667"/>
      <c r="H36" s="1667"/>
    </row>
    <row r="38" spans="1:12">
      <c r="B38" s="1115"/>
      <c r="F38" s="1115"/>
      <c r="J38" s="1115"/>
    </row>
  </sheetData>
  <mergeCells count="5">
    <mergeCell ref="A1:H1"/>
    <mergeCell ref="A4:A5"/>
    <mergeCell ref="A21:G21"/>
    <mergeCell ref="A36:H36"/>
    <mergeCell ref="A24:C24"/>
  </mergeCells>
  <hyperlinks>
    <hyperlink ref="A2" location="contents!A37" display="Back to  Table of Contents" xr:uid="{02E41951-BADB-4314-8E49-0E4A1AD473A4}"/>
  </hyperlinks>
  <printOptions horizontalCentered="1"/>
  <pageMargins left="0.70866141732283472" right="0.51181102362204722" top="0.55118110236220474" bottom="0.35433070866141736" header="0.55118110236220474" footer="0.55118110236220474"/>
  <pageSetup paperSize="9" firstPageNumber="62" orientation="portrait" useFirstPageNumber="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CD16D-4ADC-49F5-A9C4-AE8D864BA318}">
  <dimension ref="A1:AG27"/>
  <sheetViews>
    <sheetView zoomScale="90" zoomScaleNormal="90" workbookViewId="0">
      <selection sqref="A1:Q1"/>
    </sheetView>
  </sheetViews>
  <sheetFormatPr defaultColWidth="6.42578125" defaultRowHeight="38.25" customHeight="1"/>
  <cols>
    <col min="1" max="1" width="14.140625" style="15" customWidth="1"/>
    <col min="2" max="2" width="7.7109375" style="15" customWidth="1"/>
    <col min="3" max="3" width="7.28515625" style="15" bestFit="1" customWidth="1"/>
    <col min="4" max="4" width="7.85546875" style="15" customWidth="1"/>
    <col min="5" max="5" width="10.7109375" style="15" customWidth="1"/>
    <col min="6" max="6" width="7.7109375" style="15" customWidth="1"/>
    <col min="7" max="7" width="7.28515625" style="15" bestFit="1" customWidth="1"/>
    <col min="8" max="8" width="8" style="15" customWidth="1"/>
    <col min="9" max="9" width="10.5703125" style="15" customWidth="1"/>
    <col min="10" max="10" width="7.5703125" style="15" customWidth="1"/>
    <col min="11" max="11" width="6.28515625" style="15" customWidth="1"/>
    <col min="12" max="12" width="7.7109375" style="15" customWidth="1"/>
    <col min="13" max="13" width="10.7109375" style="15" customWidth="1"/>
    <col min="14" max="14" width="7.7109375" style="15" customWidth="1"/>
    <col min="15" max="15" width="6.85546875" style="15" customWidth="1"/>
    <col min="16" max="16" width="7.7109375" style="15" customWidth="1"/>
    <col min="17" max="17" width="10.5703125" style="15" customWidth="1"/>
    <col min="18" max="18" width="3.85546875" style="15" customWidth="1"/>
    <col min="19" max="29" width="6.5703125" style="15" customWidth="1"/>
    <col min="30" max="249" width="9.140625" style="15" customWidth="1"/>
    <col min="250" max="250" width="14.140625" style="15" customWidth="1"/>
    <col min="251" max="251" width="7.140625" style="15" customWidth="1"/>
    <col min="252" max="252" width="6.42578125" style="15"/>
    <col min="253" max="253" width="14.140625" style="15" customWidth="1"/>
    <col min="254" max="254" width="7.140625" style="15" customWidth="1"/>
    <col min="255" max="255" width="6.42578125" style="15" customWidth="1"/>
    <col min="256" max="256" width="7.140625" style="15" customWidth="1"/>
    <col min="257" max="257" width="9.7109375" style="15" customWidth="1"/>
    <col min="258" max="258" width="6.85546875" style="15" customWidth="1"/>
    <col min="259" max="259" width="6.28515625" style="15" customWidth="1"/>
    <col min="260" max="260" width="7.140625" style="15" customWidth="1"/>
    <col min="261" max="261" width="9.7109375" style="15" customWidth="1"/>
    <col min="262" max="262" width="6.85546875" style="15" customWidth="1"/>
    <col min="263" max="263" width="6.28515625" style="15" customWidth="1"/>
    <col min="264" max="264" width="7.140625" style="15" customWidth="1"/>
    <col min="265" max="265" width="9.7109375" style="15" customWidth="1"/>
    <col min="266" max="266" width="6.85546875" style="15" customWidth="1"/>
    <col min="267" max="267" width="6.28515625" style="15" customWidth="1"/>
    <col min="268" max="268" width="7.140625" style="15" customWidth="1"/>
    <col min="269" max="269" width="9.7109375" style="15" customWidth="1"/>
    <col min="270" max="270" width="7.42578125" style="15" customWidth="1"/>
    <col min="271" max="274" width="6.42578125" style="15" customWidth="1"/>
    <col min="275" max="505" width="9.140625" style="15" customWidth="1"/>
    <col min="506" max="506" width="14.140625" style="15" customWidth="1"/>
    <col min="507" max="507" width="7.140625" style="15" customWidth="1"/>
    <col min="508" max="508" width="6.42578125" style="15"/>
    <col min="509" max="509" width="14.140625" style="15" customWidth="1"/>
    <col min="510" max="510" width="7.140625" style="15" customWidth="1"/>
    <col min="511" max="511" width="6.42578125" style="15" customWidth="1"/>
    <col min="512" max="512" width="7.140625" style="15" customWidth="1"/>
    <col min="513" max="513" width="9.7109375" style="15" customWidth="1"/>
    <col min="514" max="514" width="6.85546875" style="15" customWidth="1"/>
    <col min="515" max="515" width="6.28515625" style="15" customWidth="1"/>
    <col min="516" max="516" width="7.140625" style="15" customWidth="1"/>
    <col min="517" max="517" width="9.7109375" style="15" customWidth="1"/>
    <col min="518" max="518" width="6.85546875" style="15" customWidth="1"/>
    <col min="519" max="519" width="6.28515625" style="15" customWidth="1"/>
    <col min="520" max="520" width="7.140625" style="15" customWidth="1"/>
    <col min="521" max="521" width="9.7109375" style="15" customWidth="1"/>
    <col min="522" max="522" width="6.85546875" style="15" customWidth="1"/>
    <col min="523" max="523" width="6.28515625" style="15" customWidth="1"/>
    <col min="524" max="524" width="7.140625" style="15" customWidth="1"/>
    <col min="525" max="525" width="9.7109375" style="15" customWidth="1"/>
    <col min="526" max="526" width="7.42578125" style="15" customWidth="1"/>
    <col min="527" max="530" width="6.42578125" style="15" customWidth="1"/>
    <col min="531" max="761" width="9.140625" style="15" customWidth="1"/>
    <col min="762" max="762" width="14.140625" style="15" customWidth="1"/>
    <col min="763" max="763" width="7.140625" style="15" customWidth="1"/>
    <col min="764" max="764" width="6.42578125" style="15"/>
    <col min="765" max="765" width="14.140625" style="15" customWidth="1"/>
    <col min="766" max="766" width="7.140625" style="15" customWidth="1"/>
    <col min="767" max="767" width="6.42578125" style="15" customWidth="1"/>
    <col min="768" max="768" width="7.140625" style="15" customWidth="1"/>
    <col min="769" max="769" width="9.7109375" style="15" customWidth="1"/>
    <col min="770" max="770" width="6.85546875" style="15" customWidth="1"/>
    <col min="771" max="771" width="6.28515625" style="15" customWidth="1"/>
    <col min="772" max="772" width="7.140625" style="15" customWidth="1"/>
    <col min="773" max="773" width="9.7109375" style="15" customWidth="1"/>
    <col min="774" max="774" width="6.85546875" style="15" customWidth="1"/>
    <col min="775" max="775" width="6.28515625" style="15" customWidth="1"/>
    <col min="776" max="776" width="7.140625" style="15" customWidth="1"/>
    <col min="777" max="777" width="9.7109375" style="15" customWidth="1"/>
    <col min="778" max="778" width="6.85546875" style="15" customWidth="1"/>
    <col min="779" max="779" width="6.28515625" style="15" customWidth="1"/>
    <col min="780" max="780" width="7.140625" style="15" customWidth="1"/>
    <col min="781" max="781" width="9.7109375" style="15" customWidth="1"/>
    <col min="782" max="782" width="7.42578125" style="15" customWidth="1"/>
    <col min="783" max="786" width="6.42578125" style="15" customWidth="1"/>
    <col min="787" max="1017" width="9.140625" style="15" customWidth="1"/>
    <col min="1018" max="1018" width="14.140625" style="15" customWidth="1"/>
    <col min="1019" max="1019" width="7.140625" style="15" customWidth="1"/>
    <col min="1020" max="1020" width="6.42578125" style="15"/>
    <col min="1021" max="1021" width="14.140625" style="15" customWidth="1"/>
    <col min="1022" max="1022" width="7.140625" style="15" customWidth="1"/>
    <col min="1023" max="1023" width="6.42578125" style="15" customWidth="1"/>
    <col min="1024" max="1024" width="7.140625" style="15" customWidth="1"/>
    <col min="1025" max="1025" width="9.7109375" style="15" customWidth="1"/>
    <col min="1026" max="1026" width="6.85546875" style="15" customWidth="1"/>
    <col min="1027" max="1027" width="6.28515625" style="15" customWidth="1"/>
    <col min="1028" max="1028" width="7.140625" style="15" customWidth="1"/>
    <col min="1029" max="1029" width="9.7109375" style="15" customWidth="1"/>
    <col min="1030" max="1030" width="6.85546875" style="15" customWidth="1"/>
    <col min="1031" max="1031" width="6.28515625" style="15" customWidth="1"/>
    <col min="1032" max="1032" width="7.140625" style="15" customWidth="1"/>
    <col min="1033" max="1033" width="9.7109375" style="15" customWidth="1"/>
    <col min="1034" max="1034" width="6.85546875" style="15" customWidth="1"/>
    <col min="1035" max="1035" width="6.28515625" style="15" customWidth="1"/>
    <col min="1036" max="1036" width="7.140625" style="15" customWidth="1"/>
    <col min="1037" max="1037" width="9.7109375" style="15" customWidth="1"/>
    <col min="1038" max="1038" width="7.42578125" style="15" customWidth="1"/>
    <col min="1039" max="1042" width="6.42578125" style="15" customWidth="1"/>
    <col min="1043" max="1273" width="9.140625" style="15" customWidth="1"/>
    <col min="1274" max="1274" width="14.140625" style="15" customWidth="1"/>
    <col min="1275" max="1275" width="7.140625" style="15" customWidth="1"/>
    <col min="1276" max="1276" width="6.42578125" style="15"/>
    <col min="1277" max="1277" width="14.140625" style="15" customWidth="1"/>
    <col min="1278" max="1278" width="7.140625" style="15" customWidth="1"/>
    <col min="1279" max="1279" width="6.42578125" style="15" customWidth="1"/>
    <col min="1280" max="1280" width="7.140625" style="15" customWidth="1"/>
    <col min="1281" max="1281" width="9.7109375" style="15" customWidth="1"/>
    <col min="1282" max="1282" width="6.85546875" style="15" customWidth="1"/>
    <col min="1283" max="1283" width="6.28515625" style="15" customWidth="1"/>
    <col min="1284" max="1284" width="7.140625" style="15" customWidth="1"/>
    <col min="1285" max="1285" width="9.7109375" style="15" customWidth="1"/>
    <col min="1286" max="1286" width="6.85546875" style="15" customWidth="1"/>
    <col min="1287" max="1287" width="6.28515625" style="15" customWidth="1"/>
    <col min="1288" max="1288" width="7.140625" style="15" customWidth="1"/>
    <col min="1289" max="1289" width="9.7109375" style="15" customWidth="1"/>
    <col min="1290" max="1290" width="6.85546875" style="15" customWidth="1"/>
    <col min="1291" max="1291" width="6.28515625" style="15" customWidth="1"/>
    <col min="1292" max="1292" width="7.140625" style="15" customWidth="1"/>
    <col min="1293" max="1293" width="9.7109375" style="15" customWidth="1"/>
    <col min="1294" max="1294" width="7.42578125" style="15" customWidth="1"/>
    <col min="1295" max="1298" width="6.42578125" style="15" customWidth="1"/>
    <col min="1299" max="1529" width="9.140625" style="15" customWidth="1"/>
    <col min="1530" max="1530" width="14.140625" style="15" customWidth="1"/>
    <col min="1531" max="1531" width="7.140625" style="15" customWidth="1"/>
    <col min="1532" max="1532" width="6.42578125" style="15"/>
    <col min="1533" max="1533" width="14.140625" style="15" customWidth="1"/>
    <col min="1534" max="1534" width="7.140625" style="15" customWidth="1"/>
    <col min="1535" max="1535" width="6.42578125" style="15" customWidth="1"/>
    <col min="1536" max="1536" width="7.140625" style="15" customWidth="1"/>
    <col min="1537" max="1537" width="9.7109375" style="15" customWidth="1"/>
    <col min="1538" max="1538" width="6.85546875" style="15" customWidth="1"/>
    <col min="1539" max="1539" width="6.28515625" style="15" customWidth="1"/>
    <col min="1540" max="1540" width="7.140625" style="15" customWidth="1"/>
    <col min="1541" max="1541" width="9.7109375" style="15" customWidth="1"/>
    <col min="1542" max="1542" width="6.85546875" style="15" customWidth="1"/>
    <col min="1543" max="1543" width="6.28515625" style="15" customWidth="1"/>
    <col min="1544" max="1544" width="7.140625" style="15" customWidth="1"/>
    <col min="1545" max="1545" width="9.7109375" style="15" customWidth="1"/>
    <col min="1546" max="1546" width="6.85546875" style="15" customWidth="1"/>
    <col min="1547" max="1547" width="6.28515625" style="15" customWidth="1"/>
    <col min="1548" max="1548" width="7.140625" style="15" customWidth="1"/>
    <col min="1549" max="1549" width="9.7109375" style="15" customWidth="1"/>
    <col min="1550" max="1550" width="7.42578125" style="15" customWidth="1"/>
    <col min="1551" max="1554" width="6.42578125" style="15" customWidth="1"/>
    <col min="1555" max="1785" width="9.140625" style="15" customWidth="1"/>
    <col min="1786" max="1786" width="14.140625" style="15" customWidth="1"/>
    <col min="1787" max="1787" width="7.140625" style="15" customWidth="1"/>
    <col min="1788" max="1788" width="6.42578125" style="15"/>
    <col min="1789" max="1789" width="14.140625" style="15" customWidth="1"/>
    <col min="1790" max="1790" width="7.140625" style="15" customWidth="1"/>
    <col min="1791" max="1791" width="6.42578125" style="15" customWidth="1"/>
    <col min="1792" max="1792" width="7.140625" style="15" customWidth="1"/>
    <col min="1793" max="1793" width="9.7109375" style="15" customWidth="1"/>
    <col min="1794" max="1794" width="6.85546875" style="15" customWidth="1"/>
    <col min="1795" max="1795" width="6.28515625" style="15" customWidth="1"/>
    <col min="1796" max="1796" width="7.140625" style="15" customWidth="1"/>
    <col min="1797" max="1797" width="9.7109375" style="15" customWidth="1"/>
    <col min="1798" max="1798" width="6.85546875" style="15" customWidth="1"/>
    <col min="1799" max="1799" width="6.28515625" style="15" customWidth="1"/>
    <col min="1800" max="1800" width="7.140625" style="15" customWidth="1"/>
    <col min="1801" max="1801" width="9.7109375" style="15" customWidth="1"/>
    <col min="1802" max="1802" width="6.85546875" style="15" customWidth="1"/>
    <col min="1803" max="1803" width="6.28515625" style="15" customWidth="1"/>
    <col min="1804" max="1804" width="7.140625" style="15" customWidth="1"/>
    <col min="1805" max="1805" width="9.7109375" style="15" customWidth="1"/>
    <col min="1806" max="1806" width="7.42578125" style="15" customWidth="1"/>
    <col min="1807" max="1810" width="6.42578125" style="15" customWidth="1"/>
    <col min="1811" max="2041" width="9.140625" style="15" customWidth="1"/>
    <col min="2042" max="2042" width="14.140625" style="15" customWidth="1"/>
    <col min="2043" max="2043" width="7.140625" style="15" customWidth="1"/>
    <col min="2044" max="2044" width="6.42578125" style="15"/>
    <col min="2045" max="2045" width="14.140625" style="15" customWidth="1"/>
    <col min="2046" max="2046" width="7.140625" style="15" customWidth="1"/>
    <col min="2047" max="2047" width="6.42578125" style="15" customWidth="1"/>
    <col min="2048" max="2048" width="7.140625" style="15" customWidth="1"/>
    <col min="2049" max="2049" width="9.7109375" style="15" customWidth="1"/>
    <col min="2050" max="2050" width="6.85546875" style="15" customWidth="1"/>
    <col min="2051" max="2051" width="6.28515625" style="15" customWidth="1"/>
    <col min="2052" max="2052" width="7.140625" style="15" customWidth="1"/>
    <col min="2053" max="2053" width="9.7109375" style="15" customWidth="1"/>
    <col min="2054" max="2054" width="6.85546875" style="15" customWidth="1"/>
    <col min="2055" max="2055" width="6.28515625" style="15" customWidth="1"/>
    <col min="2056" max="2056" width="7.140625" style="15" customWidth="1"/>
    <col min="2057" max="2057" width="9.7109375" style="15" customWidth="1"/>
    <col min="2058" max="2058" width="6.85546875" style="15" customWidth="1"/>
    <col min="2059" max="2059" width="6.28515625" style="15" customWidth="1"/>
    <col min="2060" max="2060" width="7.140625" style="15" customWidth="1"/>
    <col min="2061" max="2061" width="9.7109375" style="15" customWidth="1"/>
    <col min="2062" max="2062" width="7.42578125" style="15" customWidth="1"/>
    <col min="2063" max="2066" width="6.42578125" style="15" customWidth="1"/>
    <col min="2067" max="2297" width="9.140625" style="15" customWidth="1"/>
    <col min="2298" max="2298" width="14.140625" style="15" customWidth="1"/>
    <col min="2299" max="2299" width="7.140625" style="15" customWidth="1"/>
    <col min="2300" max="2300" width="6.42578125" style="15"/>
    <col min="2301" max="2301" width="14.140625" style="15" customWidth="1"/>
    <col min="2302" max="2302" width="7.140625" style="15" customWidth="1"/>
    <col min="2303" max="2303" width="6.42578125" style="15" customWidth="1"/>
    <col min="2304" max="2304" width="7.140625" style="15" customWidth="1"/>
    <col min="2305" max="2305" width="9.7109375" style="15" customWidth="1"/>
    <col min="2306" max="2306" width="6.85546875" style="15" customWidth="1"/>
    <col min="2307" max="2307" width="6.28515625" style="15" customWidth="1"/>
    <col min="2308" max="2308" width="7.140625" style="15" customWidth="1"/>
    <col min="2309" max="2309" width="9.7109375" style="15" customWidth="1"/>
    <col min="2310" max="2310" width="6.85546875" style="15" customWidth="1"/>
    <col min="2311" max="2311" width="6.28515625" style="15" customWidth="1"/>
    <col min="2312" max="2312" width="7.140625" style="15" customWidth="1"/>
    <col min="2313" max="2313" width="9.7109375" style="15" customWidth="1"/>
    <col min="2314" max="2314" width="6.85546875" style="15" customWidth="1"/>
    <col min="2315" max="2315" width="6.28515625" style="15" customWidth="1"/>
    <col min="2316" max="2316" width="7.140625" style="15" customWidth="1"/>
    <col min="2317" max="2317" width="9.7109375" style="15" customWidth="1"/>
    <col min="2318" max="2318" width="7.42578125" style="15" customWidth="1"/>
    <col min="2319" max="2322" width="6.42578125" style="15" customWidth="1"/>
    <col min="2323" max="2553" width="9.140625" style="15" customWidth="1"/>
    <col min="2554" max="2554" width="14.140625" style="15" customWidth="1"/>
    <col min="2555" max="2555" width="7.140625" style="15" customWidth="1"/>
    <col min="2556" max="2556" width="6.42578125" style="15"/>
    <col min="2557" max="2557" width="14.140625" style="15" customWidth="1"/>
    <col min="2558" max="2558" width="7.140625" style="15" customWidth="1"/>
    <col min="2559" max="2559" width="6.42578125" style="15" customWidth="1"/>
    <col min="2560" max="2560" width="7.140625" style="15" customWidth="1"/>
    <col min="2561" max="2561" width="9.7109375" style="15" customWidth="1"/>
    <col min="2562" max="2562" width="6.85546875" style="15" customWidth="1"/>
    <col min="2563" max="2563" width="6.28515625" style="15" customWidth="1"/>
    <col min="2564" max="2564" width="7.140625" style="15" customWidth="1"/>
    <col min="2565" max="2565" width="9.7109375" style="15" customWidth="1"/>
    <col min="2566" max="2566" width="6.85546875" style="15" customWidth="1"/>
    <col min="2567" max="2567" width="6.28515625" style="15" customWidth="1"/>
    <col min="2568" max="2568" width="7.140625" style="15" customWidth="1"/>
    <col min="2569" max="2569" width="9.7109375" style="15" customWidth="1"/>
    <col min="2570" max="2570" width="6.85546875" style="15" customWidth="1"/>
    <col min="2571" max="2571" width="6.28515625" style="15" customWidth="1"/>
    <col min="2572" max="2572" width="7.140625" style="15" customWidth="1"/>
    <col min="2573" max="2573" width="9.7109375" style="15" customWidth="1"/>
    <col min="2574" max="2574" width="7.42578125" style="15" customWidth="1"/>
    <col min="2575" max="2578" width="6.42578125" style="15" customWidth="1"/>
    <col min="2579" max="2809" width="9.140625" style="15" customWidth="1"/>
    <col min="2810" max="2810" width="14.140625" style="15" customWidth="1"/>
    <col min="2811" max="2811" width="7.140625" style="15" customWidth="1"/>
    <col min="2812" max="2812" width="6.42578125" style="15"/>
    <col min="2813" max="2813" width="14.140625" style="15" customWidth="1"/>
    <col min="2814" max="2814" width="7.140625" style="15" customWidth="1"/>
    <col min="2815" max="2815" width="6.42578125" style="15" customWidth="1"/>
    <col min="2816" max="2816" width="7.140625" style="15" customWidth="1"/>
    <col min="2817" max="2817" width="9.7109375" style="15" customWidth="1"/>
    <col min="2818" max="2818" width="6.85546875" style="15" customWidth="1"/>
    <col min="2819" max="2819" width="6.28515625" style="15" customWidth="1"/>
    <col min="2820" max="2820" width="7.140625" style="15" customWidth="1"/>
    <col min="2821" max="2821" width="9.7109375" style="15" customWidth="1"/>
    <col min="2822" max="2822" width="6.85546875" style="15" customWidth="1"/>
    <col min="2823" max="2823" width="6.28515625" style="15" customWidth="1"/>
    <col min="2824" max="2824" width="7.140625" style="15" customWidth="1"/>
    <col min="2825" max="2825" width="9.7109375" style="15" customWidth="1"/>
    <col min="2826" max="2826" width="6.85546875" style="15" customWidth="1"/>
    <col min="2827" max="2827" width="6.28515625" style="15" customWidth="1"/>
    <col min="2828" max="2828" width="7.140625" style="15" customWidth="1"/>
    <col min="2829" max="2829" width="9.7109375" style="15" customWidth="1"/>
    <col min="2830" max="2830" width="7.42578125" style="15" customWidth="1"/>
    <col min="2831" max="2834" width="6.42578125" style="15" customWidth="1"/>
    <col min="2835" max="3065" width="9.140625" style="15" customWidth="1"/>
    <col min="3066" max="3066" width="14.140625" style="15" customWidth="1"/>
    <col min="3067" max="3067" width="7.140625" style="15" customWidth="1"/>
    <col min="3068" max="3068" width="6.42578125" style="15"/>
    <col min="3069" max="3069" width="14.140625" style="15" customWidth="1"/>
    <col min="3070" max="3070" width="7.140625" style="15" customWidth="1"/>
    <col min="3071" max="3071" width="6.42578125" style="15" customWidth="1"/>
    <col min="3072" max="3072" width="7.140625" style="15" customWidth="1"/>
    <col min="3073" max="3073" width="9.7109375" style="15" customWidth="1"/>
    <col min="3074" max="3074" width="6.85546875" style="15" customWidth="1"/>
    <col min="3075" max="3075" width="6.28515625" style="15" customWidth="1"/>
    <col min="3076" max="3076" width="7.140625" style="15" customWidth="1"/>
    <col min="3077" max="3077" width="9.7109375" style="15" customWidth="1"/>
    <col min="3078" max="3078" width="6.85546875" style="15" customWidth="1"/>
    <col min="3079" max="3079" width="6.28515625" style="15" customWidth="1"/>
    <col min="3080" max="3080" width="7.140625" style="15" customWidth="1"/>
    <col min="3081" max="3081" width="9.7109375" style="15" customWidth="1"/>
    <col min="3082" max="3082" width="6.85546875" style="15" customWidth="1"/>
    <col min="3083" max="3083" width="6.28515625" style="15" customWidth="1"/>
    <col min="3084" max="3084" width="7.140625" style="15" customWidth="1"/>
    <col min="3085" max="3085" width="9.7109375" style="15" customWidth="1"/>
    <col min="3086" max="3086" width="7.42578125" style="15" customWidth="1"/>
    <col min="3087" max="3090" width="6.42578125" style="15" customWidth="1"/>
    <col min="3091" max="3321" width="9.140625" style="15" customWidth="1"/>
    <col min="3322" max="3322" width="14.140625" style="15" customWidth="1"/>
    <col min="3323" max="3323" width="7.140625" style="15" customWidth="1"/>
    <col min="3324" max="3324" width="6.42578125" style="15"/>
    <col min="3325" max="3325" width="14.140625" style="15" customWidth="1"/>
    <col min="3326" max="3326" width="7.140625" style="15" customWidth="1"/>
    <col min="3327" max="3327" width="6.42578125" style="15" customWidth="1"/>
    <col min="3328" max="3328" width="7.140625" style="15" customWidth="1"/>
    <col min="3329" max="3329" width="9.7109375" style="15" customWidth="1"/>
    <col min="3330" max="3330" width="6.85546875" style="15" customWidth="1"/>
    <col min="3331" max="3331" width="6.28515625" style="15" customWidth="1"/>
    <col min="3332" max="3332" width="7.140625" style="15" customWidth="1"/>
    <col min="3333" max="3333" width="9.7109375" style="15" customWidth="1"/>
    <col min="3334" max="3334" width="6.85546875" style="15" customWidth="1"/>
    <col min="3335" max="3335" width="6.28515625" style="15" customWidth="1"/>
    <col min="3336" max="3336" width="7.140625" style="15" customWidth="1"/>
    <col min="3337" max="3337" width="9.7109375" style="15" customWidth="1"/>
    <col min="3338" max="3338" width="6.85546875" style="15" customWidth="1"/>
    <col min="3339" max="3339" width="6.28515625" style="15" customWidth="1"/>
    <col min="3340" max="3340" width="7.140625" style="15" customWidth="1"/>
    <col min="3341" max="3341" width="9.7109375" style="15" customWidth="1"/>
    <col min="3342" max="3342" width="7.42578125" style="15" customWidth="1"/>
    <col min="3343" max="3346" width="6.42578125" style="15" customWidth="1"/>
    <col min="3347" max="3577" width="9.140625" style="15" customWidth="1"/>
    <col min="3578" max="3578" width="14.140625" style="15" customWidth="1"/>
    <col min="3579" max="3579" width="7.140625" style="15" customWidth="1"/>
    <col min="3580" max="3580" width="6.42578125" style="15"/>
    <col min="3581" max="3581" width="14.140625" style="15" customWidth="1"/>
    <col min="3582" max="3582" width="7.140625" style="15" customWidth="1"/>
    <col min="3583" max="3583" width="6.42578125" style="15" customWidth="1"/>
    <col min="3584" max="3584" width="7.140625" style="15" customWidth="1"/>
    <col min="3585" max="3585" width="9.7109375" style="15" customWidth="1"/>
    <col min="3586" max="3586" width="6.85546875" style="15" customWidth="1"/>
    <col min="3587" max="3587" width="6.28515625" style="15" customWidth="1"/>
    <col min="3588" max="3588" width="7.140625" style="15" customWidth="1"/>
    <col min="3589" max="3589" width="9.7109375" style="15" customWidth="1"/>
    <col min="3590" max="3590" width="6.85546875" style="15" customWidth="1"/>
    <col min="3591" max="3591" width="6.28515625" style="15" customWidth="1"/>
    <col min="3592" max="3592" width="7.140625" style="15" customWidth="1"/>
    <col min="3593" max="3593" width="9.7109375" style="15" customWidth="1"/>
    <col min="3594" max="3594" width="6.85546875" style="15" customWidth="1"/>
    <col min="3595" max="3595" width="6.28515625" style="15" customWidth="1"/>
    <col min="3596" max="3596" width="7.140625" style="15" customWidth="1"/>
    <col min="3597" max="3597" width="9.7109375" style="15" customWidth="1"/>
    <col min="3598" max="3598" width="7.42578125" style="15" customWidth="1"/>
    <col min="3599" max="3602" width="6.42578125" style="15" customWidth="1"/>
    <col min="3603" max="3833" width="9.140625" style="15" customWidth="1"/>
    <col min="3834" max="3834" width="14.140625" style="15" customWidth="1"/>
    <col min="3835" max="3835" width="7.140625" style="15" customWidth="1"/>
    <col min="3836" max="3836" width="6.42578125" style="15"/>
    <col min="3837" max="3837" width="14.140625" style="15" customWidth="1"/>
    <col min="3838" max="3838" width="7.140625" style="15" customWidth="1"/>
    <col min="3839" max="3839" width="6.42578125" style="15" customWidth="1"/>
    <col min="3840" max="3840" width="7.140625" style="15" customWidth="1"/>
    <col min="3841" max="3841" width="9.7109375" style="15" customWidth="1"/>
    <col min="3842" max="3842" width="6.85546875" style="15" customWidth="1"/>
    <col min="3843" max="3843" width="6.28515625" style="15" customWidth="1"/>
    <col min="3844" max="3844" width="7.140625" style="15" customWidth="1"/>
    <col min="3845" max="3845" width="9.7109375" style="15" customWidth="1"/>
    <col min="3846" max="3846" width="6.85546875" style="15" customWidth="1"/>
    <col min="3847" max="3847" width="6.28515625" style="15" customWidth="1"/>
    <col min="3848" max="3848" width="7.140625" style="15" customWidth="1"/>
    <col min="3849" max="3849" width="9.7109375" style="15" customWidth="1"/>
    <col min="3850" max="3850" width="6.85546875" style="15" customWidth="1"/>
    <col min="3851" max="3851" width="6.28515625" style="15" customWidth="1"/>
    <col min="3852" max="3852" width="7.140625" style="15" customWidth="1"/>
    <col min="3853" max="3853" width="9.7109375" style="15" customWidth="1"/>
    <col min="3854" max="3854" width="7.42578125" style="15" customWidth="1"/>
    <col min="3855" max="3858" width="6.42578125" style="15" customWidth="1"/>
    <col min="3859" max="4089" width="9.140625" style="15" customWidth="1"/>
    <col min="4090" max="4090" width="14.140625" style="15" customWidth="1"/>
    <col min="4091" max="4091" width="7.140625" style="15" customWidth="1"/>
    <col min="4092" max="4092" width="6.42578125" style="15"/>
    <col min="4093" max="4093" width="14.140625" style="15" customWidth="1"/>
    <col min="4094" max="4094" width="7.140625" style="15" customWidth="1"/>
    <col min="4095" max="4095" width="6.42578125" style="15" customWidth="1"/>
    <col min="4096" max="4096" width="7.140625" style="15" customWidth="1"/>
    <col min="4097" max="4097" width="9.7109375" style="15" customWidth="1"/>
    <col min="4098" max="4098" width="6.85546875" style="15" customWidth="1"/>
    <col min="4099" max="4099" width="6.28515625" style="15" customWidth="1"/>
    <col min="4100" max="4100" width="7.140625" style="15" customWidth="1"/>
    <col min="4101" max="4101" width="9.7109375" style="15" customWidth="1"/>
    <col min="4102" max="4102" width="6.85546875" style="15" customWidth="1"/>
    <col min="4103" max="4103" width="6.28515625" style="15" customWidth="1"/>
    <col min="4104" max="4104" width="7.140625" style="15" customWidth="1"/>
    <col min="4105" max="4105" width="9.7109375" style="15" customWidth="1"/>
    <col min="4106" max="4106" width="6.85546875" style="15" customWidth="1"/>
    <col min="4107" max="4107" width="6.28515625" style="15" customWidth="1"/>
    <col min="4108" max="4108" width="7.140625" style="15" customWidth="1"/>
    <col min="4109" max="4109" width="9.7109375" style="15" customWidth="1"/>
    <col min="4110" max="4110" width="7.42578125" style="15" customWidth="1"/>
    <col min="4111" max="4114" width="6.42578125" style="15" customWidth="1"/>
    <col min="4115" max="4345" width="9.140625" style="15" customWidth="1"/>
    <col min="4346" max="4346" width="14.140625" style="15" customWidth="1"/>
    <col min="4347" max="4347" width="7.140625" style="15" customWidth="1"/>
    <col min="4348" max="4348" width="6.42578125" style="15"/>
    <col min="4349" max="4349" width="14.140625" style="15" customWidth="1"/>
    <col min="4350" max="4350" width="7.140625" style="15" customWidth="1"/>
    <col min="4351" max="4351" width="6.42578125" style="15" customWidth="1"/>
    <col min="4352" max="4352" width="7.140625" style="15" customWidth="1"/>
    <col min="4353" max="4353" width="9.7109375" style="15" customWidth="1"/>
    <col min="4354" max="4354" width="6.85546875" style="15" customWidth="1"/>
    <col min="4355" max="4355" width="6.28515625" style="15" customWidth="1"/>
    <col min="4356" max="4356" width="7.140625" style="15" customWidth="1"/>
    <col min="4357" max="4357" width="9.7109375" style="15" customWidth="1"/>
    <col min="4358" max="4358" width="6.85546875" style="15" customWidth="1"/>
    <col min="4359" max="4359" width="6.28515625" style="15" customWidth="1"/>
    <col min="4360" max="4360" width="7.140625" style="15" customWidth="1"/>
    <col min="4361" max="4361" width="9.7109375" style="15" customWidth="1"/>
    <col min="4362" max="4362" width="6.85546875" style="15" customWidth="1"/>
    <col min="4363" max="4363" width="6.28515625" style="15" customWidth="1"/>
    <col min="4364" max="4364" width="7.140625" style="15" customWidth="1"/>
    <col min="4365" max="4365" width="9.7109375" style="15" customWidth="1"/>
    <col min="4366" max="4366" width="7.42578125" style="15" customWidth="1"/>
    <col min="4367" max="4370" width="6.42578125" style="15" customWidth="1"/>
    <col min="4371" max="4601" width="9.140625" style="15" customWidth="1"/>
    <col min="4602" max="4602" width="14.140625" style="15" customWidth="1"/>
    <col min="4603" max="4603" width="7.140625" style="15" customWidth="1"/>
    <col min="4604" max="4604" width="6.42578125" style="15"/>
    <col min="4605" max="4605" width="14.140625" style="15" customWidth="1"/>
    <col min="4606" max="4606" width="7.140625" style="15" customWidth="1"/>
    <col min="4607" max="4607" width="6.42578125" style="15" customWidth="1"/>
    <col min="4608" max="4608" width="7.140625" style="15" customWidth="1"/>
    <col min="4609" max="4609" width="9.7109375" style="15" customWidth="1"/>
    <col min="4610" max="4610" width="6.85546875" style="15" customWidth="1"/>
    <col min="4611" max="4611" width="6.28515625" style="15" customWidth="1"/>
    <col min="4612" max="4612" width="7.140625" style="15" customWidth="1"/>
    <col min="4613" max="4613" width="9.7109375" style="15" customWidth="1"/>
    <col min="4614" max="4614" width="6.85546875" style="15" customWidth="1"/>
    <col min="4615" max="4615" width="6.28515625" style="15" customWidth="1"/>
    <col min="4616" max="4616" width="7.140625" style="15" customWidth="1"/>
    <col min="4617" max="4617" width="9.7109375" style="15" customWidth="1"/>
    <col min="4618" max="4618" width="6.85546875" style="15" customWidth="1"/>
    <col min="4619" max="4619" width="6.28515625" style="15" customWidth="1"/>
    <col min="4620" max="4620" width="7.140625" style="15" customWidth="1"/>
    <col min="4621" max="4621" width="9.7109375" style="15" customWidth="1"/>
    <col min="4622" max="4622" width="7.42578125" style="15" customWidth="1"/>
    <col min="4623" max="4626" width="6.42578125" style="15" customWidth="1"/>
    <col min="4627" max="4857" width="9.140625" style="15" customWidth="1"/>
    <col min="4858" max="4858" width="14.140625" style="15" customWidth="1"/>
    <col min="4859" max="4859" width="7.140625" style="15" customWidth="1"/>
    <col min="4860" max="4860" width="6.42578125" style="15"/>
    <col min="4861" max="4861" width="14.140625" style="15" customWidth="1"/>
    <col min="4862" max="4862" width="7.140625" style="15" customWidth="1"/>
    <col min="4863" max="4863" width="6.42578125" style="15" customWidth="1"/>
    <col min="4864" max="4864" width="7.140625" style="15" customWidth="1"/>
    <col min="4865" max="4865" width="9.7109375" style="15" customWidth="1"/>
    <col min="4866" max="4866" width="6.85546875" style="15" customWidth="1"/>
    <col min="4867" max="4867" width="6.28515625" style="15" customWidth="1"/>
    <col min="4868" max="4868" width="7.140625" style="15" customWidth="1"/>
    <col min="4869" max="4869" width="9.7109375" style="15" customWidth="1"/>
    <col min="4870" max="4870" width="6.85546875" style="15" customWidth="1"/>
    <col min="4871" max="4871" width="6.28515625" style="15" customWidth="1"/>
    <col min="4872" max="4872" width="7.140625" style="15" customWidth="1"/>
    <col min="4873" max="4873" width="9.7109375" style="15" customWidth="1"/>
    <col min="4874" max="4874" width="6.85546875" style="15" customWidth="1"/>
    <col min="4875" max="4875" width="6.28515625" style="15" customWidth="1"/>
    <col min="4876" max="4876" width="7.140625" style="15" customWidth="1"/>
    <col min="4877" max="4877" width="9.7109375" style="15" customWidth="1"/>
    <col min="4878" max="4878" width="7.42578125" style="15" customWidth="1"/>
    <col min="4879" max="4882" width="6.42578125" style="15" customWidth="1"/>
    <col min="4883" max="5113" width="9.140625" style="15" customWidth="1"/>
    <col min="5114" max="5114" width="14.140625" style="15" customWidth="1"/>
    <col min="5115" max="5115" width="7.140625" style="15" customWidth="1"/>
    <col min="5116" max="5116" width="6.42578125" style="15"/>
    <col min="5117" max="5117" width="14.140625" style="15" customWidth="1"/>
    <col min="5118" max="5118" width="7.140625" style="15" customWidth="1"/>
    <col min="5119" max="5119" width="6.42578125" style="15" customWidth="1"/>
    <col min="5120" max="5120" width="7.140625" style="15" customWidth="1"/>
    <col min="5121" max="5121" width="9.7109375" style="15" customWidth="1"/>
    <col min="5122" max="5122" width="6.85546875" style="15" customWidth="1"/>
    <col min="5123" max="5123" width="6.28515625" style="15" customWidth="1"/>
    <col min="5124" max="5124" width="7.140625" style="15" customWidth="1"/>
    <col min="5125" max="5125" width="9.7109375" style="15" customWidth="1"/>
    <col min="5126" max="5126" width="6.85546875" style="15" customWidth="1"/>
    <col min="5127" max="5127" width="6.28515625" style="15" customWidth="1"/>
    <col min="5128" max="5128" width="7.140625" style="15" customWidth="1"/>
    <col min="5129" max="5129" width="9.7109375" style="15" customWidth="1"/>
    <col min="5130" max="5130" width="6.85546875" style="15" customWidth="1"/>
    <col min="5131" max="5131" width="6.28515625" style="15" customWidth="1"/>
    <col min="5132" max="5132" width="7.140625" style="15" customWidth="1"/>
    <col min="5133" max="5133" width="9.7109375" style="15" customWidth="1"/>
    <col min="5134" max="5134" width="7.42578125" style="15" customWidth="1"/>
    <col min="5135" max="5138" width="6.42578125" style="15" customWidth="1"/>
    <col min="5139" max="5369" width="9.140625" style="15" customWidth="1"/>
    <col min="5370" max="5370" width="14.140625" style="15" customWidth="1"/>
    <col min="5371" max="5371" width="7.140625" style="15" customWidth="1"/>
    <col min="5372" max="5372" width="6.42578125" style="15"/>
    <col min="5373" max="5373" width="14.140625" style="15" customWidth="1"/>
    <col min="5374" max="5374" width="7.140625" style="15" customWidth="1"/>
    <col min="5375" max="5375" width="6.42578125" style="15" customWidth="1"/>
    <col min="5376" max="5376" width="7.140625" style="15" customWidth="1"/>
    <col min="5377" max="5377" width="9.7109375" style="15" customWidth="1"/>
    <col min="5378" max="5378" width="6.85546875" style="15" customWidth="1"/>
    <col min="5379" max="5379" width="6.28515625" style="15" customWidth="1"/>
    <col min="5380" max="5380" width="7.140625" style="15" customWidth="1"/>
    <col min="5381" max="5381" width="9.7109375" style="15" customWidth="1"/>
    <col min="5382" max="5382" width="6.85546875" style="15" customWidth="1"/>
    <col min="5383" max="5383" width="6.28515625" style="15" customWidth="1"/>
    <col min="5384" max="5384" width="7.140625" style="15" customWidth="1"/>
    <col min="5385" max="5385" width="9.7109375" style="15" customWidth="1"/>
    <col min="5386" max="5386" width="6.85546875" style="15" customWidth="1"/>
    <col min="5387" max="5387" width="6.28515625" style="15" customWidth="1"/>
    <col min="5388" max="5388" width="7.140625" style="15" customWidth="1"/>
    <col min="5389" max="5389" width="9.7109375" style="15" customWidth="1"/>
    <col min="5390" max="5390" width="7.42578125" style="15" customWidth="1"/>
    <col min="5391" max="5394" width="6.42578125" style="15" customWidth="1"/>
    <col min="5395" max="5625" width="9.140625" style="15" customWidth="1"/>
    <col min="5626" max="5626" width="14.140625" style="15" customWidth="1"/>
    <col min="5627" max="5627" width="7.140625" style="15" customWidth="1"/>
    <col min="5628" max="5628" width="6.42578125" style="15"/>
    <col min="5629" max="5629" width="14.140625" style="15" customWidth="1"/>
    <col min="5630" max="5630" width="7.140625" style="15" customWidth="1"/>
    <col min="5631" max="5631" width="6.42578125" style="15" customWidth="1"/>
    <col min="5632" max="5632" width="7.140625" style="15" customWidth="1"/>
    <col min="5633" max="5633" width="9.7109375" style="15" customWidth="1"/>
    <col min="5634" max="5634" width="6.85546875" style="15" customWidth="1"/>
    <col min="5635" max="5635" width="6.28515625" style="15" customWidth="1"/>
    <col min="5636" max="5636" width="7.140625" style="15" customWidth="1"/>
    <col min="5637" max="5637" width="9.7109375" style="15" customWidth="1"/>
    <col min="5638" max="5638" width="6.85546875" style="15" customWidth="1"/>
    <col min="5639" max="5639" width="6.28515625" style="15" customWidth="1"/>
    <col min="5640" max="5640" width="7.140625" style="15" customWidth="1"/>
    <col min="5641" max="5641" width="9.7109375" style="15" customWidth="1"/>
    <col min="5642" max="5642" width="6.85546875" style="15" customWidth="1"/>
    <col min="5643" max="5643" width="6.28515625" style="15" customWidth="1"/>
    <col min="5644" max="5644" width="7.140625" style="15" customWidth="1"/>
    <col min="5645" max="5645" width="9.7109375" style="15" customWidth="1"/>
    <col min="5646" max="5646" width="7.42578125" style="15" customWidth="1"/>
    <col min="5647" max="5650" width="6.42578125" style="15" customWidth="1"/>
    <col min="5651" max="5881" width="9.140625" style="15" customWidth="1"/>
    <col min="5882" max="5882" width="14.140625" style="15" customWidth="1"/>
    <col min="5883" max="5883" width="7.140625" style="15" customWidth="1"/>
    <col min="5884" max="5884" width="6.42578125" style="15"/>
    <col min="5885" max="5885" width="14.140625" style="15" customWidth="1"/>
    <col min="5886" max="5886" width="7.140625" style="15" customWidth="1"/>
    <col min="5887" max="5887" width="6.42578125" style="15" customWidth="1"/>
    <col min="5888" max="5888" width="7.140625" style="15" customWidth="1"/>
    <col min="5889" max="5889" width="9.7109375" style="15" customWidth="1"/>
    <col min="5890" max="5890" width="6.85546875" style="15" customWidth="1"/>
    <col min="5891" max="5891" width="6.28515625" style="15" customWidth="1"/>
    <col min="5892" max="5892" width="7.140625" style="15" customWidth="1"/>
    <col min="5893" max="5893" width="9.7109375" style="15" customWidth="1"/>
    <col min="5894" max="5894" width="6.85546875" style="15" customWidth="1"/>
    <col min="5895" max="5895" width="6.28515625" style="15" customWidth="1"/>
    <col min="5896" max="5896" width="7.140625" style="15" customWidth="1"/>
    <col min="5897" max="5897" width="9.7109375" style="15" customWidth="1"/>
    <col min="5898" max="5898" width="6.85546875" style="15" customWidth="1"/>
    <col min="5899" max="5899" width="6.28515625" style="15" customWidth="1"/>
    <col min="5900" max="5900" width="7.140625" style="15" customWidth="1"/>
    <col min="5901" max="5901" width="9.7109375" style="15" customWidth="1"/>
    <col min="5902" max="5902" width="7.42578125" style="15" customWidth="1"/>
    <col min="5903" max="5906" width="6.42578125" style="15" customWidth="1"/>
    <col min="5907" max="6137" width="9.140625" style="15" customWidth="1"/>
    <col min="6138" max="6138" width="14.140625" style="15" customWidth="1"/>
    <col min="6139" max="6139" width="7.140625" style="15" customWidth="1"/>
    <col min="6140" max="6140" width="6.42578125" style="15"/>
    <col min="6141" max="6141" width="14.140625" style="15" customWidth="1"/>
    <col min="6142" max="6142" width="7.140625" style="15" customWidth="1"/>
    <col min="6143" max="6143" width="6.42578125" style="15" customWidth="1"/>
    <col min="6144" max="6144" width="7.140625" style="15" customWidth="1"/>
    <col min="6145" max="6145" width="9.7109375" style="15" customWidth="1"/>
    <col min="6146" max="6146" width="6.85546875" style="15" customWidth="1"/>
    <col min="6147" max="6147" width="6.28515625" style="15" customWidth="1"/>
    <col min="6148" max="6148" width="7.140625" style="15" customWidth="1"/>
    <col min="6149" max="6149" width="9.7109375" style="15" customWidth="1"/>
    <col min="6150" max="6150" width="6.85546875" style="15" customWidth="1"/>
    <col min="6151" max="6151" width="6.28515625" style="15" customWidth="1"/>
    <col min="6152" max="6152" width="7.140625" style="15" customWidth="1"/>
    <col min="6153" max="6153" width="9.7109375" style="15" customWidth="1"/>
    <col min="6154" max="6154" width="6.85546875" style="15" customWidth="1"/>
    <col min="6155" max="6155" width="6.28515625" style="15" customWidth="1"/>
    <col min="6156" max="6156" width="7.140625" style="15" customWidth="1"/>
    <col min="6157" max="6157" width="9.7109375" style="15" customWidth="1"/>
    <col min="6158" max="6158" width="7.42578125" style="15" customWidth="1"/>
    <col min="6159" max="6162" width="6.42578125" style="15" customWidth="1"/>
    <col min="6163" max="6393" width="9.140625" style="15" customWidth="1"/>
    <col min="6394" max="6394" width="14.140625" style="15" customWidth="1"/>
    <col min="6395" max="6395" width="7.140625" style="15" customWidth="1"/>
    <col min="6396" max="6396" width="6.42578125" style="15"/>
    <col min="6397" max="6397" width="14.140625" style="15" customWidth="1"/>
    <col min="6398" max="6398" width="7.140625" style="15" customWidth="1"/>
    <col min="6399" max="6399" width="6.42578125" style="15" customWidth="1"/>
    <col min="6400" max="6400" width="7.140625" style="15" customWidth="1"/>
    <col min="6401" max="6401" width="9.7109375" style="15" customWidth="1"/>
    <col min="6402" max="6402" width="6.85546875" style="15" customWidth="1"/>
    <col min="6403" max="6403" width="6.28515625" style="15" customWidth="1"/>
    <col min="6404" max="6404" width="7.140625" style="15" customWidth="1"/>
    <col min="6405" max="6405" width="9.7109375" style="15" customWidth="1"/>
    <col min="6406" max="6406" width="6.85546875" style="15" customWidth="1"/>
    <col min="6407" max="6407" width="6.28515625" style="15" customWidth="1"/>
    <col min="6408" max="6408" width="7.140625" style="15" customWidth="1"/>
    <col min="6409" max="6409" width="9.7109375" style="15" customWidth="1"/>
    <col min="6410" max="6410" width="6.85546875" style="15" customWidth="1"/>
    <col min="6411" max="6411" width="6.28515625" style="15" customWidth="1"/>
    <col min="6412" max="6412" width="7.140625" style="15" customWidth="1"/>
    <col min="6413" max="6413" width="9.7109375" style="15" customWidth="1"/>
    <col min="6414" max="6414" width="7.42578125" style="15" customWidth="1"/>
    <col min="6415" max="6418" width="6.42578125" style="15" customWidth="1"/>
    <col min="6419" max="6649" width="9.140625" style="15" customWidth="1"/>
    <col min="6650" max="6650" width="14.140625" style="15" customWidth="1"/>
    <col min="6651" max="6651" width="7.140625" style="15" customWidth="1"/>
    <col min="6652" max="6652" width="6.42578125" style="15"/>
    <col min="6653" max="6653" width="14.140625" style="15" customWidth="1"/>
    <col min="6654" max="6654" width="7.140625" style="15" customWidth="1"/>
    <col min="6655" max="6655" width="6.42578125" style="15" customWidth="1"/>
    <col min="6656" max="6656" width="7.140625" style="15" customWidth="1"/>
    <col min="6657" max="6657" width="9.7109375" style="15" customWidth="1"/>
    <col min="6658" max="6658" width="6.85546875" style="15" customWidth="1"/>
    <col min="6659" max="6659" width="6.28515625" style="15" customWidth="1"/>
    <col min="6660" max="6660" width="7.140625" style="15" customWidth="1"/>
    <col min="6661" max="6661" width="9.7109375" style="15" customWidth="1"/>
    <col min="6662" max="6662" width="6.85546875" style="15" customWidth="1"/>
    <col min="6663" max="6663" width="6.28515625" style="15" customWidth="1"/>
    <col min="6664" max="6664" width="7.140625" style="15" customWidth="1"/>
    <col min="6665" max="6665" width="9.7109375" style="15" customWidth="1"/>
    <col min="6666" max="6666" width="6.85546875" style="15" customWidth="1"/>
    <col min="6667" max="6667" width="6.28515625" style="15" customWidth="1"/>
    <col min="6668" max="6668" width="7.140625" style="15" customWidth="1"/>
    <col min="6669" max="6669" width="9.7109375" style="15" customWidth="1"/>
    <col min="6670" max="6670" width="7.42578125" style="15" customWidth="1"/>
    <col min="6671" max="6674" width="6.42578125" style="15" customWidth="1"/>
    <col min="6675" max="6905" width="9.140625" style="15" customWidth="1"/>
    <col min="6906" max="6906" width="14.140625" style="15" customWidth="1"/>
    <col min="6907" max="6907" width="7.140625" style="15" customWidth="1"/>
    <col min="6908" max="6908" width="6.42578125" style="15"/>
    <col min="6909" max="6909" width="14.140625" style="15" customWidth="1"/>
    <col min="6910" max="6910" width="7.140625" style="15" customWidth="1"/>
    <col min="6911" max="6911" width="6.42578125" style="15" customWidth="1"/>
    <col min="6912" max="6912" width="7.140625" style="15" customWidth="1"/>
    <col min="6913" max="6913" width="9.7109375" style="15" customWidth="1"/>
    <col min="6914" max="6914" width="6.85546875" style="15" customWidth="1"/>
    <col min="6915" max="6915" width="6.28515625" style="15" customWidth="1"/>
    <col min="6916" max="6916" width="7.140625" style="15" customWidth="1"/>
    <col min="6917" max="6917" width="9.7109375" style="15" customWidth="1"/>
    <col min="6918" max="6918" width="6.85546875" style="15" customWidth="1"/>
    <col min="6919" max="6919" width="6.28515625" style="15" customWidth="1"/>
    <col min="6920" max="6920" width="7.140625" style="15" customWidth="1"/>
    <col min="6921" max="6921" width="9.7109375" style="15" customWidth="1"/>
    <col min="6922" max="6922" width="6.85546875" style="15" customWidth="1"/>
    <col min="6923" max="6923" width="6.28515625" style="15" customWidth="1"/>
    <col min="6924" max="6924" width="7.140625" style="15" customWidth="1"/>
    <col min="6925" max="6925" width="9.7109375" style="15" customWidth="1"/>
    <col min="6926" max="6926" width="7.42578125" style="15" customWidth="1"/>
    <col min="6927" max="6930" width="6.42578125" style="15" customWidth="1"/>
    <col min="6931" max="7161" width="9.140625" style="15" customWidth="1"/>
    <col min="7162" max="7162" width="14.140625" style="15" customWidth="1"/>
    <col min="7163" max="7163" width="7.140625" style="15" customWidth="1"/>
    <col min="7164" max="7164" width="6.42578125" style="15"/>
    <col min="7165" max="7165" width="14.140625" style="15" customWidth="1"/>
    <col min="7166" max="7166" width="7.140625" style="15" customWidth="1"/>
    <col min="7167" max="7167" width="6.42578125" style="15" customWidth="1"/>
    <col min="7168" max="7168" width="7.140625" style="15" customWidth="1"/>
    <col min="7169" max="7169" width="9.7109375" style="15" customWidth="1"/>
    <col min="7170" max="7170" width="6.85546875" style="15" customWidth="1"/>
    <col min="7171" max="7171" width="6.28515625" style="15" customWidth="1"/>
    <col min="7172" max="7172" width="7.140625" style="15" customWidth="1"/>
    <col min="7173" max="7173" width="9.7109375" style="15" customWidth="1"/>
    <col min="7174" max="7174" width="6.85546875" style="15" customWidth="1"/>
    <col min="7175" max="7175" width="6.28515625" style="15" customWidth="1"/>
    <col min="7176" max="7176" width="7.140625" style="15" customWidth="1"/>
    <col min="7177" max="7177" width="9.7109375" style="15" customWidth="1"/>
    <col min="7178" max="7178" width="6.85546875" style="15" customWidth="1"/>
    <col min="7179" max="7179" width="6.28515625" style="15" customWidth="1"/>
    <col min="7180" max="7180" width="7.140625" style="15" customWidth="1"/>
    <col min="7181" max="7181" width="9.7109375" style="15" customWidth="1"/>
    <col min="7182" max="7182" width="7.42578125" style="15" customWidth="1"/>
    <col min="7183" max="7186" width="6.42578125" style="15" customWidth="1"/>
    <col min="7187" max="7417" width="9.140625" style="15" customWidth="1"/>
    <col min="7418" max="7418" width="14.140625" style="15" customWidth="1"/>
    <col min="7419" max="7419" width="7.140625" style="15" customWidth="1"/>
    <col min="7420" max="7420" width="6.42578125" style="15"/>
    <col min="7421" max="7421" width="14.140625" style="15" customWidth="1"/>
    <col min="7422" max="7422" width="7.140625" style="15" customWidth="1"/>
    <col min="7423" max="7423" width="6.42578125" style="15" customWidth="1"/>
    <col min="7424" max="7424" width="7.140625" style="15" customWidth="1"/>
    <col min="7425" max="7425" width="9.7109375" style="15" customWidth="1"/>
    <col min="7426" max="7426" width="6.85546875" style="15" customWidth="1"/>
    <col min="7427" max="7427" width="6.28515625" style="15" customWidth="1"/>
    <col min="7428" max="7428" width="7.140625" style="15" customWidth="1"/>
    <col min="7429" max="7429" width="9.7109375" style="15" customWidth="1"/>
    <col min="7430" max="7430" width="6.85546875" style="15" customWidth="1"/>
    <col min="7431" max="7431" width="6.28515625" style="15" customWidth="1"/>
    <col min="7432" max="7432" width="7.140625" style="15" customWidth="1"/>
    <col min="7433" max="7433" width="9.7109375" style="15" customWidth="1"/>
    <col min="7434" max="7434" width="6.85546875" style="15" customWidth="1"/>
    <col min="7435" max="7435" width="6.28515625" style="15" customWidth="1"/>
    <col min="7436" max="7436" width="7.140625" style="15" customWidth="1"/>
    <col min="7437" max="7437" width="9.7109375" style="15" customWidth="1"/>
    <col min="7438" max="7438" width="7.42578125" style="15" customWidth="1"/>
    <col min="7439" max="7442" width="6.42578125" style="15" customWidth="1"/>
    <col min="7443" max="7673" width="9.140625" style="15" customWidth="1"/>
    <col min="7674" max="7674" width="14.140625" style="15" customWidth="1"/>
    <col min="7675" max="7675" width="7.140625" style="15" customWidth="1"/>
    <col min="7676" max="7676" width="6.42578125" style="15"/>
    <col min="7677" max="7677" width="14.140625" style="15" customWidth="1"/>
    <col min="7678" max="7678" width="7.140625" style="15" customWidth="1"/>
    <col min="7679" max="7679" width="6.42578125" style="15" customWidth="1"/>
    <col min="7680" max="7680" width="7.140625" style="15" customWidth="1"/>
    <col min="7681" max="7681" width="9.7109375" style="15" customWidth="1"/>
    <col min="7682" max="7682" width="6.85546875" style="15" customWidth="1"/>
    <col min="7683" max="7683" width="6.28515625" style="15" customWidth="1"/>
    <col min="7684" max="7684" width="7.140625" style="15" customWidth="1"/>
    <col min="7685" max="7685" width="9.7109375" style="15" customWidth="1"/>
    <col min="7686" max="7686" width="6.85546875" style="15" customWidth="1"/>
    <col min="7687" max="7687" width="6.28515625" style="15" customWidth="1"/>
    <col min="7688" max="7688" width="7.140625" style="15" customWidth="1"/>
    <col min="7689" max="7689" width="9.7109375" style="15" customWidth="1"/>
    <col min="7690" max="7690" width="6.85546875" style="15" customWidth="1"/>
    <col min="7691" max="7691" width="6.28515625" style="15" customWidth="1"/>
    <col min="7692" max="7692" width="7.140625" style="15" customWidth="1"/>
    <col min="7693" max="7693" width="9.7109375" style="15" customWidth="1"/>
    <col min="7694" max="7694" width="7.42578125" style="15" customWidth="1"/>
    <col min="7695" max="7698" width="6.42578125" style="15" customWidth="1"/>
    <col min="7699" max="7929" width="9.140625" style="15" customWidth="1"/>
    <col min="7930" max="7930" width="14.140625" style="15" customWidth="1"/>
    <col min="7931" max="7931" width="7.140625" style="15" customWidth="1"/>
    <col min="7932" max="7932" width="6.42578125" style="15"/>
    <col min="7933" max="7933" width="14.140625" style="15" customWidth="1"/>
    <col min="7934" max="7934" width="7.140625" style="15" customWidth="1"/>
    <col min="7935" max="7935" width="6.42578125" style="15" customWidth="1"/>
    <col min="7936" max="7936" width="7.140625" style="15" customWidth="1"/>
    <col min="7937" max="7937" width="9.7109375" style="15" customWidth="1"/>
    <col min="7938" max="7938" width="6.85546875" style="15" customWidth="1"/>
    <col min="7939" max="7939" width="6.28515625" style="15" customWidth="1"/>
    <col min="7940" max="7940" width="7.140625" style="15" customWidth="1"/>
    <col min="7941" max="7941" width="9.7109375" style="15" customWidth="1"/>
    <col min="7942" max="7942" width="6.85546875" style="15" customWidth="1"/>
    <col min="7943" max="7943" width="6.28515625" style="15" customWidth="1"/>
    <col min="7944" max="7944" width="7.140625" style="15" customWidth="1"/>
    <col min="7945" max="7945" width="9.7109375" style="15" customWidth="1"/>
    <col min="7946" max="7946" width="6.85546875" style="15" customWidth="1"/>
    <col min="7947" max="7947" width="6.28515625" style="15" customWidth="1"/>
    <col min="7948" max="7948" width="7.140625" style="15" customWidth="1"/>
    <col min="7949" max="7949" width="9.7109375" style="15" customWidth="1"/>
    <col min="7950" max="7950" width="7.42578125" style="15" customWidth="1"/>
    <col min="7951" max="7954" width="6.42578125" style="15" customWidth="1"/>
    <col min="7955" max="8185" width="9.140625" style="15" customWidth="1"/>
    <col min="8186" max="8186" width="14.140625" style="15" customWidth="1"/>
    <col min="8187" max="8187" width="7.140625" style="15" customWidth="1"/>
    <col min="8188" max="8188" width="6.42578125" style="15"/>
    <col min="8189" max="8189" width="14.140625" style="15" customWidth="1"/>
    <col min="8190" max="8190" width="7.140625" style="15" customWidth="1"/>
    <col min="8191" max="8191" width="6.42578125" style="15" customWidth="1"/>
    <col min="8192" max="8192" width="7.140625" style="15" customWidth="1"/>
    <col min="8193" max="8193" width="9.7109375" style="15" customWidth="1"/>
    <col min="8194" max="8194" width="6.85546875" style="15" customWidth="1"/>
    <col min="8195" max="8195" width="6.28515625" style="15" customWidth="1"/>
    <col min="8196" max="8196" width="7.140625" style="15" customWidth="1"/>
    <col min="8197" max="8197" width="9.7109375" style="15" customWidth="1"/>
    <col min="8198" max="8198" width="6.85546875" style="15" customWidth="1"/>
    <col min="8199" max="8199" width="6.28515625" style="15" customWidth="1"/>
    <col min="8200" max="8200" width="7.140625" style="15" customWidth="1"/>
    <col min="8201" max="8201" width="9.7109375" style="15" customWidth="1"/>
    <col min="8202" max="8202" width="6.85546875" style="15" customWidth="1"/>
    <col min="8203" max="8203" width="6.28515625" style="15" customWidth="1"/>
    <col min="8204" max="8204" width="7.140625" style="15" customWidth="1"/>
    <col min="8205" max="8205" width="9.7109375" style="15" customWidth="1"/>
    <col min="8206" max="8206" width="7.42578125" style="15" customWidth="1"/>
    <col min="8207" max="8210" width="6.42578125" style="15" customWidth="1"/>
    <col min="8211" max="8441" width="9.140625" style="15" customWidth="1"/>
    <col min="8442" max="8442" width="14.140625" style="15" customWidth="1"/>
    <col min="8443" max="8443" width="7.140625" style="15" customWidth="1"/>
    <col min="8444" max="8444" width="6.42578125" style="15"/>
    <col min="8445" max="8445" width="14.140625" style="15" customWidth="1"/>
    <col min="8446" max="8446" width="7.140625" style="15" customWidth="1"/>
    <col min="8447" max="8447" width="6.42578125" style="15" customWidth="1"/>
    <col min="8448" max="8448" width="7.140625" style="15" customWidth="1"/>
    <col min="8449" max="8449" width="9.7109375" style="15" customWidth="1"/>
    <col min="8450" max="8450" width="6.85546875" style="15" customWidth="1"/>
    <col min="8451" max="8451" width="6.28515625" style="15" customWidth="1"/>
    <col min="8452" max="8452" width="7.140625" style="15" customWidth="1"/>
    <col min="8453" max="8453" width="9.7109375" style="15" customWidth="1"/>
    <col min="8454" max="8454" width="6.85546875" style="15" customWidth="1"/>
    <col min="8455" max="8455" width="6.28515625" style="15" customWidth="1"/>
    <col min="8456" max="8456" width="7.140625" style="15" customWidth="1"/>
    <col min="8457" max="8457" width="9.7109375" style="15" customWidth="1"/>
    <col min="8458" max="8458" width="6.85546875" style="15" customWidth="1"/>
    <col min="8459" max="8459" width="6.28515625" style="15" customWidth="1"/>
    <col min="8460" max="8460" width="7.140625" style="15" customWidth="1"/>
    <col min="8461" max="8461" width="9.7109375" style="15" customWidth="1"/>
    <col min="8462" max="8462" width="7.42578125" style="15" customWidth="1"/>
    <col min="8463" max="8466" width="6.42578125" style="15" customWidth="1"/>
    <col min="8467" max="8697" width="9.140625" style="15" customWidth="1"/>
    <col min="8698" max="8698" width="14.140625" style="15" customWidth="1"/>
    <col min="8699" max="8699" width="7.140625" style="15" customWidth="1"/>
    <col min="8700" max="8700" width="6.42578125" style="15"/>
    <col min="8701" max="8701" width="14.140625" style="15" customWidth="1"/>
    <col min="8702" max="8702" width="7.140625" style="15" customWidth="1"/>
    <col min="8703" max="8703" width="6.42578125" style="15" customWidth="1"/>
    <col min="8704" max="8704" width="7.140625" style="15" customWidth="1"/>
    <col min="8705" max="8705" width="9.7109375" style="15" customWidth="1"/>
    <col min="8706" max="8706" width="6.85546875" style="15" customWidth="1"/>
    <col min="8707" max="8707" width="6.28515625" style="15" customWidth="1"/>
    <col min="8708" max="8708" width="7.140625" style="15" customWidth="1"/>
    <col min="8709" max="8709" width="9.7109375" style="15" customWidth="1"/>
    <col min="8710" max="8710" width="6.85546875" style="15" customWidth="1"/>
    <col min="8711" max="8711" width="6.28515625" style="15" customWidth="1"/>
    <col min="8712" max="8712" width="7.140625" style="15" customWidth="1"/>
    <col min="8713" max="8713" width="9.7109375" style="15" customWidth="1"/>
    <col min="8714" max="8714" width="6.85546875" style="15" customWidth="1"/>
    <col min="8715" max="8715" width="6.28515625" style="15" customWidth="1"/>
    <col min="8716" max="8716" width="7.140625" style="15" customWidth="1"/>
    <col min="8717" max="8717" width="9.7109375" style="15" customWidth="1"/>
    <col min="8718" max="8718" width="7.42578125" style="15" customWidth="1"/>
    <col min="8719" max="8722" width="6.42578125" style="15" customWidth="1"/>
    <col min="8723" max="8953" width="9.140625" style="15" customWidth="1"/>
    <col min="8954" max="8954" width="14.140625" style="15" customWidth="1"/>
    <col min="8955" max="8955" width="7.140625" style="15" customWidth="1"/>
    <col min="8956" max="8956" width="6.42578125" style="15"/>
    <col min="8957" max="8957" width="14.140625" style="15" customWidth="1"/>
    <col min="8958" max="8958" width="7.140625" style="15" customWidth="1"/>
    <col min="8959" max="8959" width="6.42578125" style="15" customWidth="1"/>
    <col min="8960" max="8960" width="7.140625" style="15" customWidth="1"/>
    <col min="8961" max="8961" width="9.7109375" style="15" customWidth="1"/>
    <col min="8962" max="8962" width="6.85546875" style="15" customWidth="1"/>
    <col min="8963" max="8963" width="6.28515625" style="15" customWidth="1"/>
    <col min="8964" max="8964" width="7.140625" style="15" customWidth="1"/>
    <col min="8965" max="8965" width="9.7109375" style="15" customWidth="1"/>
    <col min="8966" max="8966" width="6.85546875" style="15" customWidth="1"/>
    <col min="8967" max="8967" width="6.28515625" style="15" customWidth="1"/>
    <col min="8968" max="8968" width="7.140625" style="15" customWidth="1"/>
    <col min="8969" max="8969" width="9.7109375" style="15" customWidth="1"/>
    <col min="8970" max="8970" width="6.85546875" style="15" customWidth="1"/>
    <col min="8971" max="8971" width="6.28515625" style="15" customWidth="1"/>
    <col min="8972" max="8972" width="7.140625" style="15" customWidth="1"/>
    <col min="8973" max="8973" width="9.7109375" style="15" customWidth="1"/>
    <col min="8974" max="8974" width="7.42578125" style="15" customWidth="1"/>
    <col min="8975" max="8978" width="6.42578125" style="15" customWidth="1"/>
    <col min="8979" max="9209" width="9.140625" style="15" customWidth="1"/>
    <col min="9210" max="9210" width="14.140625" style="15" customWidth="1"/>
    <col min="9211" max="9211" width="7.140625" style="15" customWidth="1"/>
    <col min="9212" max="9212" width="6.42578125" style="15"/>
    <col min="9213" max="9213" width="14.140625" style="15" customWidth="1"/>
    <col min="9214" max="9214" width="7.140625" style="15" customWidth="1"/>
    <col min="9215" max="9215" width="6.42578125" style="15" customWidth="1"/>
    <col min="9216" max="9216" width="7.140625" style="15" customWidth="1"/>
    <col min="9217" max="9217" width="9.7109375" style="15" customWidth="1"/>
    <col min="9218" max="9218" width="6.85546875" style="15" customWidth="1"/>
    <col min="9219" max="9219" width="6.28515625" style="15" customWidth="1"/>
    <col min="9220" max="9220" width="7.140625" style="15" customWidth="1"/>
    <col min="9221" max="9221" width="9.7109375" style="15" customWidth="1"/>
    <col min="9222" max="9222" width="6.85546875" style="15" customWidth="1"/>
    <col min="9223" max="9223" width="6.28515625" style="15" customWidth="1"/>
    <col min="9224" max="9224" width="7.140625" style="15" customWidth="1"/>
    <col min="9225" max="9225" width="9.7109375" style="15" customWidth="1"/>
    <col min="9226" max="9226" width="6.85546875" style="15" customWidth="1"/>
    <col min="9227" max="9227" width="6.28515625" style="15" customWidth="1"/>
    <col min="9228" max="9228" width="7.140625" style="15" customWidth="1"/>
    <col min="9229" max="9229" width="9.7109375" style="15" customWidth="1"/>
    <col min="9230" max="9230" width="7.42578125" style="15" customWidth="1"/>
    <col min="9231" max="9234" width="6.42578125" style="15" customWidth="1"/>
    <col min="9235" max="9465" width="9.140625" style="15" customWidth="1"/>
    <col min="9466" max="9466" width="14.140625" style="15" customWidth="1"/>
    <col min="9467" max="9467" width="7.140625" style="15" customWidth="1"/>
    <col min="9468" max="9468" width="6.42578125" style="15"/>
    <col min="9469" max="9469" width="14.140625" style="15" customWidth="1"/>
    <col min="9470" max="9470" width="7.140625" style="15" customWidth="1"/>
    <col min="9471" max="9471" width="6.42578125" style="15" customWidth="1"/>
    <col min="9472" max="9472" width="7.140625" style="15" customWidth="1"/>
    <col min="9473" max="9473" width="9.7109375" style="15" customWidth="1"/>
    <col min="9474" max="9474" width="6.85546875" style="15" customWidth="1"/>
    <col min="9475" max="9475" width="6.28515625" style="15" customWidth="1"/>
    <col min="9476" max="9476" width="7.140625" style="15" customWidth="1"/>
    <col min="9477" max="9477" width="9.7109375" style="15" customWidth="1"/>
    <col min="9478" max="9478" width="6.85546875" style="15" customWidth="1"/>
    <col min="9479" max="9479" width="6.28515625" style="15" customWidth="1"/>
    <col min="9480" max="9480" width="7.140625" style="15" customWidth="1"/>
    <col min="9481" max="9481" width="9.7109375" style="15" customWidth="1"/>
    <col min="9482" max="9482" width="6.85546875" style="15" customWidth="1"/>
    <col min="9483" max="9483" width="6.28515625" style="15" customWidth="1"/>
    <col min="9484" max="9484" width="7.140625" style="15" customWidth="1"/>
    <col min="9485" max="9485" width="9.7109375" style="15" customWidth="1"/>
    <col min="9486" max="9486" width="7.42578125" style="15" customWidth="1"/>
    <col min="9487" max="9490" width="6.42578125" style="15" customWidth="1"/>
    <col min="9491" max="9721" width="9.140625" style="15" customWidth="1"/>
    <col min="9722" max="9722" width="14.140625" style="15" customWidth="1"/>
    <col min="9723" max="9723" width="7.140625" style="15" customWidth="1"/>
    <col min="9724" max="9724" width="6.42578125" style="15"/>
    <col min="9725" max="9725" width="14.140625" style="15" customWidth="1"/>
    <col min="9726" max="9726" width="7.140625" style="15" customWidth="1"/>
    <col min="9727" max="9727" width="6.42578125" style="15" customWidth="1"/>
    <col min="9728" max="9728" width="7.140625" style="15" customWidth="1"/>
    <col min="9729" max="9729" width="9.7109375" style="15" customWidth="1"/>
    <col min="9730" max="9730" width="6.85546875" style="15" customWidth="1"/>
    <col min="9731" max="9731" width="6.28515625" style="15" customWidth="1"/>
    <col min="9732" max="9732" width="7.140625" style="15" customWidth="1"/>
    <col min="9733" max="9733" width="9.7109375" style="15" customWidth="1"/>
    <col min="9734" max="9734" width="6.85546875" style="15" customWidth="1"/>
    <col min="9735" max="9735" width="6.28515625" style="15" customWidth="1"/>
    <col min="9736" max="9736" width="7.140625" style="15" customWidth="1"/>
    <col min="9737" max="9737" width="9.7109375" style="15" customWidth="1"/>
    <col min="9738" max="9738" width="6.85546875" style="15" customWidth="1"/>
    <col min="9739" max="9739" width="6.28515625" style="15" customWidth="1"/>
    <col min="9740" max="9740" width="7.140625" style="15" customWidth="1"/>
    <col min="9741" max="9741" width="9.7109375" style="15" customWidth="1"/>
    <col min="9742" max="9742" width="7.42578125" style="15" customWidth="1"/>
    <col min="9743" max="9746" width="6.42578125" style="15" customWidth="1"/>
    <col min="9747" max="9977" width="9.140625" style="15" customWidth="1"/>
    <col min="9978" max="9978" width="14.140625" style="15" customWidth="1"/>
    <col min="9979" max="9979" width="7.140625" style="15" customWidth="1"/>
    <col min="9980" max="9980" width="6.42578125" style="15"/>
    <col min="9981" max="9981" width="14.140625" style="15" customWidth="1"/>
    <col min="9982" max="9982" width="7.140625" style="15" customWidth="1"/>
    <col min="9983" max="9983" width="6.42578125" style="15" customWidth="1"/>
    <col min="9984" max="9984" width="7.140625" style="15" customWidth="1"/>
    <col min="9985" max="9985" width="9.7109375" style="15" customWidth="1"/>
    <col min="9986" max="9986" width="6.85546875" style="15" customWidth="1"/>
    <col min="9987" max="9987" width="6.28515625" style="15" customWidth="1"/>
    <col min="9988" max="9988" width="7.140625" style="15" customWidth="1"/>
    <col min="9989" max="9989" width="9.7109375" style="15" customWidth="1"/>
    <col min="9990" max="9990" width="6.85546875" style="15" customWidth="1"/>
    <col min="9991" max="9991" width="6.28515625" style="15" customWidth="1"/>
    <col min="9992" max="9992" width="7.140625" style="15" customWidth="1"/>
    <col min="9993" max="9993" width="9.7109375" style="15" customWidth="1"/>
    <col min="9994" max="9994" width="6.85546875" style="15" customWidth="1"/>
    <col min="9995" max="9995" width="6.28515625" style="15" customWidth="1"/>
    <col min="9996" max="9996" width="7.140625" style="15" customWidth="1"/>
    <col min="9997" max="9997" width="9.7109375" style="15" customWidth="1"/>
    <col min="9998" max="9998" width="7.42578125" style="15" customWidth="1"/>
    <col min="9999" max="10002" width="6.42578125" style="15" customWidth="1"/>
    <col min="10003" max="10233" width="9.140625" style="15" customWidth="1"/>
    <col min="10234" max="10234" width="14.140625" style="15" customWidth="1"/>
    <col min="10235" max="10235" width="7.140625" style="15" customWidth="1"/>
    <col min="10236" max="10236" width="6.42578125" style="15"/>
    <col min="10237" max="10237" width="14.140625" style="15" customWidth="1"/>
    <col min="10238" max="10238" width="7.140625" style="15" customWidth="1"/>
    <col min="10239" max="10239" width="6.42578125" style="15" customWidth="1"/>
    <col min="10240" max="10240" width="7.140625" style="15" customWidth="1"/>
    <col min="10241" max="10241" width="9.7109375" style="15" customWidth="1"/>
    <col min="10242" max="10242" width="6.85546875" style="15" customWidth="1"/>
    <col min="10243" max="10243" width="6.28515625" style="15" customWidth="1"/>
    <col min="10244" max="10244" width="7.140625" style="15" customWidth="1"/>
    <col min="10245" max="10245" width="9.7109375" style="15" customWidth="1"/>
    <col min="10246" max="10246" width="6.85546875" style="15" customWidth="1"/>
    <col min="10247" max="10247" width="6.28515625" style="15" customWidth="1"/>
    <col min="10248" max="10248" width="7.140625" style="15" customWidth="1"/>
    <col min="10249" max="10249" width="9.7109375" style="15" customWidth="1"/>
    <col min="10250" max="10250" width="6.85546875" style="15" customWidth="1"/>
    <col min="10251" max="10251" width="6.28515625" style="15" customWidth="1"/>
    <col min="10252" max="10252" width="7.140625" style="15" customWidth="1"/>
    <col min="10253" max="10253" width="9.7109375" style="15" customWidth="1"/>
    <col min="10254" max="10254" width="7.42578125" style="15" customWidth="1"/>
    <col min="10255" max="10258" width="6.42578125" style="15" customWidth="1"/>
    <col min="10259" max="10489" width="9.140625" style="15" customWidth="1"/>
    <col min="10490" max="10490" width="14.140625" style="15" customWidth="1"/>
    <col min="10491" max="10491" width="7.140625" style="15" customWidth="1"/>
    <col min="10492" max="10492" width="6.42578125" style="15"/>
    <col min="10493" max="10493" width="14.140625" style="15" customWidth="1"/>
    <col min="10494" max="10494" width="7.140625" style="15" customWidth="1"/>
    <col min="10495" max="10495" width="6.42578125" style="15" customWidth="1"/>
    <col min="10496" max="10496" width="7.140625" style="15" customWidth="1"/>
    <col min="10497" max="10497" width="9.7109375" style="15" customWidth="1"/>
    <col min="10498" max="10498" width="6.85546875" style="15" customWidth="1"/>
    <col min="10499" max="10499" width="6.28515625" style="15" customWidth="1"/>
    <col min="10500" max="10500" width="7.140625" style="15" customWidth="1"/>
    <col min="10501" max="10501" width="9.7109375" style="15" customWidth="1"/>
    <col min="10502" max="10502" width="6.85546875" style="15" customWidth="1"/>
    <col min="10503" max="10503" width="6.28515625" style="15" customWidth="1"/>
    <col min="10504" max="10504" width="7.140625" style="15" customWidth="1"/>
    <col min="10505" max="10505" width="9.7109375" style="15" customWidth="1"/>
    <col min="10506" max="10506" width="6.85546875" style="15" customWidth="1"/>
    <col min="10507" max="10507" width="6.28515625" style="15" customWidth="1"/>
    <col min="10508" max="10508" width="7.140625" style="15" customWidth="1"/>
    <col min="10509" max="10509" width="9.7109375" style="15" customWidth="1"/>
    <col min="10510" max="10510" width="7.42578125" style="15" customWidth="1"/>
    <col min="10511" max="10514" width="6.42578125" style="15" customWidth="1"/>
    <col min="10515" max="10745" width="9.140625" style="15" customWidth="1"/>
    <col min="10746" max="10746" width="14.140625" style="15" customWidth="1"/>
    <col min="10747" max="10747" width="7.140625" style="15" customWidth="1"/>
    <col min="10748" max="10748" width="6.42578125" style="15"/>
    <col min="10749" max="10749" width="14.140625" style="15" customWidth="1"/>
    <col min="10750" max="10750" width="7.140625" style="15" customWidth="1"/>
    <col min="10751" max="10751" width="6.42578125" style="15" customWidth="1"/>
    <col min="10752" max="10752" width="7.140625" style="15" customWidth="1"/>
    <col min="10753" max="10753" width="9.7109375" style="15" customWidth="1"/>
    <col min="10754" max="10754" width="6.85546875" style="15" customWidth="1"/>
    <col min="10755" max="10755" width="6.28515625" style="15" customWidth="1"/>
    <col min="10756" max="10756" width="7.140625" style="15" customWidth="1"/>
    <col min="10757" max="10757" width="9.7109375" style="15" customWidth="1"/>
    <col min="10758" max="10758" width="6.85546875" style="15" customWidth="1"/>
    <col min="10759" max="10759" width="6.28515625" style="15" customWidth="1"/>
    <col min="10760" max="10760" width="7.140625" style="15" customWidth="1"/>
    <col min="10761" max="10761" width="9.7109375" style="15" customWidth="1"/>
    <col min="10762" max="10762" width="6.85546875" style="15" customWidth="1"/>
    <col min="10763" max="10763" width="6.28515625" style="15" customWidth="1"/>
    <col min="10764" max="10764" width="7.140625" style="15" customWidth="1"/>
    <col min="10765" max="10765" width="9.7109375" style="15" customWidth="1"/>
    <col min="10766" max="10766" width="7.42578125" style="15" customWidth="1"/>
    <col min="10767" max="10770" width="6.42578125" style="15" customWidth="1"/>
    <col min="10771" max="11001" width="9.140625" style="15" customWidth="1"/>
    <col min="11002" max="11002" width="14.140625" style="15" customWidth="1"/>
    <col min="11003" max="11003" width="7.140625" style="15" customWidth="1"/>
    <col min="11004" max="11004" width="6.42578125" style="15"/>
    <col min="11005" max="11005" width="14.140625" style="15" customWidth="1"/>
    <col min="11006" max="11006" width="7.140625" style="15" customWidth="1"/>
    <col min="11007" max="11007" width="6.42578125" style="15" customWidth="1"/>
    <col min="11008" max="11008" width="7.140625" style="15" customWidth="1"/>
    <col min="11009" max="11009" width="9.7109375" style="15" customWidth="1"/>
    <col min="11010" max="11010" width="6.85546875" style="15" customWidth="1"/>
    <col min="11011" max="11011" width="6.28515625" style="15" customWidth="1"/>
    <col min="11012" max="11012" width="7.140625" style="15" customWidth="1"/>
    <col min="11013" max="11013" width="9.7109375" style="15" customWidth="1"/>
    <col min="11014" max="11014" width="6.85546875" style="15" customWidth="1"/>
    <col min="11015" max="11015" width="6.28515625" style="15" customWidth="1"/>
    <col min="11016" max="11016" width="7.140625" style="15" customWidth="1"/>
    <col min="11017" max="11017" width="9.7109375" style="15" customWidth="1"/>
    <col min="11018" max="11018" width="6.85546875" style="15" customWidth="1"/>
    <col min="11019" max="11019" width="6.28515625" style="15" customWidth="1"/>
    <col min="11020" max="11020" width="7.140625" style="15" customWidth="1"/>
    <col min="11021" max="11021" width="9.7109375" style="15" customWidth="1"/>
    <col min="11022" max="11022" width="7.42578125" style="15" customWidth="1"/>
    <col min="11023" max="11026" width="6.42578125" style="15" customWidth="1"/>
    <col min="11027" max="11257" width="9.140625" style="15" customWidth="1"/>
    <col min="11258" max="11258" width="14.140625" style="15" customWidth="1"/>
    <col min="11259" max="11259" width="7.140625" style="15" customWidth="1"/>
    <col min="11260" max="11260" width="6.42578125" style="15"/>
    <col min="11261" max="11261" width="14.140625" style="15" customWidth="1"/>
    <col min="11262" max="11262" width="7.140625" style="15" customWidth="1"/>
    <col min="11263" max="11263" width="6.42578125" style="15" customWidth="1"/>
    <col min="11264" max="11264" width="7.140625" style="15" customWidth="1"/>
    <col min="11265" max="11265" width="9.7109375" style="15" customWidth="1"/>
    <col min="11266" max="11266" width="6.85546875" style="15" customWidth="1"/>
    <col min="11267" max="11267" width="6.28515625" style="15" customWidth="1"/>
    <col min="11268" max="11268" width="7.140625" style="15" customWidth="1"/>
    <col min="11269" max="11269" width="9.7109375" style="15" customWidth="1"/>
    <col min="11270" max="11270" width="6.85546875" style="15" customWidth="1"/>
    <col min="11271" max="11271" width="6.28515625" style="15" customWidth="1"/>
    <col min="11272" max="11272" width="7.140625" style="15" customWidth="1"/>
    <col min="11273" max="11273" width="9.7109375" style="15" customWidth="1"/>
    <col min="11274" max="11274" width="6.85546875" style="15" customWidth="1"/>
    <col min="11275" max="11275" width="6.28515625" style="15" customWidth="1"/>
    <col min="11276" max="11276" width="7.140625" style="15" customWidth="1"/>
    <col min="11277" max="11277" width="9.7109375" style="15" customWidth="1"/>
    <col min="11278" max="11278" width="7.42578125" style="15" customWidth="1"/>
    <col min="11279" max="11282" width="6.42578125" style="15" customWidth="1"/>
    <col min="11283" max="11513" width="9.140625" style="15" customWidth="1"/>
    <col min="11514" max="11514" width="14.140625" style="15" customWidth="1"/>
    <col min="11515" max="11515" width="7.140625" style="15" customWidth="1"/>
    <col min="11516" max="11516" width="6.42578125" style="15"/>
    <col min="11517" max="11517" width="14.140625" style="15" customWidth="1"/>
    <col min="11518" max="11518" width="7.140625" style="15" customWidth="1"/>
    <col min="11519" max="11519" width="6.42578125" style="15" customWidth="1"/>
    <col min="11520" max="11520" width="7.140625" style="15" customWidth="1"/>
    <col min="11521" max="11521" width="9.7109375" style="15" customWidth="1"/>
    <col min="11522" max="11522" width="6.85546875" style="15" customWidth="1"/>
    <col min="11523" max="11523" width="6.28515625" style="15" customWidth="1"/>
    <col min="11524" max="11524" width="7.140625" style="15" customWidth="1"/>
    <col min="11525" max="11525" width="9.7109375" style="15" customWidth="1"/>
    <col min="11526" max="11526" width="6.85546875" style="15" customWidth="1"/>
    <col min="11527" max="11527" width="6.28515625" style="15" customWidth="1"/>
    <col min="11528" max="11528" width="7.140625" style="15" customWidth="1"/>
    <col min="11529" max="11529" width="9.7109375" style="15" customWidth="1"/>
    <col min="11530" max="11530" width="6.85546875" style="15" customWidth="1"/>
    <col min="11531" max="11531" width="6.28515625" style="15" customWidth="1"/>
    <col min="11532" max="11532" width="7.140625" style="15" customWidth="1"/>
    <col min="11533" max="11533" width="9.7109375" style="15" customWidth="1"/>
    <col min="11534" max="11534" width="7.42578125" style="15" customWidth="1"/>
    <col min="11535" max="11538" width="6.42578125" style="15" customWidth="1"/>
    <col min="11539" max="11769" width="9.140625" style="15" customWidth="1"/>
    <col min="11770" max="11770" width="14.140625" style="15" customWidth="1"/>
    <col min="11771" max="11771" width="7.140625" style="15" customWidth="1"/>
    <col min="11772" max="11772" width="6.42578125" style="15"/>
    <col min="11773" max="11773" width="14.140625" style="15" customWidth="1"/>
    <col min="11774" max="11774" width="7.140625" style="15" customWidth="1"/>
    <col min="11775" max="11775" width="6.42578125" style="15" customWidth="1"/>
    <col min="11776" max="11776" width="7.140625" style="15" customWidth="1"/>
    <col min="11777" max="11777" width="9.7109375" style="15" customWidth="1"/>
    <col min="11778" max="11778" width="6.85546875" style="15" customWidth="1"/>
    <col min="11779" max="11779" width="6.28515625" style="15" customWidth="1"/>
    <col min="11780" max="11780" width="7.140625" style="15" customWidth="1"/>
    <col min="11781" max="11781" width="9.7109375" style="15" customWidth="1"/>
    <col min="11782" max="11782" width="6.85546875" style="15" customWidth="1"/>
    <col min="11783" max="11783" width="6.28515625" style="15" customWidth="1"/>
    <col min="11784" max="11784" width="7.140625" style="15" customWidth="1"/>
    <col min="11785" max="11785" width="9.7109375" style="15" customWidth="1"/>
    <col min="11786" max="11786" width="6.85546875" style="15" customWidth="1"/>
    <col min="11787" max="11787" width="6.28515625" style="15" customWidth="1"/>
    <col min="11788" max="11788" width="7.140625" style="15" customWidth="1"/>
    <col min="11789" max="11789" width="9.7109375" style="15" customWidth="1"/>
    <col min="11790" max="11790" width="7.42578125" style="15" customWidth="1"/>
    <col min="11791" max="11794" width="6.42578125" style="15" customWidth="1"/>
    <col min="11795" max="12025" width="9.140625" style="15" customWidth="1"/>
    <col min="12026" max="12026" width="14.140625" style="15" customWidth="1"/>
    <col min="12027" max="12027" width="7.140625" style="15" customWidth="1"/>
    <col min="12028" max="12028" width="6.42578125" style="15"/>
    <col min="12029" max="12029" width="14.140625" style="15" customWidth="1"/>
    <col min="12030" max="12030" width="7.140625" style="15" customWidth="1"/>
    <col min="12031" max="12031" width="6.42578125" style="15" customWidth="1"/>
    <col min="12032" max="12032" width="7.140625" style="15" customWidth="1"/>
    <col min="12033" max="12033" width="9.7109375" style="15" customWidth="1"/>
    <col min="12034" max="12034" width="6.85546875" style="15" customWidth="1"/>
    <col min="12035" max="12035" width="6.28515625" style="15" customWidth="1"/>
    <col min="12036" max="12036" width="7.140625" style="15" customWidth="1"/>
    <col min="12037" max="12037" width="9.7109375" style="15" customWidth="1"/>
    <col min="12038" max="12038" width="6.85546875" style="15" customWidth="1"/>
    <col min="12039" max="12039" width="6.28515625" style="15" customWidth="1"/>
    <col min="12040" max="12040" width="7.140625" style="15" customWidth="1"/>
    <col min="12041" max="12041" width="9.7109375" style="15" customWidth="1"/>
    <col min="12042" max="12042" width="6.85546875" style="15" customWidth="1"/>
    <col min="12043" max="12043" width="6.28515625" style="15" customWidth="1"/>
    <col min="12044" max="12044" width="7.140625" style="15" customWidth="1"/>
    <col min="12045" max="12045" width="9.7109375" style="15" customWidth="1"/>
    <col min="12046" max="12046" width="7.42578125" style="15" customWidth="1"/>
    <col min="12047" max="12050" width="6.42578125" style="15" customWidth="1"/>
    <col min="12051" max="12281" width="9.140625" style="15" customWidth="1"/>
    <col min="12282" max="12282" width="14.140625" style="15" customWidth="1"/>
    <col min="12283" max="12283" width="7.140625" style="15" customWidth="1"/>
    <col min="12284" max="12284" width="6.42578125" style="15"/>
    <col min="12285" max="12285" width="14.140625" style="15" customWidth="1"/>
    <col min="12286" max="12286" width="7.140625" style="15" customWidth="1"/>
    <col min="12287" max="12287" width="6.42578125" style="15" customWidth="1"/>
    <col min="12288" max="12288" width="7.140625" style="15" customWidth="1"/>
    <col min="12289" max="12289" width="9.7109375" style="15" customWidth="1"/>
    <col min="12290" max="12290" width="6.85546875" style="15" customWidth="1"/>
    <col min="12291" max="12291" width="6.28515625" style="15" customWidth="1"/>
    <col min="12292" max="12292" width="7.140625" style="15" customWidth="1"/>
    <col min="12293" max="12293" width="9.7109375" style="15" customWidth="1"/>
    <col min="12294" max="12294" width="6.85546875" style="15" customWidth="1"/>
    <col min="12295" max="12295" width="6.28515625" style="15" customWidth="1"/>
    <col min="12296" max="12296" width="7.140625" style="15" customWidth="1"/>
    <col min="12297" max="12297" width="9.7109375" style="15" customWidth="1"/>
    <col min="12298" max="12298" width="6.85546875" style="15" customWidth="1"/>
    <col min="12299" max="12299" width="6.28515625" style="15" customWidth="1"/>
    <col min="12300" max="12300" width="7.140625" style="15" customWidth="1"/>
    <col min="12301" max="12301" width="9.7109375" style="15" customWidth="1"/>
    <col min="12302" max="12302" width="7.42578125" style="15" customWidth="1"/>
    <col min="12303" max="12306" width="6.42578125" style="15" customWidth="1"/>
    <col min="12307" max="12537" width="9.140625" style="15" customWidth="1"/>
    <col min="12538" max="12538" width="14.140625" style="15" customWidth="1"/>
    <col min="12539" max="12539" width="7.140625" style="15" customWidth="1"/>
    <col min="12540" max="12540" width="6.42578125" style="15"/>
    <col min="12541" max="12541" width="14.140625" style="15" customWidth="1"/>
    <col min="12542" max="12542" width="7.140625" style="15" customWidth="1"/>
    <col min="12543" max="12543" width="6.42578125" style="15" customWidth="1"/>
    <col min="12544" max="12544" width="7.140625" style="15" customWidth="1"/>
    <col min="12545" max="12545" width="9.7109375" style="15" customWidth="1"/>
    <col min="12546" max="12546" width="6.85546875" style="15" customWidth="1"/>
    <col min="12547" max="12547" width="6.28515625" style="15" customWidth="1"/>
    <col min="12548" max="12548" width="7.140625" style="15" customWidth="1"/>
    <col min="12549" max="12549" width="9.7109375" style="15" customWidth="1"/>
    <col min="12550" max="12550" width="6.85546875" style="15" customWidth="1"/>
    <col min="12551" max="12551" width="6.28515625" style="15" customWidth="1"/>
    <col min="12552" max="12552" width="7.140625" style="15" customWidth="1"/>
    <col min="12553" max="12553" width="9.7109375" style="15" customWidth="1"/>
    <col min="12554" max="12554" width="6.85546875" style="15" customWidth="1"/>
    <col min="12555" max="12555" width="6.28515625" style="15" customWidth="1"/>
    <col min="12556" max="12556" width="7.140625" style="15" customWidth="1"/>
    <col min="12557" max="12557" width="9.7109375" style="15" customWidth="1"/>
    <col min="12558" max="12558" width="7.42578125" style="15" customWidth="1"/>
    <col min="12559" max="12562" width="6.42578125" style="15" customWidth="1"/>
    <col min="12563" max="12793" width="9.140625" style="15" customWidth="1"/>
    <col min="12794" max="12794" width="14.140625" style="15" customWidth="1"/>
    <col min="12795" max="12795" width="7.140625" style="15" customWidth="1"/>
    <col min="12796" max="12796" width="6.42578125" style="15"/>
    <col min="12797" max="12797" width="14.140625" style="15" customWidth="1"/>
    <col min="12798" max="12798" width="7.140625" style="15" customWidth="1"/>
    <col min="12799" max="12799" width="6.42578125" style="15" customWidth="1"/>
    <col min="12800" max="12800" width="7.140625" style="15" customWidth="1"/>
    <col min="12801" max="12801" width="9.7109375" style="15" customWidth="1"/>
    <col min="12802" max="12802" width="6.85546875" style="15" customWidth="1"/>
    <col min="12803" max="12803" width="6.28515625" style="15" customWidth="1"/>
    <col min="12804" max="12804" width="7.140625" style="15" customWidth="1"/>
    <col min="12805" max="12805" width="9.7109375" style="15" customWidth="1"/>
    <col min="12806" max="12806" width="6.85546875" style="15" customWidth="1"/>
    <col min="12807" max="12807" width="6.28515625" style="15" customWidth="1"/>
    <col min="12808" max="12808" width="7.140625" style="15" customWidth="1"/>
    <col min="12809" max="12809" width="9.7109375" style="15" customWidth="1"/>
    <col min="12810" max="12810" width="6.85546875" style="15" customWidth="1"/>
    <col min="12811" max="12811" width="6.28515625" style="15" customWidth="1"/>
    <col min="12812" max="12812" width="7.140625" style="15" customWidth="1"/>
    <col min="12813" max="12813" width="9.7109375" style="15" customWidth="1"/>
    <col min="12814" max="12814" width="7.42578125" style="15" customWidth="1"/>
    <col min="12815" max="12818" width="6.42578125" style="15" customWidth="1"/>
    <col min="12819" max="13049" width="9.140625" style="15" customWidth="1"/>
    <col min="13050" max="13050" width="14.140625" style="15" customWidth="1"/>
    <col min="13051" max="13051" width="7.140625" style="15" customWidth="1"/>
    <col min="13052" max="13052" width="6.42578125" style="15"/>
    <col min="13053" max="13053" width="14.140625" style="15" customWidth="1"/>
    <col min="13054" max="13054" width="7.140625" style="15" customWidth="1"/>
    <col min="13055" max="13055" width="6.42578125" style="15" customWidth="1"/>
    <col min="13056" max="13056" width="7.140625" style="15" customWidth="1"/>
    <col min="13057" max="13057" width="9.7109375" style="15" customWidth="1"/>
    <col min="13058" max="13058" width="6.85546875" style="15" customWidth="1"/>
    <col min="13059" max="13059" width="6.28515625" style="15" customWidth="1"/>
    <col min="13060" max="13060" width="7.140625" style="15" customWidth="1"/>
    <col min="13061" max="13061" width="9.7109375" style="15" customWidth="1"/>
    <col min="13062" max="13062" width="6.85546875" style="15" customWidth="1"/>
    <col min="13063" max="13063" width="6.28515625" style="15" customWidth="1"/>
    <col min="13064" max="13064" width="7.140625" style="15" customWidth="1"/>
    <col min="13065" max="13065" width="9.7109375" style="15" customWidth="1"/>
    <col min="13066" max="13066" width="6.85546875" style="15" customWidth="1"/>
    <col min="13067" max="13067" width="6.28515625" style="15" customWidth="1"/>
    <col min="13068" max="13068" width="7.140625" style="15" customWidth="1"/>
    <col min="13069" max="13069" width="9.7109375" style="15" customWidth="1"/>
    <col min="13070" max="13070" width="7.42578125" style="15" customWidth="1"/>
    <col min="13071" max="13074" width="6.42578125" style="15" customWidth="1"/>
    <col min="13075" max="13305" width="9.140625" style="15" customWidth="1"/>
    <col min="13306" max="13306" width="14.140625" style="15" customWidth="1"/>
    <col min="13307" max="13307" width="7.140625" style="15" customWidth="1"/>
    <col min="13308" max="13308" width="6.42578125" style="15"/>
    <col min="13309" max="13309" width="14.140625" style="15" customWidth="1"/>
    <col min="13310" max="13310" width="7.140625" style="15" customWidth="1"/>
    <col min="13311" max="13311" width="6.42578125" style="15" customWidth="1"/>
    <col min="13312" max="13312" width="7.140625" style="15" customWidth="1"/>
    <col min="13313" max="13313" width="9.7109375" style="15" customWidth="1"/>
    <col min="13314" max="13314" width="6.85546875" style="15" customWidth="1"/>
    <col min="13315" max="13315" width="6.28515625" style="15" customWidth="1"/>
    <col min="13316" max="13316" width="7.140625" style="15" customWidth="1"/>
    <col min="13317" max="13317" width="9.7109375" style="15" customWidth="1"/>
    <col min="13318" max="13318" width="6.85546875" style="15" customWidth="1"/>
    <col min="13319" max="13319" width="6.28515625" style="15" customWidth="1"/>
    <col min="13320" max="13320" width="7.140625" style="15" customWidth="1"/>
    <col min="13321" max="13321" width="9.7109375" style="15" customWidth="1"/>
    <col min="13322" max="13322" width="6.85546875" style="15" customWidth="1"/>
    <col min="13323" max="13323" width="6.28515625" style="15" customWidth="1"/>
    <col min="13324" max="13324" width="7.140625" style="15" customWidth="1"/>
    <col min="13325" max="13325" width="9.7109375" style="15" customWidth="1"/>
    <col min="13326" max="13326" width="7.42578125" style="15" customWidth="1"/>
    <col min="13327" max="13330" width="6.42578125" style="15" customWidth="1"/>
    <col min="13331" max="13561" width="9.140625" style="15" customWidth="1"/>
    <col min="13562" max="13562" width="14.140625" style="15" customWidth="1"/>
    <col min="13563" max="13563" width="7.140625" style="15" customWidth="1"/>
    <col min="13564" max="13564" width="6.42578125" style="15"/>
    <col min="13565" max="13565" width="14.140625" style="15" customWidth="1"/>
    <col min="13566" max="13566" width="7.140625" style="15" customWidth="1"/>
    <col min="13567" max="13567" width="6.42578125" style="15" customWidth="1"/>
    <col min="13568" max="13568" width="7.140625" style="15" customWidth="1"/>
    <col min="13569" max="13569" width="9.7109375" style="15" customWidth="1"/>
    <col min="13570" max="13570" width="6.85546875" style="15" customWidth="1"/>
    <col min="13571" max="13571" width="6.28515625" style="15" customWidth="1"/>
    <col min="13572" max="13572" width="7.140625" style="15" customWidth="1"/>
    <col min="13573" max="13573" width="9.7109375" style="15" customWidth="1"/>
    <col min="13574" max="13574" width="6.85546875" style="15" customWidth="1"/>
    <col min="13575" max="13575" width="6.28515625" style="15" customWidth="1"/>
    <col min="13576" max="13576" width="7.140625" style="15" customWidth="1"/>
    <col min="13577" max="13577" width="9.7109375" style="15" customWidth="1"/>
    <col min="13578" max="13578" width="6.85546875" style="15" customWidth="1"/>
    <col min="13579" max="13579" width="6.28515625" style="15" customWidth="1"/>
    <col min="13580" max="13580" width="7.140625" style="15" customWidth="1"/>
    <col min="13581" max="13581" width="9.7109375" style="15" customWidth="1"/>
    <col min="13582" max="13582" width="7.42578125" style="15" customWidth="1"/>
    <col min="13583" max="13586" width="6.42578125" style="15" customWidth="1"/>
    <col min="13587" max="13817" width="9.140625" style="15" customWidth="1"/>
    <col min="13818" max="13818" width="14.140625" style="15" customWidth="1"/>
    <col min="13819" max="13819" width="7.140625" style="15" customWidth="1"/>
    <col min="13820" max="13820" width="6.42578125" style="15"/>
    <col min="13821" max="13821" width="14.140625" style="15" customWidth="1"/>
    <col min="13822" max="13822" width="7.140625" style="15" customWidth="1"/>
    <col min="13823" max="13823" width="6.42578125" style="15" customWidth="1"/>
    <col min="13824" max="13824" width="7.140625" style="15" customWidth="1"/>
    <col min="13825" max="13825" width="9.7109375" style="15" customWidth="1"/>
    <col min="13826" max="13826" width="6.85546875" style="15" customWidth="1"/>
    <col min="13827" max="13827" width="6.28515625" style="15" customWidth="1"/>
    <col min="13828" max="13828" width="7.140625" style="15" customWidth="1"/>
    <col min="13829" max="13829" width="9.7109375" style="15" customWidth="1"/>
    <col min="13830" max="13830" width="6.85546875" style="15" customWidth="1"/>
    <col min="13831" max="13831" width="6.28515625" style="15" customWidth="1"/>
    <col min="13832" max="13832" width="7.140625" style="15" customWidth="1"/>
    <col min="13833" max="13833" width="9.7109375" style="15" customWidth="1"/>
    <col min="13834" max="13834" width="6.85546875" style="15" customWidth="1"/>
    <col min="13835" max="13835" width="6.28515625" style="15" customWidth="1"/>
    <col min="13836" max="13836" width="7.140625" style="15" customWidth="1"/>
    <col min="13837" max="13837" width="9.7109375" style="15" customWidth="1"/>
    <col min="13838" max="13838" width="7.42578125" style="15" customWidth="1"/>
    <col min="13839" max="13842" width="6.42578125" style="15" customWidth="1"/>
    <col min="13843" max="14073" width="9.140625" style="15" customWidth="1"/>
    <col min="14074" max="14074" width="14.140625" style="15" customWidth="1"/>
    <col min="14075" max="14075" width="7.140625" style="15" customWidth="1"/>
    <col min="14076" max="14076" width="6.42578125" style="15"/>
    <col min="14077" max="14077" width="14.140625" style="15" customWidth="1"/>
    <col min="14078" max="14078" width="7.140625" style="15" customWidth="1"/>
    <col min="14079" max="14079" width="6.42578125" style="15" customWidth="1"/>
    <col min="14080" max="14080" width="7.140625" style="15" customWidth="1"/>
    <col min="14081" max="14081" width="9.7109375" style="15" customWidth="1"/>
    <col min="14082" max="14082" width="6.85546875" style="15" customWidth="1"/>
    <col min="14083" max="14083" width="6.28515625" style="15" customWidth="1"/>
    <col min="14084" max="14084" width="7.140625" style="15" customWidth="1"/>
    <col min="14085" max="14085" width="9.7109375" style="15" customWidth="1"/>
    <col min="14086" max="14086" width="6.85546875" style="15" customWidth="1"/>
    <col min="14087" max="14087" width="6.28515625" style="15" customWidth="1"/>
    <col min="14088" max="14088" width="7.140625" style="15" customWidth="1"/>
    <col min="14089" max="14089" width="9.7109375" style="15" customWidth="1"/>
    <col min="14090" max="14090" width="6.85546875" style="15" customWidth="1"/>
    <col min="14091" max="14091" width="6.28515625" style="15" customWidth="1"/>
    <col min="14092" max="14092" width="7.140625" style="15" customWidth="1"/>
    <col min="14093" max="14093" width="9.7109375" style="15" customWidth="1"/>
    <col min="14094" max="14094" width="7.42578125" style="15" customWidth="1"/>
    <col min="14095" max="14098" width="6.42578125" style="15" customWidth="1"/>
    <col min="14099" max="14329" width="9.140625" style="15" customWidth="1"/>
    <col min="14330" max="14330" width="14.140625" style="15" customWidth="1"/>
    <col min="14331" max="14331" width="7.140625" style="15" customWidth="1"/>
    <col min="14332" max="14332" width="6.42578125" style="15"/>
    <col min="14333" max="14333" width="14.140625" style="15" customWidth="1"/>
    <col min="14334" max="14334" width="7.140625" style="15" customWidth="1"/>
    <col min="14335" max="14335" width="6.42578125" style="15" customWidth="1"/>
    <col min="14336" max="14336" width="7.140625" style="15" customWidth="1"/>
    <col min="14337" max="14337" width="9.7109375" style="15" customWidth="1"/>
    <col min="14338" max="14338" width="6.85546875" style="15" customWidth="1"/>
    <col min="14339" max="14339" width="6.28515625" style="15" customWidth="1"/>
    <col min="14340" max="14340" width="7.140625" style="15" customWidth="1"/>
    <col min="14341" max="14341" width="9.7109375" style="15" customWidth="1"/>
    <col min="14342" max="14342" width="6.85546875" style="15" customWidth="1"/>
    <col min="14343" max="14343" width="6.28515625" style="15" customWidth="1"/>
    <col min="14344" max="14344" width="7.140625" style="15" customWidth="1"/>
    <col min="14345" max="14345" width="9.7109375" style="15" customWidth="1"/>
    <col min="14346" max="14346" width="6.85546875" style="15" customWidth="1"/>
    <col min="14347" max="14347" width="6.28515625" style="15" customWidth="1"/>
    <col min="14348" max="14348" width="7.140625" style="15" customWidth="1"/>
    <col min="14349" max="14349" width="9.7109375" style="15" customWidth="1"/>
    <col min="14350" max="14350" width="7.42578125" style="15" customWidth="1"/>
    <col min="14351" max="14354" width="6.42578125" style="15" customWidth="1"/>
    <col min="14355" max="14585" width="9.140625" style="15" customWidth="1"/>
    <col min="14586" max="14586" width="14.140625" style="15" customWidth="1"/>
    <col min="14587" max="14587" width="7.140625" style="15" customWidth="1"/>
    <col min="14588" max="14588" width="6.42578125" style="15"/>
    <col min="14589" max="14589" width="14.140625" style="15" customWidth="1"/>
    <col min="14590" max="14590" width="7.140625" style="15" customWidth="1"/>
    <col min="14591" max="14591" width="6.42578125" style="15" customWidth="1"/>
    <col min="14592" max="14592" width="7.140625" style="15" customWidth="1"/>
    <col min="14593" max="14593" width="9.7109375" style="15" customWidth="1"/>
    <col min="14594" max="14594" width="6.85546875" style="15" customWidth="1"/>
    <col min="14595" max="14595" width="6.28515625" style="15" customWidth="1"/>
    <col min="14596" max="14596" width="7.140625" style="15" customWidth="1"/>
    <col min="14597" max="14597" width="9.7109375" style="15" customWidth="1"/>
    <col min="14598" max="14598" width="6.85546875" style="15" customWidth="1"/>
    <col min="14599" max="14599" width="6.28515625" style="15" customWidth="1"/>
    <col min="14600" max="14600" width="7.140625" style="15" customWidth="1"/>
    <col min="14601" max="14601" width="9.7109375" style="15" customWidth="1"/>
    <col min="14602" max="14602" width="6.85546875" style="15" customWidth="1"/>
    <col min="14603" max="14603" width="6.28515625" style="15" customWidth="1"/>
    <col min="14604" max="14604" width="7.140625" style="15" customWidth="1"/>
    <col min="14605" max="14605" width="9.7109375" style="15" customWidth="1"/>
    <col min="14606" max="14606" width="7.42578125" style="15" customWidth="1"/>
    <col min="14607" max="14610" width="6.42578125" style="15" customWidth="1"/>
    <col min="14611" max="14841" width="9.140625" style="15" customWidth="1"/>
    <col min="14842" max="14842" width="14.140625" style="15" customWidth="1"/>
    <col min="14843" max="14843" width="7.140625" style="15" customWidth="1"/>
    <col min="14844" max="14844" width="6.42578125" style="15"/>
    <col min="14845" max="14845" width="14.140625" style="15" customWidth="1"/>
    <col min="14846" max="14846" width="7.140625" style="15" customWidth="1"/>
    <col min="14847" max="14847" width="6.42578125" style="15" customWidth="1"/>
    <col min="14848" max="14848" width="7.140625" style="15" customWidth="1"/>
    <col min="14849" max="14849" width="9.7109375" style="15" customWidth="1"/>
    <col min="14850" max="14850" width="6.85546875" style="15" customWidth="1"/>
    <col min="14851" max="14851" width="6.28515625" style="15" customWidth="1"/>
    <col min="14852" max="14852" width="7.140625" style="15" customWidth="1"/>
    <col min="14853" max="14853" width="9.7109375" style="15" customWidth="1"/>
    <col min="14854" max="14854" width="6.85546875" style="15" customWidth="1"/>
    <col min="14855" max="14855" width="6.28515625" style="15" customWidth="1"/>
    <col min="14856" max="14856" width="7.140625" style="15" customWidth="1"/>
    <col min="14857" max="14857" width="9.7109375" style="15" customWidth="1"/>
    <col min="14858" max="14858" width="6.85546875" style="15" customWidth="1"/>
    <col min="14859" max="14859" width="6.28515625" style="15" customWidth="1"/>
    <col min="14860" max="14860" width="7.140625" style="15" customWidth="1"/>
    <col min="14861" max="14861" width="9.7109375" style="15" customWidth="1"/>
    <col min="14862" max="14862" width="7.42578125" style="15" customWidth="1"/>
    <col min="14863" max="14866" width="6.42578125" style="15" customWidth="1"/>
    <col min="14867" max="15097" width="9.140625" style="15" customWidth="1"/>
    <col min="15098" max="15098" width="14.140625" style="15" customWidth="1"/>
    <col min="15099" max="15099" width="7.140625" style="15" customWidth="1"/>
    <col min="15100" max="15100" width="6.42578125" style="15"/>
    <col min="15101" max="15101" width="14.140625" style="15" customWidth="1"/>
    <col min="15102" max="15102" width="7.140625" style="15" customWidth="1"/>
    <col min="15103" max="15103" width="6.42578125" style="15" customWidth="1"/>
    <col min="15104" max="15104" width="7.140625" style="15" customWidth="1"/>
    <col min="15105" max="15105" width="9.7109375" style="15" customWidth="1"/>
    <col min="15106" max="15106" width="6.85546875" style="15" customWidth="1"/>
    <col min="15107" max="15107" width="6.28515625" style="15" customWidth="1"/>
    <col min="15108" max="15108" width="7.140625" style="15" customWidth="1"/>
    <col min="15109" max="15109" width="9.7109375" style="15" customWidth="1"/>
    <col min="15110" max="15110" width="6.85546875" style="15" customWidth="1"/>
    <col min="15111" max="15111" width="6.28515625" style="15" customWidth="1"/>
    <col min="15112" max="15112" width="7.140625" style="15" customWidth="1"/>
    <col min="15113" max="15113" width="9.7109375" style="15" customWidth="1"/>
    <col min="15114" max="15114" width="6.85546875" style="15" customWidth="1"/>
    <col min="15115" max="15115" width="6.28515625" style="15" customWidth="1"/>
    <col min="15116" max="15116" width="7.140625" style="15" customWidth="1"/>
    <col min="15117" max="15117" width="9.7109375" style="15" customWidth="1"/>
    <col min="15118" max="15118" width="7.42578125" style="15" customWidth="1"/>
    <col min="15119" max="15122" width="6.42578125" style="15" customWidth="1"/>
    <col min="15123" max="15353" width="9.140625" style="15" customWidth="1"/>
    <col min="15354" max="15354" width="14.140625" style="15" customWidth="1"/>
    <col min="15355" max="15355" width="7.140625" style="15" customWidth="1"/>
    <col min="15356" max="15356" width="6.42578125" style="15"/>
    <col min="15357" max="15357" width="14.140625" style="15" customWidth="1"/>
    <col min="15358" max="15358" width="7.140625" style="15" customWidth="1"/>
    <col min="15359" max="15359" width="6.42578125" style="15" customWidth="1"/>
    <col min="15360" max="15360" width="7.140625" style="15" customWidth="1"/>
    <col min="15361" max="15361" width="9.7109375" style="15" customWidth="1"/>
    <col min="15362" max="15362" width="6.85546875" style="15" customWidth="1"/>
    <col min="15363" max="15363" width="6.28515625" style="15" customWidth="1"/>
    <col min="15364" max="15364" width="7.140625" style="15" customWidth="1"/>
    <col min="15365" max="15365" width="9.7109375" style="15" customWidth="1"/>
    <col min="15366" max="15366" width="6.85546875" style="15" customWidth="1"/>
    <col min="15367" max="15367" width="6.28515625" style="15" customWidth="1"/>
    <col min="15368" max="15368" width="7.140625" style="15" customWidth="1"/>
    <col min="15369" max="15369" width="9.7109375" style="15" customWidth="1"/>
    <col min="15370" max="15370" width="6.85546875" style="15" customWidth="1"/>
    <col min="15371" max="15371" width="6.28515625" style="15" customWidth="1"/>
    <col min="15372" max="15372" width="7.140625" style="15" customWidth="1"/>
    <col min="15373" max="15373" width="9.7109375" style="15" customWidth="1"/>
    <col min="15374" max="15374" width="7.42578125" style="15" customWidth="1"/>
    <col min="15375" max="15378" width="6.42578125" style="15" customWidth="1"/>
    <col min="15379" max="15609" width="9.140625" style="15" customWidth="1"/>
    <col min="15610" max="15610" width="14.140625" style="15" customWidth="1"/>
    <col min="15611" max="15611" width="7.140625" style="15" customWidth="1"/>
    <col min="15612" max="15612" width="6.42578125" style="15"/>
    <col min="15613" max="15613" width="14.140625" style="15" customWidth="1"/>
    <col min="15614" max="15614" width="7.140625" style="15" customWidth="1"/>
    <col min="15615" max="15615" width="6.42578125" style="15" customWidth="1"/>
    <col min="15616" max="15616" width="7.140625" style="15" customWidth="1"/>
    <col min="15617" max="15617" width="9.7109375" style="15" customWidth="1"/>
    <col min="15618" max="15618" width="6.85546875" style="15" customWidth="1"/>
    <col min="15619" max="15619" width="6.28515625" style="15" customWidth="1"/>
    <col min="15620" max="15620" width="7.140625" style="15" customWidth="1"/>
    <col min="15621" max="15621" width="9.7109375" style="15" customWidth="1"/>
    <col min="15622" max="15622" width="6.85546875" style="15" customWidth="1"/>
    <col min="15623" max="15623" width="6.28515625" style="15" customWidth="1"/>
    <col min="15624" max="15624" width="7.140625" style="15" customWidth="1"/>
    <col min="15625" max="15625" width="9.7109375" style="15" customWidth="1"/>
    <col min="15626" max="15626" width="6.85546875" style="15" customWidth="1"/>
    <col min="15627" max="15627" width="6.28515625" style="15" customWidth="1"/>
    <col min="15628" max="15628" width="7.140625" style="15" customWidth="1"/>
    <col min="15629" max="15629" width="9.7109375" style="15" customWidth="1"/>
    <col min="15630" max="15630" width="7.42578125" style="15" customWidth="1"/>
    <col min="15631" max="15634" width="6.42578125" style="15" customWidth="1"/>
    <col min="15635" max="15865" width="9.140625" style="15" customWidth="1"/>
    <col min="15866" max="15866" width="14.140625" style="15" customWidth="1"/>
    <col min="15867" max="15867" width="7.140625" style="15" customWidth="1"/>
    <col min="15868" max="15868" width="6.42578125" style="15"/>
    <col min="15869" max="15869" width="14.140625" style="15" customWidth="1"/>
    <col min="15870" max="15870" width="7.140625" style="15" customWidth="1"/>
    <col min="15871" max="15871" width="6.42578125" style="15" customWidth="1"/>
    <col min="15872" max="15872" width="7.140625" style="15" customWidth="1"/>
    <col min="15873" max="15873" width="9.7109375" style="15" customWidth="1"/>
    <col min="15874" max="15874" width="6.85546875" style="15" customWidth="1"/>
    <col min="15875" max="15875" width="6.28515625" style="15" customWidth="1"/>
    <col min="15876" max="15876" width="7.140625" style="15" customWidth="1"/>
    <col min="15877" max="15877" width="9.7109375" style="15" customWidth="1"/>
    <col min="15878" max="15878" width="6.85546875" style="15" customWidth="1"/>
    <col min="15879" max="15879" width="6.28515625" style="15" customWidth="1"/>
    <col min="15880" max="15880" width="7.140625" style="15" customWidth="1"/>
    <col min="15881" max="15881" width="9.7109375" style="15" customWidth="1"/>
    <col min="15882" max="15882" width="6.85546875" style="15" customWidth="1"/>
    <col min="15883" max="15883" width="6.28515625" style="15" customWidth="1"/>
    <col min="15884" max="15884" width="7.140625" style="15" customWidth="1"/>
    <col min="15885" max="15885" width="9.7109375" style="15" customWidth="1"/>
    <col min="15886" max="15886" width="7.42578125" style="15" customWidth="1"/>
    <col min="15887" max="15890" width="6.42578125" style="15" customWidth="1"/>
    <col min="15891" max="16121" width="9.140625" style="15" customWidth="1"/>
    <col min="16122" max="16122" width="14.140625" style="15" customWidth="1"/>
    <col min="16123" max="16123" width="7.140625" style="15" customWidth="1"/>
    <col min="16124" max="16124" width="6.42578125" style="15"/>
    <col min="16125" max="16125" width="14.140625" style="15" customWidth="1"/>
    <col min="16126" max="16126" width="7.140625" style="15" customWidth="1"/>
    <col min="16127" max="16127" width="6.42578125" style="15" customWidth="1"/>
    <col min="16128" max="16128" width="7.140625" style="15" customWidth="1"/>
    <col min="16129" max="16129" width="9.7109375" style="15" customWidth="1"/>
    <col min="16130" max="16130" width="6.85546875" style="15" customWidth="1"/>
    <col min="16131" max="16131" width="6.28515625" style="15" customWidth="1"/>
    <col min="16132" max="16132" width="7.140625" style="15" customWidth="1"/>
    <col min="16133" max="16133" width="9.7109375" style="15" customWidth="1"/>
    <col min="16134" max="16134" width="6.85546875" style="15" customWidth="1"/>
    <col min="16135" max="16135" width="6.28515625" style="15" customWidth="1"/>
    <col min="16136" max="16136" width="7.140625" style="15" customWidth="1"/>
    <col min="16137" max="16137" width="9.7109375" style="15" customWidth="1"/>
    <col min="16138" max="16138" width="6.85546875" style="15" customWidth="1"/>
    <col min="16139" max="16139" width="6.28515625" style="15" customWidth="1"/>
    <col min="16140" max="16140" width="7.140625" style="15" customWidth="1"/>
    <col min="16141" max="16141" width="9.7109375" style="15" customWidth="1"/>
    <col min="16142" max="16142" width="7.42578125" style="15" customWidth="1"/>
    <col min="16143" max="16146" width="6.42578125" style="15" customWidth="1"/>
    <col min="16147" max="16377" width="9.140625" style="15" customWidth="1"/>
    <col min="16378" max="16378" width="14.140625" style="15" customWidth="1"/>
    <col min="16379" max="16379" width="7.140625" style="15" customWidth="1"/>
    <col min="16380" max="16384" width="6.42578125" style="15"/>
  </cols>
  <sheetData>
    <row r="1" spans="1:33" ht="21.75" customHeight="1">
      <c r="A1" s="1607" t="s">
        <v>1428</v>
      </c>
      <c r="B1" s="1607"/>
      <c r="C1" s="1607"/>
      <c r="D1" s="1607"/>
      <c r="E1" s="1607"/>
      <c r="F1" s="1607"/>
      <c r="G1" s="1607"/>
      <c r="H1" s="1607"/>
      <c r="I1" s="1607"/>
      <c r="J1" s="1607"/>
      <c r="K1" s="1607"/>
      <c r="L1" s="1607"/>
      <c r="M1" s="1607"/>
      <c r="N1" s="1607"/>
      <c r="O1" s="1607"/>
      <c r="P1" s="1607"/>
      <c r="Q1" s="1607"/>
    </row>
    <row r="2" spans="1:33" ht="15.6" customHeight="1">
      <c r="A2" s="1669" t="s">
        <v>18</v>
      </c>
      <c r="B2" s="1669"/>
      <c r="C2" s="1669"/>
      <c r="D2" s="688"/>
      <c r="E2" s="688"/>
      <c r="F2" s="688"/>
      <c r="G2" s="688"/>
      <c r="H2" s="688"/>
      <c r="I2" s="688"/>
      <c r="J2" s="688"/>
      <c r="K2" s="688"/>
      <c r="L2" s="688"/>
      <c r="M2" s="688"/>
      <c r="N2" s="688"/>
      <c r="O2" s="688"/>
      <c r="P2" s="688"/>
      <c r="Q2" s="939" t="s">
        <v>0</v>
      </c>
    </row>
    <row r="3" spans="1:33" ht="4.1500000000000004" customHeight="1">
      <c r="A3" s="246"/>
    </row>
    <row r="4" spans="1:33" s="17" customFormat="1" ht="20.25" customHeight="1">
      <c r="A4" s="1670" t="s">
        <v>651</v>
      </c>
      <c r="B4" s="1672">
        <v>2022</v>
      </c>
      <c r="C4" s="1500"/>
      <c r="D4" s="1500"/>
      <c r="E4" s="1673"/>
      <c r="F4" s="1672">
        <v>2023</v>
      </c>
      <c r="G4" s="1500"/>
      <c r="H4" s="1500"/>
      <c r="I4" s="1500"/>
      <c r="J4" s="1672">
        <v>2024</v>
      </c>
      <c r="K4" s="1500"/>
      <c r="L4" s="1500"/>
      <c r="M4" s="1500"/>
      <c r="N4" s="1672">
        <v>2025</v>
      </c>
      <c r="O4" s="1500"/>
      <c r="P4" s="1500"/>
      <c r="Q4" s="1500"/>
    </row>
    <row r="5" spans="1:33" ht="50.25" customHeight="1">
      <c r="A5" s="1671"/>
      <c r="B5" s="1187" t="s">
        <v>1196</v>
      </c>
      <c r="C5" s="1405" t="s">
        <v>1197</v>
      </c>
      <c r="D5" s="1405" t="s">
        <v>1198</v>
      </c>
      <c r="E5" s="1188" t="s">
        <v>1199</v>
      </c>
      <c r="F5" s="1405" t="s">
        <v>1196</v>
      </c>
      <c r="G5" s="1405" t="s">
        <v>1197</v>
      </c>
      <c r="H5" s="1405" t="s">
        <v>1198</v>
      </c>
      <c r="I5" s="1405" t="s">
        <v>1199</v>
      </c>
      <c r="J5" s="1405" t="s">
        <v>1196</v>
      </c>
      <c r="K5" s="1405" t="s">
        <v>1197</v>
      </c>
      <c r="L5" s="1405" t="s">
        <v>1198</v>
      </c>
      <c r="M5" s="1405" t="s">
        <v>1199</v>
      </c>
      <c r="N5" s="1405" t="s">
        <v>1196</v>
      </c>
      <c r="O5" s="1405" t="s">
        <v>1197</v>
      </c>
      <c r="P5" s="1405" t="s">
        <v>1198</v>
      </c>
      <c r="Q5" s="1405" t="s">
        <v>1199</v>
      </c>
    </row>
    <row r="6" spans="1:33" ht="4.5" customHeight="1">
      <c r="A6" s="940"/>
      <c r="B6" s="941"/>
      <c r="C6" s="942"/>
      <c r="D6" s="942"/>
      <c r="E6" s="943"/>
      <c r="F6" s="942"/>
      <c r="G6" s="942"/>
      <c r="H6" s="942"/>
      <c r="I6" s="942"/>
      <c r="J6" s="942"/>
      <c r="K6" s="942"/>
      <c r="L6" s="942"/>
      <c r="M6" s="942"/>
      <c r="N6" s="942"/>
      <c r="O6" s="942"/>
      <c r="P6" s="942"/>
      <c r="Q6" s="942"/>
    </row>
    <row r="7" spans="1:33" ht="27" customHeight="1">
      <c r="A7" s="1406" t="s">
        <v>1200</v>
      </c>
      <c r="B7" s="1189">
        <v>17608</v>
      </c>
      <c r="C7" s="1407">
        <v>15162</v>
      </c>
      <c r="D7" s="1407">
        <v>14765</v>
      </c>
      <c r="E7" s="1407">
        <v>18005</v>
      </c>
      <c r="F7" s="1189">
        <v>15692</v>
      </c>
      <c r="G7" s="1407">
        <v>15832</v>
      </c>
      <c r="H7" s="1407">
        <v>14930</v>
      </c>
      <c r="I7" s="1407">
        <v>16594</v>
      </c>
      <c r="J7" s="1189">
        <v>15885</v>
      </c>
      <c r="K7" s="1407">
        <v>14202</v>
      </c>
      <c r="L7" s="1407">
        <v>15612</v>
      </c>
      <c r="M7" s="1407">
        <v>14475</v>
      </c>
      <c r="N7" s="1189">
        <v>13270</v>
      </c>
      <c r="O7" s="1407">
        <v>14460</v>
      </c>
      <c r="P7" s="1407">
        <v>14673</v>
      </c>
      <c r="Q7" s="1407">
        <v>13057</v>
      </c>
      <c r="S7" s="249"/>
      <c r="T7" s="249"/>
      <c r="U7" s="249"/>
      <c r="V7" s="249"/>
      <c r="W7" s="249"/>
      <c r="X7" s="249"/>
      <c r="Y7" s="249"/>
      <c r="Z7" s="249"/>
      <c r="AA7" s="249"/>
      <c r="AB7" s="249"/>
      <c r="AC7" s="249"/>
      <c r="AD7" s="249"/>
      <c r="AE7" s="249"/>
      <c r="AF7" s="249"/>
      <c r="AG7" s="249"/>
    </row>
    <row r="8" spans="1:33" ht="15.75" customHeight="1">
      <c r="A8" s="944" t="s">
        <v>1201</v>
      </c>
      <c r="B8" s="945"/>
      <c r="C8" s="946"/>
      <c r="D8" s="946"/>
      <c r="E8" s="946"/>
      <c r="F8" s="945"/>
      <c r="G8" s="946"/>
      <c r="H8" s="946"/>
      <c r="I8" s="946"/>
      <c r="J8" s="945"/>
      <c r="K8" s="946"/>
      <c r="L8" s="946"/>
      <c r="M8" s="946"/>
      <c r="N8" s="945"/>
      <c r="O8" s="946"/>
      <c r="P8" s="946"/>
      <c r="Q8" s="946"/>
      <c r="S8" s="249"/>
      <c r="T8" s="249"/>
      <c r="U8" s="249"/>
      <c r="V8" s="249"/>
      <c r="W8" s="249"/>
      <c r="X8" s="249"/>
      <c r="Y8" s="249"/>
      <c r="Z8" s="249"/>
      <c r="AA8" s="249"/>
      <c r="AB8" s="249"/>
      <c r="AD8" s="249"/>
      <c r="AE8" s="249"/>
      <c r="AF8" s="249"/>
      <c r="AG8" s="249"/>
    </row>
    <row r="9" spans="1:33" ht="17.25" customHeight="1">
      <c r="A9" s="947" t="s">
        <v>1202</v>
      </c>
      <c r="B9" s="948">
        <v>2302</v>
      </c>
      <c r="C9" s="949">
        <v>2756</v>
      </c>
      <c r="D9" s="949">
        <v>2552</v>
      </c>
      <c r="E9" s="949">
        <v>2506</v>
      </c>
      <c r="F9" s="948">
        <v>1912</v>
      </c>
      <c r="G9" s="949">
        <v>2836</v>
      </c>
      <c r="H9" s="949">
        <v>3100</v>
      </c>
      <c r="I9" s="949">
        <v>1648</v>
      </c>
      <c r="J9" s="948">
        <v>1968</v>
      </c>
      <c r="K9" s="949">
        <v>3148</v>
      </c>
      <c r="L9" s="949">
        <v>3445</v>
      </c>
      <c r="M9" s="949">
        <v>1671</v>
      </c>
      <c r="N9" s="948">
        <v>1711</v>
      </c>
      <c r="O9" s="949">
        <v>3129</v>
      </c>
      <c r="P9" s="949">
        <v>3358</v>
      </c>
      <c r="Q9" s="949">
        <v>1482</v>
      </c>
      <c r="S9" s="249"/>
      <c r="T9" s="249"/>
      <c r="U9" s="249"/>
      <c r="V9" s="249"/>
      <c r="W9" s="249"/>
      <c r="X9" s="249"/>
      <c r="Y9" s="249"/>
      <c r="Z9" s="249"/>
      <c r="AA9" s="249"/>
      <c r="AB9" s="249"/>
      <c r="AD9" s="249"/>
      <c r="AE9" s="249"/>
      <c r="AF9" s="249"/>
      <c r="AG9" s="249"/>
    </row>
    <row r="10" spans="1:33" ht="54" customHeight="1">
      <c r="A10" s="950" t="s">
        <v>1203</v>
      </c>
      <c r="B10" s="948">
        <v>503</v>
      </c>
      <c r="C10" s="949">
        <v>1420</v>
      </c>
      <c r="D10" s="949">
        <v>1395</v>
      </c>
      <c r="E10" s="949">
        <v>528</v>
      </c>
      <c r="F10" s="948">
        <v>528</v>
      </c>
      <c r="G10" s="949">
        <v>1627</v>
      </c>
      <c r="H10" s="949">
        <v>1576</v>
      </c>
      <c r="I10" s="949">
        <v>579</v>
      </c>
      <c r="J10" s="948">
        <v>455</v>
      </c>
      <c r="K10" s="949">
        <v>1507</v>
      </c>
      <c r="L10" s="949">
        <v>1521</v>
      </c>
      <c r="M10" s="949">
        <v>441</v>
      </c>
      <c r="N10" s="948">
        <v>393</v>
      </c>
      <c r="O10" s="949">
        <v>1709</v>
      </c>
      <c r="P10" s="949">
        <v>1561</v>
      </c>
      <c r="Q10" s="949">
        <v>541</v>
      </c>
      <c r="S10" s="249"/>
      <c r="T10" s="249"/>
      <c r="U10" s="249"/>
      <c r="V10" s="249"/>
      <c r="W10" s="249"/>
      <c r="X10" s="249"/>
      <c r="Y10" s="249"/>
      <c r="Z10" s="249"/>
      <c r="AA10" s="249"/>
      <c r="AB10" s="249"/>
      <c r="AD10" s="249"/>
      <c r="AE10" s="249"/>
      <c r="AF10" s="249"/>
      <c r="AG10" s="249"/>
    </row>
    <row r="11" spans="1:33" s="954" customFormat="1" ht="23.45" customHeight="1">
      <c r="A11" s="951" t="s">
        <v>1204</v>
      </c>
      <c r="B11" s="952">
        <v>54691</v>
      </c>
      <c r="C11" s="953">
        <v>94212</v>
      </c>
      <c r="D11" s="953">
        <v>78612</v>
      </c>
      <c r="E11" s="953">
        <v>70291</v>
      </c>
      <c r="F11" s="952">
        <v>71066</v>
      </c>
      <c r="G11" s="953">
        <v>88531</v>
      </c>
      <c r="H11" s="953">
        <v>77063</v>
      </c>
      <c r="I11" s="953">
        <v>82534</v>
      </c>
      <c r="J11" s="952">
        <v>55969</v>
      </c>
      <c r="K11" s="953">
        <v>74384</v>
      </c>
      <c r="L11" s="953">
        <v>77909</v>
      </c>
      <c r="M11" s="953">
        <v>52444</v>
      </c>
      <c r="N11" s="952">
        <v>52820</v>
      </c>
      <c r="O11" s="953">
        <v>78189</v>
      </c>
      <c r="P11" s="953">
        <v>73797</v>
      </c>
      <c r="Q11" s="953">
        <v>57212</v>
      </c>
      <c r="S11" s="77"/>
      <c r="T11" s="77"/>
      <c r="U11" s="77"/>
      <c r="V11" s="77"/>
      <c r="W11" s="249"/>
      <c r="X11" s="249"/>
      <c r="Y11" s="249"/>
      <c r="Z11" s="249"/>
      <c r="AA11" s="249"/>
      <c r="AB11" s="249"/>
      <c r="AD11" s="249"/>
      <c r="AE11" s="249"/>
      <c r="AF11" s="249"/>
      <c r="AG11" s="249"/>
    </row>
    <row r="12" spans="1:33" ht="26.25" customHeight="1">
      <c r="A12" s="755" t="s">
        <v>1205</v>
      </c>
      <c r="B12" s="955">
        <v>111</v>
      </c>
      <c r="C12" s="276">
        <v>193</v>
      </c>
      <c r="D12" s="276">
        <v>106</v>
      </c>
      <c r="E12" s="276">
        <v>198</v>
      </c>
      <c r="F12" s="955">
        <v>222</v>
      </c>
      <c r="G12" s="276">
        <v>183</v>
      </c>
      <c r="H12" s="276">
        <v>113</v>
      </c>
      <c r="I12" s="276">
        <v>292</v>
      </c>
      <c r="J12" s="955">
        <v>304</v>
      </c>
      <c r="K12" s="276">
        <v>103</v>
      </c>
      <c r="L12" s="276">
        <v>132</v>
      </c>
      <c r="M12" s="276">
        <v>275</v>
      </c>
      <c r="N12" s="955">
        <v>308</v>
      </c>
      <c r="O12" s="276">
        <v>166</v>
      </c>
      <c r="P12" s="276">
        <v>149</v>
      </c>
      <c r="Q12" s="276">
        <v>325</v>
      </c>
      <c r="S12" s="249"/>
      <c r="T12" s="249"/>
      <c r="U12" s="249"/>
      <c r="V12" s="249"/>
      <c r="W12" s="249"/>
      <c r="X12" s="249"/>
      <c r="Y12" s="249"/>
      <c r="Z12" s="249"/>
      <c r="AA12" s="249"/>
      <c r="AB12" s="249"/>
      <c r="AD12" s="249"/>
      <c r="AE12" s="249"/>
      <c r="AF12" s="249"/>
      <c r="AG12" s="249"/>
    </row>
    <row r="13" spans="1:33" ht="26.25" customHeight="1">
      <c r="A13" s="956" t="s">
        <v>1206</v>
      </c>
      <c r="B13" s="957">
        <v>70</v>
      </c>
      <c r="C13" s="958">
        <v>73</v>
      </c>
      <c r="D13" s="958">
        <v>90</v>
      </c>
      <c r="E13" s="959">
        <v>53</v>
      </c>
      <c r="F13" s="957">
        <v>86</v>
      </c>
      <c r="G13" s="958">
        <v>85</v>
      </c>
      <c r="H13" s="958">
        <v>75</v>
      </c>
      <c r="I13" s="959">
        <v>96</v>
      </c>
      <c r="J13" s="957">
        <v>126</v>
      </c>
      <c r="K13" s="958">
        <v>45</v>
      </c>
      <c r="L13" s="958">
        <v>82</v>
      </c>
      <c r="M13" s="959">
        <v>89</v>
      </c>
      <c r="N13" s="957">
        <v>125</v>
      </c>
      <c r="O13" s="958">
        <v>93</v>
      </c>
      <c r="P13" s="958">
        <v>81</v>
      </c>
      <c r="Q13" s="959">
        <v>137</v>
      </c>
      <c r="S13" s="249"/>
      <c r="T13" s="249"/>
      <c r="U13" s="249"/>
      <c r="V13" s="249"/>
      <c r="W13" s="249"/>
      <c r="X13" s="249"/>
      <c r="Y13" s="249"/>
      <c r="Z13" s="249"/>
      <c r="AA13" s="249"/>
      <c r="AB13" s="249"/>
      <c r="AD13" s="249"/>
      <c r="AE13" s="249"/>
      <c r="AF13" s="249"/>
      <c r="AG13" s="249"/>
    </row>
    <row r="14" spans="1:33" ht="26.25" customHeight="1">
      <c r="A14" s="956" t="s">
        <v>1207</v>
      </c>
      <c r="B14" s="957">
        <v>41</v>
      </c>
      <c r="C14" s="958">
        <v>120</v>
      </c>
      <c r="D14" s="958">
        <v>16</v>
      </c>
      <c r="E14" s="959">
        <v>145</v>
      </c>
      <c r="F14" s="957">
        <v>136</v>
      </c>
      <c r="G14" s="958">
        <v>98</v>
      </c>
      <c r="H14" s="958">
        <v>38</v>
      </c>
      <c r="I14" s="959">
        <v>196</v>
      </c>
      <c r="J14" s="957">
        <v>178</v>
      </c>
      <c r="K14" s="958">
        <v>58</v>
      </c>
      <c r="L14" s="958">
        <v>50</v>
      </c>
      <c r="M14" s="959">
        <v>186</v>
      </c>
      <c r="N14" s="957">
        <v>183</v>
      </c>
      <c r="O14" s="958">
        <v>73</v>
      </c>
      <c r="P14" s="958">
        <v>68</v>
      </c>
      <c r="Q14" s="959">
        <v>188</v>
      </c>
      <c r="R14" s="17"/>
      <c r="S14" s="249"/>
      <c r="T14" s="249"/>
      <c r="U14" s="249"/>
      <c r="V14" s="249"/>
      <c r="W14" s="249"/>
      <c r="X14" s="249"/>
      <c r="Y14" s="249"/>
      <c r="Z14" s="249"/>
      <c r="AA14" s="249"/>
      <c r="AB14" s="249"/>
      <c r="AD14" s="249"/>
      <c r="AE14" s="249"/>
      <c r="AF14" s="249"/>
      <c r="AG14" s="249"/>
    </row>
    <row r="15" spans="1:33" ht="26.25" customHeight="1">
      <c r="A15" s="755" t="s">
        <v>1208</v>
      </c>
      <c r="B15" s="955">
        <v>1511</v>
      </c>
      <c r="C15" s="960">
        <v>487</v>
      </c>
      <c r="D15" s="960">
        <v>708</v>
      </c>
      <c r="E15" s="276">
        <v>1290</v>
      </c>
      <c r="F15" s="955">
        <v>1290</v>
      </c>
      <c r="G15" s="960">
        <v>582</v>
      </c>
      <c r="H15" s="960">
        <v>669</v>
      </c>
      <c r="I15" s="276">
        <v>1203</v>
      </c>
      <c r="J15" s="955">
        <v>831</v>
      </c>
      <c r="K15" s="960">
        <v>282</v>
      </c>
      <c r="L15" s="960">
        <v>410</v>
      </c>
      <c r="M15" s="276">
        <v>703</v>
      </c>
      <c r="N15" s="955">
        <v>950</v>
      </c>
      <c r="O15" s="960">
        <v>430</v>
      </c>
      <c r="P15" s="960">
        <v>555</v>
      </c>
      <c r="Q15" s="276">
        <v>825</v>
      </c>
      <c r="R15" s="17"/>
      <c r="S15" s="249"/>
      <c r="T15" s="249"/>
      <c r="U15" s="249"/>
      <c r="V15" s="249"/>
      <c r="W15" s="249"/>
      <c r="X15" s="249"/>
      <c r="Y15" s="249"/>
      <c r="Z15" s="249"/>
      <c r="AA15" s="249"/>
      <c r="AB15" s="249"/>
      <c r="AD15" s="249"/>
      <c r="AE15" s="249"/>
      <c r="AF15" s="249"/>
      <c r="AG15" s="249"/>
    </row>
    <row r="16" spans="1:33" ht="26.25" customHeight="1">
      <c r="A16" s="755" t="s">
        <v>1209</v>
      </c>
      <c r="B16" s="955">
        <v>152</v>
      </c>
      <c r="C16" s="960">
        <v>47</v>
      </c>
      <c r="D16" s="960">
        <v>49</v>
      </c>
      <c r="E16" s="276">
        <v>150</v>
      </c>
      <c r="F16" s="955">
        <v>150</v>
      </c>
      <c r="G16" s="960">
        <v>63</v>
      </c>
      <c r="H16" s="960">
        <v>40</v>
      </c>
      <c r="I16" s="276">
        <v>173</v>
      </c>
      <c r="J16" s="955">
        <v>146</v>
      </c>
      <c r="K16" s="960">
        <v>60</v>
      </c>
      <c r="L16" s="960">
        <v>58</v>
      </c>
      <c r="M16" s="276">
        <v>148</v>
      </c>
      <c r="N16" s="955">
        <v>149</v>
      </c>
      <c r="O16" s="960">
        <v>74</v>
      </c>
      <c r="P16" s="960">
        <v>46</v>
      </c>
      <c r="Q16" s="276">
        <v>177</v>
      </c>
      <c r="R16" s="17"/>
      <c r="S16" s="249"/>
      <c r="T16" s="249"/>
      <c r="U16" s="249"/>
      <c r="V16" s="249"/>
      <c r="W16" s="249"/>
      <c r="X16" s="249"/>
      <c r="Y16" s="249"/>
      <c r="Z16" s="249"/>
      <c r="AA16" s="249"/>
      <c r="AB16" s="249"/>
      <c r="AD16" s="249"/>
      <c r="AE16" s="249"/>
      <c r="AF16" s="249"/>
      <c r="AG16" s="249"/>
    </row>
    <row r="17" spans="1:33" ht="26.25" customHeight="1">
      <c r="A17" s="755" t="s">
        <v>1210</v>
      </c>
      <c r="B17" s="955">
        <v>0</v>
      </c>
      <c r="C17" s="960">
        <v>252</v>
      </c>
      <c r="D17" s="960">
        <v>96</v>
      </c>
      <c r="E17" s="276">
        <v>156</v>
      </c>
      <c r="F17" s="955">
        <v>156</v>
      </c>
      <c r="G17" s="960">
        <v>142</v>
      </c>
      <c r="H17" s="960">
        <v>120</v>
      </c>
      <c r="I17" s="276">
        <v>178</v>
      </c>
      <c r="J17" s="955">
        <v>174</v>
      </c>
      <c r="K17" s="960">
        <v>73</v>
      </c>
      <c r="L17" s="960">
        <v>104</v>
      </c>
      <c r="M17" s="276">
        <v>143</v>
      </c>
      <c r="N17" s="955">
        <v>143</v>
      </c>
      <c r="O17" s="960">
        <v>61</v>
      </c>
      <c r="P17" s="960">
        <v>106</v>
      </c>
      <c r="Q17" s="276">
        <v>98</v>
      </c>
      <c r="R17" s="17"/>
      <c r="S17" s="249"/>
      <c r="T17" s="249"/>
      <c r="U17" s="249"/>
      <c r="V17" s="249"/>
      <c r="W17" s="249"/>
      <c r="X17" s="249"/>
      <c r="Y17" s="249"/>
      <c r="Z17" s="249"/>
      <c r="AA17" s="249"/>
      <c r="AB17" s="249"/>
      <c r="AD17" s="249"/>
      <c r="AE17" s="249"/>
      <c r="AF17" s="249"/>
      <c r="AG17" s="249"/>
    </row>
    <row r="18" spans="1:33" s="17" customFormat="1" ht="26.25" customHeight="1">
      <c r="A18" s="755" t="s">
        <v>1211</v>
      </c>
      <c r="B18" s="955">
        <v>495</v>
      </c>
      <c r="C18" s="960">
        <v>144</v>
      </c>
      <c r="D18" s="960">
        <v>192</v>
      </c>
      <c r="E18" s="276">
        <v>447</v>
      </c>
      <c r="F18" s="955">
        <v>447</v>
      </c>
      <c r="G18" s="960">
        <v>152</v>
      </c>
      <c r="H18" s="960">
        <v>139</v>
      </c>
      <c r="I18" s="276">
        <v>460</v>
      </c>
      <c r="J18" s="955">
        <v>256</v>
      </c>
      <c r="K18" s="960">
        <v>186</v>
      </c>
      <c r="L18" s="960">
        <v>181</v>
      </c>
      <c r="M18" s="276">
        <v>261</v>
      </c>
      <c r="N18" s="955">
        <v>261</v>
      </c>
      <c r="O18" s="960">
        <v>242</v>
      </c>
      <c r="P18" s="960">
        <v>233</v>
      </c>
      <c r="Q18" s="276">
        <v>270</v>
      </c>
      <c r="S18" s="249"/>
      <c r="T18" s="249"/>
      <c r="U18" s="249"/>
      <c r="V18" s="249"/>
      <c r="W18" s="249"/>
      <c r="X18" s="249"/>
      <c r="Y18" s="249"/>
      <c r="Z18" s="249"/>
      <c r="AA18" s="249"/>
      <c r="AB18" s="249"/>
      <c r="AD18" s="249"/>
      <c r="AE18" s="249"/>
      <c r="AF18" s="249"/>
      <c r="AG18" s="249"/>
    </row>
    <row r="19" spans="1:33" ht="26.25" customHeight="1">
      <c r="A19" s="755" t="s">
        <v>1212</v>
      </c>
      <c r="B19" s="955">
        <v>51675</v>
      </c>
      <c r="C19" s="960">
        <v>91114</v>
      </c>
      <c r="D19" s="960">
        <v>75635</v>
      </c>
      <c r="E19" s="276">
        <v>67154</v>
      </c>
      <c r="F19" s="955">
        <v>67756</v>
      </c>
      <c r="G19" s="960">
        <v>85374</v>
      </c>
      <c r="H19" s="960">
        <v>74030</v>
      </c>
      <c r="I19" s="276">
        <v>79100</v>
      </c>
      <c r="J19" s="955">
        <v>53319</v>
      </c>
      <c r="K19" s="960">
        <v>71607</v>
      </c>
      <c r="L19" s="960">
        <v>74925</v>
      </c>
      <c r="M19" s="276">
        <v>50001</v>
      </c>
      <c r="N19" s="955">
        <v>50096</v>
      </c>
      <c r="O19" s="960">
        <v>74915</v>
      </c>
      <c r="P19" s="960">
        <v>70655</v>
      </c>
      <c r="Q19" s="276">
        <v>54356</v>
      </c>
      <c r="S19" s="249"/>
      <c r="T19" s="249"/>
      <c r="U19" s="249"/>
      <c r="V19" s="249"/>
      <c r="W19" s="249"/>
      <c r="X19" s="249"/>
      <c r="Y19" s="249"/>
      <c r="Z19" s="249"/>
      <c r="AA19" s="249"/>
      <c r="AB19" s="249"/>
      <c r="AD19" s="249"/>
      <c r="AE19" s="249"/>
      <c r="AF19" s="249"/>
      <c r="AG19" s="249"/>
    </row>
    <row r="20" spans="1:33" ht="26.25" customHeight="1">
      <c r="A20" s="961" t="s">
        <v>1213</v>
      </c>
      <c r="B20" s="962">
        <v>747</v>
      </c>
      <c r="C20" s="963">
        <v>1975</v>
      </c>
      <c r="D20" s="963">
        <v>1826</v>
      </c>
      <c r="E20" s="964">
        <v>896</v>
      </c>
      <c r="F20" s="962">
        <v>1045</v>
      </c>
      <c r="G20" s="963">
        <v>2035</v>
      </c>
      <c r="H20" s="963">
        <v>1952</v>
      </c>
      <c r="I20" s="964">
        <v>1128</v>
      </c>
      <c r="J20" s="962">
        <v>939</v>
      </c>
      <c r="K20" s="963">
        <v>2073</v>
      </c>
      <c r="L20" s="963">
        <v>2099</v>
      </c>
      <c r="M20" s="964">
        <v>913</v>
      </c>
      <c r="N20" s="962">
        <v>913</v>
      </c>
      <c r="O20" s="963">
        <v>2301</v>
      </c>
      <c r="P20" s="963">
        <v>2053</v>
      </c>
      <c r="Q20" s="964">
        <v>1161</v>
      </c>
      <c r="S20" s="249"/>
      <c r="T20" s="249"/>
      <c r="U20" s="249"/>
      <c r="V20" s="249"/>
      <c r="W20" s="249"/>
      <c r="X20" s="249"/>
      <c r="Y20" s="249"/>
      <c r="Z20" s="249"/>
      <c r="AA20" s="249"/>
      <c r="AB20" s="249"/>
      <c r="AD20" s="249"/>
      <c r="AE20" s="249"/>
      <c r="AF20" s="249"/>
      <c r="AG20" s="249"/>
    </row>
    <row r="21" spans="1:33" ht="26.45" customHeight="1">
      <c r="A21" s="1190" t="s">
        <v>683</v>
      </c>
      <c r="B21" s="1408">
        <v>72299</v>
      </c>
      <c r="C21" s="1191">
        <v>109374</v>
      </c>
      <c r="D21" s="1191">
        <v>93377</v>
      </c>
      <c r="E21" s="1191">
        <v>88296</v>
      </c>
      <c r="F21" s="1408">
        <v>86758</v>
      </c>
      <c r="G21" s="1191">
        <v>104363</v>
      </c>
      <c r="H21" s="1191">
        <v>91993</v>
      </c>
      <c r="I21" s="1191">
        <v>99128</v>
      </c>
      <c r="J21" s="1408">
        <v>71854</v>
      </c>
      <c r="K21" s="1191">
        <v>88586</v>
      </c>
      <c r="L21" s="1191">
        <v>93521</v>
      </c>
      <c r="M21" s="1191">
        <v>66919</v>
      </c>
      <c r="N21" s="1408">
        <v>66090</v>
      </c>
      <c r="O21" s="1191">
        <v>92649</v>
      </c>
      <c r="P21" s="1191">
        <v>88470</v>
      </c>
      <c r="Q21" s="1191">
        <v>70269</v>
      </c>
      <c r="S21" s="249"/>
      <c r="T21" s="249"/>
      <c r="U21" s="249"/>
      <c r="V21" s="249"/>
      <c r="W21" s="249"/>
      <c r="X21" s="249"/>
      <c r="Y21" s="249"/>
      <c r="Z21" s="249"/>
      <c r="AA21" s="249"/>
      <c r="AB21" s="249"/>
      <c r="AD21" s="249"/>
      <c r="AE21" s="249"/>
      <c r="AF21" s="249"/>
      <c r="AG21" s="249"/>
    </row>
    <row r="22" spans="1:33" s="17" customFormat="1" ht="15" customHeight="1">
      <c r="A22" s="1668" t="s">
        <v>1429</v>
      </c>
      <c r="B22" s="1668"/>
      <c r="C22" s="1668"/>
      <c r="D22" s="1668"/>
      <c r="E22" s="1668"/>
      <c r="F22" s="1668"/>
      <c r="G22" s="1668"/>
      <c r="H22" s="1668"/>
      <c r="I22" s="1668"/>
      <c r="J22" s="1668"/>
      <c r="K22" s="1668"/>
      <c r="L22" s="1668"/>
      <c r="M22" s="1668"/>
      <c r="N22" s="1668"/>
      <c r="O22" s="1668"/>
      <c r="P22" s="1668"/>
      <c r="Q22" s="1668"/>
    </row>
    <row r="23" spans="1:33" ht="13.15" customHeight="1">
      <c r="A23" s="15" t="s">
        <v>1214</v>
      </c>
      <c r="B23" s="249"/>
      <c r="C23" s="249"/>
      <c r="D23" s="249"/>
      <c r="E23" s="249"/>
      <c r="F23" s="249"/>
      <c r="G23" s="249"/>
      <c r="H23" s="249"/>
      <c r="I23" s="249"/>
      <c r="J23" s="249"/>
      <c r="K23" s="249"/>
      <c r="L23" s="249"/>
      <c r="M23" s="249"/>
      <c r="N23" s="249"/>
      <c r="O23" s="249"/>
      <c r="P23" s="249"/>
      <c r="Q23" s="249"/>
    </row>
    <row r="24" spans="1:33" ht="38.25" customHeight="1">
      <c r="B24" s="249"/>
      <c r="C24" s="249"/>
      <c r="D24" s="249"/>
      <c r="E24" s="249"/>
      <c r="F24" s="249"/>
      <c r="G24" s="249"/>
      <c r="H24" s="249"/>
      <c r="I24" s="249"/>
      <c r="J24" s="249"/>
      <c r="K24" s="249"/>
      <c r="L24" s="249"/>
      <c r="M24" s="249"/>
      <c r="N24" s="249"/>
      <c r="O24" s="249"/>
      <c r="P24" s="249"/>
      <c r="Q24" s="249"/>
    </row>
    <row r="25" spans="1:33" ht="38.25" customHeight="1">
      <c r="B25" s="249"/>
      <c r="C25" s="249"/>
      <c r="D25" s="249"/>
      <c r="E25" s="249"/>
      <c r="F25" s="249"/>
      <c r="G25" s="249"/>
      <c r="H25" s="249"/>
      <c r="I25" s="249"/>
      <c r="J25" s="249"/>
      <c r="K25" s="249"/>
      <c r="L25" s="249"/>
      <c r="M25" s="249"/>
      <c r="N25" s="249"/>
      <c r="O25" s="249"/>
      <c r="P25" s="249"/>
      <c r="Q25" s="249"/>
    </row>
    <row r="26" spans="1:33" ht="38.25" customHeight="1">
      <c r="B26" s="249"/>
      <c r="C26" s="249"/>
      <c r="D26" s="249"/>
      <c r="E26" s="249"/>
      <c r="F26" s="249"/>
      <c r="G26" s="249"/>
      <c r="H26" s="249"/>
      <c r="I26" s="249"/>
      <c r="J26" s="249"/>
      <c r="K26" s="249"/>
      <c r="L26" s="249"/>
      <c r="M26" s="249"/>
      <c r="N26" s="249"/>
      <c r="O26" s="249"/>
      <c r="P26" s="249"/>
      <c r="Q26" s="249"/>
    </row>
    <row r="27" spans="1:33" ht="38.25" customHeight="1">
      <c r="B27" s="249"/>
      <c r="C27" s="249"/>
      <c r="D27" s="249"/>
      <c r="E27" s="249"/>
      <c r="F27" s="249"/>
      <c r="G27" s="249"/>
      <c r="H27" s="249"/>
      <c r="I27" s="249"/>
      <c r="J27" s="249"/>
      <c r="K27" s="249"/>
      <c r="L27" s="249"/>
      <c r="M27" s="249"/>
      <c r="N27" s="249"/>
      <c r="O27" s="249"/>
      <c r="P27" s="249"/>
      <c r="Q27" s="249"/>
    </row>
  </sheetData>
  <mergeCells count="8">
    <mergeCell ref="A22:Q22"/>
    <mergeCell ref="A1:Q1"/>
    <mergeCell ref="A2:C2"/>
    <mergeCell ref="A4:A5"/>
    <mergeCell ref="B4:E4"/>
    <mergeCell ref="F4:I4"/>
    <mergeCell ref="J4:M4"/>
    <mergeCell ref="N4:Q4"/>
  </mergeCells>
  <hyperlinks>
    <hyperlink ref="A2" location="' contents'!B52" display="back to contents" xr:uid="{48DF01F7-9DDB-48F2-B413-BC1B8E9BF5D6}"/>
    <hyperlink ref="A2:B2" location="contents!A39" display="back to contents" xr:uid="{6890FC72-1F26-4BCB-87CA-6099464E67B6}"/>
  </hyperlinks>
  <printOptions horizontalCentered="1" verticalCentered="1"/>
  <pageMargins left="0.37" right="0.23622047244094491" top="0.74803149606299213" bottom="0.15748031496062992" header="0.31496062992125984" footer="0.31496062992125984"/>
  <pageSetup paperSize="9" scale="9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06452-84FF-4E98-94BB-E81A299D94BD}">
  <dimension ref="B1:N156"/>
  <sheetViews>
    <sheetView workbookViewId="0">
      <selection activeCell="B1" sqref="B1:F1"/>
    </sheetView>
  </sheetViews>
  <sheetFormatPr defaultRowHeight="16.5" customHeight="1"/>
  <cols>
    <col min="1" max="1" width="1.85546875" style="1" customWidth="1"/>
    <col min="2" max="2" width="50" style="1" customWidth="1"/>
    <col min="3" max="6" width="8.7109375" style="1" customWidth="1"/>
    <col min="7" max="7" width="7.5703125" style="1" customWidth="1"/>
    <col min="8" max="8" width="6.42578125" style="965" hidden="1" customWidth="1"/>
    <col min="9" max="9" width="8.85546875" style="965" hidden="1" customWidth="1"/>
    <col min="10" max="257" width="9.140625" style="1"/>
    <col min="258" max="258" width="1.85546875" style="1" customWidth="1"/>
    <col min="259" max="259" width="50" style="1" customWidth="1"/>
    <col min="260" max="263" width="8.7109375" style="1" customWidth="1"/>
    <col min="264" max="513" width="9.140625" style="1"/>
    <col min="514" max="514" width="1.85546875" style="1" customWidth="1"/>
    <col min="515" max="515" width="50" style="1" customWidth="1"/>
    <col min="516" max="519" width="8.7109375" style="1" customWidth="1"/>
    <col min="520" max="769" width="9.140625" style="1"/>
    <col min="770" max="770" width="1.85546875" style="1" customWidth="1"/>
    <col min="771" max="771" width="50" style="1" customWidth="1"/>
    <col min="772" max="775" width="8.7109375" style="1" customWidth="1"/>
    <col min="776" max="1025" width="9.140625" style="1"/>
    <col min="1026" max="1026" width="1.85546875" style="1" customWidth="1"/>
    <col min="1027" max="1027" width="50" style="1" customWidth="1"/>
    <col min="1028" max="1031" width="8.7109375" style="1" customWidth="1"/>
    <col min="1032" max="1281" width="9.140625" style="1"/>
    <col min="1282" max="1282" width="1.85546875" style="1" customWidth="1"/>
    <col min="1283" max="1283" width="50" style="1" customWidth="1"/>
    <col min="1284" max="1287" width="8.7109375" style="1" customWidth="1"/>
    <col min="1288" max="1537" width="9.140625" style="1"/>
    <col min="1538" max="1538" width="1.85546875" style="1" customWidth="1"/>
    <col min="1539" max="1539" width="50" style="1" customWidth="1"/>
    <col min="1540" max="1543" width="8.7109375" style="1" customWidth="1"/>
    <col min="1544" max="1793" width="9.140625" style="1"/>
    <col min="1794" max="1794" width="1.85546875" style="1" customWidth="1"/>
    <col min="1795" max="1795" width="50" style="1" customWidth="1"/>
    <col min="1796" max="1799" width="8.7109375" style="1" customWidth="1"/>
    <col min="1800" max="2049" width="9.140625" style="1"/>
    <col min="2050" max="2050" width="1.85546875" style="1" customWidth="1"/>
    <col min="2051" max="2051" width="50" style="1" customWidth="1"/>
    <col min="2052" max="2055" width="8.7109375" style="1" customWidth="1"/>
    <col min="2056" max="2305" width="9.140625" style="1"/>
    <col min="2306" max="2306" width="1.85546875" style="1" customWidth="1"/>
    <col min="2307" max="2307" width="50" style="1" customWidth="1"/>
    <col min="2308" max="2311" width="8.7109375" style="1" customWidth="1"/>
    <col min="2312" max="2561" width="9.140625" style="1"/>
    <col min="2562" max="2562" width="1.85546875" style="1" customWidth="1"/>
    <col min="2563" max="2563" width="50" style="1" customWidth="1"/>
    <col min="2564" max="2567" width="8.7109375" style="1" customWidth="1"/>
    <col min="2568" max="2817" width="9.140625" style="1"/>
    <col min="2818" max="2818" width="1.85546875" style="1" customWidth="1"/>
    <col min="2819" max="2819" width="50" style="1" customWidth="1"/>
    <col min="2820" max="2823" width="8.7109375" style="1" customWidth="1"/>
    <col min="2824" max="3073" width="9.140625" style="1"/>
    <col min="3074" max="3074" width="1.85546875" style="1" customWidth="1"/>
    <col min="3075" max="3075" width="50" style="1" customWidth="1"/>
    <col min="3076" max="3079" width="8.7109375" style="1" customWidth="1"/>
    <col min="3080" max="3329" width="9.140625" style="1"/>
    <col min="3330" max="3330" width="1.85546875" style="1" customWidth="1"/>
    <col min="3331" max="3331" width="50" style="1" customWidth="1"/>
    <col min="3332" max="3335" width="8.7109375" style="1" customWidth="1"/>
    <col min="3336" max="3585" width="9.140625" style="1"/>
    <col min="3586" max="3586" width="1.85546875" style="1" customWidth="1"/>
    <col min="3587" max="3587" width="50" style="1" customWidth="1"/>
    <col min="3588" max="3591" width="8.7109375" style="1" customWidth="1"/>
    <col min="3592" max="3841" width="9.140625" style="1"/>
    <col min="3842" max="3842" width="1.85546875" style="1" customWidth="1"/>
    <col min="3843" max="3843" width="50" style="1" customWidth="1"/>
    <col min="3844" max="3847" width="8.7109375" style="1" customWidth="1"/>
    <col min="3848" max="4097" width="9.140625" style="1"/>
    <col min="4098" max="4098" width="1.85546875" style="1" customWidth="1"/>
    <col min="4099" max="4099" width="50" style="1" customWidth="1"/>
    <col min="4100" max="4103" width="8.7109375" style="1" customWidth="1"/>
    <col min="4104" max="4353" width="9.140625" style="1"/>
    <col min="4354" max="4354" width="1.85546875" style="1" customWidth="1"/>
    <col min="4355" max="4355" width="50" style="1" customWidth="1"/>
    <col min="4356" max="4359" width="8.7109375" style="1" customWidth="1"/>
    <col min="4360" max="4609" width="9.140625" style="1"/>
    <col min="4610" max="4610" width="1.85546875" style="1" customWidth="1"/>
    <col min="4611" max="4611" width="50" style="1" customWidth="1"/>
    <col min="4612" max="4615" width="8.7109375" style="1" customWidth="1"/>
    <col min="4616" max="4865" width="9.140625" style="1"/>
    <col min="4866" max="4866" width="1.85546875" style="1" customWidth="1"/>
    <col min="4867" max="4867" width="50" style="1" customWidth="1"/>
    <col min="4868" max="4871" width="8.7109375" style="1" customWidth="1"/>
    <col min="4872" max="5121" width="9.140625" style="1"/>
    <col min="5122" max="5122" width="1.85546875" style="1" customWidth="1"/>
    <col min="5123" max="5123" width="50" style="1" customWidth="1"/>
    <col min="5124" max="5127" width="8.7109375" style="1" customWidth="1"/>
    <col min="5128" max="5377" width="9.140625" style="1"/>
    <col min="5378" max="5378" width="1.85546875" style="1" customWidth="1"/>
    <col min="5379" max="5379" width="50" style="1" customWidth="1"/>
    <col min="5380" max="5383" width="8.7109375" style="1" customWidth="1"/>
    <col min="5384" max="5633" width="9.140625" style="1"/>
    <col min="5634" max="5634" width="1.85546875" style="1" customWidth="1"/>
    <col min="5635" max="5635" width="50" style="1" customWidth="1"/>
    <col min="5636" max="5639" width="8.7109375" style="1" customWidth="1"/>
    <col min="5640" max="5889" width="9.140625" style="1"/>
    <col min="5890" max="5890" width="1.85546875" style="1" customWidth="1"/>
    <col min="5891" max="5891" width="50" style="1" customWidth="1"/>
    <col min="5892" max="5895" width="8.7109375" style="1" customWidth="1"/>
    <col min="5896" max="6145" width="9.140625" style="1"/>
    <col min="6146" max="6146" width="1.85546875" style="1" customWidth="1"/>
    <col min="6147" max="6147" width="50" style="1" customWidth="1"/>
    <col min="6148" max="6151" width="8.7109375" style="1" customWidth="1"/>
    <col min="6152" max="6401" width="9.140625" style="1"/>
    <col min="6402" max="6402" width="1.85546875" style="1" customWidth="1"/>
    <col min="6403" max="6403" width="50" style="1" customWidth="1"/>
    <col min="6404" max="6407" width="8.7109375" style="1" customWidth="1"/>
    <col min="6408" max="6657" width="9.140625" style="1"/>
    <col min="6658" max="6658" width="1.85546875" style="1" customWidth="1"/>
    <col min="6659" max="6659" width="50" style="1" customWidth="1"/>
    <col min="6660" max="6663" width="8.7109375" style="1" customWidth="1"/>
    <col min="6664" max="6913" width="9.140625" style="1"/>
    <col min="6914" max="6914" width="1.85546875" style="1" customWidth="1"/>
    <col min="6915" max="6915" width="50" style="1" customWidth="1"/>
    <col min="6916" max="6919" width="8.7109375" style="1" customWidth="1"/>
    <col min="6920" max="7169" width="9.140625" style="1"/>
    <col min="7170" max="7170" width="1.85546875" style="1" customWidth="1"/>
    <col min="7171" max="7171" width="50" style="1" customWidth="1"/>
    <col min="7172" max="7175" width="8.7109375" style="1" customWidth="1"/>
    <col min="7176" max="7425" width="9.140625" style="1"/>
    <col min="7426" max="7426" width="1.85546875" style="1" customWidth="1"/>
    <col min="7427" max="7427" width="50" style="1" customWidth="1"/>
    <col min="7428" max="7431" width="8.7109375" style="1" customWidth="1"/>
    <col min="7432" max="7681" width="9.140625" style="1"/>
    <col min="7682" max="7682" width="1.85546875" style="1" customWidth="1"/>
    <col min="7683" max="7683" width="50" style="1" customWidth="1"/>
    <col min="7684" max="7687" width="8.7109375" style="1" customWidth="1"/>
    <col min="7688" max="7937" width="9.140625" style="1"/>
    <col min="7938" max="7938" width="1.85546875" style="1" customWidth="1"/>
    <col min="7939" max="7939" width="50" style="1" customWidth="1"/>
    <col min="7940" max="7943" width="8.7109375" style="1" customWidth="1"/>
    <col min="7944" max="8193" width="9.140625" style="1"/>
    <col min="8194" max="8194" width="1.85546875" style="1" customWidth="1"/>
    <col min="8195" max="8195" width="50" style="1" customWidth="1"/>
    <col min="8196" max="8199" width="8.7109375" style="1" customWidth="1"/>
    <col min="8200" max="8449" width="9.140625" style="1"/>
    <col min="8450" max="8450" width="1.85546875" style="1" customWidth="1"/>
    <col min="8451" max="8451" width="50" style="1" customWidth="1"/>
    <col min="8452" max="8455" width="8.7109375" style="1" customWidth="1"/>
    <col min="8456" max="8705" width="9.140625" style="1"/>
    <col min="8706" max="8706" width="1.85546875" style="1" customWidth="1"/>
    <col min="8707" max="8707" width="50" style="1" customWidth="1"/>
    <col min="8708" max="8711" width="8.7109375" style="1" customWidth="1"/>
    <col min="8712" max="8961" width="9.140625" style="1"/>
    <col min="8962" max="8962" width="1.85546875" style="1" customWidth="1"/>
    <col min="8963" max="8963" width="50" style="1" customWidth="1"/>
    <col min="8964" max="8967" width="8.7109375" style="1" customWidth="1"/>
    <col min="8968" max="9217" width="9.140625" style="1"/>
    <col min="9218" max="9218" width="1.85546875" style="1" customWidth="1"/>
    <col min="9219" max="9219" width="50" style="1" customWidth="1"/>
    <col min="9220" max="9223" width="8.7109375" style="1" customWidth="1"/>
    <col min="9224" max="9473" width="9.140625" style="1"/>
    <col min="9474" max="9474" width="1.85546875" style="1" customWidth="1"/>
    <col min="9475" max="9475" width="50" style="1" customWidth="1"/>
    <col min="9476" max="9479" width="8.7109375" style="1" customWidth="1"/>
    <col min="9480" max="9729" width="9.140625" style="1"/>
    <col min="9730" max="9730" width="1.85546875" style="1" customWidth="1"/>
    <col min="9731" max="9731" width="50" style="1" customWidth="1"/>
    <col min="9732" max="9735" width="8.7109375" style="1" customWidth="1"/>
    <col min="9736" max="9985" width="9.140625" style="1"/>
    <col min="9986" max="9986" width="1.85546875" style="1" customWidth="1"/>
    <col min="9987" max="9987" width="50" style="1" customWidth="1"/>
    <col min="9988" max="9991" width="8.7109375" style="1" customWidth="1"/>
    <col min="9992" max="10241" width="9.140625" style="1"/>
    <col min="10242" max="10242" width="1.85546875" style="1" customWidth="1"/>
    <col min="10243" max="10243" width="50" style="1" customWidth="1"/>
    <col min="10244" max="10247" width="8.7109375" style="1" customWidth="1"/>
    <col min="10248" max="10497" width="9.140625" style="1"/>
    <col min="10498" max="10498" width="1.85546875" style="1" customWidth="1"/>
    <col min="10499" max="10499" width="50" style="1" customWidth="1"/>
    <col min="10500" max="10503" width="8.7109375" style="1" customWidth="1"/>
    <col min="10504" max="10753" width="9.140625" style="1"/>
    <col min="10754" max="10754" width="1.85546875" style="1" customWidth="1"/>
    <col min="10755" max="10755" width="50" style="1" customWidth="1"/>
    <col min="10756" max="10759" width="8.7109375" style="1" customWidth="1"/>
    <col min="10760" max="11009" width="9.140625" style="1"/>
    <col min="11010" max="11010" width="1.85546875" style="1" customWidth="1"/>
    <col min="11011" max="11011" width="50" style="1" customWidth="1"/>
    <col min="11012" max="11015" width="8.7109375" style="1" customWidth="1"/>
    <col min="11016" max="11265" width="9.140625" style="1"/>
    <col min="11266" max="11266" width="1.85546875" style="1" customWidth="1"/>
    <col min="11267" max="11267" width="50" style="1" customWidth="1"/>
    <col min="11268" max="11271" width="8.7109375" style="1" customWidth="1"/>
    <col min="11272" max="11521" width="9.140625" style="1"/>
    <col min="11522" max="11522" width="1.85546875" style="1" customWidth="1"/>
    <col min="11523" max="11523" width="50" style="1" customWidth="1"/>
    <col min="11524" max="11527" width="8.7109375" style="1" customWidth="1"/>
    <col min="11528" max="11777" width="9.140625" style="1"/>
    <col min="11778" max="11778" width="1.85546875" style="1" customWidth="1"/>
    <col min="11779" max="11779" width="50" style="1" customWidth="1"/>
    <col min="11780" max="11783" width="8.7109375" style="1" customWidth="1"/>
    <col min="11784" max="12033" width="9.140625" style="1"/>
    <col min="12034" max="12034" width="1.85546875" style="1" customWidth="1"/>
    <col min="12035" max="12035" width="50" style="1" customWidth="1"/>
    <col min="12036" max="12039" width="8.7109375" style="1" customWidth="1"/>
    <col min="12040" max="12289" width="9.140625" style="1"/>
    <col min="12290" max="12290" width="1.85546875" style="1" customWidth="1"/>
    <col min="12291" max="12291" width="50" style="1" customWidth="1"/>
    <col min="12292" max="12295" width="8.7109375" style="1" customWidth="1"/>
    <col min="12296" max="12545" width="9.140625" style="1"/>
    <col min="12546" max="12546" width="1.85546875" style="1" customWidth="1"/>
    <col min="12547" max="12547" width="50" style="1" customWidth="1"/>
    <col min="12548" max="12551" width="8.7109375" style="1" customWidth="1"/>
    <col min="12552" max="12801" width="9.140625" style="1"/>
    <col min="12802" max="12802" width="1.85546875" style="1" customWidth="1"/>
    <col min="12803" max="12803" width="50" style="1" customWidth="1"/>
    <col min="12804" max="12807" width="8.7109375" style="1" customWidth="1"/>
    <col min="12808" max="13057" width="9.140625" style="1"/>
    <col min="13058" max="13058" width="1.85546875" style="1" customWidth="1"/>
    <col min="13059" max="13059" width="50" style="1" customWidth="1"/>
    <col min="13060" max="13063" width="8.7109375" style="1" customWidth="1"/>
    <col min="13064" max="13313" width="9.140625" style="1"/>
    <col min="13314" max="13314" width="1.85546875" style="1" customWidth="1"/>
    <col min="13315" max="13315" width="50" style="1" customWidth="1"/>
    <col min="13316" max="13319" width="8.7109375" style="1" customWidth="1"/>
    <col min="13320" max="13569" width="9.140625" style="1"/>
    <col min="13570" max="13570" width="1.85546875" style="1" customWidth="1"/>
    <col min="13571" max="13571" width="50" style="1" customWidth="1"/>
    <col min="13572" max="13575" width="8.7109375" style="1" customWidth="1"/>
    <col min="13576" max="13825" width="9.140625" style="1"/>
    <col min="13826" max="13826" width="1.85546875" style="1" customWidth="1"/>
    <col min="13827" max="13827" width="50" style="1" customWidth="1"/>
    <col min="13828" max="13831" width="8.7109375" style="1" customWidth="1"/>
    <col min="13832" max="14081" width="9.140625" style="1"/>
    <col min="14082" max="14082" width="1.85546875" style="1" customWidth="1"/>
    <col min="14083" max="14083" width="50" style="1" customWidth="1"/>
    <col min="14084" max="14087" width="8.7109375" style="1" customWidth="1"/>
    <col min="14088" max="14337" width="9.140625" style="1"/>
    <col min="14338" max="14338" width="1.85546875" style="1" customWidth="1"/>
    <col min="14339" max="14339" width="50" style="1" customWidth="1"/>
    <col min="14340" max="14343" width="8.7109375" style="1" customWidth="1"/>
    <col min="14344" max="14593" width="9.140625" style="1"/>
    <col min="14594" max="14594" width="1.85546875" style="1" customWidth="1"/>
    <col min="14595" max="14595" width="50" style="1" customWidth="1"/>
    <col min="14596" max="14599" width="8.7109375" style="1" customWidth="1"/>
    <col min="14600" max="14849" width="9.140625" style="1"/>
    <col min="14850" max="14850" width="1.85546875" style="1" customWidth="1"/>
    <col min="14851" max="14851" width="50" style="1" customWidth="1"/>
    <col min="14852" max="14855" width="8.7109375" style="1" customWidth="1"/>
    <col min="14856" max="15105" width="9.140625" style="1"/>
    <col min="15106" max="15106" width="1.85546875" style="1" customWidth="1"/>
    <col min="15107" max="15107" width="50" style="1" customWidth="1"/>
    <col min="15108" max="15111" width="8.7109375" style="1" customWidth="1"/>
    <col min="15112" max="15361" width="9.140625" style="1"/>
    <col min="15362" max="15362" width="1.85546875" style="1" customWidth="1"/>
    <col min="15363" max="15363" width="50" style="1" customWidth="1"/>
    <col min="15364" max="15367" width="8.7109375" style="1" customWidth="1"/>
    <col min="15368" max="15617" width="9.140625" style="1"/>
    <col min="15618" max="15618" width="1.85546875" style="1" customWidth="1"/>
    <col min="15619" max="15619" width="50" style="1" customWidth="1"/>
    <col min="15620" max="15623" width="8.7109375" style="1" customWidth="1"/>
    <col min="15624" max="15873" width="9.140625" style="1"/>
    <col min="15874" max="15874" width="1.85546875" style="1" customWidth="1"/>
    <col min="15875" max="15875" width="50" style="1" customWidth="1"/>
    <col min="15876" max="15879" width="8.7109375" style="1" customWidth="1"/>
    <col min="15880" max="16129" width="9.140625" style="1"/>
    <col min="16130" max="16130" width="1.85546875" style="1" customWidth="1"/>
    <col min="16131" max="16131" width="50" style="1" customWidth="1"/>
    <col min="16132" max="16135" width="8.7109375" style="1" customWidth="1"/>
    <col min="16136" max="16384" width="9.140625" style="1"/>
  </cols>
  <sheetData>
    <row r="1" spans="2:14" s="20" customFormat="1" ht="32.25" customHeight="1">
      <c r="B1" s="1526" t="s">
        <v>1430</v>
      </c>
      <c r="C1" s="1526"/>
      <c r="D1" s="1526"/>
      <c r="E1" s="1526"/>
      <c r="F1" s="1526"/>
      <c r="G1" s="34"/>
      <c r="H1" s="965"/>
      <c r="I1" s="965"/>
    </row>
    <row r="2" spans="2:14" s="20" customFormat="1" ht="18.75" customHeight="1">
      <c r="B2" s="62" t="s">
        <v>18</v>
      </c>
      <c r="C2" s="34"/>
      <c r="D2" s="34"/>
      <c r="E2" s="34"/>
      <c r="F2" s="34"/>
      <c r="G2" s="34"/>
      <c r="H2" s="965"/>
      <c r="I2" s="965"/>
    </row>
    <row r="3" spans="2:14" s="20" customFormat="1" ht="12.75">
      <c r="B3" s="966"/>
      <c r="C3" s="966"/>
      <c r="D3" s="966"/>
      <c r="E3" s="966"/>
      <c r="F3" s="967" t="s">
        <v>0</v>
      </c>
      <c r="G3" s="229"/>
      <c r="H3" s="965"/>
      <c r="I3" s="965"/>
    </row>
    <row r="4" spans="2:14" s="20" customFormat="1" ht="16.5" customHeight="1">
      <c r="B4" s="51" t="s">
        <v>40</v>
      </c>
      <c r="C4" s="1192">
        <v>2022</v>
      </c>
      <c r="D4" s="1192">
        <v>2023</v>
      </c>
      <c r="E4" s="1192">
        <v>2024</v>
      </c>
      <c r="F4" s="1192">
        <v>2025</v>
      </c>
      <c r="G4" s="968"/>
      <c r="H4" s="965"/>
      <c r="I4" s="965"/>
    </row>
    <row r="5" spans="2:14" s="35" customFormat="1" ht="18" customHeight="1">
      <c r="B5" s="969" t="s">
        <v>52</v>
      </c>
      <c r="C5" s="970">
        <v>61</v>
      </c>
      <c r="D5" s="970">
        <v>107</v>
      </c>
      <c r="E5" s="970">
        <v>69</v>
      </c>
      <c r="F5" s="970">
        <v>86</v>
      </c>
      <c r="G5" s="970"/>
      <c r="H5" s="972">
        <f>SUM(E6,E9:E10,E13,E14)</f>
        <v>69</v>
      </c>
      <c r="I5" s="972">
        <f>SUM(F6,F9:F10,F13,F14)</f>
        <v>86</v>
      </c>
      <c r="K5" s="1448"/>
      <c r="L5" s="1448"/>
      <c r="M5" s="1448"/>
      <c r="N5" s="1448"/>
    </row>
    <row r="6" spans="2:14" s="35" customFormat="1" ht="18" customHeight="1">
      <c r="B6" s="973" t="s">
        <v>53</v>
      </c>
      <c r="C6" s="974">
        <v>12</v>
      </c>
      <c r="D6" s="974">
        <v>9</v>
      </c>
      <c r="E6" s="974">
        <v>19</v>
      </c>
      <c r="F6" s="974">
        <v>23</v>
      </c>
      <c r="G6" s="974"/>
      <c r="H6" s="971">
        <f>SUM(E7:E8)</f>
        <v>19</v>
      </c>
      <c r="I6" s="975">
        <f>SUM(F7:F8)</f>
        <v>23</v>
      </c>
    </row>
    <row r="7" spans="2:14" s="20" customFormat="1" ht="15" customHeight="1">
      <c r="B7" s="903" t="s">
        <v>54</v>
      </c>
      <c r="C7" s="976">
        <v>4</v>
      </c>
      <c r="D7" s="976">
        <v>5</v>
      </c>
      <c r="E7" s="976">
        <v>7</v>
      </c>
      <c r="F7" s="976">
        <v>7</v>
      </c>
      <c r="G7" s="974"/>
      <c r="H7" s="965"/>
      <c r="I7" s="977"/>
    </row>
    <row r="8" spans="2:14" s="20" customFormat="1" ht="15" customHeight="1">
      <c r="B8" s="903" t="s">
        <v>55</v>
      </c>
      <c r="C8" s="976">
        <v>8</v>
      </c>
      <c r="D8" s="976">
        <v>4</v>
      </c>
      <c r="E8" s="976">
        <v>12</v>
      </c>
      <c r="F8" s="976">
        <v>16</v>
      </c>
      <c r="G8" s="974"/>
      <c r="H8" s="965"/>
      <c r="I8" s="977"/>
    </row>
    <row r="9" spans="2:14" s="20" customFormat="1" ht="18" customHeight="1">
      <c r="B9" s="973" t="s">
        <v>1215</v>
      </c>
      <c r="C9" s="974">
        <v>0</v>
      </c>
      <c r="D9" s="974">
        <v>5</v>
      </c>
      <c r="E9" s="974">
        <v>14</v>
      </c>
      <c r="F9" s="974">
        <v>3</v>
      </c>
      <c r="G9" s="974"/>
      <c r="H9" s="965"/>
      <c r="I9" s="965"/>
    </row>
    <row r="10" spans="2:14" s="20" customFormat="1" ht="18" customHeight="1">
      <c r="B10" s="973" t="s">
        <v>58</v>
      </c>
      <c r="C10" s="974">
        <v>46</v>
      </c>
      <c r="D10" s="974">
        <v>91</v>
      </c>
      <c r="E10" s="974">
        <v>35</v>
      </c>
      <c r="F10" s="974">
        <v>58</v>
      </c>
      <c r="G10" s="974"/>
      <c r="H10" s="965">
        <f>SUM(E11:E12)</f>
        <v>35</v>
      </c>
      <c r="I10" s="975">
        <f>SUM(F11:F12)</f>
        <v>58</v>
      </c>
    </row>
    <row r="11" spans="2:14" s="20" customFormat="1" ht="15" customHeight="1">
      <c r="B11" s="903" t="s">
        <v>59</v>
      </c>
      <c r="C11" s="976">
        <v>13</v>
      </c>
      <c r="D11" s="976">
        <v>12</v>
      </c>
      <c r="E11" s="976">
        <v>5</v>
      </c>
      <c r="F11" s="976">
        <v>7</v>
      </c>
      <c r="G11" s="974"/>
      <c r="H11" s="965"/>
      <c r="I11" s="977"/>
    </row>
    <row r="12" spans="2:14" s="20" customFormat="1" ht="15" customHeight="1">
      <c r="B12" s="903" t="s">
        <v>60</v>
      </c>
      <c r="C12" s="976">
        <v>33</v>
      </c>
      <c r="D12" s="976">
        <v>79</v>
      </c>
      <c r="E12" s="976">
        <v>30</v>
      </c>
      <c r="F12" s="976">
        <v>51</v>
      </c>
      <c r="G12" s="974"/>
      <c r="H12" s="965"/>
      <c r="I12" s="977"/>
    </row>
    <row r="13" spans="2:14" s="20" customFormat="1" ht="18" customHeight="1">
      <c r="B13" s="973" t="s">
        <v>1216</v>
      </c>
      <c r="C13" s="974">
        <v>3</v>
      </c>
      <c r="D13" s="974">
        <v>2</v>
      </c>
      <c r="E13" s="974">
        <v>0</v>
      </c>
      <c r="F13" s="974">
        <v>2</v>
      </c>
      <c r="G13" s="974"/>
      <c r="H13" s="965"/>
      <c r="I13" s="975"/>
    </row>
    <row r="14" spans="2:14" s="20" customFormat="1" ht="18" customHeight="1">
      <c r="B14" s="973" t="s">
        <v>381</v>
      </c>
      <c r="C14" s="974">
        <v>0</v>
      </c>
      <c r="D14" s="974">
        <v>0</v>
      </c>
      <c r="E14" s="974">
        <v>1</v>
      </c>
      <c r="F14" s="974">
        <v>0</v>
      </c>
      <c r="G14" s="974"/>
      <c r="H14" s="965"/>
      <c r="I14" s="975"/>
    </row>
    <row r="15" spans="2:14" s="35" customFormat="1" ht="18" customHeight="1">
      <c r="B15" s="978" t="s">
        <v>61</v>
      </c>
      <c r="C15" s="979">
        <v>5198</v>
      </c>
      <c r="D15" s="979">
        <v>5362</v>
      </c>
      <c r="E15" s="979">
        <v>3695</v>
      </c>
      <c r="F15" s="979">
        <v>4996</v>
      </c>
      <c r="G15" s="979"/>
      <c r="H15" s="971">
        <f>SUM(E16,E24:E25,E28:E30,E36)</f>
        <v>3695</v>
      </c>
      <c r="I15" s="972">
        <f>SUM(F16,F24:F25,F28:F30,F36)</f>
        <v>4996</v>
      </c>
    </row>
    <row r="16" spans="2:14" s="20" customFormat="1" ht="18" customHeight="1">
      <c r="B16" s="973" t="s">
        <v>62</v>
      </c>
      <c r="C16" s="974">
        <v>1079</v>
      </c>
      <c r="D16" s="974">
        <v>1373</v>
      </c>
      <c r="E16" s="974">
        <v>857</v>
      </c>
      <c r="F16" s="974">
        <v>1535</v>
      </c>
      <c r="G16" s="974"/>
      <c r="H16" s="965">
        <f>SUM(E17,E23)</f>
        <v>857</v>
      </c>
      <c r="I16" s="975">
        <f>SUM(F17,F23)</f>
        <v>1535</v>
      </c>
    </row>
    <row r="17" spans="2:9" s="35" customFormat="1" ht="18" customHeight="1">
      <c r="B17" s="980" t="s">
        <v>63</v>
      </c>
      <c r="C17" s="974">
        <v>115</v>
      </c>
      <c r="D17" s="974">
        <v>240</v>
      </c>
      <c r="E17" s="974">
        <v>86</v>
      </c>
      <c r="F17" s="974">
        <v>277</v>
      </c>
      <c r="G17" s="974"/>
      <c r="H17" s="971">
        <f>SUM(E18:E22)</f>
        <v>86</v>
      </c>
      <c r="I17" s="975">
        <f>SUM(F18:F22)</f>
        <v>277</v>
      </c>
    </row>
    <row r="18" spans="2:9" s="20" customFormat="1" ht="15" hidden="1" customHeight="1">
      <c r="B18" s="903" t="s">
        <v>1217</v>
      </c>
      <c r="C18" s="976">
        <v>0</v>
      </c>
      <c r="D18" s="976">
        <v>0</v>
      </c>
      <c r="E18" s="976">
        <v>0</v>
      </c>
      <c r="F18" s="976">
        <v>0</v>
      </c>
      <c r="G18" s="974"/>
      <c r="H18" s="965"/>
      <c r="I18" s="977"/>
    </row>
    <row r="19" spans="2:9" s="20" customFormat="1" ht="25.5">
      <c r="B19" s="903" t="s">
        <v>66</v>
      </c>
      <c r="C19" s="976">
        <v>16</v>
      </c>
      <c r="D19" s="976">
        <v>97</v>
      </c>
      <c r="E19" s="976">
        <v>10</v>
      </c>
      <c r="F19" s="976">
        <v>35</v>
      </c>
      <c r="G19" s="974"/>
      <c r="H19" s="965"/>
      <c r="I19" s="977"/>
    </row>
    <row r="20" spans="2:9" s="20" customFormat="1" ht="15" customHeight="1">
      <c r="B20" s="903" t="s">
        <v>67</v>
      </c>
      <c r="C20" s="976">
        <v>56</v>
      </c>
      <c r="D20" s="976">
        <v>96</v>
      </c>
      <c r="E20" s="976">
        <v>43</v>
      </c>
      <c r="F20" s="976">
        <v>80</v>
      </c>
      <c r="G20" s="974"/>
      <c r="H20" s="965"/>
      <c r="I20" s="977"/>
    </row>
    <row r="21" spans="2:9" s="20" customFormat="1" ht="15" customHeight="1">
      <c r="B21" s="903" t="s">
        <v>68</v>
      </c>
      <c r="C21" s="976">
        <v>10</v>
      </c>
      <c r="D21" s="976">
        <v>10</v>
      </c>
      <c r="E21" s="976">
        <v>8</v>
      </c>
      <c r="F21" s="976">
        <v>27</v>
      </c>
      <c r="G21" s="974"/>
      <c r="H21" s="965"/>
      <c r="I21" s="977"/>
    </row>
    <row r="22" spans="2:9" s="20" customFormat="1" ht="15" customHeight="1">
      <c r="B22" s="903" t="s">
        <v>69</v>
      </c>
      <c r="C22" s="976">
        <v>33</v>
      </c>
      <c r="D22" s="976">
        <v>37</v>
      </c>
      <c r="E22" s="976">
        <v>25</v>
      </c>
      <c r="F22" s="976">
        <v>135</v>
      </c>
      <c r="G22" s="974"/>
      <c r="H22" s="965"/>
      <c r="I22" s="977"/>
    </row>
    <row r="23" spans="2:9" s="35" customFormat="1" ht="18" customHeight="1">
      <c r="B23" s="980" t="s">
        <v>1218</v>
      </c>
      <c r="C23" s="974">
        <v>964</v>
      </c>
      <c r="D23" s="974">
        <v>1133</v>
      </c>
      <c r="E23" s="974">
        <v>771</v>
      </c>
      <c r="F23" s="974">
        <v>1258</v>
      </c>
      <c r="G23" s="974"/>
      <c r="H23" s="971"/>
      <c r="I23" s="975"/>
    </row>
    <row r="24" spans="2:9" s="20" customFormat="1" ht="18" customHeight="1">
      <c r="B24" s="973" t="s">
        <v>384</v>
      </c>
      <c r="C24" s="974">
        <v>84</v>
      </c>
      <c r="D24" s="974">
        <v>188</v>
      </c>
      <c r="E24" s="974">
        <v>185</v>
      </c>
      <c r="F24" s="974">
        <v>142</v>
      </c>
      <c r="G24" s="974"/>
      <c r="H24" s="965"/>
      <c r="I24" s="975"/>
    </row>
    <row r="25" spans="2:9" s="20" customFormat="1" ht="18" customHeight="1">
      <c r="B25" s="973" t="s">
        <v>72</v>
      </c>
      <c r="C25" s="974">
        <v>7</v>
      </c>
      <c r="D25" s="974">
        <v>7</v>
      </c>
      <c r="E25" s="974">
        <v>5</v>
      </c>
      <c r="F25" s="974">
        <v>12</v>
      </c>
      <c r="G25" s="974"/>
      <c r="H25" s="965">
        <f>SUM(E26:E27)</f>
        <v>5</v>
      </c>
      <c r="I25" s="975">
        <f>SUM(F26:F27)</f>
        <v>12</v>
      </c>
    </row>
    <row r="26" spans="2:9" s="20" customFormat="1" ht="15" customHeight="1">
      <c r="B26" s="903" t="s">
        <v>1219</v>
      </c>
      <c r="C26" s="976">
        <v>6</v>
      </c>
      <c r="D26" s="976">
        <v>7</v>
      </c>
      <c r="E26" s="976">
        <v>4</v>
      </c>
      <c r="F26" s="976">
        <v>12</v>
      </c>
      <c r="G26" s="974"/>
      <c r="H26" s="965"/>
      <c r="I26" s="977"/>
    </row>
    <row r="27" spans="2:9" s="20" customFormat="1" ht="15" customHeight="1">
      <c r="B27" s="903" t="s">
        <v>1220</v>
      </c>
      <c r="C27" s="976">
        <v>1</v>
      </c>
      <c r="D27" s="976">
        <v>0</v>
      </c>
      <c r="E27" s="976">
        <v>1</v>
      </c>
      <c r="F27" s="976">
        <v>0</v>
      </c>
      <c r="G27" s="974"/>
      <c r="H27" s="965"/>
      <c r="I27" s="977"/>
    </row>
    <row r="28" spans="2:9" s="20" customFormat="1" ht="18" customHeight="1">
      <c r="B28" s="973" t="s">
        <v>1221</v>
      </c>
      <c r="C28" s="981">
        <v>0</v>
      </c>
      <c r="D28" s="981">
        <v>0</v>
      </c>
      <c r="E28" s="981">
        <v>0</v>
      </c>
      <c r="F28" s="981">
        <v>2</v>
      </c>
      <c r="G28" s="981"/>
      <c r="H28" s="965"/>
      <c r="I28" s="965"/>
    </row>
    <row r="29" spans="2:9" s="20" customFormat="1" ht="18" customHeight="1">
      <c r="B29" s="973" t="s">
        <v>1222</v>
      </c>
      <c r="C29" s="981">
        <v>0</v>
      </c>
      <c r="D29" s="981">
        <v>7</v>
      </c>
      <c r="E29" s="981">
        <v>9</v>
      </c>
      <c r="F29" s="981">
        <v>45</v>
      </c>
      <c r="G29" s="981"/>
      <c r="H29" s="965"/>
      <c r="I29" s="965"/>
    </row>
    <row r="30" spans="2:9" s="20" customFormat="1" ht="18" customHeight="1">
      <c r="B30" s="973" t="s">
        <v>79</v>
      </c>
      <c r="C30" s="974">
        <v>2439</v>
      </c>
      <c r="D30" s="974">
        <v>2143</v>
      </c>
      <c r="E30" s="974">
        <v>1421</v>
      </c>
      <c r="F30" s="974">
        <v>1720</v>
      </c>
      <c r="G30" s="974"/>
      <c r="H30" s="965">
        <f>SUM(E31:E35)</f>
        <v>1421</v>
      </c>
      <c r="I30" s="975">
        <f>SUM(F31:F35)</f>
        <v>1720</v>
      </c>
    </row>
    <row r="31" spans="2:9" s="20" customFormat="1" ht="15" customHeight="1">
      <c r="B31" s="903" t="s">
        <v>80</v>
      </c>
      <c r="C31" s="976">
        <v>259</v>
      </c>
      <c r="D31" s="976">
        <v>264</v>
      </c>
      <c r="E31" s="976">
        <v>192</v>
      </c>
      <c r="F31" s="976">
        <v>257</v>
      </c>
      <c r="G31" s="974"/>
      <c r="H31" s="965"/>
      <c r="I31" s="977"/>
    </row>
    <row r="32" spans="2:9" s="20" customFormat="1" ht="25.5">
      <c r="B32" s="903" t="s">
        <v>1223</v>
      </c>
      <c r="C32" s="976">
        <v>1160</v>
      </c>
      <c r="D32" s="976">
        <v>1101</v>
      </c>
      <c r="E32" s="976">
        <v>694</v>
      </c>
      <c r="F32" s="976">
        <v>868</v>
      </c>
      <c r="G32" s="974"/>
      <c r="H32" s="965"/>
      <c r="I32" s="977"/>
    </row>
    <row r="33" spans="2:9" s="20" customFormat="1" ht="15" customHeight="1">
      <c r="B33" s="903" t="s">
        <v>394</v>
      </c>
      <c r="C33" s="976">
        <v>1014</v>
      </c>
      <c r="D33" s="976">
        <v>769</v>
      </c>
      <c r="E33" s="976">
        <v>517</v>
      </c>
      <c r="F33" s="976">
        <v>582</v>
      </c>
      <c r="G33" s="974"/>
      <c r="H33" s="965"/>
      <c r="I33" s="977"/>
    </row>
    <row r="34" spans="2:9" s="20" customFormat="1" ht="15" customHeight="1">
      <c r="B34" s="903" t="s">
        <v>1224</v>
      </c>
      <c r="C34" s="976">
        <v>0</v>
      </c>
      <c r="D34" s="976">
        <v>2</v>
      </c>
      <c r="E34" s="976">
        <v>10</v>
      </c>
      <c r="F34" s="976">
        <v>0</v>
      </c>
      <c r="G34" s="974"/>
      <c r="H34" s="965"/>
      <c r="I34" s="977"/>
    </row>
    <row r="35" spans="2:9" s="20" customFormat="1" ht="15" customHeight="1">
      <c r="B35" s="903" t="s">
        <v>1225</v>
      </c>
      <c r="C35" s="976">
        <v>6</v>
      </c>
      <c r="D35" s="976">
        <v>7</v>
      </c>
      <c r="E35" s="976">
        <v>8</v>
      </c>
      <c r="F35" s="976">
        <v>13</v>
      </c>
      <c r="G35" s="974"/>
      <c r="H35" s="965"/>
      <c r="I35" s="977"/>
    </row>
    <row r="36" spans="2:9" s="35" customFormat="1" ht="18" customHeight="1">
      <c r="B36" s="973" t="s">
        <v>83</v>
      </c>
      <c r="C36" s="974">
        <v>1589</v>
      </c>
      <c r="D36" s="974">
        <v>1644</v>
      </c>
      <c r="E36" s="974">
        <v>1218</v>
      </c>
      <c r="F36" s="974">
        <v>1540</v>
      </c>
      <c r="G36" s="974"/>
      <c r="H36" s="971">
        <f>SUM(E37:E39)</f>
        <v>1218</v>
      </c>
      <c r="I36" s="975">
        <f>SUM(F37:F39)</f>
        <v>1540</v>
      </c>
    </row>
    <row r="37" spans="2:9" s="20" customFormat="1" ht="15" customHeight="1">
      <c r="B37" s="903" t="s">
        <v>396</v>
      </c>
      <c r="C37" s="976">
        <v>893</v>
      </c>
      <c r="D37" s="976">
        <v>968</v>
      </c>
      <c r="E37" s="976">
        <v>655</v>
      </c>
      <c r="F37" s="976">
        <v>558</v>
      </c>
      <c r="G37" s="974"/>
      <c r="H37" s="965"/>
      <c r="I37" s="977"/>
    </row>
    <row r="38" spans="2:9" s="20" customFormat="1" ht="15" customHeight="1">
      <c r="B38" s="903" t="s">
        <v>84</v>
      </c>
      <c r="C38" s="976">
        <v>1</v>
      </c>
      <c r="D38" s="976">
        <v>4</v>
      </c>
      <c r="E38" s="976">
        <v>3</v>
      </c>
      <c r="F38" s="976">
        <v>14</v>
      </c>
      <c r="G38" s="974"/>
      <c r="H38" s="965"/>
      <c r="I38" s="977"/>
    </row>
    <row r="39" spans="2:9" s="20" customFormat="1" ht="28.5">
      <c r="B39" s="903" t="s">
        <v>1226</v>
      </c>
      <c r="C39" s="976">
        <v>695</v>
      </c>
      <c r="D39" s="976">
        <v>672</v>
      </c>
      <c r="E39" s="976">
        <v>560</v>
      </c>
      <c r="F39" s="976">
        <v>968</v>
      </c>
      <c r="G39" s="974"/>
      <c r="H39" s="965"/>
      <c r="I39" s="977"/>
    </row>
    <row r="40" spans="2:9" s="57" customFormat="1" ht="18" customHeight="1">
      <c r="B40" s="982" t="s">
        <v>85</v>
      </c>
      <c r="C40" s="979">
        <v>83</v>
      </c>
      <c r="D40" s="979">
        <v>109</v>
      </c>
      <c r="E40" s="979">
        <v>69</v>
      </c>
      <c r="F40" s="979">
        <v>81</v>
      </c>
      <c r="G40" s="979"/>
      <c r="H40" s="977">
        <f>SUM(E41,E50)</f>
        <v>69</v>
      </c>
      <c r="I40" s="972">
        <f>SUM(F41,F50)</f>
        <v>81</v>
      </c>
    </row>
    <row r="41" spans="2:9" s="35" customFormat="1" ht="18" customHeight="1">
      <c r="B41" s="973" t="s">
        <v>86</v>
      </c>
      <c r="C41" s="974">
        <v>49</v>
      </c>
      <c r="D41" s="974">
        <v>60</v>
      </c>
      <c r="E41" s="974">
        <v>39</v>
      </c>
      <c r="F41" s="974">
        <v>44</v>
      </c>
      <c r="G41" s="974"/>
      <c r="H41" s="971">
        <f>SUM(E42:E43,E47:E49)</f>
        <v>39</v>
      </c>
      <c r="I41" s="975">
        <f>SUM(F42:F43,F47:F49)</f>
        <v>44</v>
      </c>
    </row>
    <row r="42" spans="2:9" s="20" customFormat="1" ht="15" customHeight="1">
      <c r="B42" s="903" t="s">
        <v>87</v>
      </c>
      <c r="C42" s="976">
        <v>5</v>
      </c>
      <c r="D42" s="976">
        <v>13</v>
      </c>
      <c r="E42" s="976">
        <v>6</v>
      </c>
      <c r="F42" s="976">
        <v>5</v>
      </c>
      <c r="G42" s="974"/>
      <c r="H42" s="965"/>
      <c r="I42" s="977"/>
    </row>
    <row r="43" spans="2:9" s="20" customFormat="1" ht="15" customHeight="1">
      <c r="B43" s="983" t="s">
        <v>88</v>
      </c>
      <c r="C43" s="984">
        <v>8</v>
      </c>
      <c r="D43" s="984">
        <v>9</v>
      </c>
      <c r="E43" s="984">
        <v>5</v>
      </c>
      <c r="F43" s="984">
        <v>11</v>
      </c>
      <c r="G43" s="974"/>
      <c r="H43" s="965"/>
      <c r="I43" s="977"/>
    </row>
    <row r="44" spans="2:9" s="20" customFormat="1" ht="30" customHeight="1">
      <c r="B44" s="1526" t="s">
        <v>1431</v>
      </c>
      <c r="C44" s="1526"/>
      <c r="D44" s="1526"/>
      <c r="E44" s="1526"/>
      <c r="F44" s="1526"/>
      <c r="G44" s="34"/>
      <c r="H44" s="965"/>
      <c r="I44" s="965"/>
    </row>
    <row r="45" spans="2:9" s="20" customFormat="1" ht="12.75" customHeight="1">
      <c r="B45" s="966"/>
      <c r="C45" s="966"/>
      <c r="D45" s="966"/>
      <c r="E45" s="966"/>
      <c r="F45" s="967" t="s">
        <v>0</v>
      </c>
      <c r="G45" s="229"/>
      <c r="H45" s="965"/>
      <c r="I45" s="965"/>
    </row>
    <row r="46" spans="2:9" s="20" customFormat="1" ht="18" customHeight="1">
      <c r="B46" s="51" t="s">
        <v>40</v>
      </c>
      <c r="C46" s="1192">
        <v>2022</v>
      </c>
      <c r="D46" s="1192">
        <v>2023</v>
      </c>
      <c r="E46" s="1192">
        <v>2024</v>
      </c>
      <c r="F46" s="1192">
        <v>2025</v>
      </c>
      <c r="G46" s="968"/>
      <c r="H46" s="965"/>
      <c r="I46" s="965"/>
    </row>
    <row r="47" spans="2:9" s="20" customFormat="1" ht="15" customHeight="1">
      <c r="B47" s="903" t="s">
        <v>89</v>
      </c>
      <c r="C47" s="976">
        <v>14</v>
      </c>
      <c r="D47" s="976">
        <v>26</v>
      </c>
      <c r="E47" s="976">
        <v>15</v>
      </c>
      <c r="F47" s="976">
        <v>18</v>
      </c>
      <c r="G47" s="974"/>
      <c r="H47" s="965"/>
      <c r="I47" s="977"/>
    </row>
    <row r="48" spans="2:9" s="20" customFormat="1" ht="25.5">
      <c r="B48" s="903" t="s">
        <v>1227</v>
      </c>
      <c r="C48" s="976">
        <v>22</v>
      </c>
      <c r="D48" s="976">
        <v>11</v>
      </c>
      <c r="E48" s="976">
        <v>13</v>
      </c>
      <c r="F48" s="976">
        <v>10</v>
      </c>
      <c r="G48" s="974"/>
      <c r="H48" s="965"/>
      <c r="I48" s="977"/>
    </row>
    <row r="49" spans="2:9" s="20" customFormat="1" ht="15" customHeight="1">
      <c r="B49" s="903" t="s">
        <v>1228</v>
      </c>
      <c r="C49" s="976">
        <v>0</v>
      </c>
      <c r="D49" s="976">
        <v>1</v>
      </c>
      <c r="E49" s="976">
        <v>0</v>
      </c>
      <c r="F49" s="976">
        <v>0</v>
      </c>
      <c r="G49" s="974"/>
      <c r="H49" s="965"/>
      <c r="I49" s="977"/>
    </row>
    <row r="50" spans="2:9" s="20" customFormat="1" ht="18" customHeight="1">
      <c r="B50" s="973" t="s">
        <v>94</v>
      </c>
      <c r="C50" s="974">
        <v>34</v>
      </c>
      <c r="D50" s="974">
        <v>49</v>
      </c>
      <c r="E50" s="974">
        <v>30</v>
      </c>
      <c r="F50" s="974">
        <v>37</v>
      </c>
      <c r="G50" s="974"/>
      <c r="H50" s="965">
        <f>SUM(E51:E52)</f>
        <v>30</v>
      </c>
      <c r="I50" s="975">
        <f>SUM(F51:F52)</f>
        <v>37</v>
      </c>
    </row>
    <row r="51" spans="2:9" s="20" customFormat="1" ht="15" customHeight="1">
      <c r="B51" s="903" t="s">
        <v>1229</v>
      </c>
      <c r="C51" s="976">
        <v>0</v>
      </c>
      <c r="D51" s="976">
        <v>1</v>
      </c>
      <c r="E51" s="976">
        <v>0</v>
      </c>
      <c r="F51" s="976">
        <v>0</v>
      </c>
      <c r="G51" s="974"/>
      <c r="H51" s="965"/>
      <c r="I51" s="977"/>
    </row>
    <row r="52" spans="2:9" s="20" customFormat="1" ht="25.5">
      <c r="B52" s="903" t="s">
        <v>1230</v>
      </c>
      <c r="C52" s="976">
        <v>34</v>
      </c>
      <c r="D52" s="976">
        <v>48</v>
      </c>
      <c r="E52" s="976">
        <v>30</v>
      </c>
      <c r="F52" s="976">
        <v>37</v>
      </c>
      <c r="G52" s="974"/>
      <c r="H52" s="965"/>
      <c r="I52" s="977"/>
    </row>
    <row r="53" spans="2:9" s="20" customFormat="1" ht="28.9" customHeight="1">
      <c r="B53" s="985" t="s">
        <v>1231</v>
      </c>
      <c r="C53" s="986">
        <v>1427</v>
      </c>
      <c r="D53" s="979">
        <v>1792</v>
      </c>
      <c r="E53" s="979">
        <v>1120</v>
      </c>
      <c r="F53" s="979">
        <v>1614</v>
      </c>
      <c r="G53" s="979"/>
      <c r="H53" s="965">
        <f>SUM(E54:E58)</f>
        <v>1120</v>
      </c>
      <c r="I53" s="972">
        <f>SUM(F54:F58)</f>
        <v>1614</v>
      </c>
    </row>
    <row r="54" spans="2:9" s="20" customFormat="1" ht="15" customHeight="1">
      <c r="B54" s="903" t="s">
        <v>411</v>
      </c>
      <c r="C54" s="976">
        <v>118</v>
      </c>
      <c r="D54" s="976">
        <v>257</v>
      </c>
      <c r="E54" s="976">
        <v>133</v>
      </c>
      <c r="F54" s="976">
        <v>141</v>
      </c>
      <c r="G54" s="974"/>
      <c r="H54" s="965"/>
      <c r="I54" s="977"/>
    </row>
    <row r="55" spans="2:9" s="20" customFormat="1" ht="15" customHeight="1">
      <c r="B55" s="903" t="s">
        <v>413</v>
      </c>
      <c r="C55" s="976">
        <v>48</v>
      </c>
      <c r="D55" s="976">
        <v>186</v>
      </c>
      <c r="E55" s="976">
        <v>25</v>
      </c>
      <c r="F55" s="976">
        <v>80</v>
      </c>
      <c r="G55" s="974"/>
      <c r="H55" s="965"/>
      <c r="I55" s="977"/>
    </row>
    <row r="56" spans="2:9" s="20" customFormat="1" ht="15" customHeight="1">
      <c r="B56" s="903" t="s">
        <v>414</v>
      </c>
      <c r="C56" s="976">
        <v>53</v>
      </c>
      <c r="D56" s="976">
        <v>43</v>
      </c>
      <c r="E56" s="976">
        <v>67</v>
      </c>
      <c r="F56" s="976">
        <v>89</v>
      </c>
      <c r="G56" s="974"/>
      <c r="H56" s="965"/>
      <c r="I56" s="977"/>
    </row>
    <row r="57" spans="2:9" s="20" customFormat="1" ht="25.5">
      <c r="B57" s="903" t="s">
        <v>1232</v>
      </c>
      <c r="C57" s="976">
        <v>189</v>
      </c>
      <c r="D57" s="976">
        <v>274</v>
      </c>
      <c r="E57" s="976">
        <v>144</v>
      </c>
      <c r="F57" s="976">
        <v>471</v>
      </c>
      <c r="G57" s="974"/>
      <c r="H57" s="965"/>
      <c r="I57" s="977"/>
    </row>
    <row r="58" spans="2:9" s="20" customFormat="1" ht="15" customHeight="1">
      <c r="B58" s="903" t="s">
        <v>420</v>
      </c>
      <c r="C58" s="976">
        <v>1019</v>
      </c>
      <c r="D58" s="976">
        <v>1032</v>
      </c>
      <c r="E58" s="976">
        <v>751</v>
      </c>
      <c r="F58" s="976">
        <v>833</v>
      </c>
      <c r="G58" s="974"/>
      <c r="H58" s="965"/>
      <c r="I58" s="977"/>
    </row>
    <row r="59" spans="2:9" s="20" customFormat="1" ht="18" customHeight="1">
      <c r="B59" s="978" t="s">
        <v>423</v>
      </c>
      <c r="C59" s="986">
        <v>4245</v>
      </c>
      <c r="D59" s="979">
        <v>4952</v>
      </c>
      <c r="E59" s="979">
        <v>3785</v>
      </c>
      <c r="F59" s="979">
        <v>4227</v>
      </c>
      <c r="G59" s="979"/>
      <c r="H59" s="965">
        <f>SUM(E60,E64,E69:E70)</f>
        <v>3785</v>
      </c>
      <c r="I59" s="972">
        <f>SUM(F60,F64,F69:F70)</f>
        <v>4227</v>
      </c>
    </row>
    <row r="60" spans="2:9" s="35" customFormat="1" ht="18" customHeight="1">
      <c r="B60" s="973" t="s">
        <v>424</v>
      </c>
      <c r="C60" s="974">
        <v>974</v>
      </c>
      <c r="D60" s="974">
        <v>1131</v>
      </c>
      <c r="E60" s="974">
        <v>998</v>
      </c>
      <c r="F60" s="974">
        <v>842</v>
      </c>
      <c r="G60" s="974"/>
      <c r="H60" s="971">
        <f>SUM(E61:E63)</f>
        <v>998</v>
      </c>
      <c r="I60" s="975">
        <f>SUM(F61:F63)</f>
        <v>842</v>
      </c>
    </row>
    <row r="61" spans="2:9" s="20" customFormat="1" ht="15" customHeight="1">
      <c r="B61" s="903" t="s">
        <v>425</v>
      </c>
      <c r="C61" s="976">
        <v>246</v>
      </c>
      <c r="D61" s="976">
        <v>290</v>
      </c>
      <c r="E61" s="976">
        <v>215</v>
      </c>
      <c r="F61" s="976">
        <v>181</v>
      </c>
      <c r="G61" s="974"/>
      <c r="H61" s="965"/>
      <c r="I61" s="977"/>
    </row>
    <row r="62" spans="2:9" s="20" customFormat="1" ht="15" customHeight="1">
      <c r="B62" s="903" t="s">
        <v>426</v>
      </c>
      <c r="C62" s="976">
        <v>186</v>
      </c>
      <c r="D62" s="976">
        <v>233</v>
      </c>
      <c r="E62" s="976">
        <v>214</v>
      </c>
      <c r="F62" s="976">
        <v>107</v>
      </c>
      <c r="G62" s="974"/>
      <c r="H62" s="965"/>
      <c r="I62" s="977"/>
    </row>
    <row r="63" spans="2:9" s="20" customFormat="1" ht="15" customHeight="1">
      <c r="B63" s="903" t="s">
        <v>428</v>
      </c>
      <c r="C63" s="976">
        <v>542</v>
      </c>
      <c r="D63" s="976">
        <v>608</v>
      </c>
      <c r="E63" s="976">
        <v>569</v>
      </c>
      <c r="F63" s="976">
        <v>554</v>
      </c>
      <c r="G63" s="974"/>
      <c r="H63" s="965"/>
      <c r="I63" s="977"/>
    </row>
    <row r="64" spans="2:9" s="35" customFormat="1" ht="18" customHeight="1">
      <c r="B64" s="973" t="s">
        <v>429</v>
      </c>
      <c r="C64" s="974">
        <v>3029</v>
      </c>
      <c r="D64" s="974">
        <v>3472</v>
      </c>
      <c r="E64" s="974">
        <v>2556</v>
      </c>
      <c r="F64" s="974">
        <v>3066</v>
      </c>
      <c r="G64" s="974"/>
      <c r="H64" s="971">
        <f>SUM(E65:E68)</f>
        <v>2556</v>
      </c>
      <c r="I64" s="975">
        <f>SUM(F65:F68)</f>
        <v>3066</v>
      </c>
    </row>
    <row r="65" spans="2:9" s="20" customFormat="1" ht="15" customHeight="1">
      <c r="B65" s="903" t="s">
        <v>430</v>
      </c>
      <c r="C65" s="976">
        <v>201</v>
      </c>
      <c r="D65" s="976">
        <v>200</v>
      </c>
      <c r="E65" s="976">
        <v>158</v>
      </c>
      <c r="F65" s="976">
        <v>252</v>
      </c>
      <c r="G65" s="974"/>
      <c r="H65" s="965"/>
      <c r="I65" s="977"/>
    </row>
    <row r="66" spans="2:9" s="20" customFormat="1" ht="15" customHeight="1">
      <c r="B66" s="903" t="s">
        <v>1233</v>
      </c>
      <c r="C66" s="976">
        <v>0</v>
      </c>
      <c r="D66" s="976">
        <v>0</v>
      </c>
      <c r="E66" s="976">
        <v>0</v>
      </c>
      <c r="F66" s="976">
        <v>62</v>
      </c>
      <c r="G66" s="974"/>
      <c r="H66" s="965"/>
      <c r="I66" s="977"/>
    </row>
    <row r="67" spans="2:9" s="20" customFormat="1" ht="15" customHeight="1">
      <c r="B67" s="903" t="s">
        <v>435</v>
      </c>
      <c r="C67" s="976">
        <v>285</v>
      </c>
      <c r="D67" s="976">
        <v>342</v>
      </c>
      <c r="E67" s="976">
        <v>207</v>
      </c>
      <c r="F67" s="976">
        <v>219</v>
      </c>
      <c r="G67" s="974"/>
      <c r="H67" s="965"/>
      <c r="I67" s="977"/>
    </row>
    <row r="68" spans="2:9" s="20" customFormat="1" ht="15" customHeight="1">
      <c r="B68" s="903" t="s">
        <v>438</v>
      </c>
      <c r="C68" s="976">
        <v>2543</v>
      </c>
      <c r="D68" s="976">
        <v>2930</v>
      </c>
      <c r="E68" s="976">
        <v>2191</v>
      </c>
      <c r="F68" s="976">
        <v>2533</v>
      </c>
      <c r="G68" s="974"/>
      <c r="H68" s="965"/>
      <c r="I68" s="977"/>
    </row>
    <row r="69" spans="2:9" s="35" customFormat="1" ht="18" customHeight="1">
      <c r="B69" s="973" t="s">
        <v>1234</v>
      </c>
      <c r="C69" s="974">
        <v>7</v>
      </c>
      <c r="D69" s="974">
        <v>5</v>
      </c>
      <c r="E69" s="974">
        <v>28</v>
      </c>
      <c r="F69" s="974">
        <v>5</v>
      </c>
      <c r="G69" s="974"/>
      <c r="H69" s="971"/>
      <c r="I69" s="975"/>
    </row>
    <row r="70" spans="2:9" s="35" customFormat="1" ht="18" customHeight="1">
      <c r="B70" s="973" t="s">
        <v>442</v>
      </c>
      <c r="C70" s="974">
        <v>235</v>
      </c>
      <c r="D70" s="974">
        <v>344</v>
      </c>
      <c r="E70" s="974">
        <v>203</v>
      </c>
      <c r="F70" s="974">
        <v>314</v>
      </c>
      <c r="G70" s="974"/>
      <c r="H70" s="971">
        <f>SUM(E71:E75)</f>
        <v>203</v>
      </c>
      <c r="I70" s="975">
        <f>SUM(F71:F75)</f>
        <v>314</v>
      </c>
    </row>
    <row r="71" spans="2:9" s="20" customFormat="1" ht="15" customHeight="1">
      <c r="B71" s="903" t="s">
        <v>443</v>
      </c>
      <c r="C71" s="976">
        <v>33</v>
      </c>
      <c r="D71" s="976">
        <v>57</v>
      </c>
      <c r="E71" s="976">
        <v>40</v>
      </c>
      <c r="F71" s="976">
        <v>46</v>
      </c>
      <c r="G71" s="974"/>
      <c r="H71" s="965"/>
      <c r="I71" s="977"/>
    </row>
    <row r="72" spans="2:9" s="20" customFormat="1" ht="15" customHeight="1">
      <c r="B72" s="903" t="s">
        <v>444</v>
      </c>
      <c r="C72" s="976">
        <v>5</v>
      </c>
      <c r="D72" s="976">
        <v>22</v>
      </c>
      <c r="E72" s="976">
        <v>23</v>
      </c>
      <c r="F72" s="976">
        <v>51</v>
      </c>
      <c r="G72" s="974"/>
      <c r="H72" s="965"/>
      <c r="I72" s="977"/>
    </row>
    <row r="73" spans="2:9" s="20" customFormat="1" ht="15" customHeight="1">
      <c r="B73" s="903" t="s">
        <v>445</v>
      </c>
      <c r="C73" s="976">
        <v>129</v>
      </c>
      <c r="D73" s="976">
        <v>182</v>
      </c>
      <c r="E73" s="976">
        <v>98</v>
      </c>
      <c r="F73" s="976">
        <v>162</v>
      </c>
      <c r="G73" s="974"/>
      <c r="H73" s="965"/>
      <c r="I73" s="977"/>
    </row>
    <row r="74" spans="2:9" s="20" customFormat="1" ht="15" customHeight="1">
      <c r="B74" s="903" t="s">
        <v>446</v>
      </c>
      <c r="C74" s="976">
        <v>52</v>
      </c>
      <c r="D74" s="976">
        <v>74</v>
      </c>
      <c r="E74" s="976">
        <v>35</v>
      </c>
      <c r="F74" s="976">
        <v>51</v>
      </c>
      <c r="G74" s="974"/>
      <c r="H74" s="965"/>
      <c r="I74" s="977"/>
    </row>
    <row r="75" spans="2:9" s="20" customFormat="1" ht="15" customHeight="1">
      <c r="B75" s="903" t="s">
        <v>447</v>
      </c>
      <c r="C75" s="976">
        <v>16</v>
      </c>
      <c r="D75" s="976">
        <v>9</v>
      </c>
      <c r="E75" s="976">
        <v>7</v>
      </c>
      <c r="F75" s="976">
        <v>4</v>
      </c>
      <c r="G75" s="974"/>
      <c r="H75" s="965"/>
      <c r="I75" s="977"/>
    </row>
    <row r="76" spans="2:9" ht="28.9" customHeight="1">
      <c r="B76" s="985" t="s">
        <v>1235</v>
      </c>
      <c r="C76" s="986">
        <v>2177</v>
      </c>
      <c r="D76" s="979">
        <v>1422</v>
      </c>
      <c r="E76" s="979">
        <v>1747</v>
      </c>
      <c r="F76" s="979">
        <v>1679</v>
      </c>
      <c r="G76" s="979"/>
      <c r="H76" s="987">
        <f>E76</f>
        <v>1747</v>
      </c>
      <c r="I76" s="987">
        <f>F76</f>
        <v>1679</v>
      </c>
    </row>
    <row r="77" spans="2:9" ht="18" customHeight="1">
      <c r="B77" s="982" t="s">
        <v>96</v>
      </c>
      <c r="C77" s="986">
        <v>1443</v>
      </c>
      <c r="D77" s="979">
        <v>1437</v>
      </c>
      <c r="E77" s="979">
        <v>951</v>
      </c>
      <c r="F77" s="979">
        <v>1155</v>
      </c>
      <c r="G77" s="979"/>
      <c r="H77" s="965">
        <f>SUM(E78,E82,E91,E97,E100)</f>
        <v>951</v>
      </c>
      <c r="I77" s="972">
        <f>SUM(F78,F82,F91,F97,F100)</f>
        <v>1155</v>
      </c>
    </row>
    <row r="78" spans="2:9" ht="18" customHeight="1">
      <c r="B78" s="973" t="s">
        <v>451</v>
      </c>
      <c r="C78" s="974">
        <v>78</v>
      </c>
      <c r="D78" s="974">
        <v>109</v>
      </c>
      <c r="E78" s="974">
        <v>79</v>
      </c>
      <c r="F78" s="974">
        <v>103</v>
      </c>
      <c r="G78" s="974"/>
      <c r="H78" s="965">
        <f>SUM(E79:E81)</f>
        <v>79</v>
      </c>
      <c r="I78" s="975">
        <f>SUM(F79:F81)</f>
        <v>103</v>
      </c>
    </row>
    <row r="79" spans="2:9" s="20" customFormat="1" ht="15" customHeight="1">
      <c r="B79" s="903" t="s">
        <v>798</v>
      </c>
      <c r="C79" s="976">
        <v>27</v>
      </c>
      <c r="D79" s="976">
        <v>41</v>
      </c>
      <c r="E79" s="976">
        <v>28</v>
      </c>
      <c r="F79" s="976">
        <v>34</v>
      </c>
      <c r="G79" s="974"/>
      <c r="H79" s="965"/>
      <c r="I79" s="977"/>
    </row>
    <row r="80" spans="2:9" s="20" customFormat="1" ht="15" customHeight="1">
      <c r="B80" s="903" t="s">
        <v>452</v>
      </c>
      <c r="C80" s="976">
        <v>51</v>
      </c>
      <c r="D80" s="976">
        <v>68</v>
      </c>
      <c r="E80" s="976">
        <v>51</v>
      </c>
      <c r="F80" s="976">
        <v>69</v>
      </c>
      <c r="G80" s="974"/>
      <c r="H80" s="965"/>
      <c r="I80" s="977"/>
    </row>
    <row r="81" spans="2:11" s="20" customFormat="1" ht="15" customHeight="1">
      <c r="B81" s="903" t="s">
        <v>453</v>
      </c>
      <c r="C81" s="976">
        <v>0</v>
      </c>
      <c r="D81" s="976">
        <v>0</v>
      </c>
      <c r="E81" s="976">
        <v>0</v>
      </c>
      <c r="F81" s="976">
        <v>0</v>
      </c>
      <c r="G81" s="974"/>
      <c r="H81" s="965"/>
      <c r="I81" s="977"/>
    </row>
    <row r="82" spans="2:11" ht="18" customHeight="1">
      <c r="B82" s="973" t="s">
        <v>454</v>
      </c>
      <c r="C82" s="974">
        <v>115</v>
      </c>
      <c r="D82" s="974">
        <v>101</v>
      </c>
      <c r="E82" s="974">
        <v>39</v>
      </c>
      <c r="F82" s="974">
        <v>109</v>
      </c>
      <c r="G82" s="974"/>
      <c r="H82" s="965">
        <f>SUM(E83:E84,E89:E90)</f>
        <v>39</v>
      </c>
      <c r="I82" s="975">
        <f>SUM(F83:F84,F89:F90)</f>
        <v>109</v>
      </c>
    </row>
    <row r="83" spans="2:11" s="20" customFormat="1" ht="15" customHeight="1">
      <c r="B83" s="903" t="s">
        <v>455</v>
      </c>
      <c r="C83" s="976">
        <v>4</v>
      </c>
      <c r="D83" s="976">
        <v>15</v>
      </c>
      <c r="E83" s="976">
        <v>3</v>
      </c>
      <c r="F83" s="976">
        <v>1</v>
      </c>
      <c r="G83" s="974"/>
      <c r="H83" s="965"/>
      <c r="I83" s="977"/>
    </row>
    <row r="84" spans="2:11" s="20" customFormat="1" ht="15" customHeight="1">
      <c r="B84" s="983" t="s">
        <v>456</v>
      </c>
      <c r="C84" s="984">
        <v>15</v>
      </c>
      <c r="D84" s="984">
        <v>20</v>
      </c>
      <c r="E84" s="984">
        <v>19</v>
      </c>
      <c r="F84" s="984">
        <v>13</v>
      </c>
      <c r="G84" s="974"/>
      <c r="H84" s="965"/>
      <c r="I84" s="977"/>
    </row>
    <row r="85" spans="2:11" ht="12.75">
      <c r="B85" s="980"/>
      <c r="C85" s="974"/>
      <c r="D85" s="974"/>
      <c r="E85" s="974"/>
      <c r="F85" s="974"/>
      <c r="G85" s="974"/>
    </row>
    <row r="86" spans="2:11" ht="31.5" customHeight="1">
      <c r="B86" s="1526" t="s">
        <v>1431</v>
      </c>
      <c r="C86" s="1526"/>
      <c r="D86" s="1526"/>
      <c r="E86" s="1526"/>
      <c r="F86" s="1526"/>
      <c r="G86" s="34"/>
    </row>
    <row r="87" spans="2:11" ht="12.75" customHeight="1">
      <c r="B87" s="966"/>
      <c r="C87" s="966"/>
      <c r="D87" s="966"/>
      <c r="E87" s="966"/>
      <c r="F87" s="967" t="s">
        <v>0</v>
      </c>
      <c r="G87" s="229"/>
    </row>
    <row r="88" spans="2:11" ht="18" customHeight="1">
      <c r="B88" s="51" t="s">
        <v>40</v>
      </c>
      <c r="C88" s="1192">
        <v>2022</v>
      </c>
      <c r="D88" s="1192">
        <v>2023</v>
      </c>
      <c r="E88" s="1192">
        <v>2024</v>
      </c>
      <c r="F88" s="1192">
        <v>2025</v>
      </c>
      <c r="G88" s="968"/>
    </row>
    <row r="89" spans="2:11" s="20" customFormat="1" ht="25.5">
      <c r="B89" s="903" t="s">
        <v>1236</v>
      </c>
      <c r="C89" s="976">
        <v>3</v>
      </c>
      <c r="D89" s="976">
        <v>3</v>
      </c>
      <c r="E89" s="976">
        <v>2</v>
      </c>
      <c r="F89" s="976">
        <v>4</v>
      </c>
      <c r="G89" s="974"/>
      <c r="H89" s="965"/>
      <c r="I89" s="977"/>
    </row>
    <row r="90" spans="2:11" s="20" customFormat="1" ht="15" customHeight="1">
      <c r="B90" s="903" t="s">
        <v>460</v>
      </c>
      <c r="C90" s="976">
        <v>93</v>
      </c>
      <c r="D90" s="976">
        <v>63</v>
      </c>
      <c r="E90" s="976">
        <v>15</v>
      </c>
      <c r="F90" s="976">
        <v>91</v>
      </c>
      <c r="G90" s="974"/>
      <c r="H90" s="965"/>
      <c r="I90" s="977"/>
    </row>
    <row r="91" spans="2:11" ht="18" customHeight="1">
      <c r="B91" s="973" t="s">
        <v>461</v>
      </c>
      <c r="C91" s="974">
        <v>117</v>
      </c>
      <c r="D91" s="974">
        <v>125</v>
      </c>
      <c r="E91" s="974">
        <v>73</v>
      </c>
      <c r="F91" s="974">
        <v>91</v>
      </c>
      <c r="G91" s="974"/>
      <c r="H91" s="965">
        <f>SUM(E92:E96)</f>
        <v>73</v>
      </c>
      <c r="I91" s="975">
        <f>SUM(F92:F96)</f>
        <v>91</v>
      </c>
    </row>
    <row r="92" spans="2:11" s="20" customFormat="1" ht="15" customHeight="1">
      <c r="B92" s="903" t="s">
        <v>463</v>
      </c>
      <c r="C92" s="976">
        <v>114</v>
      </c>
      <c r="D92" s="976">
        <v>121</v>
      </c>
      <c r="E92" s="976">
        <v>68</v>
      </c>
      <c r="F92" s="976">
        <v>86</v>
      </c>
      <c r="G92" s="974"/>
      <c r="H92" s="965"/>
      <c r="I92" s="977"/>
    </row>
    <row r="93" spans="2:11" ht="18" customHeight="1">
      <c r="B93" s="988" t="s">
        <v>1461</v>
      </c>
      <c r="C93" s="974"/>
      <c r="D93" s="974"/>
      <c r="E93" s="974"/>
      <c r="F93" s="974"/>
      <c r="G93" s="974"/>
      <c r="K93" s="196"/>
    </row>
    <row r="94" spans="2:11" s="20" customFormat="1" ht="15" customHeight="1">
      <c r="B94" s="903" t="s">
        <v>464</v>
      </c>
      <c r="C94" s="976">
        <v>0</v>
      </c>
      <c r="D94" s="976">
        <v>2</v>
      </c>
      <c r="E94" s="976">
        <v>4</v>
      </c>
      <c r="F94" s="976">
        <v>3</v>
      </c>
      <c r="G94" s="974"/>
      <c r="H94" s="965"/>
      <c r="I94" s="977"/>
    </row>
    <row r="95" spans="2:11" s="20" customFormat="1" ht="15" customHeight="1">
      <c r="B95" s="903" t="s">
        <v>465</v>
      </c>
      <c r="C95" s="976">
        <v>3</v>
      </c>
      <c r="D95" s="976">
        <v>1</v>
      </c>
      <c r="E95" s="976">
        <v>1</v>
      </c>
      <c r="F95" s="976">
        <v>2</v>
      </c>
      <c r="G95" s="974"/>
      <c r="H95" s="965"/>
      <c r="I95" s="977"/>
    </row>
    <row r="96" spans="2:11" s="20" customFormat="1" ht="15" customHeight="1">
      <c r="B96" s="903" t="s">
        <v>1460</v>
      </c>
      <c r="C96" s="976">
        <v>0</v>
      </c>
      <c r="D96" s="976">
        <v>1</v>
      </c>
      <c r="E96" s="976">
        <v>0</v>
      </c>
      <c r="F96" s="976">
        <v>0</v>
      </c>
      <c r="G96" s="974"/>
      <c r="H96" s="965"/>
      <c r="I96" s="977"/>
    </row>
    <row r="97" spans="2:9" ht="18" customHeight="1">
      <c r="B97" s="973" t="s">
        <v>466</v>
      </c>
      <c r="C97" s="974">
        <v>1049</v>
      </c>
      <c r="D97" s="974">
        <v>995</v>
      </c>
      <c r="E97" s="974">
        <v>727</v>
      </c>
      <c r="F97" s="974">
        <v>819</v>
      </c>
      <c r="G97" s="974"/>
      <c r="H97" s="965">
        <f>SUM(E98:E99)</f>
        <v>727</v>
      </c>
      <c r="I97" s="975">
        <f>SUM(F98:F99)</f>
        <v>819</v>
      </c>
    </row>
    <row r="98" spans="2:9" s="20" customFormat="1" ht="15" customHeight="1">
      <c r="B98" s="903" t="s">
        <v>467</v>
      </c>
      <c r="C98" s="976">
        <v>731</v>
      </c>
      <c r="D98" s="976">
        <v>899</v>
      </c>
      <c r="E98" s="976">
        <v>708</v>
      </c>
      <c r="F98" s="976">
        <v>785</v>
      </c>
      <c r="G98" s="974"/>
      <c r="H98" s="965"/>
      <c r="I98" s="977"/>
    </row>
    <row r="99" spans="2:9" s="20" customFormat="1" ht="15" customHeight="1">
      <c r="B99" s="903" t="s">
        <v>928</v>
      </c>
      <c r="C99" s="976">
        <v>318</v>
      </c>
      <c r="D99" s="976">
        <v>96</v>
      </c>
      <c r="E99" s="976">
        <v>19</v>
      </c>
      <c r="F99" s="976">
        <v>34</v>
      </c>
      <c r="G99" s="974"/>
      <c r="H99" s="965"/>
      <c r="I99" s="977"/>
    </row>
    <row r="100" spans="2:9" ht="18" customHeight="1">
      <c r="B100" s="973" t="s">
        <v>468</v>
      </c>
      <c r="C100" s="974">
        <v>84</v>
      </c>
      <c r="D100" s="974">
        <v>107</v>
      </c>
      <c r="E100" s="974">
        <v>33</v>
      </c>
      <c r="F100" s="974">
        <v>33</v>
      </c>
      <c r="G100" s="974"/>
      <c r="H100" s="965">
        <f>SUM(E101:E103)</f>
        <v>33</v>
      </c>
      <c r="I100" s="975">
        <f>SUM(F101:F103)</f>
        <v>33</v>
      </c>
    </row>
    <row r="101" spans="2:9" s="20" customFormat="1" ht="25.5">
      <c r="B101" s="903" t="s">
        <v>97</v>
      </c>
      <c r="C101" s="976">
        <v>26</v>
      </c>
      <c r="D101" s="976">
        <v>45</v>
      </c>
      <c r="E101" s="976">
        <v>17</v>
      </c>
      <c r="F101" s="976">
        <v>15</v>
      </c>
      <c r="G101" s="974"/>
      <c r="H101" s="965"/>
      <c r="I101" s="977"/>
    </row>
    <row r="102" spans="2:9" s="20" customFormat="1" ht="15" customHeight="1">
      <c r="B102" s="903" t="s">
        <v>469</v>
      </c>
      <c r="C102" s="976">
        <v>0</v>
      </c>
      <c r="D102" s="976">
        <v>4</v>
      </c>
      <c r="E102" s="976">
        <v>1</v>
      </c>
      <c r="F102" s="976">
        <v>1</v>
      </c>
      <c r="G102" s="974"/>
      <c r="H102" s="965"/>
      <c r="I102" s="977"/>
    </row>
    <row r="103" spans="2:9" s="20" customFormat="1" ht="15" customHeight="1">
      <c r="B103" s="903" t="s">
        <v>1237</v>
      </c>
      <c r="C103" s="976">
        <v>58</v>
      </c>
      <c r="D103" s="976">
        <v>58</v>
      </c>
      <c r="E103" s="976">
        <v>15</v>
      </c>
      <c r="F103" s="976">
        <v>17</v>
      </c>
      <c r="G103" s="974"/>
      <c r="H103" s="965"/>
      <c r="I103" s="977"/>
    </row>
    <row r="104" spans="2:9" ht="25.15" customHeight="1">
      <c r="B104" s="978" t="s">
        <v>98</v>
      </c>
      <c r="C104" s="986">
        <v>7197</v>
      </c>
      <c r="D104" s="979">
        <v>5510</v>
      </c>
      <c r="E104" s="979">
        <v>5633</v>
      </c>
      <c r="F104" s="979">
        <v>6087</v>
      </c>
      <c r="G104" s="979"/>
      <c r="H104" s="965">
        <f>SUM(E105,E109,E114,E118,E127:E128)</f>
        <v>5633</v>
      </c>
      <c r="I104" s="972">
        <f>SUM(F105,F109,F114,F118,F127:F128)</f>
        <v>6087</v>
      </c>
    </row>
    <row r="105" spans="2:9" ht="18" customHeight="1">
      <c r="B105" s="973" t="s">
        <v>470</v>
      </c>
      <c r="C105" s="974">
        <v>653</v>
      </c>
      <c r="D105" s="974">
        <v>767</v>
      </c>
      <c r="E105" s="974">
        <v>610</v>
      </c>
      <c r="F105" s="974">
        <v>487</v>
      </c>
      <c r="G105" s="974"/>
      <c r="H105" s="965">
        <f>SUM(E106:E108)</f>
        <v>610</v>
      </c>
      <c r="I105" s="975">
        <f>SUM(F106:F108)</f>
        <v>487</v>
      </c>
    </row>
    <row r="106" spans="2:9" s="8" customFormat="1" ht="15" customHeight="1">
      <c r="B106" s="989" t="s">
        <v>1238</v>
      </c>
      <c r="C106" s="976">
        <v>2</v>
      </c>
      <c r="D106" s="976">
        <v>0</v>
      </c>
      <c r="E106" s="976">
        <v>3</v>
      </c>
      <c r="F106" s="976">
        <v>12</v>
      </c>
      <c r="G106" s="976"/>
      <c r="H106" s="977"/>
      <c r="I106" s="977"/>
    </row>
    <row r="107" spans="2:9" s="8" customFormat="1" ht="15" customHeight="1">
      <c r="B107" s="989" t="s">
        <v>476</v>
      </c>
      <c r="C107" s="976">
        <v>376</v>
      </c>
      <c r="D107" s="976">
        <v>486</v>
      </c>
      <c r="E107" s="976">
        <v>391</v>
      </c>
      <c r="F107" s="976">
        <v>341</v>
      </c>
      <c r="G107" s="976"/>
      <c r="H107" s="977"/>
      <c r="I107" s="977"/>
    </row>
    <row r="108" spans="2:9" s="8" customFormat="1" ht="15" customHeight="1">
      <c r="B108" s="989" t="s">
        <v>1239</v>
      </c>
      <c r="C108" s="976">
        <v>275</v>
      </c>
      <c r="D108" s="976">
        <v>281</v>
      </c>
      <c r="E108" s="976">
        <v>216</v>
      </c>
      <c r="F108" s="976">
        <v>134</v>
      </c>
      <c r="G108" s="976"/>
      <c r="H108" s="977"/>
      <c r="I108" s="977"/>
    </row>
    <row r="109" spans="2:9" ht="18" customHeight="1">
      <c r="B109" s="973" t="s">
        <v>99</v>
      </c>
      <c r="C109" s="974">
        <v>54</v>
      </c>
      <c r="D109" s="974">
        <v>41</v>
      </c>
      <c r="E109" s="974">
        <v>35</v>
      </c>
      <c r="F109" s="974">
        <v>85</v>
      </c>
      <c r="G109" s="974"/>
      <c r="H109" s="965">
        <f>SUM(E110:E113)</f>
        <v>35</v>
      </c>
      <c r="I109" s="975">
        <f>SUM(F110:F113)</f>
        <v>85</v>
      </c>
    </row>
    <row r="110" spans="2:9" s="8" customFormat="1" ht="15" customHeight="1">
      <c r="B110" s="989" t="s">
        <v>1240</v>
      </c>
      <c r="C110" s="976">
        <v>16</v>
      </c>
      <c r="D110" s="976">
        <v>7</v>
      </c>
      <c r="E110" s="976">
        <v>0</v>
      </c>
      <c r="F110" s="976">
        <v>1</v>
      </c>
      <c r="G110" s="976"/>
      <c r="H110" s="977"/>
      <c r="I110" s="977"/>
    </row>
    <row r="111" spans="2:9" s="8" customFormat="1" ht="15" customHeight="1">
      <c r="B111" s="989" t="s">
        <v>485</v>
      </c>
      <c r="C111" s="976">
        <v>2</v>
      </c>
      <c r="D111" s="976">
        <v>0</v>
      </c>
      <c r="E111" s="976">
        <v>21</v>
      </c>
      <c r="F111" s="976">
        <v>55</v>
      </c>
      <c r="G111" s="976"/>
      <c r="H111" s="977"/>
      <c r="I111" s="977"/>
    </row>
    <row r="112" spans="2:9" s="8" customFormat="1" ht="15" customHeight="1">
      <c r="B112" s="989" t="s">
        <v>100</v>
      </c>
      <c r="C112" s="976">
        <v>26</v>
      </c>
      <c r="D112" s="976">
        <v>18</v>
      </c>
      <c r="E112" s="976">
        <v>6</v>
      </c>
      <c r="F112" s="976">
        <v>7</v>
      </c>
      <c r="G112" s="976"/>
      <c r="H112" s="977"/>
      <c r="I112" s="977"/>
    </row>
    <row r="113" spans="2:13" s="8" customFormat="1" ht="15" customHeight="1">
      <c r="B113" s="989" t="s">
        <v>486</v>
      </c>
      <c r="C113" s="976">
        <v>10</v>
      </c>
      <c r="D113" s="976">
        <v>16</v>
      </c>
      <c r="E113" s="976">
        <v>8</v>
      </c>
      <c r="F113" s="976">
        <v>22</v>
      </c>
      <c r="G113" s="976"/>
      <c r="H113" s="977"/>
      <c r="I113" s="977"/>
    </row>
    <row r="114" spans="2:13" ht="18" customHeight="1">
      <c r="B114" s="973" t="s">
        <v>489</v>
      </c>
      <c r="C114" s="974">
        <v>433</v>
      </c>
      <c r="D114" s="974">
        <v>705</v>
      </c>
      <c r="E114" s="974">
        <v>412</v>
      </c>
      <c r="F114" s="974">
        <v>274</v>
      </c>
      <c r="G114" s="974"/>
      <c r="H114" s="965">
        <f>SUM(E115:E117)</f>
        <v>412</v>
      </c>
      <c r="I114" s="975">
        <f>SUM(F115:F117)</f>
        <v>274</v>
      </c>
    </row>
    <row r="115" spans="2:13" s="8" customFormat="1" ht="15" customHeight="1">
      <c r="B115" s="989" t="s">
        <v>498</v>
      </c>
      <c r="C115" s="976">
        <v>10</v>
      </c>
      <c r="D115" s="976">
        <v>16</v>
      </c>
      <c r="E115" s="976">
        <v>3</v>
      </c>
      <c r="F115" s="976">
        <v>0</v>
      </c>
      <c r="G115" s="976"/>
      <c r="H115" s="977"/>
      <c r="I115" s="977"/>
    </row>
    <row r="116" spans="2:13" s="8" customFormat="1" ht="15" customHeight="1">
      <c r="B116" s="989" t="s">
        <v>505</v>
      </c>
      <c r="C116" s="976">
        <v>289</v>
      </c>
      <c r="D116" s="976">
        <v>660</v>
      </c>
      <c r="E116" s="976">
        <v>390</v>
      </c>
      <c r="F116" s="976">
        <v>255</v>
      </c>
      <c r="G116" s="976"/>
      <c r="H116" s="977"/>
      <c r="I116" s="977"/>
    </row>
    <row r="117" spans="2:13" s="8" customFormat="1" ht="15" customHeight="1">
      <c r="B117" s="989" t="s">
        <v>1241</v>
      </c>
      <c r="C117" s="976">
        <v>134</v>
      </c>
      <c r="D117" s="976">
        <v>29</v>
      </c>
      <c r="E117" s="976">
        <v>19</v>
      </c>
      <c r="F117" s="976">
        <v>19</v>
      </c>
      <c r="G117" s="976"/>
      <c r="H117" s="977"/>
      <c r="I117" s="977"/>
    </row>
    <row r="118" spans="2:13" ht="18" customHeight="1">
      <c r="B118" s="973" t="s">
        <v>506</v>
      </c>
      <c r="C118" s="974">
        <v>5894</v>
      </c>
      <c r="D118" s="974">
        <v>3893</v>
      </c>
      <c r="E118" s="974">
        <v>4459</v>
      </c>
      <c r="F118" s="974">
        <v>5051</v>
      </c>
      <c r="G118" s="974"/>
      <c r="H118" s="965">
        <f>SUM(E119:E126)</f>
        <v>4459</v>
      </c>
      <c r="I118" s="975">
        <f>SUM(F119:F126)</f>
        <v>5051</v>
      </c>
    </row>
    <row r="119" spans="2:13" s="8" customFormat="1" ht="15.6" customHeight="1">
      <c r="B119" s="989" t="s">
        <v>507</v>
      </c>
      <c r="C119" s="976">
        <v>1</v>
      </c>
      <c r="D119" s="976">
        <v>0</v>
      </c>
      <c r="E119" s="976">
        <v>3</v>
      </c>
      <c r="F119" s="976">
        <v>4</v>
      </c>
      <c r="G119" s="976"/>
      <c r="H119" s="977"/>
      <c r="I119" s="977"/>
    </row>
    <row r="120" spans="2:13" s="8" customFormat="1" ht="15.6" customHeight="1">
      <c r="B120" s="989" t="s">
        <v>508</v>
      </c>
      <c r="C120" s="990">
        <v>1</v>
      </c>
      <c r="D120" s="990">
        <v>2</v>
      </c>
      <c r="E120" s="990">
        <v>1</v>
      </c>
      <c r="F120" s="990">
        <v>1</v>
      </c>
      <c r="G120" s="990"/>
      <c r="H120" s="977"/>
      <c r="I120" s="991"/>
      <c r="J120" s="992"/>
      <c r="K120" s="992"/>
      <c r="L120" s="992"/>
      <c r="M120" s="992"/>
    </row>
    <row r="121" spans="2:13" s="8" customFormat="1" ht="15.6" customHeight="1">
      <c r="B121" s="989" t="s">
        <v>509</v>
      </c>
      <c r="C121" s="976">
        <v>0</v>
      </c>
      <c r="D121" s="976">
        <v>0</v>
      </c>
      <c r="E121" s="976">
        <v>0</v>
      </c>
      <c r="F121" s="976">
        <v>1</v>
      </c>
      <c r="G121" s="976"/>
      <c r="H121" s="977"/>
      <c r="I121" s="977"/>
    </row>
    <row r="122" spans="2:13" s="8" customFormat="1" ht="15.6" customHeight="1">
      <c r="B122" s="989" t="s">
        <v>510</v>
      </c>
      <c r="C122" s="976">
        <v>62</v>
      </c>
      <c r="D122" s="976">
        <v>48</v>
      </c>
      <c r="E122" s="976">
        <v>77</v>
      </c>
      <c r="F122" s="976">
        <v>50</v>
      </c>
      <c r="G122" s="976"/>
      <c r="H122" s="977"/>
      <c r="I122" s="977"/>
    </row>
    <row r="123" spans="2:13" s="8" customFormat="1" ht="15.6" customHeight="1">
      <c r="B123" s="989" t="s">
        <v>512</v>
      </c>
      <c r="C123" s="976">
        <v>42</v>
      </c>
      <c r="D123" s="976">
        <v>33</v>
      </c>
      <c r="E123" s="976">
        <v>21</v>
      </c>
      <c r="F123" s="976">
        <v>40</v>
      </c>
      <c r="G123" s="976"/>
      <c r="H123" s="977"/>
      <c r="I123" s="977"/>
    </row>
    <row r="124" spans="2:13" s="8" customFormat="1" ht="15.6" customHeight="1">
      <c r="B124" s="989" t="s">
        <v>1242</v>
      </c>
      <c r="C124" s="976">
        <v>117</v>
      </c>
      <c r="D124" s="976">
        <v>135</v>
      </c>
      <c r="E124" s="976">
        <v>77</v>
      </c>
      <c r="F124" s="976">
        <v>104</v>
      </c>
      <c r="G124" s="976"/>
      <c r="H124" s="977"/>
      <c r="I124" s="977"/>
    </row>
    <row r="125" spans="2:13" ht="15.6" customHeight="1">
      <c r="B125" s="980" t="s">
        <v>518</v>
      </c>
      <c r="C125" s="974">
        <v>4267</v>
      </c>
      <c r="D125" s="974">
        <v>1984</v>
      </c>
      <c r="E125" s="974">
        <v>2647</v>
      </c>
      <c r="F125" s="974">
        <v>2464</v>
      </c>
      <c r="G125" s="974"/>
    </row>
    <row r="126" spans="2:13" s="8" customFormat="1" ht="15.6" customHeight="1">
      <c r="B126" s="989" t="s">
        <v>1243</v>
      </c>
      <c r="C126" s="976">
        <v>1404</v>
      </c>
      <c r="D126" s="976">
        <v>1691</v>
      </c>
      <c r="E126" s="976">
        <v>1633</v>
      </c>
      <c r="F126" s="976">
        <v>2387</v>
      </c>
      <c r="G126" s="976"/>
      <c r="H126" s="977"/>
      <c r="I126" s="977"/>
    </row>
    <row r="127" spans="2:13" ht="25.5">
      <c r="B127" s="973" t="s">
        <v>1244</v>
      </c>
      <c r="C127" s="974">
        <v>0</v>
      </c>
      <c r="D127" s="974">
        <v>0</v>
      </c>
      <c r="E127" s="974">
        <v>0</v>
      </c>
      <c r="F127" s="974">
        <v>3</v>
      </c>
      <c r="G127" s="974"/>
      <c r="I127" s="975"/>
    </row>
    <row r="128" spans="2:13" ht="15.6" customHeight="1">
      <c r="B128" s="993" t="s">
        <v>521</v>
      </c>
      <c r="C128" s="994">
        <v>163</v>
      </c>
      <c r="D128" s="994">
        <v>104</v>
      </c>
      <c r="E128" s="994">
        <v>117</v>
      </c>
      <c r="F128" s="994">
        <v>187</v>
      </c>
      <c r="G128" s="974"/>
      <c r="I128" s="975"/>
    </row>
    <row r="129" spans="2:9" ht="30.6" customHeight="1">
      <c r="B129" s="1674" t="s">
        <v>1431</v>
      </c>
      <c r="C129" s="1674"/>
      <c r="D129" s="1674"/>
      <c r="E129" s="1674"/>
      <c r="F129" s="1674"/>
      <c r="G129" s="34"/>
    </row>
    <row r="130" spans="2:9" ht="10.5" customHeight="1">
      <c r="B130" s="966"/>
      <c r="C130" s="966"/>
      <c r="D130" s="966"/>
      <c r="E130" s="966"/>
      <c r="F130" s="967" t="s">
        <v>0</v>
      </c>
      <c r="G130" s="229"/>
    </row>
    <row r="131" spans="2:9" ht="18" customHeight="1">
      <c r="B131" s="51" t="s">
        <v>40</v>
      </c>
      <c r="C131" s="1192">
        <v>2022</v>
      </c>
      <c r="D131" s="1192">
        <v>2023</v>
      </c>
      <c r="E131" s="1192">
        <v>2024</v>
      </c>
      <c r="F131" s="1192">
        <v>2025</v>
      </c>
      <c r="G131" s="968"/>
    </row>
    <row r="132" spans="2:9" ht="18" customHeight="1">
      <c r="B132" s="978" t="s">
        <v>527</v>
      </c>
      <c r="C132" s="979">
        <v>29680</v>
      </c>
      <c r="D132" s="979">
        <v>27509</v>
      </c>
      <c r="E132" s="979">
        <v>21030</v>
      </c>
      <c r="F132" s="979">
        <v>23587</v>
      </c>
      <c r="G132" s="979"/>
      <c r="H132" s="965">
        <f>SUM(E133:E135)</f>
        <v>21030</v>
      </c>
      <c r="I132" s="972">
        <f>SUM(F133:F135)</f>
        <v>23587</v>
      </c>
    </row>
    <row r="133" spans="2:9" ht="25.5">
      <c r="B133" s="973" t="s">
        <v>1245</v>
      </c>
      <c r="C133" s="974">
        <v>90</v>
      </c>
      <c r="D133" s="974">
        <v>81</v>
      </c>
      <c r="E133" s="974">
        <v>85</v>
      </c>
      <c r="F133" s="974">
        <v>78</v>
      </c>
      <c r="G133" s="974"/>
      <c r="I133" s="975"/>
    </row>
    <row r="134" spans="2:9" ht="12.75">
      <c r="B134" s="973" t="s">
        <v>535</v>
      </c>
      <c r="C134" s="974">
        <v>289</v>
      </c>
      <c r="D134" s="974">
        <v>631</v>
      </c>
      <c r="E134" s="974">
        <v>39</v>
      </c>
      <c r="F134" s="974">
        <v>130</v>
      </c>
      <c r="G134" s="974"/>
      <c r="I134" s="975"/>
    </row>
    <row r="135" spans="2:9" ht="14.25">
      <c r="B135" s="973" t="s">
        <v>1246</v>
      </c>
      <c r="C135" s="974">
        <v>29301</v>
      </c>
      <c r="D135" s="974">
        <v>26797</v>
      </c>
      <c r="E135" s="974">
        <v>20906</v>
      </c>
      <c r="F135" s="974">
        <v>23379</v>
      </c>
      <c r="G135" s="974"/>
      <c r="I135" s="975"/>
    </row>
    <row r="136" spans="2:9" ht="18" customHeight="1">
      <c r="B136" s="995" t="s">
        <v>582</v>
      </c>
      <c r="C136" s="979">
        <v>829</v>
      </c>
      <c r="D136" s="979">
        <v>777</v>
      </c>
      <c r="E136" s="979">
        <v>706</v>
      </c>
      <c r="F136" s="979">
        <v>758</v>
      </c>
      <c r="G136" s="979"/>
      <c r="H136" s="965">
        <f>SUM(E137:E140)</f>
        <v>706</v>
      </c>
      <c r="I136" s="972">
        <f>SUM(F137:F140)</f>
        <v>758</v>
      </c>
    </row>
    <row r="137" spans="2:9" s="8" customFormat="1" ht="15.6" customHeight="1">
      <c r="B137" s="989" t="s">
        <v>1247</v>
      </c>
      <c r="C137" s="976">
        <v>696</v>
      </c>
      <c r="D137" s="976">
        <v>639</v>
      </c>
      <c r="E137" s="976">
        <v>590</v>
      </c>
      <c r="F137" s="976">
        <v>593</v>
      </c>
      <c r="G137" s="976"/>
      <c r="H137" s="977"/>
      <c r="I137" s="977"/>
    </row>
    <row r="138" spans="2:9" s="8" customFormat="1" ht="15.6" customHeight="1">
      <c r="B138" s="989" t="s">
        <v>1248</v>
      </c>
      <c r="C138" s="976">
        <v>125</v>
      </c>
      <c r="D138" s="976">
        <v>134</v>
      </c>
      <c r="E138" s="976">
        <v>112</v>
      </c>
      <c r="F138" s="976">
        <v>140</v>
      </c>
      <c r="G138" s="976"/>
      <c r="H138" s="977"/>
      <c r="I138" s="977"/>
    </row>
    <row r="139" spans="2:9" s="8" customFormat="1" ht="15.6" customHeight="1">
      <c r="B139" s="989" t="s">
        <v>587</v>
      </c>
      <c r="C139" s="976">
        <v>3</v>
      </c>
      <c r="D139" s="976">
        <v>4</v>
      </c>
      <c r="E139" s="976">
        <v>1</v>
      </c>
      <c r="F139" s="976">
        <v>0</v>
      </c>
      <c r="G139" s="976"/>
      <c r="H139" s="977"/>
      <c r="I139" s="977"/>
    </row>
    <row r="140" spans="2:9" s="8" customFormat="1" ht="15.6" customHeight="1">
      <c r="B140" s="989" t="s">
        <v>588</v>
      </c>
      <c r="C140" s="976">
        <v>5</v>
      </c>
      <c r="D140" s="976">
        <v>0</v>
      </c>
      <c r="E140" s="976">
        <v>3</v>
      </c>
      <c r="F140" s="976">
        <v>25</v>
      </c>
      <c r="G140" s="976"/>
      <c r="H140" s="977"/>
      <c r="I140" s="977"/>
    </row>
    <row r="141" spans="2:9" ht="18" customHeight="1">
      <c r="B141" s="978" t="s">
        <v>101</v>
      </c>
      <c r="C141" s="979">
        <v>8546</v>
      </c>
      <c r="D141" s="979">
        <v>7522</v>
      </c>
      <c r="E141" s="979">
        <v>4749</v>
      </c>
      <c r="F141" s="979">
        <v>3961</v>
      </c>
      <c r="G141" s="979"/>
      <c r="H141" s="975">
        <f>E141</f>
        <v>4749</v>
      </c>
      <c r="I141" s="975">
        <f>F141</f>
        <v>3961</v>
      </c>
    </row>
    <row r="142" spans="2:9" s="8" customFormat="1" ht="16.5" customHeight="1">
      <c r="B142" s="927" t="s">
        <v>1249</v>
      </c>
      <c r="C142" s="990">
        <v>52</v>
      </c>
      <c r="D142" s="990">
        <v>77</v>
      </c>
      <c r="E142" s="990">
        <v>77</v>
      </c>
      <c r="F142" s="990">
        <v>71</v>
      </c>
      <c r="G142" s="990"/>
      <c r="H142" s="977"/>
      <c r="I142" s="977"/>
    </row>
    <row r="143" spans="2:9" s="8" customFormat="1" ht="15" customHeight="1">
      <c r="B143" s="996" t="s">
        <v>1250</v>
      </c>
      <c r="C143" s="990">
        <v>820</v>
      </c>
      <c r="D143" s="990">
        <v>775</v>
      </c>
      <c r="E143" s="990">
        <v>575</v>
      </c>
      <c r="F143" s="990">
        <v>323</v>
      </c>
      <c r="G143" s="990"/>
      <c r="H143" s="977"/>
      <c r="I143" s="977"/>
    </row>
    <row r="144" spans="2:9" s="8" customFormat="1" ht="25.5">
      <c r="B144" s="996" t="s">
        <v>1251</v>
      </c>
      <c r="C144" s="976">
        <v>215</v>
      </c>
      <c r="D144" s="976">
        <v>75</v>
      </c>
      <c r="E144" s="976">
        <v>27</v>
      </c>
      <c r="F144" s="976">
        <v>7</v>
      </c>
      <c r="G144" s="976"/>
      <c r="H144" s="977"/>
      <c r="I144" s="977"/>
    </row>
    <row r="145" spans="2:12" ht="18" customHeight="1">
      <c r="B145" s="1193" t="s">
        <v>51</v>
      </c>
      <c r="C145" s="1194">
        <v>60886</v>
      </c>
      <c r="D145" s="1194">
        <v>56499</v>
      </c>
      <c r="E145" s="1194">
        <v>43554</v>
      </c>
      <c r="F145" s="1194">
        <v>48231</v>
      </c>
      <c r="G145" s="979"/>
      <c r="H145" s="965">
        <f>SUM(H5,H15,H40,H53,H59,H76:H77,H104,H132,H136,H141)</f>
        <v>43554</v>
      </c>
      <c r="I145" s="972">
        <f>SUM(I5,I15,I40,I53,I59,I76:I77,I104,I132,I136,I141)</f>
        <v>48231</v>
      </c>
      <c r="J145" s="997"/>
      <c r="K145" s="997"/>
      <c r="L145" s="997"/>
    </row>
    <row r="146" spans="2:12" s="8" customFormat="1" ht="18.75" customHeight="1">
      <c r="B146" s="998" t="s">
        <v>1252</v>
      </c>
      <c r="C146" s="976">
        <v>32170</v>
      </c>
      <c r="D146" s="976">
        <v>29339</v>
      </c>
      <c r="E146" s="976">
        <v>22677</v>
      </c>
      <c r="F146" s="976">
        <v>25797</v>
      </c>
      <c r="G146" s="976"/>
      <c r="H146" s="977"/>
      <c r="I146" s="977"/>
    </row>
    <row r="147" spans="2:12" ht="7.5" customHeight="1"/>
    <row r="148" spans="2:12" ht="26.25" customHeight="1">
      <c r="B148" s="1675" t="s">
        <v>1253</v>
      </c>
      <c r="C148" s="1675"/>
      <c r="E148" s="999" t="s">
        <v>17</v>
      </c>
      <c r="F148" s="1000"/>
      <c r="G148" s="1000"/>
    </row>
    <row r="149" spans="2:12" ht="13.5" customHeight="1">
      <c r="B149" s="1001" t="s">
        <v>1254</v>
      </c>
      <c r="C149" s="1001"/>
    </row>
    <row r="150" spans="2:12" ht="13.5" customHeight="1">
      <c r="B150" s="1002" t="s">
        <v>1255</v>
      </c>
      <c r="D150" s="1003"/>
    </row>
    <row r="151" spans="2:12" ht="13.5" customHeight="1">
      <c r="B151" s="20" t="s">
        <v>1256</v>
      </c>
      <c r="C151" s="1004"/>
    </row>
    <row r="152" spans="2:12" ht="12" customHeight="1">
      <c r="B152" s="165" t="s">
        <v>1462</v>
      </c>
    </row>
    <row r="153" spans="2:12" ht="25.5" customHeight="1">
      <c r="E153" s="999"/>
      <c r="F153" s="1449"/>
      <c r="G153" s="1005"/>
    </row>
    <row r="154" spans="2:12" ht="15" customHeight="1">
      <c r="B154" s="1003"/>
    </row>
    <row r="155" spans="2:12" ht="15" hidden="1" customHeight="1">
      <c r="B155" s="290" t="s">
        <v>1257</v>
      </c>
      <c r="C155" s="1004"/>
    </row>
    <row r="156" spans="2:12" ht="15" customHeight="1"/>
  </sheetData>
  <mergeCells count="5">
    <mergeCell ref="B1:F1"/>
    <mergeCell ref="B44:F44"/>
    <mergeCell ref="B86:F86"/>
    <mergeCell ref="B129:F129"/>
    <mergeCell ref="B148:C148"/>
  </mergeCells>
  <hyperlinks>
    <hyperlink ref="B2" location="contents!A40" display="back to contents" xr:uid="{5D4E114A-28E4-4215-84F5-7865FD7C88C6}"/>
  </hyperlinks>
  <pageMargins left="0.70866141732283472" right="0.70866141732283472" top="0.70866141732283472" bottom="0.51181102362204722" header="0.31496062992125984" footer="0.31496062992125984"/>
  <pageSetup paperSize="9" firstPageNumber="67" orientation="portrait"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9B1B6-A2FF-4061-B9DC-C43D769D14B6}">
  <dimension ref="A1:AH70"/>
  <sheetViews>
    <sheetView zoomScale="90" zoomScaleNormal="90" workbookViewId="0">
      <pane xSplit="1" ySplit="4" topLeftCell="B5" activePane="bottomRight" state="frozen"/>
      <selection activeCell="N6" sqref="N6"/>
      <selection pane="topRight" activeCell="N6" sqref="N6"/>
      <selection pane="bottomLeft" activeCell="N6" sqref="N6"/>
      <selection pane="bottomRight" sqref="A1:Q1"/>
    </sheetView>
  </sheetViews>
  <sheetFormatPr defaultColWidth="8.7109375" defaultRowHeight="12"/>
  <cols>
    <col min="1" max="1" width="34.85546875" style="17" customWidth="1"/>
    <col min="2" max="3" width="6.42578125" style="17" customWidth="1"/>
    <col min="4" max="7" width="5.7109375" style="17" customWidth="1"/>
    <col min="8" max="8" width="7.7109375" style="17" customWidth="1"/>
    <col min="9" max="9" width="7.28515625" style="17" customWidth="1"/>
    <col min="10" max="11" width="5.42578125" style="17" customWidth="1"/>
    <col min="12" max="13" width="6.7109375" style="17" customWidth="1"/>
    <col min="14" max="14" width="6.140625" style="17" customWidth="1"/>
    <col min="15" max="15" width="5.85546875" style="17" customWidth="1"/>
    <col min="16" max="16" width="7.7109375" style="17" customWidth="1"/>
    <col min="17" max="17" width="7.28515625" style="17" customWidth="1"/>
    <col min="18" max="18" width="5.7109375" style="17" customWidth="1"/>
    <col min="19" max="20" width="7.140625" style="251" hidden="1" customWidth="1"/>
    <col min="21" max="24" width="7.140625" style="17" hidden="1" customWidth="1"/>
    <col min="25" max="26" width="7.5703125" style="17" hidden="1" customWidth="1"/>
    <col min="27" max="34" width="7.28515625" style="17" hidden="1" customWidth="1"/>
    <col min="35" max="255" width="8.7109375" style="17"/>
    <col min="256" max="256" width="34.85546875" style="17" customWidth="1"/>
    <col min="257" max="258" width="6.42578125" style="17" customWidth="1"/>
    <col min="259" max="262" width="5.7109375" style="17" customWidth="1"/>
    <col min="263" max="263" width="7.7109375" style="17" customWidth="1"/>
    <col min="264" max="264" width="7.28515625" style="17" customWidth="1"/>
    <col min="265" max="266" width="5.42578125" style="17" customWidth="1"/>
    <col min="267" max="268" width="6.7109375" style="17" customWidth="1"/>
    <col min="269" max="269" width="6.140625" style="17" customWidth="1"/>
    <col min="270" max="270" width="5.85546875" style="17" customWidth="1"/>
    <col min="271" max="271" width="7.7109375" style="17" customWidth="1"/>
    <col min="272" max="272" width="7.28515625" style="17" customWidth="1"/>
    <col min="273" max="273" width="7.5703125" style="17" customWidth="1"/>
    <col min="274" max="511" width="8.7109375" style="17"/>
    <col min="512" max="512" width="34.85546875" style="17" customWidth="1"/>
    <col min="513" max="514" width="6.42578125" style="17" customWidth="1"/>
    <col min="515" max="518" width="5.7109375" style="17" customWidth="1"/>
    <col min="519" max="519" width="7.7109375" style="17" customWidth="1"/>
    <col min="520" max="520" width="7.28515625" style="17" customWidth="1"/>
    <col min="521" max="522" width="5.42578125" style="17" customWidth="1"/>
    <col min="523" max="524" width="6.7109375" style="17" customWidth="1"/>
    <col min="525" max="525" width="6.140625" style="17" customWidth="1"/>
    <col min="526" max="526" width="5.85546875" style="17" customWidth="1"/>
    <col min="527" max="527" width="7.7109375" style="17" customWidth="1"/>
    <col min="528" max="528" width="7.28515625" style="17" customWidth="1"/>
    <col min="529" max="529" width="7.5703125" style="17" customWidth="1"/>
    <col min="530" max="767" width="8.7109375" style="17"/>
    <col min="768" max="768" width="34.85546875" style="17" customWidth="1"/>
    <col min="769" max="770" width="6.42578125" style="17" customWidth="1"/>
    <col min="771" max="774" width="5.7109375" style="17" customWidth="1"/>
    <col min="775" max="775" width="7.7109375" style="17" customWidth="1"/>
    <col min="776" max="776" width="7.28515625" style="17" customWidth="1"/>
    <col min="777" max="778" width="5.42578125" style="17" customWidth="1"/>
    <col min="779" max="780" width="6.7109375" style="17" customWidth="1"/>
    <col min="781" max="781" width="6.140625" style="17" customWidth="1"/>
    <col min="782" max="782" width="5.85546875" style="17" customWidth="1"/>
    <col min="783" max="783" width="7.7109375" style="17" customWidth="1"/>
    <col min="784" max="784" width="7.28515625" style="17" customWidth="1"/>
    <col min="785" max="785" width="7.5703125" style="17" customWidth="1"/>
    <col min="786" max="1023" width="8.7109375" style="17"/>
    <col min="1024" max="1024" width="34.85546875" style="17" customWidth="1"/>
    <col min="1025" max="1026" width="6.42578125" style="17" customWidth="1"/>
    <col min="1027" max="1030" width="5.7109375" style="17" customWidth="1"/>
    <col min="1031" max="1031" width="7.7109375" style="17" customWidth="1"/>
    <col min="1032" max="1032" width="7.28515625" style="17" customWidth="1"/>
    <col min="1033" max="1034" width="5.42578125" style="17" customWidth="1"/>
    <col min="1035" max="1036" width="6.7109375" style="17" customWidth="1"/>
    <col min="1037" max="1037" width="6.140625" style="17" customWidth="1"/>
    <col min="1038" max="1038" width="5.85546875" style="17" customWidth="1"/>
    <col min="1039" max="1039" width="7.7109375" style="17" customWidth="1"/>
    <col min="1040" max="1040" width="7.28515625" style="17" customWidth="1"/>
    <col min="1041" max="1041" width="7.5703125" style="17" customWidth="1"/>
    <col min="1042" max="1279" width="8.7109375" style="17"/>
    <col min="1280" max="1280" width="34.85546875" style="17" customWidth="1"/>
    <col min="1281" max="1282" width="6.42578125" style="17" customWidth="1"/>
    <col min="1283" max="1286" width="5.7109375" style="17" customWidth="1"/>
    <col min="1287" max="1287" width="7.7109375" style="17" customWidth="1"/>
    <col min="1288" max="1288" width="7.28515625" style="17" customWidth="1"/>
    <col min="1289" max="1290" width="5.42578125" style="17" customWidth="1"/>
    <col min="1291" max="1292" width="6.7109375" style="17" customWidth="1"/>
    <col min="1293" max="1293" width="6.140625" style="17" customWidth="1"/>
    <col min="1294" max="1294" width="5.85546875" style="17" customWidth="1"/>
    <col min="1295" max="1295" width="7.7109375" style="17" customWidth="1"/>
    <col min="1296" max="1296" width="7.28515625" style="17" customWidth="1"/>
    <col min="1297" max="1297" width="7.5703125" style="17" customWidth="1"/>
    <col min="1298" max="1535" width="8.7109375" style="17"/>
    <col min="1536" max="1536" width="34.85546875" style="17" customWidth="1"/>
    <col min="1537" max="1538" width="6.42578125" style="17" customWidth="1"/>
    <col min="1539" max="1542" width="5.7109375" style="17" customWidth="1"/>
    <col min="1543" max="1543" width="7.7109375" style="17" customWidth="1"/>
    <col min="1544" max="1544" width="7.28515625" style="17" customWidth="1"/>
    <col min="1545" max="1546" width="5.42578125" style="17" customWidth="1"/>
    <col min="1547" max="1548" width="6.7109375" style="17" customWidth="1"/>
    <col min="1549" max="1549" width="6.140625" style="17" customWidth="1"/>
    <col min="1550" max="1550" width="5.85546875" style="17" customWidth="1"/>
    <col min="1551" max="1551" width="7.7109375" style="17" customWidth="1"/>
    <col min="1552" max="1552" width="7.28515625" style="17" customWidth="1"/>
    <col min="1553" max="1553" width="7.5703125" style="17" customWidth="1"/>
    <col min="1554" max="1791" width="8.7109375" style="17"/>
    <col min="1792" max="1792" width="34.85546875" style="17" customWidth="1"/>
    <col min="1793" max="1794" width="6.42578125" style="17" customWidth="1"/>
    <col min="1795" max="1798" width="5.7109375" style="17" customWidth="1"/>
    <col min="1799" max="1799" width="7.7109375" style="17" customWidth="1"/>
    <col min="1800" max="1800" width="7.28515625" style="17" customWidth="1"/>
    <col min="1801" max="1802" width="5.42578125" style="17" customWidth="1"/>
    <col min="1803" max="1804" width="6.7109375" style="17" customWidth="1"/>
    <col min="1805" max="1805" width="6.140625" style="17" customWidth="1"/>
    <col min="1806" max="1806" width="5.85546875" style="17" customWidth="1"/>
    <col min="1807" max="1807" width="7.7109375" style="17" customWidth="1"/>
    <col min="1808" max="1808" width="7.28515625" style="17" customWidth="1"/>
    <col min="1809" max="1809" width="7.5703125" style="17" customWidth="1"/>
    <col min="1810" max="2047" width="8.7109375" style="17"/>
    <col min="2048" max="2048" width="34.85546875" style="17" customWidth="1"/>
    <col min="2049" max="2050" width="6.42578125" style="17" customWidth="1"/>
    <col min="2051" max="2054" width="5.7109375" style="17" customWidth="1"/>
    <col min="2055" max="2055" width="7.7109375" style="17" customWidth="1"/>
    <col min="2056" max="2056" width="7.28515625" style="17" customWidth="1"/>
    <col min="2057" max="2058" width="5.42578125" style="17" customWidth="1"/>
    <col min="2059" max="2060" width="6.7109375" style="17" customWidth="1"/>
    <col min="2061" max="2061" width="6.140625" style="17" customWidth="1"/>
    <col min="2062" max="2062" width="5.85546875" style="17" customWidth="1"/>
    <col min="2063" max="2063" width="7.7109375" style="17" customWidth="1"/>
    <col min="2064" max="2064" width="7.28515625" style="17" customWidth="1"/>
    <col min="2065" max="2065" width="7.5703125" style="17" customWidth="1"/>
    <col min="2066" max="2303" width="8.7109375" style="17"/>
    <col min="2304" max="2304" width="34.85546875" style="17" customWidth="1"/>
    <col min="2305" max="2306" width="6.42578125" style="17" customWidth="1"/>
    <col min="2307" max="2310" width="5.7109375" style="17" customWidth="1"/>
    <col min="2311" max="2311" width="7.7109375" style="17" customWidth="1"/>
    <col min="2312" max="2312" width="7.28515625" style="17" customWidth="1"/>
    <col min="2313" max="2314" width="5.42578125" style="17" customWidth="1"/>
    <col min="2315" max="2316" width="6.7109375" style="17" customWidth="1"/>
    <col min="2317" max="2317" width="6.140625" style="17" customWidth="1"/>
    <col min="2318" max="2318" width="5.85546875" style="17" customWidth="1"/>
    <col min="2319" max="2319" width="7.7109375" style="17" customWidth="1"/>
    <col min="2320" max="2320" width="7.28515625" style="17" customWidth="1"/>
    <col min="2321" max="2321" width="7.5703125" style="17" customWidth="1"/>
    <col min="2322" max="2559" width="8.7109375" style="17"/>
    <col min="2560" max="2560" width="34.85546875" style="17" customWidth="1"/>
    <col min="2561" max="2562" width="6.42578125" style="17" customWidth="1"/>
    <col min="2563" max="2566" width="5.7109375" style="17" customWidth="1"/>
    <col min="2567" max="2567" width="7.7109375" style="17" customWidth="1"/>
    <col min="2568" max="2568" width="7.28515625" style="17" customWidth="1"/>
    <col min="2569" max="2570" width="5.42578125" style="17" customWidth="1"/>
    <col min="2571" max="2572" width="6.7109375" style="17" customWidth="1"/>
    <col min="2573" max="2573" width="6.140625" style="17" customWidth="1"/>
    <col min="2574" max="2574" width="5.85546875" style="17" customWidth="1"/>
    <col min="2575" max="2575" width="7.7109375" style="17" customWidth="1"/>
    <col min="2576" max="2576" width="7.28515625" style="17" customWidth="1"/>
    <col min="2577" max="2577" width="7.5703125" style="17" customWidth="1"/>
    <col min="2578" max="2815" width="8.7109375" style="17"/>
    <col min="2816" max="2816" width="34.85546875" style="17" customWidth="1"/>
    <col min="2817" max="2818" width="6.42578125" style="17" customWidth="1"/>
    <col min="2819" max="2822" width="5.7109375" style="17" customWidth="1"/>
    <col min="2823" max="2823" width="7.7109375" style="17" customWidth="1"/>
    <col min="2824" max="2824" width="7.28515625" style="17" customWidth="1"/>
    <col min="2825" max="2826" width="5.42578125" style="17" customWidth="1"/>
    <col min="2827" max="2828" width="6.7109375" style="17" customWidth="1"/>
    <col min="2829" max="2829" width="6.140625" style="17" customWidth="1"/>
    <col min="2830" max="2830" width="5.85546875" style="17" customWidth="1"/>
    <col min="2831" max="2831" width="7.7109375" style="17" customWidth="1"/>
    <col min="2832" max="2832" width="7.28515625" style="17" customWidth="1"/>
    <col min="2833" max="2833" width="7.5703125" style="17" customWidth="1"/>
    <col min="2834" max="3071" width="8.7109375" style="17"/>
    <col min="3072" max="3072" width="34.85546875" style="17" customWidth="1"/>
    <col min="3073" max="3074" width="6.42578125" style="17" customWidth="1"/>
    <col min="3075" max="3078" width="5.7109375" style="17" customWidth="1"/>
    <col min="3079" max="3079" width="7.7109375" style="17" customWidth="1"/>
    <col min="3080" max="3080" width="7.28515625" style="17" customWidth="1"/>
    <col min="3081" max="3082" width="5.42578125" style="17" customWidth="1"/>
    <col min="3083" max="3084" width="6.7109375" style="17" customWidth="1"/>
    <col min="3085" max="3085" width="6.140625" style="17" customWidth="1"/>
    <col min="3086" max="3086" width="5.85546875" style="17" customWidth="1"/>
    <col min="3087" max="3087" width="7.7109375" style="17" customWidth="1"/>
    <col min="3088" max="3088" width="7.28515625" style="17" customWidth="1"/>
    <col min="3089" max="3089" width="7.5703125" style="17" customWidth="1"/>
    <col min="3090" max="3327" width="8.7109375" style="17"/>
    <col min="3328" max="3328" width="34.85546875" style="17" customWidth="1"/>
    <col min="3329" max="3330" width="6.42578125" style="17" customWidth="1"/>
    <col min="3331" max="3334" width="5.7109375" style="17" customWidth="1"/>
    <col min="3335" max="3335" width="7.7109375" style="17" customWidth="1"/>
    <col min="3336" max="3336" width="7.28515625" style="17" customWidth="1"/>
    <col min="3337" max="3338" width="5.42578125" style="17" customWidth="1"/>
    <col min="3339" max="3340" width="6.7109375" style="17" customWidth="1"/>
    <col min="3341" max="3341" width="6.140625" style="17" customWidth="1"/>
    <col min="3342" max="3342" width="5.85546875" style="17" customWidth="1"/>
    <col min="3343" max="3343" width="7.7109375" style="17" customWidth="1"/>
    <col min="3344" max="3344" width="7.28515625" style="17" customWidth="1"/>
    <col min="3345" max="3345" width="7.5703125" style="17" customWidth="1"/>
    <col min="3346" max="3583" width="8.7109375" style="17"/>
    <col min="3584" max="3584" width="34.85546875" style="17" customWidth="1"/>
    <col min="3585" max="3586" width="6.42578125" style="17" customWidth="1"/>
    <col min="3587" max="3590" width="5.7109375" style="17" customWidth="1"/>
    <col min="3591" max="3591" width="7.7109375" style="17" customWidth="1"/>
    <col min="3592" max="3592" width="7.28515625" style="17" customWidth="1"/>
    <col min="3593" max="3594" width="5.42578125" style="17" customWidth="1"/>
    <col min="3595" max="3596" width="6.7109375" style="17" customWidth="1"/>
    <col min="3597" max="3597" width="6.140625" style="17" customWidth="1"/>
    <col min="3598" max="3598" width="5.85546875" style="17" customWidth="1"/>
    <col min="3599" max="3599" width="7.7109375" style="17" customWidth="1"/>
    <col min="3600" max="3600" width="7.28515625" style="17" customWidth="1"/>
    <col min="3601" max="3601" width="7.5703125" style="17" customWidth="1"/>
    <col min="3602" max="3839" width="8.7109375" style="17"/>
    <col min="3840" max="3840" width="34.85546875" style="17" customWidth="1"/>
    <col min="3841" max="3842" width="6.42578125" style="17" customWidth="1"/>
    <col min="3843" max="3846" width="5.7109375" style="17" customWidth="1"/>
    <col min="3847" max="3847" width="7.7109375" style="17" customWidth="1"/>
    <col min="3848" max="3848" width="7.28515625" style="17" customWidth="1"/>
    <col min="3849" max="3850" width="5.42578125" style="17" customWidth="1"/>
    <col min="3851" max="3852" width="6.7109375" style="17" customWidth="1"/>
    <col min="3853" max="3853" width="6.140625" style="17" customWidth="1"/>
    <col min="3854" max="3854" width="5.85546875" style="17" customWidth="1"/>
    <col min="3855" max="3855" width="7.7109375" style="17" customWidth="1"/>
    <col min="3856" max="3856" width="7.28515625" style="17" customWidth="1"/>
    <col min="3857" max="3857" width="7.5703125" style="17" customWidth="1"/>
    <col min="3858" max="4095" width="8.7109375" style="17"/>
    <col min="4096" max="4096" width="34.85546875" style="17" customWidth="1"/>
    <col min="4097" max="4098" width="6.42578125" style="17" customWidth="1"/>
    <col min="4099" max="4102" width="5.7109375" style="17" customWidth="1"/>
    <col min="4103" max="4103" width="7.7109375" style="17" customWidth="1"/>
    <col min="4104" max="4104" width="7.28515625" style="17" customWidth="1"/>
    <col min="4105" max="4106" width="5.42578125" style="17" customWidth="1"/>
    <col min="4107" max="4108" width="6.7109375" style="17" customWidth="1"/>
    <col min="4109" max="4109" width="6.140625" style="17" customWidth="1"/>
    <col min="4110" max="4110" width="5.85546875" style="17" customWidth="1"/>
    <col min="4111" max="4111" width="7.7109375" style="17" customWidth="1"/>
    <col min="4112" max="4112" width="7.28515625" style="17" customWidth="1"/>
    <col min="4113" max="4113" width="7.5703125" style="17" customWidth="1"/>
    <col min="4114" max="4351" width="8.7109375" style="17"/>
    <col min="4352" max="4352" width="34.85546875" style="17" customWidth="1"/>
    <col min="4353" max="4354" width="6.42578125" style="17" customWidth="1"/>
    <col min="4355" max="4358" width="5.7109375" style="17" customWidth="1"/>
    <col min="4359" max="4359" width="7.7109375" style="17" customWidth="1"/>
    <col min="4360" max="4360" width="7.28515625" style="17" customWidth="1"/>
    <col min="4361" max="4362" width="5.42578125" style="17" customWidth="1"/>
    <col min="4363" max="4364" width="6.7109375" style="17" customWidth="1"/>
    <col min="4365" max="4365" width="6.140625" style="17" customWidth="1"/>
    <col min="4366" max="4366" width="5.85546875" style="17" customWidth="1"/>
    <col min="4367" max="4367" width="7.7109375" style="17" customWidth="1"/>
    <col min="4368" max="4368" width="7.28515625" style="17" customWidth="1"/>
    <col min="4369" max="4369" width="7.5703125" style="17" customWidth="1"/>
    <col min="4370" max="4607" width="8.7109375" style="17"/>
    <col min="4608" max="4608" width="34.85546875" style="17" customWidth="1"/>
    <col min="4609" max="4610" width="6.42578125" style="17" customWidth="1"/>
    <col min="4611" max="4614" width="5.7109375" style="17" customWidth="1"/>
    <col min="4615" max="4615" width="7.7109375" style="17" customWidth="1"/>
    <col min="4616" max="4616" width="7.28515625" style="17" customWidth="1"/>
    <col min="4617" max="4618" width="5.42578125" style="17" customWidth="1"/>
    <col min="4619" max="4620" width="6.7109375" style="17" customWidth="1"/>
    <col min="4621" max="4621" width="6.140625" style="17" customWidth="1"/>
    <col min="4622" max="4622" width="5.85546875" style="17" customWidth="1"/>
    <col min="4623" max="4623" width="7.7109375" style="17" customWidth="1"/>
    <col min="4624" max="4624" width="7.28515625" style="17" customWidth="1"/>
    <col min="4625" max="4625" width="7.5703125" style="17" customWidth="1"/>
    <col min="4626" max="4863" width="8.7109375" style="17"/>
    <col min="4864" max="4864" width="34.85546875" style="17" customWidth="1"/>
    <col min="4865" max="4866" width="6.42578125" style="17" customWidth="1"/>
    <col min="4867" max="4870" width="5.7109375" style="17" customWidth="1"/>
    <col min="4871" max="4871" width="7.7109375" style="17" customWidth="1"/>
    <col min="4872" max="4872" width="7.28515625" style="17" customWidth="1"/>
    <col min="4873" max="4874" width="5.42578125" style="17" customWidth="1"/>
    <col min="4875" max="4876" width="6.7109375" style="17" customWidth="1"/>
    <col min="4877" max="4877" width="6.140625" style="17" customWidth="1"/>
    <col min="4878" max="4878" width="5.85546875" style="17" customWidth="1"/>
    <col min="4879" max="4879" width="7.7109375" style="17" customWidth="1"/>
    <col min="4880" max="4880" width="7.28515625" style="17" customWidth="1"/>
    <col min="4881" max="4881" width="7.5703125" style="17" customWidth="1"/>
    <col min="4882" max="5119" width="8.7109375" style="17"/>
    <col min="5120" max="5120" width="34.85546875" style="17" customWidth="1"/>
    <col min="5121" max="5122" width="6.42578125" style="17" customWidth="1"/>
    <col min="5123" max="5126" width="5.7109375" style="17" customWidth="1"/>
    <col min="5127" max="5127" width="7.7109375" style="17" customWidth="1"/>
    <col min="5128" max="5128" width="7.28515625" style="17" customWidth="1"/>
    <col min="5129" max="5130" width="5.42578125" style="17" customWidth="1"/>
    <col min="5131" max="5132" width="6.7109375" style="17" customWidth="1"/>
    <col min="5133" max="5133" width="6.140625" style="17" customWidth="1"/>
    <col min="5134" max="5134" width="5.85546875" style="17" customWidth="1"/>
    <col min="5135" max="5135" width="7.7109375" style="17" customWidth="1"/>
    <col min="5136" max="5136" width="7.28515625" style="17" customWidth="1"/>
    <col min="5137" max="5137" width="7.5703125" style="17" customWidth="1"/>
    <col min="5138" max="5375" width="8.7109375" style="17"/>
    <col min="5376" max="5376" width="34.85546875" style="17" customWidth="1"/>
    <col min="5377" max="5378" width="6.42578125" style="17" customWidth="1"/>
    <col min="5379" max="5382" width="5.7109375" style="17" customWidth="1"/>
    <col min="5383" max="5383" width="7.7109375" style="17" customWidth="1"/>
    <col min="5384" max="5384" width="7.28515625" style="17" customWidth="1"/>
    <col min="5385" max="5386" width="5.42578125" style="17" customWidth="1"/>
    <col min="5387" max="5388" width="6.7109375" style="17" customWidth="1"/>
    <col min="5389" max="5389" width="6.140625" style="17" customWidth="1"/>
    <col min="5390" max="5390" width="5.85546875" style="17" customWidth="1"/>
    <col min="5391" max="5391" width="7.7109375" style="17" customWidth="1"/>
    <col min="5392" max="5392" width="7.28515625" style="17" customWidth="1"/>
    <col min="5393" max="5393" width="7.5703125" style="17" customWidth="1"/>
    <col min="5394" max="5631" width="8.7109375" style="17"/>
    <col min="5632" max="5632" width="34.85546875" style="17" customWidth="1"/>
    <col min="5633" max="5634" width="6.42578125" style="17" customWidth="1"/>
    <col min="5635" max="5638" width="5.7109375" style="17" customWidth="1"/>
    <col min="5639" max="5639" width="7.7109375" style="17" customWidth="1"/>
    <col min="5640" max="5640" width="7.28515625" style="17" customWidth="1"/>
    <col min="5641" max="5642" width="5.42578125" style="17" customWidth="1"/>
    <col min="5643" max="5644" width="6.7109375" style="17" customWidth="1"/>
    <col min="5645" max="5645" width="6.140625" style="17" customWidth="1"/>
    <col min="5646" max="5646" width="5.85546875" style="17" customWidth="1"/>
    <col min="5647" max="5647" width="7.7109375" style="17" customWidth="1"/>
    <col min="5648" max="5648" width="7.28515625" style="17" customWidth="1"/>
    <col min="5649" max="5649" width="7.5703125" style="17" customWidth="1"/>
    <col min="5650" max="5887" width="8.7109375" style="17"/>
    <col min="5888" max="5888" width="34.85546875" style="17" customWidth="1"/>
    <col min="5889" max="5890" width="6.42578125" style="17" customWidth="1"/>
    <col min="5891" max="5894" width="5.7109375" style="17" customWidth="1"/>
    <col min="5895" max="5895" width="7.7109375" style="17" customWidth="1"/>
    <col min="5896" max="5896" width="7.28515625" style="17" customWidth="1"/>
    <col min="5897" max="5898" width="5.42578125" style="17" customWidth="1"/>
    <col min="5899" max="5900" width="6.7109375" style="17" customWidth="1"/>
    <col min="5901" max="5901" width="6.140625" style="17" customWidth="1"/>
    <col min="5902" max="5902" width="5.85546875" style="17" customWidth="1"/>
    <col min="5903" max="5903" width="7.7109375" style="17" customWidth="1"/>
    <col min="5904" max="5904" width="7.28515625" style="17" customWidth="1"/>
    <col min="5905" max="5905" width="7.5703125" style="17" customWidth="1"/>
    <col min="5906" max="6143" width="8.7109375" style="17"/>
    <col min="6144" max="6144" width="34.85546875" style="17" customWidth="1"/>
    <col min="6145" max="6146" width="6.42578125" style="17" customWidth="1"/>
    <col min="6147" max="6150" width="5.7109375" style="17" customWidth="1"/>
    <col min="6151" max="6151" width="7.7109375" style="17" customWidth="1"/>
    <col min="6152" max="6152" width="7.28515625" style="17" customWidth="1"/>
    <col min="6153" max="6154" width="5.42578125" style="17" customWidth="1"/>
    <col min="6155" max="6156" width="6.7109375" style="17" customWidth="1"/>
    <col min="6157" max="6157" width="6.140625" style="17" customWidth="1"/>
    <col min="6158" max="6158" width="5.85546875" style="17" customWidth="1"/>
    <col min="6159" max="6159" width="7.7109375" style="17" customWidth="1"/>
    <col min="6160" max="6160" width="7.28515625" style="17" customWidth="1"/>
    <col min="6161" max="6161" width="7.5703125" style="17" customWidth="1"/>
    <col min="6162" max="6399" width="8.7109375" style="17"/>
    <col min="6400" max="6400" width="34.85546875" style="17" customWidth="1"/>
    <col min="6401" max="6402" width="6.42578125" style="17" customWidth="1"/>
    <col min="6403" max="6406" width="5.7109375" style="17" customWidth="1"/>
    <col min="6407" max="6407" width="7.7109375" style="17" customWidth="1"/>
    <col min="6408" max="6408" width="7.28515625" style="17" customWidth="1"/>
    <col min="6409" max="6410" width="5.42578125" style="17" customWidth="1"/>
    <col min="6411" max="6412" width="6.7109375" style="17" customWidth="1"/>
    <col min="6413" max="6413" width="6.140625" style="17" customWidth="1"/>
    <col min="6414" max="6414" width="5.85546875" style="17" customWidth="1"/>
    <col min="6415" max="6415" width="7.7109375" style="17" customWidth="1"/>
    <col min="6416" max="6416" width="7.28515625" style="17" customWidth="1"/>
    <col min="6417" max="6417" width="7.5703125" style="17" customWidth="1"/>
    <col min="6418" max="6655" width="8.7109375" style="17"/>
    <col min="6656" max="6656" width="34.85546875" style="17" customWidth="1"/>
    <col min="6657" max="6658" width="6.42578125" style="17" customWidth="1"/>
    <col min="6659" max="6662" width="5.7109375" style="17" customWidth="1"/>
    <col min="6663" max="6663" width="7.7109375" style="17" customWidth="1"/>
    <col min="6664" max="6664" width="7.28515625" style="17" customWidth="1"/>
    <col min="6665" max="6666" width="5.42578125" style="17" customWidth="1"/>
    <col min="6667" max="6668" width="6.7109375" style="17" customWidth="1"/>
    <col min="6669" max="6669" width="6.140625" style="17" customWidth="1"/>
    <col min="6670" max="6670" width="5.85546875" style="17" customWidth="1"/>
    <col min="6671" max="6671" width="7.7109375" style="17" customWidth="1"/>
    <col min="6672" max="6672" width="7.28515625" style="17" customWidth="1"/>
    <col min="6673" max="6673" width="7.5703125" style="17" customWidth="1"/>
    <col min="6674" max="6911" width="8.7109375" style="17"/>
    <col min="6912" max="6912" width="34.85546875" style="17" customWidth="1"/>
    <col min="6913" max="6914" width="6.42578125" style="17" customWidth="1"/>
    <col min="6915" max="6918" width="5.7109375" style="17" customWidth="1"/>
    <col min="6919" max="6919" width="7.7109375" style="17" customWidth="1"/>
    <col min="6920" max="6920" width="7.28515625" style="17" customWidth="1"/>
    <col min="6921" max="6922" width="5.42578125" style="17" customWidth="1"/>
    <col min="6923" max="6924" width="6.7109375" style="17" customWidth="1"/>
    <col min="6925" max="6925" width="6.140625" style="17" customWidth="1"/>
    <col min="6926" max="6926" width="5.85546875" style="17" customWidth="1"/>
    <col min="6927" max="6927" width="7.7109375" style="17" customWidth="1"/>
    <col min="6928" max="6928" width="7.28515625" style="17" customWidth="1"/>
    <col min="6929" max="6929" width="7.5703125" style="17" customWidth="1"/>
    <col min="6930" max="7167" width="8.7109375" style="17"/>
    <col min="7168" max="7168" width="34.85546875" style="17" customWidth="1"/>
    <col min="7169" max="7170" width="6.42578125" style="17" customWidth="1"/>
    <col min="7171" max="7174" width="5.7109375" style="17" customWidth="1"/>
    <col min="7175" max="7175" width="7.7109375" style="17" customWidth="1"/>
    <col min="7176" max="7176" width="7.28515625" style="17" customWidth="1"/>
    <col min="7177" max="7178" width="5.42578125" style="17" customWidth="1"/>
    <col min="7179" max="7180" width="6.7109375" style="17" customWidth="1"/>
    <col min="7181" max="7181" width="6.140625" style="17" customWidth="1"/>
    <col min="7182" max="7182" width="5.85546875" style="17" customWidth="1"/>
    <col min="7183" max="7183" width="7.7109375" style="17" customWidth="1"/>
    <col min="7184" max="7184" width="7.28515625" style="17" customWidth="1"/>
    <col min="7185" max="7185" width="7.5703125" style="17" customWidth="1"/>
    <col min="7186" max="7423" width="8.7109375" style="17"/>
    <col min="7424" max="7424" width="34.85546875" style="17" customWidth="1"/>
    <col min="7425" max="7426" width="6.42578125" style="17" customWidth="1"/>
    <col min="7427" max="7430" width="5.7109375" style="17" customWidth="1"/>
    <col min="7431" max="7431" width="7.7109375" style="17" customWidth="1"/>
    <col min="7432" max="7432" width="7.28515625" style="17" customWidth="1"/>
    <col min="7433" max="7434" width="5.42578125" style="17" customWidth="1"/>
    <col min="7435" max="7436" width="6.7109375" style="17" customWidth="1"/>
    <col min="7437" max="7437" width="6.140625" style="17" customWidth="1"/>
    <col min="7438" max="7438" width="5.85546875" style="17" customWidth="1"/>
    <col min="7439" max="7439" width="7.7109375" style="17" customWidth="1"/>
    <col min="7440" max="7440" width="7.28515625" style="17" customWidth="1"/>
    <col min="7441" max="7441" width="7.5703125" style="17" customWidth="1"/>
    <col min="7442" max="7679" width="8.7109375" style="17"/>
    <col min="7680" max="7680" width="34.85546875" style="17" customWidth="1"/>
    <col min="7681" max="7682" width="6.42578125" style="17" customWidth="1"/>
    <col min="7683" max="7686" width="5.7109375" style="17" customWidth="1"/>
    <col min="7687" max="7687" width="7.7109375" style="17" customWidth="1"/>
    <col min="7688" max="7688" width="7.28515625" style="17" customWidth="1"/>
    <col min="7689" max="7690" width="5.42578125" style="17" customWidth="1"/>
    <col min="7691" max="7692" width="6.7109375" style="17" customWidth="1"/>
    <col min="7693" max="7693" width="6.140625" style="17" customWidth="1"/>
    <col min="7694" max="7694" width="5.85546875" style="17" customWidth="1"/>
    <col min="7695" max="7695" width="7.7109375" style="17" customWidth="1"/>
    <col min="7696" max="7696" width="7.28515625" style="17" customWidth="1"/>
    <col min="7697" max="7697" width="7.5703125" style="17" customWidth="1"/>
    <col min="7698" max="7935" width="8.7109375" style="17"/>
    <col min="7936" max="7936" width="34.85546875" style="17" customWidth="1"/>
    <col min="7937" max="7938" width="6.42578125" style="17" customWidth="1"/>
    <col min="7939" max="7942" width="5.7109375" style="17" customWidth="1"/>
    <col min="7943" max="7943" width="7.7109375" style="17" customWidth="1"/>
    <col min="7944" max="7944" width="7.28515625" style="17" customWidth="1"/>
    <col min="7945" max="7946" width="5.42578125" style="17" customWidth="1"/>
    <col min="7947" max="7948" width="6.7109375" style="17" customWidth="1"/>
    <col min="7949" max="7949" width="6.140625" style="17" customWidth="1"/>
    <col min="7950" max="7950" width="5.85546875" style="17" customWidth="1"/>
    <col min="7951" max="7951" width="7.7109375" style="17" customWidth="1"/>
    <col min="7952" max="7952" width="7.28515625" style="17" customWidth="1"/>
    <col min="7953" max="7953" width="7.5703125" style="17" customWidth="1"/>
    <col min="7954" max="8191" width="8.7109375" style="17"/>
    <col min="8192" max="8192" width="34.85546875" style="17" customWidth="1"/>
    <col min="8193" max="8194" width="6.42578125" style="17" customWidth="1"/>
    <col min="8195" max="8198" width="5.7109375" style="17" customWidth="1"/>
    <col min="8199" max="8199" width="7.7109375" style="17" customWidth="1"/>
    <col min="8200" max="8200" width="7.28515625" style="17" customWidth="1"/>
    <col min="8201" max="8202" width="5.42578125" style="17" customWidth="1"/>
    <col min="8203" max="8204" width="6.7109375" style="17" customWidth="1"/>
    <col min="8205" max="8205" width="6.140625" style="17" customWidth="1"/>
    <col min="8206" max="8206" width="5.85546875" style="17" customWidth="1"/>
    <col min="8207" max="8207" width="7.7109375" style="17" customWidth="1"/>
    <col min="8208" max="8208" width="7.28515625" style="17" customWidth="1"/>
    <col min="8209" max="8209" width="7.5703125" style="17" customWidth="1"/>
    <col min="8210" max="8447" width="8.7109375" style="17"/>
    <col min="8448" max="8448" width="34.85546875" style="17" customWidth="1"/>
    <col min="8449" max="8450" width="6.42578125" style="17" customWidth="1"/>
    <col min="8451" max="8454" width="5.7109375" style="17" customWidth="1"/>
    <col min="8455" max="8455" width="7.7109375" style="17" customWidth="1"/>
    <col min="8456" max="8456" width="7.28515625" style="17" customWidth="1"/>
    <col min="8457" max="8458" width="5.42578125" style="17" customWidth="1"/>
    <col min="8459" max="8460" width="6.7109375" style="17" customWidth="1"/>
    <col min="8461" max="8461" width="6.140625" style="17" customWidth="1"/>
    <col min="8462" max="8462" width="5.85546875" style="17" customWidth="1"/>
    <col min="8463" max="8463" width="7.7109375" style="17" customWidth="1"/>
    <col min="8464" max="8464" width="7.28515625" style="17" customWidth="1"/>
    <col min="8465" max="8465" width="7.5703125" style="17" customWidth="1"/>
    <col min="8466" max="8703" width="8.7109375" style="17"/>
    <col min="8704" max="8704" width="34.85546875" style="17" customWidth="1"/>
    <col min="8705" max="8706" width="6.42578125" style="17" customWidth="1"/>
    <col min="8707" max="8710" width="5.7109375" style="17" customWidth="1"/>
    <col min="8711" max="8711" width="7.7109375" style="17" customWidth="1"/>
    <col min="8712" max="8712" width="7.28515625" style="17" customWidth="1"/>
    <col min="8713" max="8714" width="5.42578125" style="17" customWidth="1"/>
    <col min="8715" max="8716" width="6.7109375" style="17" customWidth="1"/>
    <col min="8717" max="8717" width="6.140625" style="17" customWidth="1"/>
    <col min="8718" max="8718" width="5.85546875" style="17" customWidth="1"/>
    <col min="8719" max="8719" width="7.7109375" style="17" customWidth="1"/>
    <col min="8720" max="8720" width="7.28515625" style="17" customWidth="1"/>
    <col min="8721" max="8721" width="7.5703125" style="17" customWidth="1"/>
    <col min="8722" max="8959" width="8.7109375" style="17"/>
    <col min="8960" max="8960" width="34.85546875" style="17" customWidth="1"/>
    <col min="8961" max="8962" width="6.42578125" style="17" customWidth="1"/>
    <col min="8963" max="8966" width="5.7109375" style="17" customWidth="1"/>
    <col min="8967" max="8967" width="7.7109375" style="17" customWidth="1"/>
    <col min="8968" max="8968" width="7.28515625" style="17" customWidth="1"/>
    <col min="8969" max="8970" width="5.42578125" style="17" customWidth="1"/>
    <col min="8971" max="8972" width="6.7109375" style="17" customWidth="1"/>
    <col min="8973" max="8973" width="6.140625" style="17" customWidth="1"/>
    <col min="8974" max="8974" width="5.85546875" style="17" customWidth="1"/>
    <col min="8975" max="8975" width="7.7109375" style="17" customWidth="1"/>
    <col min="8976" max="8976" width="7.28515625" style="17" customWidth="1"/>
    <col min="8977" max="8977" width="7.5703125" style="17" customWidth="1"/>
    <col min="8978" max="9215" width="8.7109375" style="17"/>
    <col min="9216" max="9216" width="34.85546875" style="17" customWidth="1"/>
    <col min="9217" max="9218" width="6.42578125" style="17" customWidth="1"/>
    <col min="9219" max="9222" width="5.7109375" style="17" customWidth="1"/>
    <col min="9223" max="9223" width="7.7109375" style="17" customWidth="1"/>
    <col min="9224" max="9224" width="7.28515625" style="17" customWidth="1"/>
    <col min="9225" max="9226" width="5.42578125" style="17" customWidth="1"/>
    <col min="9227" max="9228" width="6.7109375" style="17" customWidth="1"/>
    <col min="9229" max="9229" width="6.140625" style="17" customWidth="1"/>
    <col min="9230" max="9230" width="5.85546875" style="17" customWidth="1"/>
    <col min="9231" max="9231" width="7.7109375" style="17" customWidth="1"/>
    <col min="9232" max="9232" width="7.28515625" style="17" customWidth="1"/>
    <col min="9233" max="9233" width="7.5703125" style="17" customWidth="1"/>
    <col min="9234" max="9471" width="8.7109375" style="17"/>
    <col min="9472" max="9472" width="34.85546875" style="17" customWidth="1"/>
    <col min="9473" max="9474" width="6.42578125" style="17" customWidth="1"/>
    <col min="9475" max="9478" width="5.7109375" style="17" customWidth="1"/>
    <col min="9479" max="9479" width="7.7109375" style="17" customWidth="1"/>
    <col min="9480" max="9480" width="7.28515625" style="17" customWidth="1"/>
    <col min="9481" max="9482" width="5.42578125" style="17" customWidth="1"/>
    <col min="9483" max="9484" width="6.7109375" style="17" customWidth="1"/>
    <col min="9485" max="9485" width="6.140625" style="17" customWidth="1"/>
    <col min="9486" max="9486" width="5.85546875" style="17" customWidth="1"/>
    <col min="9487" max="9487" width="7.7109375" style="17" customWidth="1"/>
    <col min="9488" max="9488" width="7.28515625" style="17" customWidth="1"/>
    <col min="9489" max="9489" width="7.5703125" style="17" customWidth="1"/>
    <col min="9490" max="9727" width="8.7109375" style="17"/>
    <col min="9728" max="9728" width="34.85546875" style="17" customWidth="1"/>
    <col min="9729" max="9730" width="6.42578125" style="17" customWidth="1"/>
    <col min="9731" max="9734" width="5.7109375" style="17" customWidth="1"/>
    <col min="9735" max="9735" width="7.7109375" style="17" customWidth="1"/>
    <col min="9736" max="9736" width="7.28515625" style="17" customWidth="1"/>
    <col min="9737" max="9738" width="5.42578125" style="17" customWidth="1"/>
    <col min="9739" max="9740" width="6.7109375" style="17" customWidth="1"/>
    <col min="9741" max="9741" width="6.140625" style="17" customWidth="1"/>
    <col min="9742" max="9742" width="5.85546875" style="17" customWidth="1"/>
    <col min="9743" max="9743" width="7.7109375" style="17" customWidth="1"/>
    <col min="9744" max="9744" width="7.28515625" style="17" customWidth="1"/>
    <col min="9745" max="9745" width="7.5703125" style="17" customWidth="1"/>
    <col min="9746" max="9983" width="8.7109375" style="17"/>
    <col min="9984" max="9984" width="34.85546875" style="17" customWidth="1"/>
    <col min="9985" max="9986" width="6.42578125" style="17" customWidth="1"/>
    <col min="9987" max="9990" width="5.7109375" style="17" customWidth="1"/>
    <col min="9991" max="9991" width="7.7109375" style="17" customWidth="1"/>
    <col min="9992" max="9992" width="7.28515625" style="17" customWidth="1"/>
    <col min="9993" max="9994" width="5.42578125" style="17" customWidth="1"/>
    <col min="9995" max="9996" width="6.7109375" style="17" customWidth="1"/>
    <col min="9997" max="9997" width="6.140625" style="17" customWidth="1"/>
    <col min="9998" max="9998" width="5.85546875" style="17" customWidth="1"/>
    <col min="9999" max="9999" width="7.7109375" style="17" customWidth="1"/>
    <col min="10000" max="10000" width="7.28515625" style="17" customWidth="1"/>
    <col min="10001" max="10001" width="7.5703125" style="17" customWidth="1"/>
    <col min="10002" max="10239" width="8.7109375" style="17"/>
    <col min="10240" max="10240" width="34.85546875" style="17" customWidth="1"/>
    <col min="10241" max="10242" width="6.42578125" style="17" customWidth="1"/>
    <col min="10243" max="10246" width="5.7109375" style="17" customWidth="1"/>
    <col min="10247" max="10247" width="7.7109375" style="17" customWidth="1"/>
    <col min="10248" max="10248" width="7.28515625" style="17" customWidth="1"/>
    <col min="10249" max="10250" width="5.42578125" style="17" customWidth="1"/>
    <col min="10251" max="10252" width="6.7109375" style="17" customWidth="1"/>
    <col min="10253" max="10253" width="6.140625" style="17" customWidth="1"/>
    <col min="10254" max="10254" width="5.85546875" style="17" customWidth="1"/>
    <col min="10255" max="10255" width="7.7109375" style="17" customWidth="1"/>
    <col min="10256" max="10256" width="7.28515625" style="17" customWidth="1"/>
    <col min="10257" max="10257" width="7.5703125" style="17" customWidth="1"/>
    <col min="10258" max="10495" width="8.7109375" style="17"/>
    <col min="10496" max="10496" width="34.85546875" style="17" customWidth="1"/>
    <col min="10497" max="10498" width="6.42578125" style="17" customWidth="1"/>
    <col min="10499" max="10502" width="5.7109375" style="17" customWidth="1"/>
    <col min="10503" max="10503" width="7.7109375" style="17" customWidth="1"/>
    <col min="10504" max="10504" width="7.28515625" style="17" customWidth="1"/>
    <col min="10505" max="10506" width="5.42578125" style="17" customWidth="1"/>
    <col min="10507" max="10508" width="6.7109375" style="17" customWidth="1"/>
    <col min="10509" max="10509" width="6.140625" style="17" customWidth="1"/>
    <col min="10510" max="10510" width="5.85546875" style="17" customWidth="1"/>
    <col min="10511" max="10511" width="7.7109375" style="17" customWidth="1"/>
    <col min="10512" max="10512" width="7.28515625" style="17" customWidth="1"/>
    <col min="10513" max="10513" width="7.5703125" style="17" customWidth="1"/>
    <col min="10514" max="10751" width="8.7109375" style="17"/>
    <col min="10752" max="10752" width="34.85546875" style="17" customWidth="1"/>
    <col min="10753" max="10754" width="6.42578125" style="17" customWidth="1"/>
    <col min="10755" max="10758" width="5.7109375" style="17" customWidth="1"/>
    <col min="10759" max="10759" width="7.7109375" style="17" customWidth="1"/>
    <col min="10760" max="10760" width="7.28515625" style="17" customWidth="1"/>
    <col min="10761" max="10762" width="5.42578125" style="17" customWidth="1"/>
    <col min="10763" max="10764" width="6.7109375" style="17" customWidth="1"/>
    <col min="10765" max="10765" width="6.140625" style="17" customWidth="1"/>
    <col min="10766" max="10766" width="5.85546875" style="17" customWidth="1"/>
    <col min="10767" max="10767" width="7.7109375" style="17" customWidth="1"/>
    <col min="10768" max="10768" width="7.28515625" style="17" customWidth="1"/>
    <col min="10769" max="10769" width="7.5703125" style="17" customWidth="1"/>
    <col min="10770" max="11007" width="8.7109375" style="17"/>
    <col min="11008" max="11008" width="34.85546875" style="17" customWidth="1"/>
    <col min="11009" max="11010" width="6.42578125" style="17" customWidth="1"/>
    <col min="11011" max="11014" width="5.7109375" style="17" customWidth="1"/>
    <col min="11015" max="11015" width="7.7109375" style="17" customWidth="1"/>
    <col min="11016" max="11016" width="7.28515625" style="17" customWidth="1"/>
    <col min="11017" max="11018" width="5.42578125" style="17" customWidth="1"/>
    <col min="11019" max="11020" width="6.7109375" style="17" customWidth="1"/>
    <col min="11021" max="11021" width="6.140625" style="17" customWidth="1"/>
    <col min="11022" max="11022" width="5.85546875" style="17" customWidth="1"/>
    <col min="11023" max="11023" width="7.7109375" style="17" customWidth="1"/>
    <col min="11024" max="11024" width="7.28515625" style="17" customWidth="1"/>
    <col min="11025" max="11025" width="7.5703125" style="17" customWidth="1"/>
    <col min="11026" max="11263" width="8.7109375" style="17"/>
    <col min="11264" max="11264" width="34.85546875" style="17" customWidth="1"/>
    <col min="11265" max="11266" width="6.42578125" style="17" customWidth="1"/>
    <col min="11267" max="11270" width="5.7109375" style="17" customWidth="1"/>
    <col min="11271" max="11271" width="7.7109375" style="17" customWidth="1"/>
    <col min="11272" max="11272" width="7.28515625" style="17" customWidth="1"/>
    <col min="11273" max="11274" width="5.42578125" style="17" customWidth="1"/>
    <col min="11275" max="11276" width="6.7109375" style="17" customWidth="1"/>
    <col min="11277" max="11277" width="6.140625" style="17" customWidth="1"/>
    <col min="11278" max="11278" width="5.85546875" style="17" customWidth="1"/>
    <col min="11279" max="11279" width="7.7109375" style="17" customWidth="1"/>
    <col min="11280" max="11280" width="7.28515625" style="17" customWidth="1"/>
    <col min="11281" max="11281" width="7.5703125" style="17" customWidth="1"/>
    <col min="11282" max="11519" width="8.7109375" style="17"/>
    <col min="11520" max="11520" width="34.85546875" style="17" customWidth="1"/>
    <col min="11521" max="11522" width="6.42578125" style="17" customWidth="1"/>
    <col min="11523" max="11526" width="5.7109375" style="17" customWidth="1"/>
    <col min="11527" max="11527" width="7.7109375" style="17" customWidth="1"/>
    <col min="11528" max="11528" width="7.28515625" style="17" customWidth="1"/>
    <col min="11529" max="11530" width="5.42578125" style="17" customWidth="1"/>
    <col min="11531" max="11532" width="6.7109375" style="17" customWidth="1"/>
    <col min="11533" max="11533" width="6.140625" style="17" customWidth="1"/>
    <col min="11534" max="11534" width="5.85546875" style="17" customWidth="1"/>
    <col min="11535" max="11535" width="7.7109375" style="17" customWidth="1"/>
    <col min="11536" max="11536" width="7.28515625" style="17" customWidth="1"/>
    <col min="11537" max="11537" width="7.5703125" style="17" customWidth="1"/>
    <col min="11538" max="11775" width="8.7109375" style="17"/>
    <col min="11776" max="11776" width="34.85546875" style="17" customWidth="1"/>
    <col min="11777" max="11778" width="6.42578125" style="17" customWidth="1"/>
    <col min="11779" max="11782" width="5.7109375" style="17" customWidth="1"/>
    <col min="11783" max="11783" width="7.7109375" style="17" customWidth="1"/>
    <col min="11784" max="11784" width="7.28515625" style="17" customWidth="1"/>
    <col min="11785" max="11786" width="5.42578125" style="17" customWidth="1"/>
    <col min="11787" max="11788" width="6.7109375" style="17" customWidth="1"/>
    <col min="11789" max="11789" width="6.140625" style="17" customWidth="1"/>
    <col min="11790" max="11790" width="5.85546875" style="17" customWidth="1"/>
    <col min="11791" max="11791" width="7.7109375" style="17" customWidth="1"/>
    <col min="11792" max="11792" width="7.28515625" style="17" customWidth="1"/>
    <col min="11793" max="11793" width="7.5703125" style="17" customWidth="1"/>
    <col min="11794" max="12031" width="8.7109375" style="17"/>
    <col min="12032" max="12032" width="34.85546875" style="17" customWidth="1"/>
    <col min="12033" max="12034" width="6.42578125" style="17" customWidth="1"/>
    <col min="12035" max="12038" width="5.7109375" style="17" customWidth="1"/>
    <col min="12039" max="12039" width="7.7109375" style="17" customWidth="1"/>
    <col min="12040" max="12040" width="7.28515625" style="17" customWidth="1"/>
    <col min="12041" max="12042" width="5.42578125" style="17" customWidth="1"/>
    <col min="12043" max="12044" width="6.7109375" style="17" customWidth="1"/>
    <col min="12045" max="12045" width="6.140625" style="17" customWidth="1"/>
    <col min="12046" max="12046" width="5.85546875" style="17" customWidth="1"/>
    <col min="12047" max="12047" width="7.7109375" style="17" customWidth="1"/>
    <col min="12048" max="12048" width="7.28515625" style="17" customWidth="1"/>
    <col min="12049" max="12049" width="7.5703125" style="17" customWidth="1"/>
    <col min="12050" max="12287" width="8.7109375" style="17"/>
    <col min="12288" max="12288" width="34.85546875" style="17" customWidth="1"/>
    <col min="12289" max="12290" width="6.42578125" style="17" customWidth="1"/>
    <col min="12291" max="12294" width="5.7109375" style="17" customWidth="1"/>
    <col min="12295" max="12295" width="7.7109375" style="17" customWidth="1"/>
    <col min="12296" max="12296" width="7.28515625" style="17" customWidth="1"/>
    <col min="12297" max="12298" width="5.42578125" style="17" customWidth="1"/>
    <col min="12299" max="12300" width="6.7109375" style="17" customWidth="1"/>
    <col min="12301" max="12301" width="6.140625" style="17" customWidth="1"/>
    <col min="12302" max="12302" width="5.85546875" style="17" customWidth="1"/>
    <col min="12303" max="12303" width="7.7109375" style="17" customWidth="1"/>
    <col min="12304" max="12304" width="7.28515625" style="17" customWidth="1"/>
    <col min="12305" max="12305" width="7.5703125" style="17" customWidth="1"/>
    <col min="12306" max="12543" width="8.7109375" style="17"/>
    <col min="12544" max="12544" width="34.85546875" style="17" customWidth="1"/>
    <col min="12545" max="12546" width="6.42578125" style="17" customWidth="1"/>
    <col min="12547" max="12550" width="5.7109375" style="17" customWidth="1"/>
    <col min="12551" max="12551" width="7.7109375" style="17" customWidth="1"/>
    <col min="12552" max="12552" width="7.28515625" style="17" customWidth="1"/>
    <col min="12553" max="12554" width="5.42578125" style="17" customWidth="1"/>
    <col min="12555" max="12556" width="6.7109375" style="17" customWidth="1"/>
    <col min="12557" max="12557" width="6.140625" style="17" customWidth="1"/>
    <col min="12558" max="12558" width="5.85546875" style="17" customWidth="1"/>
    <col min="12559" max="12559" width="7.7109375" style="17" customWidth="1"/>
    <col min="12560" max="12560" width="7.28515625" style="17" customWidth="1"/>
    <col min="12561" max="12561" width="7.5703125" style="17" customWidth="1"/>
    <col min="12562" max="12799" width="8.7109375" style="17"/>
    <col min="12800" max="12800" width="34.85546875" style="17" customWidth="1"/>
    <col min="12801" max="12802" width="6.42578125" style="17" customWidth="1"/>
    <col min="12803" max="12806" width="5.7109375" style="17" customWidth="1"/>
    <col min="12807" max="12807" width="7.7109375" style="17" customWidth="1"/>
    <col min="12808" max="12808" width="7.28515625" style="17" customWidth="1"/>
    <col min="12809" max="12810" width="5.42578125" style="17" customWidth="1"/>
    <col min="12811" max="12812" width="6.7109375" style="17" customWidth="1"/>
    <col min="12813" max="12813" width="6.140625" style="17" customWidth="1"/>
    <col min="12814" max="12814" width="5.85546875" style="17" customWidth="1"/>
    <col min="12815" max="12815" width="7.7109375" style="17" customWidth="1"/>
    <col min="12816" max="12816" width="7.28515625" style="17" customWidth="1"/>
    <col min="12817" max="12817" width="7.5703125" style="17" customWidth="1"/>
    <col min="12818" max="13055" width="8.7109375" style="17"/>
    <col min="13056" max="13056" width="34.85546875" style="17" customWidth="1"/>
    <col min="13057" max="13058" width="6.42578125" style="17" customWidth="1"/>
    <col min="13059" max="13062" width="5.7109375" style="17" customWidth="1"/>
    <col min="13063" max="13063" width="7.7109375" style="17" customWidth="1"/>
    <col min="13064" max="13064" width="7.28515625" style="17" customWidth="1"/>
    <col min="13065" max="13066" width="5.42578125" style="17" customWidth="1"/>
    <col min="13067" max="13068" width="6.7109375" style="17" customWidth="1"/>
    <col min="13069" max="13069" width="6.140625" style="17" customWidth="1"/>
    <col min="13070" max="13070" width="5.85546875" style="17" customWidth="1"/>
    <col min="13071" max="13071" width="7.7109375" style="17" customWidth="1"/>
    <col min="13072" max="13072" width="7.28515625" style="17" customWidth="1"/>
    <col min="13073" max="13073" width="7.5703125" style="17" customWidth="1"/>
    <col min="13074" max="13311" width="8.7109375" style="17"/>
    <col min="13312" max="13312" width="34.85546875" style="17" customWidth="1"/>
    <col min="13313" max="13314" width="6.42578125" style="17" customWidth="1"/>
    <col min="13315" max="13318" width="5.7109375" style="17" customWidth="1"/>
    <col min="13319" max="13319" width="7.7109375" style="17" customWidth="1"/>
    <col min="13320" max="13320" width="7.28515625" style="17" customWidth="1"/>
    <col min="13321" max="13322" width="5.42578125" style="17" customWidth="1"/>
    <col min="13323" max="13324" width="6.7109375" style="17" customWidth="1"/>
    <col min="13325" max="13325" width="6.140625" style="17" customWidth="1"/>
    <col min="13326" max="13326" width="5.85546875" style="17" customWidth="1"/>
    <col min="13327" max="13327" width="7.7109375" style="17" customWidth="1"/>
    <col min="13328" max="13328" width="7.28515625" style="17" customWidth="1"/>
    <col min="13329" max="13329" width="7.5703125" style="17" customWidth="1"/>
    <col min="13330" max="13567" width="8.7109375" style="17"/>
    <col min="13568" max="13568" width="34.85546875" style="17" customWidth="1"/>
    <col min="13569" max="13570" width="6.42578125" style="17" customWidth="1"/>
    <col min="13571" max="13574" width="5.7109375" style="17" customWidth="1"/>
    <col min="13575" max="13575" width="7.7109375" style="17" customWidth="1"/>
    <col min="13576" max="13576" width="7.28515625" style="17" customWidth="1"/>
    <col min="13577" max="13578" width="5.42578125" style="17" customWidth="1"/>
    <col min="13579" max="13580" width="6.7109375" style="17" customWidth="1"/>
    <col min="13581" max="13581" width="6.140625" style="17" customWidth="1"/>
    <col min="13582" max="13582" width="5.85546875" style="17" customWidth="1"/>
    <col min="13583" max="13583" width="7.7109375" style="17" customWidth="1"/>
    <col min="13584" max="13584" width="7.28515625" style="17" customWidth="1"/>
    <col min="13585" max="13585" width="7.5703125" style="17" customWidth="1"/>
    <col min="13586" max="13823" width="8.7109375" style="17"/>
    <col min="13824" max="13824" width="34.85546875" style="17" customWidth="1"/>
    <col min="13825" max="13826" width="6.42578125" style="17" customWidth="1"/>
    <col min="13827" max="13830" width="5.7109375" style="17" customWidth="1"/>
    <col min="13831" max="13831" width="7.7109375" style="17" customWidth="1"/>
    <col min="13832" max="13832" width="7.28515625" style="17" customWidth="1"/>
    <col min="13833" max="13834" width="5.42578125" style="17" customWidth="1"/>
    <col min="13835" max="13836" width="6.7109375" style="17" customWidth="1"/>
    <col min="13837" max="13837" width="6.140625" style="17" customWidth="1"/>
    <col min="13838" max="13838" width="5.85546875" style="17" customWidth="1"/>
    <col min="13839" max="13839" width="7.7109375" style="17" customWidth="1"/>
    <col min="13840" max="13840" width="7.28515625" style="17" customWidth="1"/>
    <col min="13841" max="13841" width="7.5703125" style="17" customWidth="1"/>
    <col min="13842" max="14079" width="8.7109375" style="17"/>
    <col min="14080" max="14080" width="34.85546875" style="17" customWidth="1"/>
    <col min="14081" max="14082" width="6.42578125" style="17" customWidth="1"/>
    <col min="14083" max="14086" width="5.7109375" style="17" customWidth="1"/>
    <col min="14087" max="14087" width="7.7109375" style="17" customWidth="1"/>
    <col min="14088" max="14088" width="7.28515625" style="17" customWidth="1"/>
    <col min="14089" max="14090" width="5.42578125" style="17" customWidth="1"/>
    <col min="14091" max="14092" width="6.7109375" style="17" customWidth="1"/>
    <col min="14093" max="14093" width="6.140625" style="17" customWidth="1"/>
    <col min="14094" max="14094" width="5.85546875" style="17" customWidth="1"/>
    <col min="14095" max="14095" width="7.7109375" style="17" customWidth="1"/>
    <col min="14096" max="14096" width="7.28515625" style="17" customWidth="1"/>
    <col min="14097" max="14097" width="7.5703125" style="17" customWidth="1"/>
    <col min="14098" max="14335" width="8.7109375" style="17"/>
    <col min="14336" max="14336" width="34.85546875" style="17" customWidth="1"/>
    <col min="14337" max="14338" width="6.42578125" style="17" customWidth="1"/>
    <col min="14339" max="14342" width="5.7109375" style="17" customWidth="1"/>
    <col min="14343" max="14343" width="7.7109375" style="17" customWidth="1"/>
    <col min="14344" max="14344" width="7.28515625" style="17" customWidth="1"/>
    <col min="14345" max="14346" width="5.42578125" style="17" customWidth="1"/>
    <col min="14347" max="14348" width="6.7109375" style="17" customWidth="1"/>
    <col min="14349" max="14349" width="6.140625" style="17" customWidth="1"/>
    <col min="14350" max="14350" width="5.85546875" style="17" customWidth="1"/>
    <col min="14351" max="14351" width="7.7109375" style="17" customWidth="1"/>
    <col min="14352" max="14352" width="7.28515625" style="17" customWidth="1"/>
    <col min="14353" max="14353" width="7.5703125" style="17" customWidth="1"/>
    <col min="14354" max="14591" width="8.7109375" style="17"/>
    <col min="14592" max="14592" width="34.85546875" style="17" customWidth="1"/>
    <col min="14593" max="14594" width="6.42578125" style="17" customWidth="1"/>
    <col min="14595" max="14598" width="5.7109375" style="17" customWidth="1"/>
    <col min="14599" max="14599" width="7.7109375" style="17" customWidth="1"/>
    <col min="14600" max="14600" width="7.28515625" style="17" customWidth="1"/>
    <col min="14601" max="14602" width="5.42578125" style="17" customWidth="1"/>
    <col min="14603" max="14604" width="6.7109375" style="17" customWidth="1"/>
    <col min="14605" max="14605" width="6.140625" style="17" customWidth="1"/>
    <col min="14606" max="14606" width="5.85546875" style="17" customWidth="1"/>
    <col min="14607" max="14607" width="7.7109375" style="17" customWidth="1"/>
    <col min="14608" max="14608" width="7.28515625" style="17" customWidth="1"/>
    <col min="14609" max="14609" width="7.5703125" style="17" customWidth="1"/>
    <col min="14610" max="14847" width="8.7109375" style="17"/>
    <col min="14848" max="14848" width="34.85546875" style="17" customWidth="1"/>
    <col min="14849" max="14850" width="6.42578125" style="17" customWidth="1"/>
    <col min="14851" max="14854" width="5.7109375" style="17" customWidth="1"/>
    <col min="14855" max="14855" width="7.7109375" style="17" customWidth="1"/>
    <col min="14856" max="14856" width="7.28515625" style="17" customWidth="1"/>
    <col min="14857" max="14858" width="5.42578125" style="17" customWidth="1"/>
    <col min="14859" max="14860" width="6.7109375" style="17" customWidth="1"/>
    <col min="14861" max="14861" width="6.140625" style="17" customWidth="1"/>
    <col min="14862" max="14862" width="5.85546875" style="17" customWidth="1"/>
    <col min="14863" max="14863" width="7.7109375" style="17" customWidth="1"/>
    <col min="14864" max="14864" width="7.28515625" style="17" customWidth="1"/>
    <col min="14865" max="14865" width="7.5703125" style="17" customWidth="1"/>
    <col min="14866" max="15103" width="8.7109375" style="17"/>
    <col min="15104" max="15104" width="34.85546875" style="17" customWidth="1"/>
    <col min="15105" max="15106" width="6.42578125" style="17" customWidth="1"/>
    <col min="15107" max="15110" width="5.7109375" style="17" customWidth="1"/>
    <col min="15111" max="15111" width="7.7109375" style="17" customWidth="1"/>
    <col min="15112" max="15112" width="7.28515625" style="17" customWidth="1"/>
    <col min="15113" max="15114" width="5.42578125" style="17" customWidth="1"/>
    <col min="15115" max="15116" width="6.7109375" style="17" customWidth="1"/>
    <col min="15117" max="15117" width="6.140625" style="17" customWidth="1"/>
    <col min="15118" max="15118" width="5.85546875" style="17" customWidth="1"/>
    <col min="15119" max="15119" width="7.7109375" style="17" customWidth="1"/>
    <col min="15120" max="15120" width="7.28515625" style="17" customWidth="1"/>
    <col min="15121" max="15121" width="7.5703125" style="17" customWidth="1"/>
    <col min="15122" max="15359" width="8.7109375" style="17"/>
    <col min="15360" max="15360" width="34.85546875" style="17" customWidth="1"/>
    <col min="15361" max="15362" width="6.42578125" style="17" customWidth="1"/>
    <col min="15363" max="15366" width="5.7109375" style="17" customWidth="1"/>
    <col min="15367" max="15367" width="7.7109375" style="17" customWidth="1"/>
    <col min="15368" max="15368" width="7.28515625" style="17" customWidth="1"/>
    <col min="15369" max="15370" width="5.42578125" style="17" customWidth="1"/>
    <col min="15371" max="15372" width="6.7109375" style="17" customWidth="1"/>
    <col min="15373" max="15373" width="6.140625" style="17" customWidth="1"/>
    <col min="15374" max="15374" width="5.85546875" style="17" customWidth="1"/>
    <col min="15375" max="15375" width="7.7109375" style="17" customWidth="1"/>
    <col min="15376" max="15376" width="7.28515625" style="17" customWidth="1"/>
    <col min="15377" max="15377" width="7.5703125" style="17" customWidth="1"/>
    <col min="15378" max="15615" width="8.7109375" style="17"/>
    <col min="15616" max="15616" width="34.85546875" style="17" customWidth="1"/>
    <col min="15617" max="15618" width="6.42578125" style="17" customWidth="1"/>
    <col min="15619" max="15622" width="5.7109375" style="17" customWidth="1"/>
    <col min="15623" max="15623" width="7.7109375" style="17" customWidth="1"/>
    <col min="15624" max="15624" width="7.28515625" style="17" customWidth="1"/>
    <col min="15625" max="15626" width="5.42578125" style="17" customWidth="1"/>
    <col min="15627" max="15628" width="6.7109375" style="17" customWidth="1"/>
    <col min="15629" max="15629" width="6.140625" style="17" customWidth="1"/>
    <col min="15630" max="15630" width="5.85546875" style="17" customWidth="1"/>
    <col min="15631" max="15631" width="7.7109375" style="17" customWidth="1"/>
    <col min="15632" max="15632" width="7.28515625" style="17" customWidth="1"/>
    <col min="15633" max="15633" width="7.5703125" style="17" customWidth="1"/>
    <col min="15634" max="15871" width="8.7109375" style="17"/>
    <col min="15872" max="15872" width="34.85546875" style="17" customWidth="1"/>
    <col min="15873" max="15874" width="6.42578125" style="17" customWidth="1"/>
    <col min="15875" max="15878" width="5.7109375" style="17" customWidth="1"/>
    <col min="15879" max="15879" width="7.7109375" style="17" customWidth="1"/>
    <col min="15880" max="15880" width="7.28515625" style="17" customWidth="1"/>
    <col min="15881" max="15882" width="5.42578125" style="17" customWidth="1"/>
    <col min="15883" max="15884" width="6.7109375" style="17" customWidth="1"/>
    <col min="15885" max="15885" width="6.140625" style="17" customWidth="1"/>
    <col min="15886" max="15886" width="5.85546875" style="17" customWidth="1"/>
    <col min="15887" max="15887" width="7.7109375" style="17" customWidth="1"/>
    <col min="15888" max="15888" width="7.28515625" style="17" customWidth="1"/>
    <col min="15889" max="15889" width="7.5703125" style="17" customWidth="1"/>
    <col min="15890" max="16127" width="8.7109375" style="17"/>
    <col min="16128" max="16128" width="34.85546875" style="17" customWidth="1"/>
    <col min="16129" max="16130" width="6.42578125" style="17" customWidth="1"/>
    <col min="16131" max="16134" width="5.7109375" style="17" customWidth="1"/>
    <col min="16135" max="16135" width="7.7109375" style="17" customWidth="1"/>
    <col min="16136" max="16136" width="7.28515625" style="17" customWidth="1"/>
    <col min="16137" max="16138" width="5.42578125" style="17" customWidth="1"/>
    <col min="16139" max="16140" width="6.7109375" style="17" customWidth="1"/>
    <col min="16141" max="16141" width="6.140625" style="17" customWidth="1"/>
    <col min="16142" max="16142" width="5.85546875" style="17" customWidth="1"/>
    <col min="16143" max="16143" width="7.7109375" style="17" customWidth="1"/>
    <col min="16144" max="16144" width="7.28515625" style="17" customWidth="1"/>
    <col min="16145" max="16145" width="7.5703125" style="17" customWidth="1"/>
    <col min="16146" max="16384" width="8.7109375" style="17"/>
  </cols>
  <sheetData>
    <row r="1" spans="1:34" ht="36" customHeight="1">
      <c r="A1" s="1677" t="s">
        <v>1494</v>
      </c>
      <c r="B1" s="1677"/>
      <c r="C1" s="1677"/>
      <c r="D1" s="1677"/>
      <c r="E1" s="1677"/>
      <c r="F1" s="1677"/>
      <c r="G1" s="1677"/>
      <c r="H1" s="1677"/>
      <c r="I1" s="1677"/>
      <c r="J1" s="1677"/>
      <c r="K1" s="1677"/>
      <c r="L1" s="1677"/>
      <c r="M1" s="1677"/>
      <c r="N1" s="1677"/>
      <c r="O1" s="1677"/>
      <c r="P1" s="1677"/>
      <c r="Q1" s="1678"/>
    </row>
    <row r="2" spans="1:34" ht="22.9" customHeight="1">
      <c r="A2" s="228" t="s">
        <v>669</v>
      </c>
      <c r="B2" s="1007"/>
      <c r="C2" s="1008"/>
      <c r="D2" s="1008"/>
      <c r="E2" s="1008"/>
      <c r="F2" s="1008"/>
      <c r="G2" s="1008"/>
      <c r="H2" s="1008"/>
      <c r="I2" s="1008"/>
      <c r="J2" s="1008"/>
      <c r="K2" s="1008"/>
      <c r="L2" s="1008"/>
      <c r="M2" s="1008"/>
      <c r="N2" s="1008"/>
      <c r="O2" s="1008"/>
      <c r="P2" s="1008"/>
      <c r="Q2" s="1006"/>
    </row>
    <row r="3" spans="1:34" ht="46.9" customHeight="1">
      <c r="A3" s="1679" t="s">
        <v>1258</v>
      </c>
      <c r="B3" s="1681" t="s">
        <v>1259</v>
      </c>
      <c r="C3" s="1681"/>
      <c r="D3" s="1682" t="s">
        <v>1260</v>
      </c>
      <c r="E3" s="1683"/>
      <c r="F3" s="1684" t="s">
        <v>1261</v>
      </c>
      <c r="G3" s="1685"/>
      <c r="H3" s="1686" t="s">
        <v>1262</v>
      </c>
      <c r="I3" s="1687"/>
      <c r="J3" s="1685" t="s">
        <v>1263</v>
      </c>
      <c r="K3" s="1688"/>
      <c r="L3" s="1684" t="s">
        <v>1264</v>
      </c>
      <c r="M3" s="1688"/>
      <c r="N3" s="1685" t="s">
        <v>1265</v>
      </c>
      <c r="O3" s="1688"/>
      <c r="P3" s="1686" t="s">
        <v>51</v>
      </c>
      <c r="Q3" s="1494"/>
    </row>
    <row r="4" spans="1:34" ht="19.899999999999999" customHeight="1">
      <c r="A4" s="1680"/>
      <c r="B4" s="1009">
        <v>2024</v>
      </c>
      <c r="C4" s="1010">
        <v>2025</v>
      </c>
      <c r="D4" s="1011">
        <v>2024</v>
      </c>
      <c r="E4" s="1010">
        <v>2025</v>
      </c>
      <c r="F4" s="1011">
        <v>2024</v>
      </c>
      <c r="G4" s="1010">
        <v>2025</v>
      </c>
      <c r="H4" s="1011">
        <v>2024</v>
      </c>
      <c r="I4" s="1010">
        <v>2025</v>
      </c>
      <c r="J4" s="1011">
        <v>2024</v>
      </c>
      <c r="K4" s="1010">
        <v>2025</v>
      </c>
      <c r="L4" s="1011">
        <v>2024</v>
      </c>
      <c r="M4" s="1010">
        <v>2025</v>
      </c>
      <c r="N4" s="1011">
        <v>2024</v>
      </c>
      <c r="O4" s="1010">
        <v>2025</v>
      </c>
      <c r="P4" s="1011">
        <v>2024</v>
      </c>
      <c r="Q4" s="1009">
        <v>2025</v>
      </c>
      <c r="S4" s="1012">
        <v>2022</v>
      </c>
      <c r="T4" s="1012">
        <v>2023</v>
      </c>
      <c r="U4" s="1012">
        <v>2022</v>
      </c>
      <c r="V4" s="1012">
        <v>2023</v>
      </c>
      <c r="W4" s="1012">
        <v>2022</v>
      </c>
      <c r="X4" s="1012">
        <v>2023</v>
      </c>
      <c r="Y4" s="1012">
        <v>2022</v>
      </c>
      <c r="Z4" s="1012">
        <v>2023</v>
      </c>
      <c r="AA4" s="1012">
        <v>2022</v>
      </c>
      <c r="AB4" s="1012">
        <v>2023</v>
      </c>
      <c r="AC4" s="1012">
        <v>2022</v>
      </c>
      <c r="AD4" s="1012">
        <v>2023</v>
      </c>
      <c r="AE4" s="1012">
        <v>2022</v>
      </c>
      <c r="AF4" s="1012">
        <v>2023</v>
      </c>
      <c r="AG4" s="1012">
        <v>2022</v>
      </c>
      <c r="AH4" s="1012">
        <v>2023</v>
      </c>
    </row>
    <row r="5" spans="1:34" ht="27.6" customHeight="1">
      <c r="A5" s="303" t="s">
        <v>52</v>
      </c>
      <c r="B5" s="1013">
        <v>25</v>
      </c>
      <c r="C5" s="1013">
        <v>40</v>
      </c>
      <c r="D5" s="1409">
        <v>0</v>
      </c>
      <c r="E5" s="1410">
        <v>0</v>
      </c>
      <c r="F5" s="1409">
        <v>0</v>
      </c>
      <c r="G5" s="1410">
        <v>0</v>
      </c>
      <c r="H5" s="1411">
        <v>40</v>
      </c>
      <c r="I5" s="1412">
        <v>45</v>
      </c>
      <c r="J5" s="1409">
        <v>1</v>
      </c>
      <c r="K5" s="1410">
        <v>0</v>
      </c>
      <c r="L5" s="1409">
        <v>2</v>
      </c>
      <c r="M5" s="1410">
        <v>1</v>
      </c>
      <c r="N5" s="1409">
        <v>1</v>
      </c>
      <c r="O5" s="1410">
        <v>0</v>
      </c>
      <c r="P5" s="1413">
        <v>69</v>
      </c>
      <c r="Q5" s="1413">
        <v>86</v>
      </c>
      <c r="S5" s="1014">
        <f>SUM(B6:B10)</f>
        <v>25</v>
      </c>
      <c r="T5" s="1014">
        <f t="shared" ref="T5:AH5" si="0">SUM(C6:C10)</f>
        <v>40</v>
      </c>
      <c r="U5" s="1014">
        <f t="shared" si="0"/>
        <v>0</v>
      </c>
      <c r="V5" s="1014">
        <f t="shared" si="0"/>
        <v>0</v>
      </c>
      <c r="W5" s="1014">
        <f t="shared" si="0"/>
        <v>0</v>
      </c>
      <c r="X5" s="1014">
        <f t="shared" si="0"/>
        <v>0</v>
      </c>
      <c r="Y5" s="1014">
        <f t="shared" si="0"/>
        <v>40</v>
      </c>
      <c r="Z5" s="1014">
        <f t="shared" si="0"/>
        <v>45</v>
      </c>
      <c r="AA5" s="1014">
        <f t="shared" si="0"/>
        <v>1</v>
      </c>
      <c r="AB5" s="1014">
        <f t="shared" si="0"/>
        <v>0</v>
      </c>
      <c r="AC5" s="1014">
        <f t="shared" si="0"/>
        <v>2</v>
      </c>
      <c r="AD5" s="1014">
        <f t="shared" si="0"/>
        <v>1</v>
      </c>
      <c r="AE5" s="1014">
        <f t="shared" si="0"/>
        <v>1</v>
      </c>
      <c r="AF5" s="1014">
        <f t="shared" si="0"/>
        <v>0</v>
      </c>
      <c r="AG5" s="1014">
        <f t="shared" si="0"/>
        <v>69</v>
      </c>
      <c r="AH5" s="1014">
        <f t="shared" si="0"/>
        <v>86</v>
      </c>
    </row>
    <row r="6" spans="1:34" s="1018" customFormat="1" ht="18.600000000000001" customHeight="1">
      <c r="A6" s="510" t="s">
        <v>1266</v>
      </c>
      <c r="B6" s="1015">
        <v>19</v>
      </c>
      <c r="C6" s="1015">
        <v>23</v>
      </c>
      <c r="D6" s="1016">
        <v>0</v>
      </c>
      <c r="E6" s="1017">
        <v>0</v>
      </c>
      <c r="F6" s="1016">
        <v>0</v>
      </c>
      <c r="G6" s="1017">
        <v>0</v>
      </c>
      <c r="H6" s="1060">
        <v>0</v>
      </c>
      <c r="I6" s="1055">
        <v>0</v>
      </c>
      <c r="J6" s="1016">
        <v>0</v>
      </c>
      <c r="K6" s="1017">
        <v>0</v>
      </c>
      <c r="L6" s="1016">
        <v>0</v>
      </c>
      <c r="M6" s="1017">
        <v>0</v>
      </c>
      <c r="N6" s="1016">
        <v>0</v>
      </c>
      <c r="O6" s="1017">
        <v>0</v>
      </c>
      <c r="P6" s="1015">
        <v>19</v>
      </c>
      <c r="Q6" s="1015">
        <v>23</v>
      </c>
      <c r="S6" s="1014"/>
      <c r="T6" s="1014"/>
      <c r="U6" s="1019"/>
      <c r="V6" s="1020"/>
      <c r="W6" s="1020"/>
      <c r="X6" s="1020"/>
      <c r="Y6" s="1020"/>
      <c r="Z6" s="1020"/>
      <c r="AA6" s="1020"/>
      <c r="AB6" s="1020"/>
      <c r="AC6" s="1020"/>
      <c r="AD6" s="1020"/>
      <c r="AE6" s="1020"/>
      <c r="AF6" s="1020"/>
      <c r="AG6" s="1020"/>
      <c r="AH6" s="1020"/>
    </row>
    <row r="7" spans="1:34" s="1018" customFormat="1" ht="18.600000000000001" customHeight="1">
      <c r="A7" s="510" t="s">
        <v>1267</v>
      </c>
      <c r="B7" s="1015">
        <v>1</v>
      </c>
      <c r="C7" s="1015">
        <v>3</v>
      </c>
      <c r="D7" s="1016">
        <v>0</v>
      </c>
      <c r="E7" s="1017">
        <v>0</v>
      </c>
      <c r="F7" s="1016">
        <v>0</v>
      </c>
      <c r="G7" s="1017">
        <v>0</v>
      </c>
      <c r="H7" s="1060">
        <v>13</v>
      </c>
      <c r="I7" s="1055">
        <v>0</v>
      </c>
      <c r="J7" s="1016">
        <v>0</v>
      </c>
      <c r="K7" s="1017">
        <v>0</v>
      </c>
      <c r="L7" s="1016">
        <v>0</v>
      </c>
      <c r="M7" s="1017">
        <v>0</v>
      </c>
      <c r="N7" s="1016">
        <v>0</v>
      </c>
      <c r="O7" s="1017">
        <v>0</v>
      </c>
      <c r="P7" s="1015">
        <v>14</v>
      </c>
      <c r="Q7" s="1015">
        <v>3</v>
      </c>
      <c r="S7" s="1014"/>
      <c r="T7" s="1014"/>
      <c r="U7" s="1019"/>
      <c r="V7" s="1020"/>
      <c r="W7" s="1020"/>
      <c r="X7" s="1020"/>
      <c r="Y7" s="1020"/>
      <c r="Z7" s="1020"/>
      <c r="AA7" s="1020"/>
      <c r="AB7" s="1020"/>
      <c r="AC7" s="1020"/>
      <c r="AD7" s="1020"/>
      <c r="AE7" s="1020"/>
      <c r="AF7" s="1020"/>
      <c r="AG7" s="1020"/>
      <c r="AH7" s="1020"/>
    </row>
    <row r="8" spans="1:34" s="1018" customFormat="1" ht="18.600000000000001" customHeight="1">
      <c r="A8" s="510" t="s">
        <v>58</v>
      </c>
      <c r="B8" s="1015">
        <v>4</v>
      </c>
      <c r="C8" s="1015">
        <v>13</v>
      </c>
      <c r="D8" s="1016">
        <v>0</v>
      </c>
      <c r="E8" s="1017">
        <v>0</v>
      </c>
      <c r="F8" s="1016">
        <v>0</v>
      </c>
      <c r="G8" s="1017">
        <v>0</v>
      </c>
      <c r="H8" s="1060">
        <v>27</v>
      </c>
      <c r="I8" s="1055">
        <v>44</v>
      </c>
      <c r="J8" s="1016">
        <v>1</v>
      </c>
      <c r="K8" s="1017">
        <v>0</v>
      </c>
      <c r="L8" s="1016">
        <v>2</v>
      </c>
      <c r="M8" s="1017">
        <v>1</v>
      </c>
      <c r="N8" s="1016">
        <v>1</v>
      </c>
      <c r="O8" s="1017">
        <v>0</v>
      </c>
      <c r="P8" s="1015">
        <v>35</v>
      </c>
      <c r="Q8" s="1015">
        <v>58</v>
      </c>
      <c r="S8" s="1014"/>
      <c r="T8" s="1014"/>
      <c r="U8" s="1019"/>
      <c r="V8" s="1020"/>
      <c r="W8" s="1020"/>
      <c r="X8" s="1020"/>
      <c r="Y8" s="1020"/>
      <c r="Z8" s="1020"/>
      <c r="AA8" s="1020"/>
      <c r="AB8" s="1020"/>
      <c r="AC8" s="1020"/>
      <c r="AD8" s="1020"/>
      <c r="AE8" s="1020"/>
      <c r="AF8" s="1020"/>
      <c r="AG8" s="1020"/>
      <c r="AH8" s="1020"/>
    </row>
    <row r="9" spans="1:34" ht="18.600000000000001" customHeight="1">
      <c r="A9" s="510" t="s">
        <v>1268</v>
      </c>
      <c r="B9" s="1015">
        <v>0</v>
      </c>
      <c r="C9" s="1015">
        <v>1</v>
      </c>
      <c r="D9" s="1016">
        <v>0</v>
      </c>
      <c r="E9" s="1017">
        <v>0</v>
      </c>
      <c r="F9" s="1016">
        <v>0</v>
      </c>
      <c r="G9" s="1017">
        <v>0</v>
      </c>
      <c r="H9" s="1060">
        <v>0</v>
      </c>
      <c r="I9" s="1055">
        <v>1</v>
      </c>
      <c r="J9" s="1016">
        <v>0</v>
      </c>
      <c r="K9" s="1017">
        <v>0</v>
      </c>
      <c r="L9" s="1016">
        <v>0</v>
      </c>
      <c r="M9" s="1017">
        <v>0</v>
      </c>
      <c r="N9" s="1016">
        <v>0</v>
      </c>
      <c r="O9" s="1017">
        <v>0</v>
      </c>
      <c r="P9" s="1015">
        <v>0</v>
      </c>
      <c r="Q9" s="1015">
        <v>2</v>
      </c>
      <c r="S9" s="1014"/>
      <c r="T9" s="1014"/>
      <c r="U9" s="1019"/>
      <c r="V9" s="1021"/>
      <c r="W9" s="1021"/>
      <c r="X9" s="1021"/>
      <c r="Y9" s="1021"/>
      <c r="Z9" s="1021"/>
      <c r="AA9" s="1021"/>
      <c r="AB9" s="1021"/>
      <c r="AC9" s="1021"/>
      <c r="AD9" s="1021"/>
      <c r="AE9" s="1021"/>
      <c r="AF9" s="1021"/>
      <c r="AG9" s="1021"/>
      <c r="AH9" s="1021"/>
    </row>
    <row r="10" spans="1:34" ht="24">
      <c r="A10" s="510" t="s">
        <v>381</v>
      </c>
      <c r="B10" s="1015">
        <v>1</v>
      </c>
      <c r="C10" s="1015">
        <v>0</v>
      </c>
      <c r="D10" s="1016">
        <v>0</v>
      </c>
      <c r="E10" s="1017">
        <v>0</v>
      </c>
      <c r="F10" s="1016">
        <v>0</v>
      </c>
      <c r="G10" s="1017">
        <v>0</v>
      </c>
      <c r="H10" s="1060">
        <v>0</v>
      </c>
      <c r="I10" s="1055">
        <v>0</v>
      </c>
      <c r="J10" s="1016">
        <v>0</v>
      </c>
      <c r="K10" s="1017">
        <v>0</v>
      </c>
      <c r="L10" s="1016">
        <v>0</v>
      </c>
      <c r="M10" s="1017">
        <v>0</v>
      </c>
      <c r="N10" s="1016">
        <v>0</v>
      </c>
      <c r="O10" s="1017">
        <v>0</v>
      </c>
      <c r="P10" s="1015">
        <v>1</v>
      </c>
      <c r="Q10" s="1015">
        <v>0</v>
      </c>
      <c r="S10" s="1014"/>
      <c r="T10" s="1014"/>
      <c r="U10" s="1019"/>
      <c r="V10" s="1021"/>
      <c r="W10" s="1021"/>
      <c r="X10" s="1021"/>
      <c r="Y10" s="1021"/>
      <c r="Z10" s="1021"/>
      <c r="AA10" s="1021"/>
      <c r="AB10" s="1021"/>
      <c r="AC10" s="1021"/>
      <c r="AD10" s="1021"/>
      <c r="AE10" s="1021"/>
      <c r="AF10" s="1021"/>
      <c r="AG10" s="1021"/>
      <c r="AH10" s="1021"/>
    </row>
    <row r="11" spans="1:34" ht="26.45" customHeight="1">
      <c r="A11" s="303" t="s">
        <v>61</v>
      </c>
      <c r="B11" s="1013">
        <v>220</v>
      </c>
      <c r="C11" s="1013">
        <v>243</v>
      </c>
      <c r="D11" s="1022">
        <v>0</v>
      </c>
      <c r="E11" s="1023">
        <v>0</v>
      </c>
      <c r="F11" s="1022">
        <v>0</v>
      </c>
      <c r="G11" s="1023">
        <v>0</v>
      </c>
      <c r="H11" s="1062">
        <v>3397</v>
      </c>
      <c r="I11" s="1054">
        <v>4402</v>
      </c>
      <c r="J11" s="1022">
        <v>0</v>
      </c>
      <c r="K11" s="1023">
        <v>11</v>
      </c>
      <c r="L11" s="1022">
        <v>6</v>
      </c>
      <c r="M11" s="1023">
        <v>29</v>
      </c>
      <c r="N11" s="1022">
        <v>72</v>
      </c>
      <c r="O11" s="1023">
        <v>311</v>
      </c>
      <c r="P11" s="1013">
        <v>3695</v>
      </c>
      <c r="Q11" s="1013">
        <v>4996</v>
      </c>
      <c r="S11" s="1014">
        <f>SUM(B12,B15:B19,B22)</f>
        <v>220</v>
      </c>
      <c r="T11" s="1014">
        <f t="shared" ref="T11:AF11" si="1">SUM(C12,C15:C19,C22)</f>
        <v>243</v>
      </c>
      <c r="U11" s="1014">
        <f t="shared" si="1"/>
        <v>0</v>
      </c>
      <c r="V11" s="1014">
        <f t="shared" si="1"/>
        <v>0</v>
      </c>
      <c r="W11" s="1014">
        <f t="shared" si="1"/>
        <v>0</v>
      </c>
      <c r="X11" s="1014">
        <f t="shared" si="1"/>
        <v>0</v>
      </c>
      <c r="Y11" s="1014">
        <f t="shared" si="1"/>
        <v>3397</v>
      </c>
      <c r="Z11" s="1014">
        <f t="shared" si="1"/>
        <v>4402</v>
      </c>
      <c r="AA11" s="1014">
        <f t="shared" si="1"/>
        <v>0</v>
      </c>
      <c r="AB11" s="1014">
        <f t="shared" si="1"/>
        <v>11</v>
      </c>
      <c r="AC11" s="1014">
        <f t="shared" si="1"/>
        <v>6</v>
      </c>
      <c r="AD11" s="1014">
        <f t="shared" si="1"/>
        <v>29</v>
      </c>
      <c r="AE11" s="1014">
        <f t="shared" si="1"/>
        <v>72</v>
      </c>
      <c r="AF11" s="1014">
        <f t="shared" si="1"/>
        <v>311</v>
      </c>
      <c r="AG11" s="1024">
        <f t="shared" ref="AG11:AH12" si="2">SUM(S11,U11,W11,Y11,AA11,AC11,AE11)</f>
        <v>3695</v>
      </c>
      <c r="AH11" s="1024">
        <f t="shared" si="2"/>
        <v>4996</v>
      </c>
    </row>
    <row r="12" spans="1:34" ht="18.600000000000001" customHeight="1">
      <c r="A12" s="510" t="s">
        <v>62</v>
      </c>
      <c r="B12" s="1015">
        <v>114</v>
      </c>
      <c r="C12" s="1015">
        <v>146</v>
      </c>
      <c r="D12" s="1016">
        <v>0</v>
      </c>
      <c r="E12" s="1017">
        <v>0</v>
      </c>
      <c r="F12" s="1016">
        <v>0</v>
      </c>
      <c r="G12" s="1017">
        <v>0</v>
      </c>
      <c r="H12" s="1060">
        <v>716</v>
      </c>
      <c r="I12" s="1055">
        <v>1151</v>
      </c>
      <c r="J12" s="1016">
        <v>0</v>
      </c>
      <c r="K12" s="1017">
        <v>3</v>
      </c>
      <c r="L12" s="1016">
        <v>5</v>
      </c>
      <c r="M12" s="1017">
        <v>23</v>
      </c>
      <c r="N12" s="1016">
        <v>22</v>
      </c>
      <c r="O12" s="1017">
        <v>212</v>
      </c>
      <c r="P12" s="1015">
        <v>857</v>
      </c>
      <c r="Q12" s="1015">
        <v>1535</v>
      </c>
      <c r="S12" s="1025">
        <f>SUM(B13:B14)</f>
        <v>114</v>
      </c>
      <c r="T12" s="1025">
        <f t="shared" ref="T12:AF12" si="3">SUM(C13:C14)</f>
        <v>146</v>
      </c>
      <c r="U12" s="1025">
        <f t="shared" si="3"/>
        <v>0</v>
      </c>
      <c r="V12" s="1025">
        <f t="shared" si="3"/>
        <v>0</v>
      </c>
      <c r="W12" s="1025">
        <f t="shared" si="3"/>
        <v>0</v>
      </c>
      <c r="X12" s="1025">
        <f t="shared" si="3"/>
        <v>0</v>
      </c>
      <c r="Y12" s="1025">
        <f t="shared" si="3"/>
        <v>716</v>
      </c>
      <c r="Z12" s="1025">
        <f t="shared" si="3"/>
        <v>1151</v>
      </c>
      <c r="AA12" s="1025">
        <f t="shared" si="3"/>
        <v>0</v>
      </c>
      <c r="AB12" s="1025">
        <f t="shared" si="3"/>
        <v>3</v>
      </c>
      <c r="AC12" s="1025">
        <f t="shared" si="3"/>
        <v>5</v>
      </c>
      <c r="AD12" s="1025">
        <f t="shared" si="3"/>
        <v>23</v>
      </c>
      <c r="AE12" s="1025">
        <f t="shared" si="3"/>
        <v>22</v>
      </c>
      <c r="AF12" s="1025">
        <f t="shared" si="3"/>
        <v>212</v>
      </c>
      <c r="AG12" s="1026">
        <f t="shared" si="2"/>
        <v>857</v>
      </c>
      <c r="AH12" s="1026">
        <f t="shared" si="2"/>
        <v>1535</v>
      </c>
    </row>
    <row r="13" spans="1:34" s="1018" customFormat="1" ht="18.600000000000001" customHeight="1">
      <c r="A13" s="1027" t="s">
        <v>63</v>
      </c>
      <c r="B13" s="1028">
        <v>25</v>
      </c>
      <c r="C13" s="1028">
        <v>94</v>
      </c>
      <c r="D13" s="1029">
        <v>0</v>
      </c>
      <c r="E13" s="1030">
        <v>0</v>
      </c>
      <c r="F13" s="1029">
        <v>0</v>
      </c>
      <c r="G13" s="1030">
        <v>0</v>
      </c>
      <c r="H13" s="1195">
        <v>54</v>
      </c>
      <c r="I13" s="1196">
        <v>127</v>
      </c>
      <c r="J13" s="1029">
        <v>0</v>
      </c>
      <c r="K13" s="1030">
        <v>0</v>
      </c>
      <c r="L13" s="1029">
        <v>0</v>
      </c>
      <c r="M13" s="1030">
        <v>5</v>
      </c>
      <c r="N13" s="1029">
        <v>7</v>
      </c>
      <c r="O13" s="1030">
        <v>51</v>
      </c>
      <c r="P13" s="1028">
        <v>86</v>
      </c>
      <c r="Q13" s="1028">
        <v>277</v>
      </c>
      <c r="S13" s="1025"/>
      <c r="T13" s="1025"/>
      <c r="U13" s="1031"/>
      <c r="V13" s="1032"/>
      <c r="W13" s="1032"/>
      <c r="X13" s="1032"/>
      <c r="Y13" s="1032"/>
      <c r="Z13" s="1032"/>
      <c r="AA13" s="1032"/>
      <c r="AB13" s="1032"/>
      <c r="AC13" s="1032"/>
      <c r="AD13" s="1032"/>
      <c r="AE13" s="1032"/>
      <c r="AF13" s="1032"/>
      <c r="AG13" s="1032"/>
      <c r="AH13" s="1032"/>
    </row>
    <row r="14" spans="1:34" s="1018" customFormat="1" ht="26.45" customHeight="1">
      <c r="A14" s="1027" t="s">
        <v>1269</v>
      </c>
      <c r="B14" s="1028">
        <v>89</v>
      </c>
      <c r="C14" s="1028">
        <v>52</v>
      </c>
      <c r="D14" s="1029">
        <v>0</v>
      </c>
      <c r="E14" s="1030">
        <v>0</v>
      </c>
      <c r="F14" s="1029">
        <v>0</v>
      </c>
      <c r="G14" s="1030">
        <v>0</v>
      </c>
      <c r="H14" s="1195">
        <v>662</v>
      </c>
      <c r="I14" s="1196">
        <v>1024</v>
      </c>
      <c r="J14" s="1029">
        <v>0</v>
      </c>
      <c r="K14" s="1030">
        <v>3</v>
      </c>
      <c r="L14" s="1029">
        <v>5</v>
      </c>
      <c r="M14" s="1030">
        <v>18</v>
      </c>
      <c r="N14" s="1029">
        <v>15</v>
      </c>
      <c r="O14" s="1030">
        <v>161</v>
      </c>
      <c r="P14" s="1028">
        <v>771</v>
      </c>
      <c r="Q14" s="1028">
        <v>1258</v>
      </c>
      <c r="S14" s="1025"/>
      <c r="T14" s="1025"/>
      <c r="U14" s="1031"/>
      <c r="V14" s="1033"/>
      <c r="W14" s="1033"/>
      <c r="X14" s="1033"/>
      <c r="Y14" s="1033"/>
      <c r="Z14" s="1033"/>
      <c r="AA14" s="1033"/>
      <c r="AB14" s="1033"/>
      <c r="AC14" s="1033"/>
      <c r="AD14" s="1033"/>
      <c r="AE14" s="1033"/>
      <c r="AF14" s="1033"/>
      <c r="AG14" s="1033"/>
      <c r="AH14" s="1033"/>
    </row>
    <row r="15" spans="1:34" s="1018" customFormat="1" ht="18.600000000000001" customHeight="1">
      <c r="A15" s="1034" t="s">
        <v>384</v>
      </c>
      <c r="B15" s="1035">
        <v>26</v>
      </c>
      <c r="C15" s="1035">
        <v>33</v>
      </c>
      <c r="D15" s="1036">
        <v>0</v>
      </c>
      <c r="E15" s="1037">
        <v>0</v>
      </c>
      <c r="F15" s="1036">
        <v>0</v>
      </c>
      <c r="G15" s="1037">
        <v>0</v>
      </c>
      <c r="H15" s="1197">
        <v>118</v>
      </c>
      <c r="I15" s="1053">
        <v>87</v>
      </c>
      <c r="J15" s="1036">
        <v>0</v>
      </c>
      <c r="K15" s="1037">
        <v>0</v>
      </c>
      <c r="L15" s="1036">
        <v>0</v>
      </c>
      <c r="M15" s="1037">
        <v>0</v>
      </c>
      <c r="N15" s="1036">
        <v>41</v>
      </c>
      <c r="O15" s="1037">
        <v>22</v>
      </c>
      <c r="P15" s="1035">
        <v>185</v>
      </c>
      <c r="Q15" s="1035">
        <v>142</v>
      </c>
      <c r="S15" s="1025"/>
      <c r="T15" s="1025"/>
      <c r="U15" s="1031"/>
      <c r="V15" s="1033"/>
      <c r="W15" s="1033"/>
      <c r="X15" s="1033"/>
      <c r="Y15" s="1033"/>
      <c r="Z15" s="1033"/>
      <c r="AA15" s="1033"/>
      <c r="AB15" s="1033"/>
      <c r="AC15" s="1033"/>
      <c r="AD15" s="1033"/>
      <c r="AE15" s="1033"/>
      <c r="AF15" s="1033"/>
      <c r="AG15" s="1033"/>
      <c r="AH15" s="1033"/>
    </row>
    <row r="16" spans="1:34" ht="18.600000000000001" customHeight="1">
      <c r="A16" s="1034" t="s">
        <v>72</v>
      </c>
      <c r="B16" s="1035">
        <v>2</v>
      </c>
      <c r="C16" s="1035">
        <v>9</v>
      </c>
      <c r="D16" s="1036">
        <v>0</v>
      </c>
      <c r="E16" s="1037">
        <v>0</v>
      </c>
      <c r="F16" s="1036">
        <v>0</v>
      </c>
      <c r="G16" s="1037">
        <v>0</v>
      </c>
      <c r="H16" s="1197">
        <v>2</v>
      </c>
      <c r="I16" s="1053">
        <v>3</v>
      </c>
      <c r="J16" s="1036">
        <v>0</v>
      </c>
      <c r="K16" s="1037">
        <v>0</v>
      </c>
      <c r="L16" s="1036">
        <v>1</v>
      </c>
      <c r="M16" s="1037">
        <v>0</v>
      </c>
      <c r="N16" s="1036">
        <v>0</v>
      </c>
      <c r="O16" s="1037">
        <v>0</v>
      </c>
      <c r="P16" s="1035">
        <v>5</v>
      </c>
      <c r="Q16" s="1035">
        <v>12</v>
      </c>
      <c r="S16" s="1025"/>
      <c r="T16" s="1025"/>
      <c r="U16" s="1031"/>
      <c r="V16" s="1031"/>
      <c r="W16" s="1031"/>
      <c r="X16" s="1031"/>
      <c r="Y16" s="1031"/>
      <c r="Z16" s="1031"/>
      <c r="AA16" s="1031"/>
      <c r="AB16" s="1031"/>
      <c r="AC16" s="1031"/>
      <c r="AD16" s="1031"/>
      <c r="AE16" s="1031"/>
      <c r="AF16" s="1031"/>
      <c r="AG16" s="1031"/>
      <c r="AH16" s="1031"/>
    </row>
    <row r="17" spans="1:34" ht="18.600000000000001" customHeight="1">
      <c r="A17" s="1034" t="s">
        <v>75</v>
      </c>
      <c r="B17" s="1035">
        <v>0</v>
      </c>
      <c r="C17" s="1035">
        <v>2</v>
      </c>
      <c r="D17" s="1036">
        <v>0</v>
      </c>
      <c r="E17" s="1037">
        <v>0</v>
      </c>
      <c r="F17" s="1036">
        <v>0</v>
      </c>
      <c r="G17" s="1037">
        <v>0</v>
      </c>
      <c r="H17" s="1197">
        <v>0</v>
      </c>
      <c r="I17" s="1053">
        <v>0</v>
      </c>
      <c r="J17" s="1036">
        <v>0</v>
      </c>
      <c r="K17" s="1037">
        <v>0</v>
      </c>
      <c r="L17" s="1036">
        <v>0</v>
      </c>
      <c r="M17" s="1037">
        <v>0</v>
      </c>
      <c r="N17" s="1036">
        <v>0</v>
      </c>
      <c r="O17" s="1037">
        <v>0</v>
      </c>
      <c r="P17" s="1035">
        <v>0</v>
      </c>
      <c r="Q17" s="1035">
        <v>2</v>
      </c>
      <c r="S17" s="1025"/>
      <c r="T17" s="1025"/>
      <c r="U17" s="1031"/>
      <c r="V17" s="1031"/>
      <c r="W17" s="1031"/>
      <c r="X17" s="1031"/>
      <c r="Y17" s="1031"/>
      <c r="Z17" s="1031"/>
      <c r="AA17" s="1031"/>
      <c r="AB17" s="1031"/>
      <c r="AC17" s="1031"/>
      <c r="AD17" s="1031"/>
      <c r="AE17" s="1031"/>
      <c r="AF17" s="1031"/>
      <c r="AG17" s="1031"/>
      <c r="AH17" s="1031"/>
    </row>
    <row r="18" spans="1:34" ht="18.600000000000001" customHeight="1">
      <c r="A18" s="1034" t="s">
        <v>77</v>
      </c>
      <c r="B18" s="1035">
        <v>1</v>
      </c>
      <c r="C18" s="1035">
        <v>0</v>
      </c>
      <c r="D18" s="1036">
        <v>0</v>
      </c>
      <c r="E18" s="1037">
        <v>0</v>
      </c>
      <c r="F18" s="1036">
        <v>0</v>
      </c>
      <c r="G18" s="1037">
        <v>0</v>
      </c>
      <c r="H18" s="1197">
        <v>7</v>
      </c>
      <c r="I18" s="1053">
        <v>44</v>
      </c>
      <c r="J18" s="1036">
        <v>0</v>
      </c>
      <c r="K18" s="1037">
        <v>0</v>
      </c>
      <c r="L18" s="1036">
        <v>0</v>
      </c>
      <c r="M18" s="1037">
        <v>0</v>
      </c>
      <c r="N18" s="1036">
        <v>1</v>
      </c>
      <c r="O18" s="1037">
        <v>1</v>
      </c>
      <c r="P18" s="1035">
        <v>9</v>
      </c>
      <c r="Q18" s="1035">
        <v>45</v>
      </c>
      <c r="S18" s="1025"/>
      <c r="T18" s="1025"/>
      <c r="U18" s="1031"/>
      <c r="V18" s="1031"/>
      <c r="W18" s="1031"/>
      <c r="X18" s="1031"/>
      <c r="Y18" s="1031"/>
      <c r="Z18" s="1031"/>
      <c r="AA18" s="1031"/>
      <c r="AB18" s="1031"/>
      <c r="AC18" s="1031"/>
      <c r="AD18" s="1031"/>
      <c r="AE18" s="1031"/>
      <c r="AF18" s="1031"/>
      <c r="AG18" s="1031"/>
      <c r="AH18" s="1031"/>
    </row>
    <row r="19" spans="1:34" ht="17.45" customHeight="1">
      <c r="A19" s="1034" t="s">
        <v>79</v>
      </c>
      <c r="B19" s="1035">
        <v>47</v>
      </c>
      <c r="C19" s="1035">
        <v>20</v>
      </c>
      <c r="D19" s="1036">
        <v>0</v>
      </c>
      <c r="E19" s="1037">
        <v>0</v>
      </c>
      <c r="F19" s="1036">
        <v>0</v>
      </c>
      <c r="G19" s="1037">
        <v>0</v>
      </c>
      <c r="H19" s="1197">
        <v>1367</v>
      </c>
      <c r="I19" s="1053">
        <v>1678</v>
      </c>
      <c r="J19" s="1036">
        <v>0</v>
      </c>
      <c r="K19" s="1037">
        <v>6</v>
      </c>
      <c r="L19" s="1036">
        <v>0</v>
      </c>
      <c r="M19" s="1037">
        <v>5</v>
      </c>
      <c r="N19" s="1036">
        <v>7</v>
      </c>
      <c r="O19" s="1037">
        <v>11</v>
      </c>
      <c r="P19" s="1035">
        <v>1421</v>
      </c>
      <c r="Q19" s="1035">
        <v>1720</v>
      </c>
      <c r="S19" s="1025"/>
      <c r="T19" s="1025"/>
      <c r="U19" s="1031"/>
      <c r="V19" s="1031"/>
      <c r="W19" s="1031"/>
      <c r="X19" s="1031"/>
      <c r="Y19" s="1031"/>
      <c r="Z19" s="1031"/>
      <c r="AA19" s="1031"/>
      <c r="AB19" s="1031"/>
      <c r="AC19" s="1031"/>
      <c r="AD19" s="1031"/>
      <c r="AE19" s="1031"/>
      <c r="AF19" s="1031"/>
      <c r="AG19" s="1031"/>
      <c r="AH19" s="1031"/>
    </row>
    <row r="20" spans="1:34" s="1018" customFormat="1" ht="27" customHeight="1">
      <c r="A20" s="1038" t="s">
        <v>1270</v>
      </c>
      <c r="B20" s="1039">
        <v>7</v>
      </c>
      <c r="C20" s="1039">
        <v>5</v>
      </c>
      <c r="D20" s="1040">
        <v>0</v>
      </c>
      <c r="E20" s="1041">
        <v>0</v>
      </c>
      <c r="F20" s="1040">
        <v>0</v>
      </c>
      <c r="G20" s="1041">
        <v>0</v>
      </c>
      <c r="H20" s="1061">
        <v>686</v>
      </c>
      <c r="I20" s="1051">
        <v>857</v>
      </c>
      <c r="J20" s="1040">
        <v>0</v>
      </c>
      <c r="K20" s="1041">
        <v>4</v>
      </c>
      <c r="L20" s="1040">
        <v>0</v>
      </c>
      <c r="M20" s="1041">
        <v>0</v>
      </c>
      <c r="N20" s="1040">
        <v>1</v>
      </c>
      <c r="O20" s="1041">
        <v>2</v>
      </c>
      <c r="P20" s="1039">
        <v>694</v>
      </c>
      <c r="Q20" s="1039">
        <v>868</v>
      </c>
      <c r="S20" s="1025"/>
      <c r="T20" s="1025"/>
      <c r="U20" s="1031"/>
      <c r="V20" s="1042"/>
      <c r="W20" s="1042"/>
      <c r="X20" s="1042"/>
      <c r="Y20" s="1042"/>
      <c r="Z20" s="1042"/>
      <c r="AA20" s="1042"/>
      <c r="AB20" s="1042"/>
      <c r="AC20" s="1042"/>
      <c r="AD20" s="1042"/>
      <c r="AE20" s="1042"/>
      <c r="AF20" s="1042"/>
      <c r="AG20" s="1042"/>
      <c r="AH20" s="1042"/>
    </row>
    <row r="21" spans="1:34" ht="29.45" customHeight="1">
      <c r="A21" s="1043" t="s">
        <v>1271</v>
      </c>
      <c r="B21" s="1039">
        <v>25</v>
      </c>
      <c r="C21" s="1039">
        <v>8</v>
      </c>
      <c r="D21" s="1040">
        <v>0</v>
      </c>
      <c r="E21" s="1041">
        <v>0</v>
      </c>
      <c r="F21" s="1040">
        <v>0</v>
      </c>
      <c r="G21" s="1041">
        <v>0</v>
      </c>
      <c r="H21" s="1061">
        <v>492</v>
      </c>
      <c r="I21" s="1051">
        <v>574</v>
      </c>
      <c r="J21" s="1040">
        <v>0</v>
      </c>
      <c r="K21" s="1041">
        <v>0</v>
      </c>
      <c r="L21" s="1040">
        <v>0</v>
      </c>
      <c r="M21" s="1041">
        <v>0</v>
      </c>
      <c r="N21" s="1040">
        <v>0</v>
      </c>
      <c r="O21" s="1041">
        <v>0</v>
      </c>
      <c r="P21" s="1039">
        <v>517</v>
      </c>
      <c r="Q21" s="1039">
        <v>582</v>
      </c>
      <c r="S21" s="1025"/>
      <c r="T21" s="1025"/>
      <c r="U21" s="1031"/>
      <c r="V21" s="1044"/>
      <c r="W21" s="1044"/>
      <c r="X21" s="1044"/>
      <c r="Y21" s="1044"/>
      <c r="Z21" s="1044"/>
      <c r="AA21" s="1044"/>
      <c r="AB21" s="1044"/>
      <c r="AC21" s="1044"/>
      <c r="AD21" s="1044"/>
      <c r="AE21" s="1044"/>
      <c r="AF21" s="1044"/>
      <c r="AG21" s="1044"/>
      <c r="AH21" s="1044"/>
    </row>
    <row r="22" spans="1:34" ht="18.600000000000001" customHeight="1">
      <c r="A22" s="1034" t="s">
        <v>83</v>
      </c>
      <c r="B22" s="1035">
        <v>30</v>
      </c>
      <c r="C22" s="1035">
        <v>33</v>
      </c>
      <c r="D22" s="1036">
        <v>0</v>
      </c>
      <c r="E22" s="1037">
        <v>0</v>
      </c>
      <c r="F22" s="1036">
        <v>0</v>
      </c>
      <c r="G22" s="1037">
        <v>0</v>
      </c>
      <c r="H22" s="1197">
        <v>1187</v>
      </c>
      <c r="I22" s="1053">
        <v>1439</v>
      </c>
      <c r="J22" s="1036">
        <v>0</v>
      </c>
      <c r="K22" s="1037">
        <v>2</v>
      </c>
      <c r="L22" s="1036">
        <v>0</v>
      </c>
      <c r="M22" s="1037">
        <v>1</v>
      </c>
      <c r="N22" s="1036">
        <v>1</v>
      </c>
      <c r="O22" s="1037">
        <v>65</v>
      </c>
      <c r="P22" s="1035">
        <v>1218</v>
      </c>
      <c r="Q22" s="1035">
        <v>1540</v>
      </c>
      <c r="S22" s="1025"/>
      <c r="T22" s="1025"/>
      <c r="U22" s="1031"/>
      <c r="V22" s="1044"/>
      <c r="W22" s="1044"/>
      <c r="X22" s="1044"/>
      <c r="Y22" s="1044"/>
      <c r="Z22" s="1044"/>
      <c r="AA22" s="1044"/>
      <c r="AB22" s="1044"/>
      <c r="AC22" s="1044"/>
      <c r="AD22" s="1044"/>
      <c r="AE22" s="1044"/>
      <c r="AF22" s="1044"/>
      <c r="AG22" s="1044"/>
      <c r="AH22" s="1044"/>
    </row>
    <row r="23" spans="1:34" ht="42.6" customHeight="1">
      <c r="A23" s="1038" t="s">
        <v>1272</v>
      </c>
      <c r="B23" s="1039">
        <v>26</v>
      </c>
      <c r="C23" s="1039">
        <v>29</v>
      </c>
      <c r="D23" s="1040">
        <v>0</v>
      </c>
      <c r="E23" s="1041">
        <v>0</v>
      </c>
      <c r="F23" s="1040">
        <v>0</v>
      </c>
      <c r="G23" s="1041">
        <v>0</v>
      </c>
      <c r="H23" s="1061">
        <v>534</v>
      </c>
      <c r="I23" s="1051">
        <v>871</v>
      </c>
      <c r="J23" s="1040">
        <v>0</v>
      </c>
      <c r="K23" s="1041">
        <v>2</v>
      </c>
      <c r="L23" s="1040">
        <v>0</v>
      </c>
      <c r="M23" s="1041">
        <v>1</v>
      </c>
      <c r="N23" s="1040">
        <v>0</v>
      </c>
      <c r="O23" s="1041">
        <v>65</v>
      </c>
      <c r="P23" s="1039">
        <v>560</v>
      </c>
      <c r="Q23" s="1039">
        <v>968</v>
      </c>
      <c r="S23" s="1025"/>
      <c r="T23" s="1025"/>
      <c r="U23" s="1031"/>
      <c r="V23" s="1044"/>
      <c r="W23" s="1044"/>
      <c r="X23" s="1044"/>
      <c r="Y23" s="1044"/>
      <c r="Z23" s="1044"/>
      <c r="AA23" s="1044"/>
      <c r="AB23" s="1044"/>
      <c r="AC23" s="1044"/>
      <c r="AD23" s="1044"/>
      <c r="AE23" s="1044"/>
      <c r="AF23" s="1044"/>
      <c r="AG23" s="1044"/>
      <c r="AH23" s="1044"/>
    </row>
    <row r="24" spans="1:34" ht="18" customHeight="1">
      <c r="A24" s="303" t="s">
        <v>85</v>
      </c>
      <c r="B24" s="1013">
        <v>38</v>
      </c>
      <c r="C24" s="1023">
        <v>51</v>
      </c>
      <c r="D24" s="1062">
        <v>0</v>
      </c>
      <c r="E24" s="1023">
        <v>0</v>
      </c>
      <c r="F24" s="1013">
        <v>0</v>
      </c>
      <c r="G24" s="1023">
        <v>0</v>
      </c>
      <c r="H24" s="1013">
        <v>8</v>
      </c>
      <c r="I24" s="1023">
        <v>14</v>
      </c>
      <c r="J24" s="1013">
        <v>3</v>
      </c>
      <c r="K24" s="1023">
        <v>2</v>
      </c>
      <c r="L24" s="1013">
        <v>9</v>
      </c>
      <c r="M24" s="1023">
        <v>13</v>
      </c>
      <c r="N24" s="1013">
        <v>11</v>
      </c>
      <c r="O24" s="1023">
        <v>1</v>
      </c>
      <c r="P24" s="1045">
        <v>69</v>
      </c>
      <c r="Q24" s="1013">
        <v>81</v>
      </c>
      <c r="S24" s="1014">
        <f>SUM(B25,B29)</f>
        <v>38</v>
      </c>
      <c r="T24" s="1014">
        <f t="shared" ref="T24:AF24" si="4">SUM(C25,C29)</f>
        <v>51</v>
      </c>
      <c r="U24" s="1014">
        <f t="shared" si="4"/>
        <v>0</v>
      </c>
      <c r="V24" s="1014">
        <f t="shared" si="4"/>
        <v>0</v>
      </c>
      <c r="W24" s="1014">
        <f t="shared" si="4"/>
        <v>0</v>
      </c>
      <c r="X24" s="1014">
        <f t="shared" si="4"/>
        <v>0</v>
      </c>
      <c r="Y24" s="1014">
        <f t="shared" si="4"/>
        <v>8</v>
      </c>
      <c r="Z24" s="1014">
        <f t="shared" si="4"/>
        <v>14</v>
      </c>
      <c r="AA24" s="1014">
        <f t="shared" si="4"/>
        <v>3</v>
      </c>
      <c r="AB24" s="1014">
        <f t="shared" si="4"/>
        <v>2</v>
      </c>
      <c r="AC24" s="1014">
        <f t="shared" si="4"/>
        <v>9</v>
      </c>
      <c r="AD24" s="1014">
        <f t="shared" si="4"/>
        <v>13</v>
      </c>
      <c r="AE24" s="1014">
        <f t="shared" si="4"/>
        <v>11</v>
      </c>
      <c r="AF24" s="1014">
        <f t="shared" si="4"/>
        <v>1</v>
      </c>
      <c r="AG24" s="1046">
        <f t="shared" ref="AG24" si="5">SUM(S24,U24,W24,Y24,AA24,AC24,AE24)</f>
        <v>69</v>
      </c>
      <c r="AH24" s="1046">
        <f>SUM(T24,V24,X24,Z24,AB24,AD24,AF24)</f>
        <v>81</v>
      </c>
    </row>
    <row r="25" spans="1:34" s="246" customFormat="1" ht="18.600000000000001" customHeight="1">
      <c r="A25" s="1034" t="s">
        <v>86</v>
      </c>
      <c r="B25" s="1035">
        <v>21</v>
      </c>
      <c r="C25" s="1037">
        <v>33</v>
      </c>
      <c r="D25" s="1035">
        <v>0</v>
      </c>
      <c r="E25" s="1037">
        <v>0</v>
      </c>
      <c r="F25" s="1035">
        <v>0</v>
      </c>
      <c r="G25" s="1037">
        <v>0</v>
      </c>
      <c r="H25" s="1035">
        <v>7</v>
      </c>
      <c r="I25" s="1037">
        <v>3</v>
      </c>
      <c r="J25" s="1035">
        <v>3</v>
      </c>
      <c r="K25" s="1037">
        <v>2</v>
      </c>
      <c r="L25" s="1035">
        <v>4</v>
      </c>
      <c r="M25" s="1037">
        <v>5</v>
      </c>
      <c r="N25" s="1035">
        <v>4</v>
      </c>
      <c r="O25" s="1037">
        <v>1</v>
      </c>
      <c r="P25" s="1035">
        <v>39</v>
      </c>
      <c r="Q25" s="1035">
        <v>44</v>
      </c>
      <c r="S25" s="1014"/>
      <c r="T25" s="1014"/>
      <c r="U25" s="1019"/>
      <c r="V25" s="1047"/>
      <c r="W25" s="1047"/>
      <c r="X25" s="1047"/>
      <c r="Y25" s="1047"/>
      <c r="Z25" s="1047"/>
      <c r="AA25" s="1047"/>
      <c r="AB25" s="1047"/>
      <c r="AC25" s="1047"/>
      <c r="AD25" s="1047"/>
      <c r="AE25" s="1047"/>
      <c r="AF25" s="1047"/>
      <c r="AG25" s="1047"/>
      <c r="AH25" s="1047"/>
    </row>
    <row r="26" spans="1:34" ht="18.600000000000001" customHeight="1">
      <c r="A26" s="1048" t="s">
        <v>635</v>
      </c>
      <c r="B26" s="1039">
        <v>3</v>
      </c>
      <c r="C26" s="1041">
        <v>4</v>
      </c>
      <c r="D26" s="1039">
        <v>0</v>
      </c>
      <c r="E26" s="1041">
        <v>0</v>
      </c>
      <c r="F26" s="1039">
        <v>0</v>
      </c>
      <c r="G26" s="1041">
        <v>0</v>
      </c>
      <c r="H26" s="1039">
        <v>3</v>
      </c>
      <c r="I26" s="1041">
        <v>1</v>
      </c>
      <c r="J26" s="1039">
        <v>0</v>
      </c>
      <c r="K26" s="1041">
        <v>0</v>
      </c>
      <c r="L26" s="1039">
        <v>0</v>
      </c>
      <c r="M26" s="1041">
        <v>0</v>
      </c>
      <c r="N26" s="1039">
        <v>0</v>
      </c>
      <c r="O26" s="1041">
        <v>0</v>
      </c>
      <c r="P26" s="1039">
        <v>6</v>
      </c>
      <c r="Q26" s="1039">
        <v>5</v>
      </c>
      <c r="S26" s="1014"/>
      <c r="T26" s="1014"/>
      <c r="U26" s="1019"/>
      <c r="V26" s="1047"/>
      <c r="W26" s="1047"/>
      <c r="X26" s="1047"/>
      <c r="Y26" s="1047"/>
      <c r="Z26" s="1047"/>
      <c r="AA26" s="1047"/>
      <c r="AB26" s="1047"/>
      <c r="AC26" s="1047"/>
      <c r="AD26" s="1047"/>
      <c r="AE26" s="1047"/>
      <c r="AF26" s="1047"/>
      <c r="AG26" s="1047"/>
      <c r="AH26" s="1047"/>
    </row>
    <row r="27" spans="1:34" ht="18.600000000000001" customHeight="1">
      <c r="A27" s="1049" t="s">
        <v>1273</v>
      </c>
      <c r="B27" s="1039">
        <v>3</v>
      </c>
      <c r="C27" s="1041">
        <v>11</v>
      </c>
      <c r="D27" s="1039">
        <v>0</v>
      </c>
      <c r="E27" s="1041">
        <v>0</v>
      </c>
      <c r="F27" s="1039">
        <v>0</v>
      </c>
      <c r="G27" s="1041">
        <v>0</v>
      </c>
      <c r="H27" s="1039">
        <v>0</v>
      </c>
      <c r="I27" s="1041">
        <v>0</v>
      </c>
      <c r="J27" s="1039">
        <v>0</v>
      </c>
      <c r="K27" s="1041">
        <v>0</v>
      </c>
      <c r="L27" s="1039">
        <v>2</v>
      </c>
      <c r="M27" s="1041">
        <v>0</v>
      </c>
      <c r="N27" s="1039">
        <v>0</v>
      </c>
      <c r="O27" s="1041">
        <v>0</v>
      </c>
      <c r="P27" s="1039">
        <v>5</v>
      </c>
      <c r="Q27" s="1039">
        <v>11</v>
      </c>
      <c r="R27" s="1050"/>
      <c r="S27" s="1014"/>
      <c r="T27" s="1014"/>
      <c r="U27" s="1019"/>
      <c r="V27" s="1047"/>
      <c r="W27" s="1047"/>
      <c r="X27" s="1047"/>
      <c r="Y27" s="1047"/>
      <c r="Z27" s="1047"/>
      <c r="AA27" s="1047"/>
      <c r="AB27" s="1047"/>
      <c r="AC27" s="1047"/>
      <c r="AD27" s="1047"/>
      <c r="AE27" s="1047"/>
      <c r="AF27" s="1047"/>
      <c r="AG27" s="1047"/>
      <c r="AH27" s="1047"/>
    </row>
    <row r="28" spans="1:34" ht="36">
      <c r="A28" s="1043" t="s">
        <v>1227</v>
      </c>
      <c r="B28" s="1039">
        <v>5</v>
      </c>
      <c r="C28" s="1051">
        <v>7</v>
      </c>
      <c r="D28" s="1039">
        <v>0</v>
      </c>
      <c r="E28" s="1051">
        <v>0</v>
      </c>
      <c r="F28" s="1039">
        <v>0</v>
      </c>
      <c r="G28" s="1051">
        <v>0</v>
      </c>
      <c r="H28" s="1039">
        <v>0</v>
      </c>
      <c r="I28" s="1051">
        <v>0</v>
      </c>
      <c r="J28" s="1039">
        <v>2</v>
      </c>
      <c r="K28" s="1051">
        <v>2</v>
      </c>
      <c r="L28" s="1039">
        <v>2</v>
      </c>
      <c r="M28" s="1051">
        <v>1</v>
      </c>
      <c r="N28" s="1039">
        <v>4</v>
      </c>
      <c r="O28" s="1051">
        <v>0</v>
      </c>
      <c r="P28" s="1039">
        <v>13</v>
      </c>
      <c r="Q28" s="1039">
        <v>10</v>
      </c>
      <c r="R28" s="1052"/>
      <c r="S28" s="1014"/>
      <c r="T28" s="1014"/>
      <c r="U28" s="1019"/>
      <c r="V28" s="1047"/>
      <c r="W28" s="1047"/>
      <c r="X28" s="1047"/>
      <c r="Y28" s="1047"/>
      <c r="Z28" s="1047"/>
      <c r="AA28" s="1047"/>
      <c r="AB28" s="1047"/>
      <c r="AC28" s="1047"/>
      <c r="AD28" s="1047"/>
      <c r="AE28" s="1047"/>
      <c r="AF28" s="1047"/>
      <c r="AG28" s="1047"/>
      <c r="AH28" s="1047"/>
    </row>
    <row r="29" spans="1:34" ht="18.600000000000001" customHeight="1">
      <c r="A29" s="1034" t="s">
        <v>94</v>
      </c>
      <c r="B29" s="1035">
        <v>17</v>
      </c>
      <c r="C29" s="1053">
        <v>18</v>
      </c>
      <c r="D29" s="1035">
        <v>0</v>
      </c>
      <c r="E29" s="1053">
        <v>0</v>
      </c>
      <c r="F29" s="1035">
        <v>0</v>
      </c>
      <c r="G29" s="1053">
        <v>0</v>
      </c>
      <c r="H29" s="1035">
        <v>1</v>
      </c>
      <c r="I29" s="1053">
        <v>11</v>
      </c>
      <c r="J29" s="1035">
        <v>0</v>
      </c>
      <c r="K29" s="1053">
        <v>0</v>
      </c>
      <c r="L29" s="1035">
        <v>5</v>
      </c>
      <c r="M29" s="1053">
        <v>8</v>
      </c>
      <c r="N29" s="1035">
        <v>7</v>
      </c>
      <c r="O29" s="1053">
        <v>0</v>
      </c>
      <c r="P29" s="1035">
        <v>30</v>
      </c>
      <c r="Q29" s="1035">
        <v>37</v>
      </c>
      <c r="R29" s="1052"/>
      <c r="S29" s="1014"/>
      <c r="T29" s="1014"/>
      <c r="U29" s="1019"/>
      <c r="V29" s="1047"/>
      <c r="W29" s="1047"/>
      <c r="X29" s="1047"/>
      <c r="Y29" s="1047"/>
      <c r="Z29" s="1047"/>
      <c r="AA29" s="1047"/>
      <c r="AB29" s="1047"/>
      <c r="AC29" s="1047"/>
      <c r="AD29" s="1047"/>
      <c r="AE29" s="1047"/>
      <c r="AF29" s="1047"/>
      <c r="AG29" s="1047"/>
      <c r="AH29" s="1047"/>
    </row>
    <row r="30" spans="1:34" ht="26.45" customHeight="1">
      <c r="A30" s="303" t="s">
        <v>1274</v>
      </c>
      <c r="B30" s="1013">
        <v>752</v>
      </c>
      <c r="C30" s="1054">
        <v>992</v>
      </c>
      <c r="D30" s="1013">
        <v>0</v>
      </c>
      <c r="E30" s="1054">
        <v>0</v>
      </c>
      <c r="F30" s="1013">
        <v>1</v>
      </c>
      <c r="G30" s="1054">
        <v>0</v>
      </c>
      <c r="H30" s="1013">
        <v>208</v>
      </c>
      <c r="I30" s="1054">
        <v>256</v>
      </c>
      <c r="J30" s="1013">
        <v>7</v>
      </c>
      <c r="K30" s="1054">
        <v>6</v>
      </c>
      <c r="L30" s="1013">
        <v>7</v>
      </c>
      <c r="M30" s="1054">
        <v>62</v>
      </c>
      <c r="N30" s="1013">
        <v>145</v>
      </c>
      <c r="O30" s="1054">
        <v>298</v>
      </c>
      <c r="P30" s="1013">
        <v>1120</v>
      </c>
      <c r="Q30" s="1013">
        <v>1614</v>
      </c>
      <c r="R30" s="1052"/>
      <c r="S30" s="1014">
        <f>B30</f>
        <v>752</v>
      </c>
      <c r="T30" s="1014">
        <f t="shared" ref="T30:AF30" si="6">C30</f>
        <v>992</v>
      </c>
      <c r="U30" s="1014">
        <f t="shared" si="6"/>
        <v>0</v>
      </c>
      <c r="V30" s="1014">
        <f t="shared" si="6"/>
        <v>0</v>
      </c>
      <c r="W30" s="1014">
        <f t="shared" si="6"/>
        <v>1</v>
      </c>
      <c r="X30" s="1014">
        <f t="shared" si="6"/>
        <v>0</v>
      </c>
      <c r="Y30" s="1014">
        <f t="shared" si="6"/>
        <v>208</v>
      </c>
      <c r="Z30" s="1014">
        <f t="shared" si="6"/>
        <v>256</v>
      </c>
      <c r="AA30" s="1014">
        <f t="shared" si="6"/>
        <v>7</v>
      </c>
      <c r="AB30" s="1014">
        <f t="shared" si="6"/>
        <v>6</v>
      </c>
      <c r="AC30" s="1014">
        <f t="shared" si="6"/>
        <v>7</v>
      </c>
      <c r="AD30" s="1014">
        <f t="shared" si="6"/>
        <v>62</v>
      </c>
      <c r="AE30" s="1014">
        <f t="shared" si="6"/>
        <v>145</v>
      </c>
      <c r="AF30" s="1014">
        <f t="shared" si="6"/>
        <v>298</v>
      </c>
      <c r="AG30" s="1046">
        <f>SUM(S30,U30,W30,Y30,AA30,AC30,AE30)</f>
        <v>1120</v>
      </c>
      <c r="AH30" s="1046">
        <f>SUM(T30,V30,X30,Z30,AB30,AD30,AF30)</f>
        <v>1614</v>
      </c>
    </row>
    <row r="31" spans="1:34" ht="18" customHeight="1">
      <c r="A31" s="303" t="s">
        <v>423</v>
      </c>
      <c r="B31" s="1013">
        <v>2328</v>
      </c>
      <c r="C31" s="1054">
        <v>2184</v>
      </c>
      <c r="D31" s="1013">
        <v>0</v>
      </c>
      <c r="E31" s="1054">
        <v>0</v>
      </c>
      <c r="F31" s="1013">
        <v>4</v>
      </c>
      <c r="G31" s="1054">
        <v>0</v>
      </c>
      <c r="H31" s="1013">
        <v>1040</v>
      </c>
      <c r="I31" s="1054">
        <v>1490</v>
      </c>
      <c r="J31" s="1013">
        <v>37</v>
      </c>
      <c r="K31" s="1054">
        <v>22</v>
      </c>
      <c r="L31" s="1013">
        <v>30</v>
      </c>
      <c r="M31" s="1054">
        <v>68</v>
      </c>
      <c r="N31" s="1013">
        <v>346</v>
      </c>
      <c r="O31" s="1054">
        <v>463</v>
      </c>
      <c r="P31" s="1013">
        <v>3785</v>
      </c>
      <c r="Q31" s="1013">
        <v>4227</v>
      </c>
      <c r="R31" s="1052"/>
      <c r="S31" s="1014">
        <f t="shared" ref="S31:AF31" si="7">SUM(B32:B35)</f>
        <v>2328</v>
      </c>
      <c r="T31" s="1014">
        <f t="shared" si="7"/>
        <v>2184</v>
      </c>
      <c r="U31" s="1014">
        <f t="shared" si="7"/>
        <v>0</v>
      </c>
      <c r="V31" s="1046">
        <f t="shared" si="7"/>
        <v>0</v>
      </c>
      <c r="W31" s="1046">
        <f t="shared" si="7"/>
        <v>4</v>
      </c>
      <c r="X31" s="1046">
        <f t="shared" si="7"/>
        <v>0</v>
      </c>
      <c r="Y31" s="1046">
        <f t="shared" si="7"/>
        <v>1040</v>
      </c>
      <c r="Z31" s="1046">
        <f t="shared" si="7"/>
        <v>1490</v>
      </c>
      <c r="AA31" s="1046">
        <f t="shared" si="7"/>
        <v>37</v>
      </c>
      <c r="AB31" s="1046">
        <f t="shared" si="7"/>
        <v>22</v>
      </c>
      <c r="AC31" s="1046">
        <f t="shared" si="7"/>
        <v>30</v>
      </c>
      <c r="AD31" s="1046">
        <f t="shared" si="7"/>
        <v>68</v>
      </c>
      <c r="AE31" s="1046">
        <f t="shared" si="7"/>
        <v>346</v>
      </c>
      <c r="AF31" s="1046">
        <f t="shared" si="7"/>
        <v>463</v>
      </c>
      <c r="AG31" s="1046">
        <f>SUM(S31,U31,W31,Y31,AA31,AC31,AE31)</f>
        <v>3785</v>
      </c>
      <c r="AH31" s="1046">
        <f t="shared" ref="AH31" si="8">SUM(T31,V31,X31,Z31,AB31,AD31,AF31)</f>
        <v>4227</v>
      </c>
    </row>
    <row r="32" spans="1:34" ht="18" customHeight="1">
      <c r="A32" s="510" t="s">
        <v>424</v>
      </c>
      <c r="B32" s="1015">
        <v>789</v>
      </c>
      <c r="C32" s="1055">
        <v>613</v>
      </c>
      <c r="D32" s="1015">
        <v>0</v>
      </c>
      <c r="E32" s="1055">
        <v>0</v>
      </c>
      <c r="F32" s="1015">
        <v>2</v>
      </c>
      <c r="G32" s="1055">
        <v>0</v>
      </c>
      <c r="H32" s="1015">
        <v>123</v>
      </c>
      <c r="I32" s="1055">
        <v>155</v>
      </c>
      <c r="J32" s="1015">
        <v>6</v>
      </c>
      <c r="K32" s="1055">
        <v>2</v>
      </c>
      <c r="L32" s="1015">
        <v>8</v>
      </c>
      <c r="M32" s="1055">
        <v>10</v>
      </c>
      <c r="N32" s="1015">
        <v>70</v>
      </c>
      <c r="O32" s="1055">
        <v>62</v>
      </c>
      <c r="P32" s="1015">
        <v>998</v>
      </c>
      <c r="Q32" s="1015">
        <v>842</v>
      </c>
      <c r="R32" s="1052"/>
      <c r="S32" s="1025"/>
      <c r="T32" s="1025"/>
      <c r="U32" s="1031"/>
      <c r="V32" s="1044"/>
      <c r="W32" s="1044"/>
      <c r="X32" s="1044"/>
      <c r="Y32" s="1044"/>
      <c r="Z32" s="1044"/>
      <c r="AA32" s="1044"/>
      <c r="AB32" s="1044"/>
      <c r="AC32" s="1044"/>
      <c r="AD32" s="1044"/>
      <c r="AE32" s="1044"/>
      <c r="AF32" s="1044"/>
      <c r="AG32" s="1044"/>
      <c r="AH32" s="1044"/>
    </row>
    <row r="33" spans="1:34" ht="18" customHeight="1">
      <c r="A33" s="510" t="s">
        <v>429</v>
      </c>
      <c r="B33" s="1015">
        <v>1516</v>
      </c>
      <c r="C33" s="1055">
        <v>1538</v>
      </c>
      <c r="D33" s="1015">
        <v>0</v>
      </c>
      <c r="E33" s="1055">
        <v>0</v>
      </c>
      <c r="F33" s="1015">
        <v>2</v>
      </c>
      <c r="G33" s="1055">
        <v>0</v>
      </c>
      <c r="H33" s="1015">
        <v>716</v>
      </c>
      <c r="I33" s="1055">
        <v>1074</v>
      </c>
      <c r="J33" s="1015">
        <v>31</v>
      </c>
      <c r="K33" s="1055">
        <v>19</v>
      </c>
      <c r="L33" s="1015">
        <v>22</v>
      </c>
      <c r="M33" s="1055">
        <v>52</v>
      </c>
      <c r="N33" s="1015">
        <v>269</v>
      </c>
      <c r="O33" s="1055">
        <v>383</v>
      </c>
      <c r="P33" s="1015">
        <v>2556</v>
      </c>
      <c r="Q33" s="1015">
        <v>3066</v>
      </c>
      <c r="R33" s="1052"/>
      <c r="S33" s="1025"/>
      <c r="T33" s="1025"/>
      <c r="U33" s="1031"/>
      <c r="V33" s="1044"/>
      <c r="W33" s="1044"/>
      <c r="X33" s="1044"/>
      <c r="Y33" s="1044"/>
      <c r="Z33" s="1044"/>
      <c r="AA33" s="1044"/>
      <c r="AB33" s="1044"/>
      <c r="AC33" s="1044"/>
      <c r="AD33" s="1044"/>
      <c r="AE33" s="1044"/>
      <c r="AF33" s="1044"/>
      <c r="AG33" s="1044"/>
      <c r="AH33" s="1044"/>
    </row>
    <row r="34" spans="1:34" ht="18" customHeight="1">
      <c r="A34" s="510" t="s">
        <v>440</v>
      </c>
      <c r="B34" s="1015">
        <v>6</v>
      </c>
      <c r="C34" s="1055">
        <v>0</v>
      </c>
      <c r="D34" s="1015">
        <v>0</v>
      </c>
      <c r="E34" s="1055">
        <v>0</v>
      </c>
      <c r="F34" s="1015">
        <v>0</v>
      </c>
      <c r="G34" s="1055">
        <v>0</v>
      </c>
      <c r="H34" s="1015">
        <v>22</v>
      </c>
      <c r="I34" s="1055">
        <v>3</v>
      </c>
      <c r="J34" s="1015">
        <v>0</v>
      </c>
      <c r="K34" s="1055">
        <v>0</v>
      </c>
      <c r="L34" s="1015">
        <v>0</v>
      </c>
      <c r="M34" s="1055">
        <v>0</v>
      </c>
      <c r="N34" s="1015">
        <v>0</v>
      </c>
      <c r="O34" s="1055">
        <v>2</v>
      </c>
      <c r="P34" s="1015">
        <v>28</v>
      </c>
      <c r="Q34" s="1015">
        <v>5</v>
      </c>
      <c r="R34" s="1052"/>
      <c r="S34" s="1025"/>
      <c r="T34" s="1025"/>
      <c r="U34" s="1031"/>
      <c r="V34" s="1044"/>
      <c r="W34" s="1044"/>
      <c r="X34" s="1044"/>
      <c r="Y34" s="1044"/>
      <c r="Z34" s="1044"/>
      <c r="AA34" s="1044"/>
      <c r="AB34" s="1044"/>
      <c r="AC34" s="1044"/>
      <c r="AD34" s="1044"/>
      <c r="AE34" s="1044"/>
      <c r="AF34" s="1044"/>
      <c r="AG34" s="1044"/>
      <c r="AH34" s="1044"/>
    </row>
    <row r="35" spans="1:34" ht="18" customHeight="1">
      <c r="A35" s="510" t="s">
        <v>442</v>
      </c>
      <c r="B35" s="1015">
        <v>17</v>
      </c>
      <c r="C35" s="1055">
        <v>33</v>
      </c>
      <c r="D35" s="1015">
        <v>0</v>
      </c>
      <c r="E35" s="1055">
        <v>0</v>
      </c>
      <c r="F35" s="1015">
        <v>0</v>
      </c>
      <c r="G35" s="1055">
        <v>0</v>
      </c>
      <c r="H35" s="1015">
        <v>179</v>
      </c>
      <c r="I35" s="1055">
        <v>258</v>
      </c>
      <c r="J35" s="1015">
        <v>0</v>
      </c>
      <c r="K35" s="1055">
        <v>1</v>
      </c>
      <c r="L35" s="1015">
        <v>0</v>
      </c>
      <c r="M35" s="1055">
        <v>6</v>
      </c>
      <c r="N35" s="1015">
        <v>7</v>
      </c>
      <c r="O35" s="1055">
        <v>16</v>
      </c>
      <c r="P35" s="1015">
        <v>203</v>
      </c>
      <c r="Q35" s="1015">
        <v>314</v>
      </c>
      <c r="R35" s="1052"/>
      <c r="S35" s="1025"/>
      <c r="T35" s="1025"/>
      <c r="U35" s="1031"/>
      <c r="V35" s="1044"/>
      <c r="W35" s="1044"/>
      <c r="X35" s="1044"/>
      <c r="Y35" s="1044"/>
      <c r="Z35" s="1044"/>
      <c r="AA35" s="1044"/>
      <c r="AB35" s="1044"/>
      <c r="AC35" s="1044"/>
      <c r="AD35" s="1044"/>
      <c r="AE35" s="1044"/>
      <c r="AF35" s="1044"/>
      <c r="AG35" s="1044"/>
      <c r="AH35" s="1044"/>
    </row>
    <row r="36" spans="1:34" ht="25.9" customHeight="1">
      <c r="A36" s="303" t="s">
        <v>1275</v>
      </c>
      <c r="B36" s="1013">
        <v>261</v>
      </c>
      <c r="C36" s="1054">
        <v>370</v>
      </c>
      <c r="D36" s="1013">
        <v>0</v>
      </c>
      <c r="E36" s="1054">
        <v>0</v>
      </c>
      <c r="F36" s="1013">
        <v>0</v>
      </c>
      <c r="G36" s="1054">
        <v>0</v>
      </c>
      <c r="H36" s="1013">
        <v>1471</v>
      </c>
      <c r="I36" s="1054">
        <v>1308</v>
      </c>
      <c r="J36" s="1013">
        <v>0</v>
      </c>
      <c r="K36" s="1054">
        <v>1</v>
      </c>
      <c r="L36" s="1013">
        <v>0</v>
      </c>
      <c r="M36" s="1054">
        <v>0</v>
      </c>
      <c r="N36" s="1013">
        <v>15</v>
      </c>
      <c r="O36" s="1054">
        <v>0</v>
      </c>
      <c r="P36" s="1013">
        <v>1747</v>
      </c>
      <c r="Q36" s="1013">
        <v>1679</v>
      </c>
      <c r="R36" s="1052"/>
      <c r="S36" s="1014">
        <f>B36</f>
        <v>261</v>
      </c>
      <c r="T36" s="1014">
        <f t="shared" ref="T36:AF36" si="9">C36</f>
        <v>370</v>
      </c>
      <c r="U36" s="1014">
        <f t="shared" si="9"/>
        <v>0</v>
      </c>
      <c r="V36" s="1014">
        <f t="shared" si="9"/>
        <v>0</v>
      </c>
      <c r="W36" s="1014">
        <f t="shared" si="9"/>
        <v>0</v>
      </c>
      <c r="X36" s="1014">
        <f t="shared" si="9"/>
        <v>0</v>
      </c>
      <c r="Y36" s="1014">
        <f t="shared" si="9"/>
        <v>1471</v>
      </c>
      <c r="Z36" s="1014">
        <f t="shared" si="9"/>
        <v>1308</v>
      </c>
      <c r="AA36" s="1014">
        <f t="shared" si="9"/>
        <v>0</v>
      </c>
      <c r="AB36" s="1014">
        <f t="shared" si="9"/>
        <v>1</v>
      </c>
      <c r="AC36" s="1014">
        <f t="shared" si="9"/>
        <v>0</v>
      </c>
      <c r="AD36" s="1014">
        <f t="shared" si="9"/>
        <v>0</v>
      </c>
      <c r="AE36" s="1014">
        <f t="shared" si="9"/>
        <v>15</v>
      </c>
      <c r="AF36" s="1014">
        <f t="shared" si="9"/>
        <v>0</v>
      </c>
      <c r="AG36" s="1046">
        <f t="shared" ref="AG36:AH37" si="10">SUM(S36,U36,W36,Y36,AA36,AC36,AE36)</f>
        <v>1747</v>
      </c>
      <c r="AH36" s="1046">
        <f t="shared" si="10"/>
        <v>1679</v>
      </c>
    </row>
    <row r="37" spans="1:34" ht="23.25" customHeight="1">
      <c r="A37" s="303" t="s">
        <v>96</v>
      </c>
      <c r="B37" s="1013">
        <v>462</v>
      </c>
      <c r="C37" s="1054">
        <v>513</v>
      </c>
      <c r="D37" s="1013">
        <v>0</v>
      </c>
      <c r="E37" s="1054">
        <v>0</v>
      </c>
      <c r="F37" s="1013">
        <v>0</v>
      </c>
      <c r="G37" s="1054">
        <v>0</v>
      </c>
      <c r="H37" s="1013">
        <v>318</v>
      </c>
      <c r="I37" s="1054">
        <v>441</v>
      </c>
      <c r="J37" s="1013">
        <v>7</v>
      </c>
      <c r="K37" s="1054">
        <v>1</v>
      </c>
      <c r="L37" s="1013">
        <v>20</v>
      </c>
      <c r="M37" s="1054">
        <v>51</v>
      </c>
      <c r="N37" s="1013">
        <v>144</v>
      </c>
      <c r="O37" s="1054">
        <v>149</v>
      </c>
      <c r="P37" s="1013">
        <v>951</v>
      </c>
      <c r="Q37" s="1013">
        <v>1155</v>
      </c>
      <c r="R37" s="1052"/>
      <c r="S37" s="1014">
        <f>SUM(B38:B40,B43:B44)</f>
        <v>462</v>
      </c>
      <c r="T37" s="1014">
        <f t="shared" ref="T37:AF37" si="11">SUM(C38:C40,C43:C44)</f>
        <v>513</v>
      </c>
      <c r="U37" s="1014">
        <f t="shared" si="11"/>
        <v>0</v>
      </c>
      <c r="V37" s="1014">
        <f t="shared" si="11"/>
        <v>0</v>
      </c>
      <c r="W37" s="1014">
        <f t="shared" si="11"/>
        <v>0</v>
      </c>
      <c r="X37" s="1014">
        <f t="shared" si="11"/>
        <v>0</v>
      </c>
      <c r="Y37" s="1014">
        <f t="shared" si="11"/>
        <v>318</v>
      </c>
      <c r="Z37" s="1014">
        <f t="shared" si="11"/>
        <v>441</v>
      </c>
      <c r="AA37" s="1014">
        <f t="shared" si="11"/>
        <v>7</v>
      </c>
      <c r="AB37" s="1014">
        <f t="shared" si="11"/>
        <v>1</v>
      </c>
      <c r="AC37" s="1014">
        <f t="shared" si="11"/>
        <v>20</v>
      </c>
      <c r="AD37" s="1014">
        <f t="shared" si="11"/>
        <v>51</v>
      </c>
      <c r="AE37" s="1014">
        <f t="shared" si="11"/>
        <v>144</v>
      </c>
      <c r="AF37" s="1014">
        <f t="shared" si="11"/>
        <v>149</v>
      </c>
      <c r="AG37" s="1046">
        <f t="shared" si="10"/>
        <v>951</v>
      </c>
      <c r="AH37" s="1046">
        <f t="shared" si="10"/>
        <v>1155</v>
      </c>
    </row>
    <row r="38" spans="1:34" ht="18" customHeight="1">
      <c r="A38" s="510" t="s">
        <v>1276</v>
      </c>
      <c r="B38" s="1015">
        <v>27</v>
      </c>
      <c r="C38" s="1055">
        <v>39</v>
      </c>
      <c r="D38" s="1015">
        <v>0</v>
      </c>
      <c r="E38" s="1055">
        <v>0</v>
      </c>
      <c r="F38" s="1015">
        <v>0</v>
      </c>
      <c r="G38" s="1055">
        <v>0</v>
      </c>
      <c r="H38" s="1015">
        <v>43</v>
      </c>
      <c r="I38" s="1055">
        <v>53</v>
      </c>
      <c r="J38" s="1015">
        <v>0</v>
      </c>
      <c r="K38" s="1055">
        <v>0</v>
      </c>
      <c r="L38" s="1015">
        <v>3</v>
      </c>
      <c r="M38" s="1055">
        <v>1</v>
      </c>
      <c r="N38" s="1015">
        <v>6</v>
      </c>
      <c r="O38" s="1055">
        <v>10</v>
      </c>
      <c r="P38" s="1015">
        <v>79</v>
      </c>
      <c r="Q38" s="1015">
        <v>103</v>
      </c>
      <c r="R38" s="1052"/>
      <c r="S38" s="1025"/>
      <c r="T38" s="1025"/>
      <c r="U38" s="1031"/>
      <c r="V38" s="1044"/>
      <c r="W38" s="1044"/>
      <c r="X38" s="1044"/>
      <c r="Y38" s="1044"/>
      <c r="Z38" s="1044"/>
      <c r="AA38" s="1044"/>
      <c r="AB38" s="1044"/>
      <c r="AC38" s="1044"/>
      <c r="AD38" s="1044"/>
      <c r="AE38" s="1044"/>
      <c r="AF38" s="1044"/>
      <c r="AG38" s="1044"/>
      <c r="AH38" s="1044"/>
    </row>
    <row r="39" spans="1:34" ht="18" customHeight="1">
      <c r="A39" s="510" t="s">
        <v>454</v>
      </c>
      <c r="B39" s="1015">
        <v>7</v>
      </c>
      <c r="C39" s="1055">
        <v>16</v>
      </c>
      <c r="D39" s="1015">
        <v>0</v>
      </c>
      <c r="E39" s="1055">
        <v>0</v>
      </c>
      <c r="F39" s="1015">
        <v>0</v>
      </c>
      <c r="G39" s="1055">
        <v>0</v>
      </c>
      <c r="H39" s="1015">
        <v>22</v>
      </c>
      <c r="I39" s="1055">
        <v>36</v>
      </c>
      <c r="J39" s="1015">
        <v>0</v>
      </c>
      <c r="K39" s="1055">
        <v>0</v>
      </c>
      <c r="L39" s="1015">
        <v>7</v>
      </c>
      <c r="M39" s="1055">
        <v>29</v>
      </c>
      <c r="N39" s="1015">
        <v>3</v>
      </c>
      <c r="O39" s="1055">
        <v>28</v>
      </c>
      <c r="P39" s="1015">
        <v>39</v>
      </c>
      <c r="Q39" s="1015">
        <v>109</v>
      </c>
      <c r="R39" s="1052"/>
      <c r="S39" s="1025"/>
      <c r="T39" s="1025"/>
      <c r="U39" s="1031"/>
      <c r="V39" s="1044"/>
      <c r="W39" s="1044"/>
      <c r="X39" s="1044"/>
      <c r="Y39" s="1044"/>
      <c r="Z39" s="1044"/>
      <c r="AA39" s="1044"/>
      <c r="AB39" s="1044"/>
      <c r="AC39" s="1044"/>
      <c r="AD39" s="1044"/>
      <c r="AE39" s="1044"/>
      <c r="AF39" s="1044"/>
      <c r="AG39" s="1044"/>
      <c r="AH39" s="1044"/>
    </row>
    <row r="40" spans="1:34" ht="16.899999999999999" customHeight="1">
      <c r="A40" s="510" t="s">
        <v>461</v>
      </c>
      <c r="B40" s="1015">
        <v>16</v>
      </c>
      <c r="C40" s="1055">
        <v>20</v>
      </c>
      <c r="D40" s="1015">
        <v>0</v>
      </c>
      <c r="E40" s="1055">
        <v>0</v>
      </c>
      <c r="F40" s="1015">
        <v>0</v>
      </c>
      <c r="G40" s="1055">
        <v>0</v>
      </c>
      <c r="H40" s="1015">
        <v>36</v>
      </c>
      <c r="I40" s="1055">
        <v>50</v>
      </c>
      <c r="J40" s="1015">
        <v>1</v>
      </c>
      <c r="K40" s="1055">
        <v>1</v>
      </c>
      <c r="L40" s="1015">
        <v>5</v>
      </c>
      <c r="M40" s="1055">
        <v>5</v>
      </c>
      <c r="N40" s="1015">
        <v>15</v>
      </c>
      <c r="O40" s="1055">
        <v>15</v>
      </c>
      <c r="P40" s="1015">
        <v>73</v>
      </c>
      <c r="Q40" s="1015">
        <v>91</v>
      </c>
      <c r="R40" s="1052"/>
      <c r="S40" s="1025"/>
      <c r="T40" s="1025"/>
      <c r="U40" s="1031"/>
      <c r="V40" s="1044"/>
      <c r="W40" s="1044"/>
      <c r="X40" s="1044"/>
      <c r="Y40" s="1044"/>
      <c r="Z40" s="1044"/>
      <c r="AA40" s="1044"/>
      <c r="AB40" s="1044"/>
      <c r="AC40" s="1044"/>
      <c r="AD40" s="1044"/>
      <c r="AE40" s="1044"/>
      <c r="AF40" s="1044"/>
      <c r="AG40" s="1044"/>
      <c r="AH40" s="1044"/>
    </row>
    <row r="41" spans="1:34" ht="18" customHeight="1">
      <c r="A41" s="1048" t="s">
        <v>1277</v>
      </c>
      <c r="B41" s="1039">
        <v>2</v>
      </c>
      <c r="C41" s="1051">
        <v>0</v>
      </c>
      <c r="D41" s="1039">
        <v>0</v>
      </c>
      <c r="E41" s="1051">
        <v>0</v>
      </c>
      <c r="F41" s="1039">
        <v>0</v>
      </c>
      <c r="G41" s="1051">
        <v>0</v>
      </c>
      <c r="H41" s="1039">
        <v>0</v>
      </c>
      <c r="I41" s="1051">
        <v>0</v>
      </c>
      <c r="J41" s="1039">
        <v>0</v>
      </c>
      <c r="K41" s="1051">
        <v>0</v>
      </c>
      <c r="L41" s="1039">
        <v>2</v>
      </c>
      <c r="M41" s="1051">
        <v>3</v>
      </c>
      <c r="N41" s="1039">
        <v>0</v>
      </c>
      <c r="O41" s="1051">
        <v>0</v>
      </c>
      <c r="P41" s="1039">
        <v>4</v>
      </c>
      <c r="Q41" s="1039">
        <v>3</v>
      </c>
      <c r="R41" s="1052"/>
      <c r="S41" s="1025"/>
      <c r="T41" s="1025"/>
      <c r="U41" s="1031"/>
      <c r="V41" s="1044"/>
      <c r="W41" s="1044"/>
      <c r="X41" s="1044"/>
      <c r="Y41" s="1044"/>
      <c r="Z41" s="1044"/>
      <c r="AA41" s="1044"/>
      <c r="AB41" s="1044"/>
      <c r="AC41" s="1044"/>
      <c r="AD41" s="1044"/>
      <c r="AE41" s="1044"/>
      <c r="AF41" s="1044"/>
      <c r="AG41" s="1044"/>
      <c r="AH41" s="1044"/>
    </row>
    <row r="42" spans="1:34" ht="18" customHeight="1">
      <c r="A42" s="1056" t="s">
        <v>1278</v>
      </c>
      <c r="B42" s="1057">
        <v>0</v>
      </c>
      <c r="C42" s="1058">
        <v>1</v>
      </c>
      <c r="D42" s="1057">
        <v>0</v>
      </c>
      <c r="E42" s="1058">
        <v>0</v>
      </c>
      <c r="F42" s="1057">
        <v>0</v>
      </c>
      <c r="G42" s="1058">
        <v>0</v>
      </c>
      <c r="H42" s="1057">
        <v>0</v>
      </c>
      <c r="I42" s="1058">
        <v>0</v>
      </c>
      <c r="J42" s="1057">
        <v>0</v>
      </c>
      <c r="K42" s="1058">
        <v>0</v>
      </c>
      <c r="L42" s="1057">
        <v>1</v>
      </c>
      <c r="M42" s="1058">
        <v>1</v>
      </c>
      <c r="N42" s="1057">
        <v>0</v>
      </c>
      <c r="O42" s="1058">
        <v>0</v>
      </c>
      <c r="P42" s="1057">
        <v>1</v>
      </c>
      <c r="Q42" s="1057">
        <v>2</v>
      </c>
      <c r="R42" s="1052"/>
      <c r="S42" s="1025"/>
      <c r="T42" s="1025"/>
      <c r="U42" s="1031"/>
      <c r="V42" s="1044"/>
      <c r="W42" s="1044"/>
      <c r="X42" s="1044"/>
      <c r="Y42" s="1044"/>
      <c r="Z42" s="1044"/>
      <c r="AA42" s="1044"/>
      <c r="AB42" s="1044"/>
      <c r="AC42" s="1044"/>
      <c r="AD42" s="1044"/>
      <c r="AE42" s="1044"/>
      <c r="AF42" s="1044"/>
      <c r="AG42" s="1044"/>
      <c r="AH42" s="1044"/>
    </row>
    <row r="43" spans="1:34" ht="16.899999999999999" customHeight="1">
      <c r="A43" s="510" t="s">
        <v>466</v>
      </c>
      <c r="B43" s="1015">
        <v>396</v>
      </c>
      <c r="C43" s="1055">
        <v>424</v>
      </c>
      <c r="D43" s="1015">
        <v>0</v>
      </c>
      <c r="E43" s="1055">
        <v>0</v>
      </c>
      <c r="F43" s="1015">
        <v>0</v>
      </c>
      <c r="G43" s="1055">
        <v>0</v>
      </c>
      <c r="H43" s="1015">
        <v>206</v>
      </c>
      <c r="I43" s="1055">
        <v>287</v>
      </c>
      <c r="J43" s="1015">
        <v>4</v>
      </c>
      <c r="K43" s="1055">
        <v>0</v>
      </c>
      <c r="L43" s="1015">
        <v>5</v>
      </c>
      <c r="M43" s="1055">
        <v>16</v>
      </c>
      <c r="N43" s="1015">
        <v>116</v>
      </c>
      <c r="O43" s="1055">
        <v>92</v>
      </c>
      <c r="P43" s="1015">
        <v>727</v>
      </c>
      <c r="Q43" s="1015">
        <v>819</v>
      </c>
      <c r="R43" s="1052"/>
      <c r="S43" s="1025"/>
      <c r="T43" s="1025"/>
      <c r="U43" s="1031"/>
      <c r="V43" s="1044"/>
      <c r="W43" s="1044"/>
      <c r="X43" s="1044"/>
      <c r="Y43" s="1044"/>
      <c r="Z43" s="1044"/>
      <c r="AA43" s="1044"/>
      <c r="AB43" s="1044"/>
      <c r="AC43" s="1044"/>
      <c r="AD43" s="1044"/>
      <c r="AE43" s="1044"/>
      <c r="AF43" s="1044"/>
      <c r="AG43" s="1044"/>
      <c r="AH43" s="1044"/>
    </row>
    <row r="44" spans="1:34" ht="24">
      <c r="A44" s="510" t="s">
        <v>468</v>
      </c>
      <c r="B44" s="1015">
        <v>16</v>
      </c>
      <c r="C44" s="1055">
        <v>14</v>
      </c>
      <c r="D44" s="1015">
        <v>0</v>
      </c>
      <c r="E44" s="1055">
        <v>0</v>
      </c>
      <c r="F44" s="1015">
        <v>0</v>
      </c>
      <c r="G44" s="1055">
        <v>0</v>
      </c>
      <c r="H44" s="1015">
        <v>11</v>
      </c>
      <c r="I44" s="1055">
        <v>15</v>
      </c>
      <c r="J44" s="1015">
        <v>2</v>
      </c>
      <c r="K44" s="1055">
        <v>0</v>
      </c>
      <c r="L44" s="1015">
        <v>0</v>
      </c>
      <c r="M44" s="1055">
        <v>0</v>
      </c>
      <c r="N44" s="1015">
        <v>4</v>
      </c>
      <c r="O44" s="1055">
        <v>4</v>
      </c>
      <c r="P44" s="1015">
        <v>33</v>
      </c>
      <c r="Q44" s="1015">
        <v>33</v>
      </c>
      <c r="R44" s="1052"/>
      <c r="S44" s="1025"/>
      <c r="T44" s="1025"/>
      <c r="U44" s="1031"/>
      <c r="V44" s="1044"/>
      <c r="W44" s="1044"/>
      <c r="X44" s="1044"/>
      <c r="Y44" s="1044"/>
      <c r="Z44" s="1044"/>
      <c r="AA44" s="1044"/>
      <c r="AB44" s="1044"/>
      <c r="AC44" s="1044"/>
      <c r="AD44" s="1044"/>
      <c r="AE44" s="1044"/>
      <c r="AF44" s="1044"/>
      <c r="AG44" s="1044"/>
      <c r="AH44" s="1044"/>
    </row>
    <row r="45" spans="1:34" ht="24">
      <c r="A45" s="303" t="s">
        <v>98</v>
      </c>
      <c r="B45" s="1013">
        <v>898</v>
      </c>
      <c r="C45" s="1013">
        <v>1102</v>
      </c>
      <c r="D45" s="1062">
        <v>0</v>
      </c>
      <c r="E45" s="1023">
        <v>0</v>
      </c>
      <c r="F45" s="1013">
        <v>2</v>
      </c>
      <c r="G45" s="1013">
        <v>0</v>
      </c>
      <c r="H45" s="1022">
        <v>4547</v>
      </c>
      <c r="I45" s="1023">
        <v>4693</v>
      </c>
      <c r="J45" s="1013">
        <v>10</v>
      </c>
      <c r="K45" s="1013">
        <v>6</v>
      </c>
      <c r="L45" s="1022">
        <v>6</v>
      </c>
      <c r="M45" s="1054">
        <v>38</v>
      </c>
      <c r="N45" s="1022">
        <v>170</v>
      </c>
      <c r="O45" s="1054">
        <v>248</v>
      </c>
      <c r="P45" s="1013">
        <v>5633</v>
      </c>
      <c r="Q45" s="1013">
        <v>6087</v>
      </c>
      <c r="R45" s="1052"/>
      <c r="S45" s="1014">
        <f>SUM(B46:B48,B50:B52)</f>
        <v>898</v>
      </c>
      <c r="T45" s="1014">
        <f t="shared" ref="T45:AF45" si="12">SUM(C46:C48,C50:C52)</f>
        <v>1102</v>
      </c>
      <c r="U45" s="1014">
        <f t="shared" si="12"/>
        <v>0</v>
      </c>
      <c r="V45" s="1014">
        <f t="shared" si="12"/>
        <v>0</v>
      </c>
      <c r="W45" s="1014">
        <f t="shared" si="12"/>
        <v>2</v>
      </c>
      <c r="X45" s="1014">
        <f t="shared" si="12"/>
        <v>0</v>
      </c>
      <c r="Y45" s="1014">
        <f t="shared" si="12"/>
        <v>4547</v>
      </c>
      <c r="Z45" s="1014">
        <f t="shared" si="12"/>
        <v>4693</v>
      </c>
      <c r="AA45" s="1014">
        <f t="shared" si="12"/>
        <v>10</v>
      </c>
      <c r="AB45" s="1014">
        <f t="shared" si="12"/>
        <v>6</v>
      </c>
      <c r="AC45" s="1014">
        <f t="shared" si="12"/>
        <v>6</v>
      </c>
      <c r="AD45" s="1014">
        <f t="shared" si="12"/>
        <v>38</v>
      </c>
      <c r="AE45" s="1014">
        <f t="shared" si="12"/>
        <v>170</v>
      </c>
      <c r="AF45" s="1014">
        <f t="shared" si="12"/>
        <v>248</v>
      </c>
      <c r="AG45" s="1046">
        <f>SUM(S45,U45,W45,Y45,AA45,AC45,AE45)</f>
        <v>5633</v>
      </c>
      <c r="AH45" s="1046">
        <f t="shared" ref="AH45" si="13">SUM(T45,V45,X45,Z45,AB45,AD45,AF45)</f>
        <v>6087</v>
      </c>
    </row>
    <row r="46" spans="1:34" ht="18.600000000000001" customHeight="1">
      <c r="A46" s="1059" t="s">
        <v>470</v>
      </c>
      <c r="B46" s="1015">
        <v>33</v>
      </c>
      <c r="C46" s="1015">
        <v>37</v>
      </c>
      <c r="D46" s="1060">
        <v>0</v>
      </c>
      <c r="E46" s="1017">
        <v>0</v>
      </c>
      <c r="F46" s="1015">
        <v>0</v>
      </c>
      <c r="G46" s="1015">
        <v>0</v>
      </c>
      <c r="H46" s="1016">
        <v>561</v>
      </c>
      <c r="I46" s="1017">
        <v>432</v>
      </c>
      <c r="J46" s="1015">
        <v>2</v>
      </c>
      <c r="K46" s="1015">
        <v>0</v>
      </c>
      <c r="L46" s="1016">
        <v>0</v>
      </c>
      <c r="M46" s="1055">
        <v>1</v>
      </c>
      <c r="N46" s="1016">
        <v>14</v>
      </c>
      <c r="O46" s="1055">
        <v>17</v>
      </c>
      <c r="P46" s="1015">
        <v>610</v>
      </c>
      <c r="Q46" s="1015">
        <v>487</v>
      </c>
      <c r="R46" s="1052"/>
      <c r="S46" s="1025"/>
      <c r="T46" s="1025"/>
      <c r="U46" s="1031"/>
      <c r="V46" s="1044"/>
      <c r="W46" s="1044"/>
      <c r="X46" s="1044"/>
      <c r="Y46" s="1044"/>
      <c r="Z46" s="1044"/>
      <c r="AA46" s="1044"/>
      <c r="AB46" s="1044"/>
      <c r="AC46" s="1044"/>
      <c r="AD46" s="1044"/>
      <c r="AE46" s="1044"/>
      <c r="AF46" s="1044"/>
      <c r="AG46" s="1044"/>
      <c r="AH46" s="1044"/>
    </row>
    <row r="47" spans="1:34" ht="18.600000000000001" customHeight="1">
      <c r="A47" s="1059" t="s">
        <v>99</v>
      </c>
      <c r="B47" s="1015">
        <v>6</v>
      </c>
      <c r="C47" s="1015">
        <v>9</v>
      </c>
      <c r="D47" s="1060">
        <v>0</v>
      </c>
      <c r="E47" s="1017">
        <v>0</v>
      </c>
      <c r="F47" s="1015">
        <v>0</v>
      </c>
      <c r="G47" s="1015">
        <v>0</v>
      </c>
      <c r="H47" s="1016">
        <v>24</v>
      </c>
      <c r="I47" s="1017">
        <v>74</v>
      </c>
      <c r="J47" s="1015">
        <v>0</v>
      </c>
      <c r="K47" s="1015">
        <v>0</v>
      </c>
      <c r="L47" s="1016">
        <v>0</v>
      </c>
      <c r="M47" s="1055">
        <v>0</v>
      </c>
      <c r="N47" s="1016">
        <v>5</v>
      </c>
      <c r="O47" s="1055">
        <v>2</v>
      </c>
      <c r="P47" s="1015">
        <v>35</v>
      </c>
      <c r="Q47" s="1015">
        <v>85</v>
      </c>
      <c r="R47" s="1052"/>
      <c r="S47" s="1025"/>
      <c r="T47" s="1025"/>
      <c r="U47" s="1031"/>
      <c r="V47" s="1044"/>
      <c r="W47" s="1044"/>
      <c r="X47" s="1044"/>
      <c r="Y47" s="1044"/>
      <c r="Z47" s="1044"/>
      <c r="AA47" s="1044"/>
      <c r="AB47" s="1044"/>
      <c r="AC47" s="1044"/>
      <c r="AD47" s="1044"/>
      <c r="AE47" s="1044"/>
      <c r="AF47" s="1044"/>
      <c r="AG47" s="1044"/>
      <c r="AH47" s="1044"/>
    </row>
    <row r="48" spans="1:34" ht="24">
      <c r="A48" s="510" t="s">
        <v>489</v>
      </c>
      <c r="B48" s="1015">
        <v>0</v>
      </c>
      <c r="C48" s="1015">
        <v>1</v>
      </c>
      <c r="D48" s="1060">
        <v>0</v>
      </c>
      <c r="E48" s="1017">
        <v>0</v>
      </c>
      <c r="F48" s="1015">
        <v>0</v>
      </c>
      <c r="G48" s="1015">
        <v>0</v>
      </c>
      <c r="H48" s="1016">
        <v>412</v>
      </c>
      <c r="I48" s="1017">
        <v>273</v>
      </c>
      <c r="J48" s="1015">
        <v>0</v>
      </c>
      <c r="K48" s="1015">
        <v>0</v>
      </c>
      <c r="L48" s="1060">
        <v>0</v>
      </c>
      <c r="M48" s="1017">
        <v>0</v>
      </c>
      <c r="N48" s="1015">
        <v>0</v>
      </c>
      <c r="O48" s="1015">
        <v>0</v>
      </c>
      <c r="P48" s="1016">
        <v>412</v>
      </c>
      <c r="Q48" s="1015">
        <v>274</v>
      </c>
      <c r="R48" s="1676"/>
      <c r="S48" s="1025"/>
      <c r="T48" s="1025"/>
      <c r="U48" s="1031"/>
      <c r="V48" s="1044"/>
      <c r="W48" s="1044"/>
      <c r="X48" s="1044"/>
      <c r="Y48" s="1044"/>
      <c r="Z48" s="1044"/>
      <c r="AA48" s="1044"/>
      <c r="AB48" s="1044"/>
      <c r="AC48" s="1044"/>
      <c r="AD48" s="1044"/>
      <c r="AE48" s="1044"/>
      <c r="AF48" s="1044"/>
      <c r="AG48" s="1044"/>
      <c r="AH48" s="1044"/>
    </row>
    <row r="49" spans="1:34" ht="18.600000000000001" customHeight="1">
      <c r="A49" s="1038" t="s">
        <v>1279</v>
      </c>
      <c r="B49" s="1039">
        <v>0</v>
      </c>
      <c r="C49" s="1039">
        <v>1</v>
      </c>
      <c r="D49" s="1061">
        <v>0</v>
      </c>
      <c r="E49" s="1041">
        <v>0</v>
      </c>
      <c r="F49" s="1039">
        <v>0</v>
      </c>
      <c r="G49" s="1039">
        <v>0</v>
      </c>
      <c r="H49" s="1040">
        <v>409</v>
      </c>
      <c r="I49" s="1041">
        <v>273</v>
      </c>
      <c r="J49" s="1039">
        <v>0</v>
      </c>
      <c r="K49" s="1039">
        <v>0</v>
      </c>
      <c r="L49" s="1061">
        <v>0</v>
      </c>
      <c r="M49" s="1041">
        <v>0</v>
      </c>
      <c r="N49" s="1039">
        <v>0</v>
      </c>
      <c r="O49" s="1039">
        <v>0</v>
      </c>
      <c r="P49" s="1040">
        <v>409</v>
      </c>
      <c r="Q49" s="1039">
        <v>274</v>
      </c>
      <c r="R49" s="1676"/>
      <c r="S49" s="1025"/>
      <c r="T49" s="1025"/>
      <c r="U49" s="1031"/>
      <c r="V49" s="1044"/>
      <c r="W49" s="1044"/>
      <c r="X49" s="1044"/>
      <c r="Y49" s="1044"/>
      <c r="Z49" s="1044"/>
      <c r="AA49" s="1044"/>
      <c r="AB49" s="1044"/>
      <c r="AC49" s="1044"/>
      <c r="AD49" s="1044"/>
      <c r="AE49" s="1044"/>
      <c r="AF49" s="1044"/>
      <c r="AG49" s="1044"/>
      <c r="AH49" s="1044"/>
    </row>
    <row r="50" spans="1:34" ht="18.600000000000001" customHeight="1">
      <c r="A50" s="1059" t="s">
        <v>506</v>
      </c>
      <c r="B50" s="1015">
        <v>859</v>
      </c>
      <c r="C50" s="1015">
        <v>1055</v>
      </c>
      <c r="D50" s="1060">
        <v>0</v>
      </c>
      <c r="E50" s="1017">
        <v>0</v>
      </c>
      <c r="F50" s="1015">
        <v>2</v>
      </c>
      <c r="G50" s="1015">
        <v>0</v>
      </c>
      <c r="H50" s="1016">
        <v>3433</v>
      </c>
      <c r="I50" s="1017">
        <v>3724</v>
      </c>
      <c r="J50" s="1015">
        <v>8</v>
      </c>
      <c r="K50" s="1015">
        <v>6</v>
      </c>
      <c r="L50" s="1060">
        <v>6</v>
      </c>
      <c r="M50" s="1017">
        <v>37</v>
      </c>
      <c r="N50" s="1015">
        <v>151</v>
      </c>
      <c r="O50" s="1015">
        <v>229</v>
      </c>
      <c r="P50" s="1016">
        <v>4459</v>
      </c>
      <c r="Q50" s="1015">
        <v>5051</v>
      </c>
      <c r="R50" s="1676"/>
      <c r="S50" s="1025"/>
      <c r="T50" s="1025"/>
      <c r="U50" s="1031"/>
      <c r="V50" s="1044"/>
      <c r="W50" s="1044"/>
      <c r="X50" s="1044"/>
      <c r="Y50" s="1044"/>
      <c r="Z50" s="1044"/>
      <c r="AA50" s="1044"/>
      <c r="AB50" s="1044"/>
      <c r="AC50" s="1044"/>
      <c r="AD50" s="1044"/>
      <c r="AE50" s="1044"/>
      <c r="AF50" s="1044"/>
      <c r="AG50" s="1044"/>
      <c r="AH50" s="1044"/>
    </row>
    <row r="51" spans="1:34" ht="18.600000000000001" customHeight="1">
      <c r="A51" s="1059" t="s">
        <v>519</v>
      </c>
      <c r="B51" s="1015">
        <v>0</v>
      </c>
      <c r="C51" s="1015">
        <v>0</v>
      </c>
      <c r="D51" s="1060">
        <v>0</v>
      </c>
      <c r="E51" s="1017">
        <v>0</v>
      </c>
      <c r="F51" s="1015">
        <v>0</v>
      </c>
      <c r="G51" s="1015">
        <v>0</v>
      </c>
      <c r="H51" s="1016">
        <v>0</v>
      </c>
      <c r="I51" s="1017">
        <v>3</v>
      </c>
      <c r="J51" s="1015">
        <v>0</v>
      </c>
      <c r="K51" s="1015">
        <v>0</v>
      </c>
      <c r="L51" s="1060">
        <v>0</v>
      </c>
      <c r="M51" s="1017">
        <v>0</v>
      </c>
      <c r="N51" s="1015">
        <v>0</v>
      </c>
      <c r="O51" s="1015">
        <v>0</v>
      </c>
      <c r="P51" s="1016">
        <v>0</v>
      </c>
      <c r="Q51" s="1015">
        <v>3</v>
      </c>
      <c r="R51" s="1676"/>
      <c r="S51" s="1025"/>
      <c r="T51" s="1025"/>
      <c r="U51" s="1031"/>
      <c r="V51" s="1044"/>
      <c r="W51" s="1044"/>
      <c r="X51" s="1044"/>
      <c r="Y51" s="1044"/>
      <c r="Z51" s="1044"/>
      <c r="AA51" s="1044"/>
      <c r="AB51" s="1044"/>
      <c r="AC51" s="1044"/>
      <c r="AD51" s="1044"/>
      <c r="AE51" s="1044"/>
      <c r="AF51" s="1044"/>
      <c r="AG51" s="1044"/>
      <c r="AH51" s="1044"/>
    </row>
    <row r="52" spans="1:34" ht="18.600000000000001" customHeight="1">
      <c r="A52" s="1059" t="s">
        <v>521</v>
      </c>
      <c r="B52" s="1015">
        <v>0</v>
      </c>
      <c r="C52" s="1015">
        <v>0</v>
      </c>
      <c r="D52" s="1060">
        <v>0</v>
      </c>
      <c r="E52" s="1017">
        <v>0</v>
      </c>
      <c r="F52" s="1015">
        <v>0</v>
      </c>
      <c r="G52" s="1015">
        <v>0</v>
      </c>
      <c r="H52" s="1016">
        <v>117</v>
      </c>
      <c r="I52" s="1017">
        <v>187</v>
      </c>
      <c r="J52" s="1015">
        <v>0</v>
      </c>
      <c r="K52" s="1015">
        <v>0</v>
      </c>
      <c r="L52" s="1060">
        <v>0</v>
      </c>
      <c r="M52" s="1017">
        <v>0</v>
      </c>
      <c r="N52" s="1015">
        <v>0</v>
      </c>
      <c r="O52" s="1015">
        <v>0</v>
      </c>
      <c r="P52" s="1016">
        <v>117</v>
      </c>
      <c r="Q52" s="1015">
        <v>187</v>
      </c>
      <c r="R52" s="1676"/>
      <c r="S52" s="1025"/>
      <c r="T52" s="1025"/>
      <c r="U52" s="1031"/>
      <c r="V52" s="1044"/>
      <c r="W52" s="1044"/>
      <c r="X52" s="1044"/>
      <c r="Y52" s="1044"/>
      <c r="Z52" s="1044"/>
      <c r="AA52" s="1044"/>
      <c r="AB52" s="1044"/>
      <c r="AC52" s="1044"/>
      <c r="AD52" s="1044"/>
      <c r="AE52" s="1044"/>
      <c r="AF52" s="1044"/>
      <c r="AG52" s="1044"/>
      <c r="AH52" s="1044"/>
    </row>
    <row r="53" spans="1:34" ht="25.5" customHeight="1">
      <c r="A53" s="303" t="s">
        <v>527</v>
      </c>
      <c r="B53" s="1013">
        <v>344</v>
      </c>
      <c r="C53" s="1013">
        <v>307</v>
      </c>
      <c r="D53" s="1062">
        <v>0</v>
      </c>
      <c r="E53" s="1023">
        <v>0</v>
      </c>
      <c r="F53" s="1013">
        <v>0</v>
      </c>
      <c r="G53" s="1013">
        <v>0</v>
      </c>
      <c r="H53" s="1022">
        <v>20651</v>
      </c>
      <c r="I53" s="1023">
        <v>23219</v>
      </c>
      <c r="J53" s="1013">
        <v>3</v>
      </c>
      <c r="K53" s="1013">
        <v>12</v>
      </c>
      <c r="L53" s="1062">
        <v>6</v>
      </c>
      <c r="M53" s="1023">
        <v>15</v>
      </c>
      <c r="N53" s="1013">
        <v>26</v>
      </c>
      <c r="O53" s="1013">
        <v>34</v>
      </c>
      <c r="P53" s="1022">
        <v>21030</v>
      </c>
      <c r="Q53" s="1013">
        <v>23587</v>
      </c>
      <c r="R53" s="1676"/>
      <c r="S53" s="1014">
        <f>SUM(B54:B56)</f>
        <v>344</v>
      </c>
      <c r="T53" s="1014">
        <f t="shared" ref="T53:AF53" si="14">SUM(C54:C56)</f>
        <v>307</v>
      </c>
      <c r="U53" s="1014">
        <f t="shared" si="14"/>
        <v>0</v>
      </c>
      <c r="V53" s="1014">
        <f t="shared" si="14"/>
        <v>0</v>
      </c>
      <c r="W53" s="1014">
        <f t="shared" si="14"/>
        <v>0</v>
      </c>
      <c r="X53" s="1014">
        <f t="shared" si="14"/>
        <v>0</v>
      </c>
      <c r="Y53" s="1014">
        <f t="shared" si="14"/>
        <v>20651</v>
      </c>
      <c r="Z53" s="1014">
        <f t="shared" si="14"/>
        <v>23219</v>
      </c>
      <c r="AA53" s="1014">
        <f t="shared" si="14"/>
        <v>3</v>
      </c>
      <c r="AB53" s="1014">
        <f t="shared" si="14"/>
        <v>12</v>
      </c>
      <c r="AC53" s="1014">
        <f t="shared" si="14"/>
        <v>6</v>
      </c>
      <c r="AD53" s="1014">
        <f t="shared" si="14"/>
        <v>15</v>
      </c>
      <c r="AE53" s="1014">
        <f t="shared" si="14"/>
        <v>26</v>
      </c>
      <c r="AF53" s="1014">
        <f t="shared" si="14"/>
        <v>34</v>
      </c>
      <c r="AG53" s="1046">
        <f>SUM(S53,U53,W53,Y53,AA53,AC53,AE53)</f>
        <v>21030</v>
      </c>
      <c r="AH53" s="1046">
        <f t="shared" ref="AH53" si="15">SUM(T53,V53,X53,Z53,AB53,AD53,AF53)</f>
        <v>23587</v>
      </c>
    </row>
    <row r="54" spans="1:34" ht="24">
      <c r="A54" s="510" t="s">
        <v>528</v>
      </c>
      <c r="B54" s="1015">
        <v>15</v>
      </c>
      <c r="C54" s="1015">
        <v>14</v>
      </c>
      <c r="D54" s="1060">
        <v>0</v>
      </c>
      <c r="E54" s="1017">
        <v>0</v>
      </c>
      <c r="F54" s="1015">
        <v>0</v>
      </c>
      <c r="G54" s="1015">
        <v>0</v>
      </c>
      <c r="H54" s="1016">
        <v>60</v>
      </c>
      <c r="I54" s="1017">
        <v>59</v>
      </c>
      <c r="J54" s="1015">
        <v>0</v>
      </c>
      <c r="K54" s="1015">
        <v>0</v>
      </c>
      <c r="L54" s="1060">
        <v>0</v>
      </c>
      <c r="M54" s="1017">
        <v>0</v>
      </c>
      <c r="N54" s="1015">
        <v>10</v>
      </c>
      <c r="O54" s="1015">
        <v>5</v>
      </c>
      <c r="P54" s="1016">
        <v>85</v>
      </c>
      <c r="Q54" s="1015">
        <v>78</v>
      </c>
      <c r="R54" s="1676"/>
      <c r="S54" s="1025"/>
      <c r="T54" s="1025"/>
      <c r="U54" s="1031"/>
      <c r="V54" s="1044"/>
      <c r="W54" s="1044"/>
      <c r="X54" s="1044"/>
      <c r="Y54" s="1044"/>
      <c r="Z54" s="1044"/>
      <c r="AA54" s="1044"/>
      <c r="AB54" s="1044"/>
      <c r="AC54" s="1044"/>
      <c r="AD54" s="1044"/>
      <c r="AE54" s="1044"/>
      <c r="AF54" s="1044"/>
      <c r="AG54" s="1044"/>
      <c r="AH54" s="1044"/>
    </row>
    <row r="55" spans="1:34" ht="18.600000000000001" customHeight="1">
      <c r="A55" s="1059" t="s">
        <v>535</v>
      </c>
      <c r="B55" s="1015">
        <v>2</v>
      </c>
      <c r="C55" s="1015">
        <v>56</v>
      </c>
      <c r="D55" s="1060">
        <v>0</v>
      </c>
      <c r="E55" s="1017">
        <v>0</v>
      </c>
      <c r="F55" s="1015">
        <v>0</v>
      </c>
      <c r="G55" s="1015">
        <v>0</v>
      </c>
      <c r="H55" s="1016">
        <v>36</v>
      </c>
      <c r="I55" s="1017">
        <v>45</v>
      </c>
      <c r="J55" s="1015">
        <v>0</v>
      </c>
      <c r="K55" s="1015">
        <v>0</v>
      </c>
      <c r="L55" s="1060">
        <v>0</v>
      </c>
      <c r="M55" s="1017">
        <v>5</v>
      </c>
      <c r="N55" s="1015">
        <v>1</v>
      </c>
      <c r="O55" s="1015">
        <v>24</v>
      </c>
      <c r="P55" s="1016">
        <v>39</v>
      </c>
      <c r="Q55" s="1015">
        <v>130</v>
      </c>
      <c r="R55" s="1676"/>
      <c r="S55" s="1025"/>
      <c r="T55" s="1025"/>
      <c r="U55" s="1031"/>
      <c r="V55" s="1044"/>
      <c r="W55" s="1044"/>
      <c r="X55" s="1044"/>
      <c r="Y55" s="1044"/>
      <c r="Z55" s="1044"/>
      <c r="AA55" s="1044"/>
      <c r="AB55" s="1044"/>
      <c r="AC55" s="1044"/>
      <c r="AD55" s="1044"/>
      <c r="AE55" s="1044"/>
      <c r="AF55" s="1044"/>
      <c r="AG55" s="1044"/>
      <c r="AH55" s="1044"/>
    </row>
    <row r="56" spans="1:34" ht="18.600000000000001" customHeight="1">
      <c r="A56" s="510" t="s">
        <v>1280</v>
      </c>
      <c r="B56" s="1015">
        <v>327</v>
      </c>
      <c r="C56" s="1015">
        <v>237</v>
      </c>
      <c r="D56" s="1060">
        <v>0</v>
      </c>
      <c r="E56" s="1017">
        <v>0</v>
      </c>
      <c r="F56" s="1015">
        <v>0</v>
      </c>
      <c r="G56" s="1015">
        <v>0</v>
      </c>
      <c r="H56" s="1016">
        <v>20555</v>
      </c>
      <c r="I56" s="1017">
        <v>23115</v>
      </c>
      <c r="J56" s="1015">
        <v>3</v>
      </c>
      <c r="K56" s="1015">
        <v>12</v>
      </c>
      <c r="L56" s="1060">
        <v>6</v>
      </c>
      <c r="M56" s="1017">
        <v>10</v>
      </c>
      <c r="N56" s="1015">
        <v>15</v>
      </c>
      <c r="O56" s="1015">
        <v>5</v>
      </c>
      <c r="P56" s="1016">
        <v>20906</v>
      </c>
      <c r="Q56" s="1015">
        <v>23379</v>
      </c>
      <c r="R56" s="1676"/>
      <c r="S56" s="1025"/>
      <c r="T56" s="1025"/>
      <c r="U56" s="1031"/>
      <c r="V56" s="1044"/>
      <c r="W56" s="1044"/>
      <c r="X56" s="1044"/>
      <c r="Y56" s="1044"/>
      <c r="Z56" s="1044"/>
      <c r="AA56" s="1044"/>
      <c r="AB56" s="1044"/>
      <c r="AC56" s="1044"/>
      <c r="AD56" s="1044"/>
      <c r="AE56" s="1044"/>
      <c r="AF56" s="1044"/>
      <c r="AG56" s="1044"/>
      <c r="AH56" s="1044"/>
    </row>
    <row r="57" spans="1:34" ht="18.600000000000001" customHeight="1">
      <c r="A57" s="1038" t="s">
        <v>1281</v>
      </c>
      <c r="B57" s="1039">
        <v>38</v>
      </c>
      <c r="C57" s="1039">
        <v>17</v>
      </c>
      <c r="D57" s="1061">
        <v>0</v>
      </c>
      <c r="E57" s="1041">
        <v>0</v>
      </c>
      <c r="F57" s="1039">
        <v>0</v>
      </c>
      <c r="G57" s="1039">
        <v>0</v>
      </c>
      <c r="H57" s="1040">
        <v>5353</v>
      </c>
      <c r="I57" s="1041">
        <v>4878</v>
      </c>
      <c r="J57" s="1039">
        <v>0</v>
      </c>
      <c r="K57" s="1039">
        <v>0</v>
      </c>
      <c r="L57" s="1061">
        <v>0</v>
      </c>
      <c r="M57" s="1041">
        <v>0</v>
      </c>
      <c r="N57" s="1039">
        <v>0</v>
      </c>
      <c r="O57" s="1039">
        <v>1</v>
      </c>
      <c r="P57" s="1040">
        <v>5391</v>
      </c>
      <c r="Q57" s="1039">
        <v>4896</v>
      </c>
      <c r="R57" s="1676"/>
      <c r="S57" s="1025"/>
      <c r="T57" s="1025"/>
      <c r="U57" s="1031"/>
      <c r="V57" s="1063"/>
      <c r="W57" s="1063"/>
      <c r="X57" s="1063"/>
      <c r="Y57" s="1063"/>
      <c r="Z57" s="1063"/>
      <c r="AA57" s="1063"/>
      <c r="AB57" s="1063"/>
      <c r="AC57" s="1063"/>
      <c r="AD57" s="1063"/>
      <c r="AE57" s="1063"/>
      <c r="AF57" s="1063"/>
      <c r="AG57" s="1063"/>
      <c r="AH57" s="1063"/>
    </row>
    <row r="58" spans="1:34" ht="24">
      <c r="A58" s="1043" t="s">
        <v>1282</v>
      </c>
      <c r="B58" s="1039">
        <v>8</v>
      </c>
      <c r="C58" s="1039">
        <v>6</v>
      </c>
      <c r="D58" s="1061">
        <v>0</v>
      </c>
      <c r="E58" s="1041">
        <v>0</v>
      </c>
      <c r="F58" s="1039">
        <v>0</v>
      </c>
      <c r="G58" s="1039">
        <v>0</v>
      </c>
      <c r="H58" s="1040">
        <v>791</v>
      </c>
      <c r="I58" s="1041">
        <v>945</v>
      </c>
      <c r="J58" s="1039">
        <v>0</v>
      </c>
      <c r="K58" s="1039">
        <v>0</v>
      </c>
      <c r="L58" s="1061">
        <v>0</v>
      </c>
      <c r="M58" s="1041">
        <v>0</v>
      </c>
      <c r="N58" s="1039">
        <v>0</v>
      </c>
      <c r="O58" s="1039">
        <v>1</v>
      </c>
      <c r="P58" s="1040">
        <v>799</v>
      </c>
      <c r="Q58" s="1039">
        <v>952</v>
      </c>
      <c r="R58" s="1676"/>
      <c r="S58" s="1025"/>
      <c r="T58" s="1025"/>
      <c r="U58" s="1031"/>
      <c r="V58" s="1063"/>
      <c r="W58" s="1063"/>
      <c r="X58" s="1063"/>
      <c r="Y58" s="1063"/>
      <c r="Z58" s="1063"/>
      <c r="AA58" s="1063"/>
      <c r="AB58" s="1063"/>
      <c r="AC58" s="1063"/>
      <c r="AD58" s="1063"/>
      <c r="AE58" s="1063"/>
      <c r="AF58" s="1063"/>
      <c r="AG58" s="1063"/>
      <c r="AH58" s="1063"/>
    </row>
    <row r="59" spans="1:34" ht="18.600000000000001" customHeight="1">
      <c r="A59" s="1043" t="s">
        <v>1283</v>
      </c>
      <c r="B59" s="1039">
        <v>50</v>
      </c>
      <c r="C59" s="1039">
        <v>32</v>
      </c>
      <c r="D59" s="1061">
        <v>0</v>
      </c>
      <c r="E59" s="1041">
        <v>0</v>
      </c>
      <c r="F59" s="1039">
        <v>0</v>
      </c>
      <c r="G59" s="1039">
        <v>0</v>
      </c>
      <c r="H59" s="1040">
        <v>900</v>
      </c>
      <c r="I59" s="1041">
        <v>1197</v>
      </c>
      <c r="J59" s="1039">
        <v>0</v>
      </c>
      <c r="K59" s="1039">
        <v>6</v>
      </c>
      <c r="L59" s="1061">
        <v>2</v>
      </c>
      <c r="M59" s="1041">
        <v>4</v>
      </c>
      <c r="N59" s="1039">
        <v>1</v>
      </c>
      <c r="O59" s="1039">
        <v>0</v>
      </c>
      <c r="P59" s="1040">
        <v>953</v>
      </c>
      <c r="Q59" s="1039">
        <v>1239</v>
      </c>
      <c r="R59" s="1676"/>
      <c r="S59" s="1025"/>
      <c r="T59" s="1025"/>
      <c r="U59" s="1031"/>
      <c r="V59" s="1063"/>
      <c r="W59" s="1063"/>
      <c r="X59" s="1063"/>
      <c r="Y59" s="1063"/>
      <c r="Z59" s="1063"/>
      <c r="AA59" s="1063"/>
      <c r="AB59" s="1063"/>
      <c r="AC59" s="1063"/>
      <c r="AD59" s="1063"/>
      <c r="AE59" s="1063"/>
      <c r="AF59" s="1063"/>
      <c r="AG59" s="1063"/>
      <c r="AH59" s="1063"/>
    </row>
    <row r="60" spans="1:34" ht="24" customHeight="1">
      <c r="A60" s="1043" t="s">
        <v>1284</v>
      </c>
      <c r="B60" s="1039">
        <v>1</v>
      </c>
      <c r="C60" s="1039">
        <v>3</v>
      </c>
      <c r="D60" s="1061">
        <v>0</v>
      </c>
      <c r="E60" s="1041">
        <v>0</v>
      </c>
      <c r="F60" s="1039">
        <v>0</v>
      </c>
      <c r="G60" s="1039">
        <v>0</v>
      </c>
      <c r="H60" s="1040">
        <v>204</v>
      </c>
      <c r="I60" s="1041">
        <v>242</v>
      </c>
      <c r="J60" s="1039">
        <v>0</v>
      </c>
      <c r="K60" s="1039">
        <v>0</v>
      </c>
      <c r="L60" s="1061">
        <v>0</v>
      </c>
      <c r="M60" s="1041">
        <v>0</v>
      </c>
      <c r="N60" s="1039">
        <v>0</v>
      </c>
      <c r="O60" s="1039">
        <v>0</v>
      </c>
      <c r="P60" s="1040">
        <v>205</v>
      </c>
      <c r="Q60" s="1039">
        <v>245</v>
      </c>
      <c r="R60" s="1676"/>
      <c r="S60" s="1025"/>
      <c r="T60" s="1025"/>
      <c r="U60" s="1031"/>
      <c r="V60" s="1063"/>
      <c r="W60" s="1063"/>
      <c r="X60" s="1063"/>
      <c r="Y60" s="1063"/>
      <c r="Z60" s="1063"/>
      <c r="AA60" s="1063"/>
      <c r="AB60" s="1063"/>
      <c r="AC60" s="1063"/>
      <c r="AD60" s="1063"/>
      <c r="AE60" s="1063"/>
      <c r="AF60" s="1063"/>
      <c r="AG60" s="1063"/>
      <c r="AH60" s="1063"/>
    </row>
    <row r="61" spans="1:34" ht="18.600000000000001" customHeight="1">
      <c r="A61" s="303" t="s">
        <v>582</v>
      </c>
      <c r="B61" s="1013">
        <v>22</v>
      </c>
      <c r="C61" s="1013">
        <v>0</v>
      </c>
      <c r="D61" s="1062">
        <v>0</v>
      </c>
      <c r="E61" s="1023">
        <v>0</v>
      </c>
      <c r="F61" s="1013">
        <v>0</v>
      </c>
      <c r="G61" s="1013">
        <v>0</v>
      </c>
      <c r="H61" s="1022">
        <v>684</v>
      </c>
      <c r="I61" s="1023">
        <v>722</v>
      </c>
      <c r="J61" s="1013">
        <v>0</v>
      </c>
      <c r="K61" s="1013">
        <v>0</v>
      </c>
      <c r="L61" s="1062">
        <v>0</v>
      </c>
      <c r="M61" s="1023">
        <v>0</v>
      </c>
      <c r="N61" s="1013">
        <v>0</v>
      </c>
      <c r="O61" s="1013">
        <v>36</v>
      </c>
      <c r="P61" s="1022">
        <v>706</v>
      </c>
      <c r="Q61" s="1013">
        <v>758</v>
      </c>
      <c r="R61" s="1676"/>
      <c r="S61" s="1014">
        <f>B61</f>
        <v>22</v>
      </c>
      <c r="T61" s="1014">
        <f t="shared" ref="T61:AF62" si="16">C61</f>
        <v>0</v>
      </c>
      <c r="U61" s="1014">
        <f t="shared" si="16"/>
        <v>0</v>
      </c>
      <c r="V61" s="1014">
        <f t="shared" si="16"/>
        <v>0</v>
      </c>
      <c r="W61" s="1014">
        <f t="shared" si="16"/>
        <v>0</v>
      </c>
      <c r="X61" s="1014">
        <f t="shared" si="16"/>
        <v>0</v>
      </c>
      <c r="Y61" s="1014">
        <f t="shared" si="16"/>
        <v>684</v>
      </c>
      <c r="Z61" s="1014">
        <f t="shared" si="16"/>
        <v>722</v>
      </c>
      <c r="AA61" s="1014">
        <f t="shared" si="16"/>
        <v>0</v>
      </c>
      <c r="AB61" s="1014">
        <f t="shared" si="16"/>
        <v>0</v>
      </c>
      <c r="AC61" s="1014">
        <f t="shared" si="16"/>
        <v>0</v>
      </c>
      <c r="AD61" s="1014">
        <f t="shared" si="16"/>
        <v>0</v>
      </c>
      <c r="AE61" s="1014">
        <f t="shared" si="16"/>
        <v>0</v>
      </c>
      <c r="AF61" s="1014">
        <f t="shared" si="16"/>
        <v>36</v>
      </c>
      <c r="AG61" s="1046">
        <f t="shared" ref="AG61:AH63" si="17">SUM(S61,U61,W61,Y61,AA61,AC61,AE61)</f>
        <v>706</v>
      </c>
      <c r="AH61" s="1046">
        <f t="shared" si="17"/>
        <v>758</v>
      </c>
    </row>
    <row r="62" spans="1:34" ht="24" customHeight="1">
      <c r="A62" s="303" t="s">
        <v>101</v>
      </c>
      <c r="B62" s="1013">
        <v>171</v>
      </c>
      <c r="C62" s="1013">
        <v>164</v>
      </c>
      <c r="D62" s="1062">
        <v>0</v>
      </c>
      <c r="E62" s="1023">
        <v>0</v>
      </c>
      <c r="F62" s="1013">
        <v>0</v>
      </c>
      <c r="G62" s="1013">
        <v>0</v>
      </c>
      <c r="H62" s="1022">
        <v>4537</v>
      </c>
      <c r="I62" s="1023">
        <v>3675</v>
      </c>
      <c r="J62" s="1013">
        <v>1</v>
      </c>
      <c r="K62" s="1013">
        <v>2</v>
      </c>
      <c r="L62" s="1062">
        <v>10</v>
      </c>
      <c r="M62" s="1023">
        <v>25</v>
      </c>
      <c r="N62" s="1013">
        <v>30</v>
      </c>
      <c r="O62" s="1013">
        <v>95</v>
      </c>
      <c r="P62" s="1022">
        <v>4749</v>
      </c>
      <c r="Q62" s="1013">
        <v>3961</v>
      </c>
      <c r="R62" s="1676"/>
      <c r="S62" s="1014">
        <f>B62</f>
        <v>171</v>
      </c>
      <c r="T62" s="1014">
        <f t="shared" si="16"/>
        <v>164</v>
      </c>
      <c r="U62" s="1014">
        <f t="shared" si="16"/>
        <v>0</v>
      </c>
      <c r="V62" s="1014">
        <f t="shared" si="16"/>
        <v>0</v>
      </c>
      <c r="W62" s="1014">
        <f t="shared" si="16"/>
        <v>0</v>
      </c>
      <c r="X62" s="1014">
        <f t="shared" si="16"/>
        <v>0</v>
      </c>
      <c r="Y62" s="1014">
        <f t="shared" si="16"/>
        <v>4537</v>
      </c>
      <c r="Z62" s="1014">
        <f t="shared" si="16"/>
        <v>3675</v>
      </c>
      <c r="AA62" s="1014">
        <f t="shared" si="16"/>
        <v>1</v>
      </c>
      <c r="AB62" s="1014">
        <f t="shared" si="16"/>
        <v>2</v>
      </c>
      <c r="AC62" s="1014">
        <f t="shared" si="16"/>
        <v>10</v>
      </c>
      <c r="AD62" s="1014">
        <f t="shared" si="16"/>
        <v>25</v>
      </c>
      <c r="AE62" s="1014">
        <f t="shared" si="16"/>
        <v>30</v>
      </c>
      <c r="AF62" s="1014">
        <f t="shared" si="16"/>
        <v>95</v>
      </c>
      <c r="AG62" s="1046">
        <f t="shared" si="17"/>
        <v>4749</v>
      </c>
      <c r="AH62" s="1046">
        <f t="shared" si="17"/>
        <v>3961</v>
      </c>
    </row>
    <row r="63" spans="1:34" ht="18.600000000000001" customHeight="1">
      <c r="A63" s="1193" t="s">
        <v>51</v>
      </c>
      <c r="B63" s="1198">
        <v>5521</v>
      </c>
      <c r="C63" s="1198">
        <v>5966</v>
      </c>
      <c r="D63" s="1064">
        <v>0</v>
      </c>
      <c r="E63" s="1065">
        <v>0</v>
      </c>
      <c r="F63" s="1198">
        <v>7</v>
      </c>
      <c r="G63" s="1198">
        <v>0</v>
      </c>
      <c r="H63" s="1066">
        <v>36901</v>
      </c>
      <c r="I63" s="1199">
        <v>40265</v>
      </c>
      <c r="J63" s="1198">
        <v>69</v>
      </c>
      <c r="K63" s="1198">
        <v>63</v>
      </c>
      <c r="L63" s="1064">
        <v>96</v>
      </c>
      <c r="M63" s="1199">
        <v>302</v>
      </c>
      <c r="N63" s="1198">
        <v>960</v>
      </c>
      <c r="O63" s="1199">
        <v>1635</v>
      </c>
      <c r="P63" s="1066">
        <v>43554</v>
      </c>
      <c r="Q63" s="1198">
        <v>48231</v>
      </c>
      <c r="R63" s="1676"/>
      <c r="S63" s="1014">
        <f t="shared" ref="S63:AF63" si="18">SUM(S5,S11,S24,S30:S31,S36:S37,S45,S53,S61:S62)</f>
        <v>5521</v>
      </c>
      <c r="T63" s="1014">
        <f t="shared" si="18"/>
        <v>5966</v>
      </c>
      <c r="U63" s="1014">
        <f t="shared" si="18"/>
        <v>0</v>
      </c>
      <c r="V63" s="1014">
        <f t="shared" si="18"/>
        <v>0</v>
      </c>
      <c r="W63" s="1014">
        <f t="shared" si="18"/>
        <v>7</v>
      </c>
      <c r="X63" s="1014">
        <f t="shared" si="18"/>
        <v>0</v>
      </c>
      <c r="Y63" s="1014">
        <f t="shared" si="18"/>
        <v>36901</v>
      </c>
      <c r="Z63" s="1014">
        <f t="shared" si="18"/>
        <v>40265</v>
      </c>
      <c r="AA63" s="1014">
        <f t="shared" si="18"/>
        <v>69</v>
      </c>
      <c r="AB63" s="1014">
        <f t="shared" si="18"/>
        <v>63</v>
      </c>
      <c r="AC63" s="1014">
        <f t="shared" si="18"/>
        <v>96</v>
      </c>
      <c r="AD63" s="1014">
        <f t="shared" si="18"/>
        <v>302</v>
      </c>
      <c r="AE63" s="1014">
        <f t="shared" si="18"/>
        <v>960</v>
      </c>
      <c r="AF63" s="1014">
        <f t="shared" si="18"/>
        <v>1635</v>
      </c>
      <c r="AG63" s="1046">
        <f t="shared" si="17"/>
        <v>43554</v>
      </c>
      <c r="AH63" s="1046">
        <f t="shared" si="17"/>
        <v>48231</v>
      </c>
    </row>
    <row r="64" spans="1:34" ht="5.45" customHeight="1"/>
    <row r="65" spans="1:20" ht="15" customHeight="1">
      <c r="A65" s="1067" t="s">
        <v>1253</v>
      </c>
      <c r="B65" s="1067"/>
      <c r="C65" s="1067"/>
      <c r="D65" s="1067"/>
      <c r="E65" s="1067"/>
      <c r="P65" s="1063"/>
    </row>
    <row r="66" spans="1:20" ht="15" customHeight="1">
      <c r="A66" s="56" t="s">
        <v>1285</v>
      </c>
      <c r="B66" s="1068"/>
      <c r="C66" s="1068"/>
      <c r="D66" s="1068"/>
      <c r="E66" s="1068"/>
      <c r="F66" s="1068"/>
      <c r="G66" s="1068"/>
      <c r="H66" s="1068"/>
      <c r="I66" s="1068"/>
      <c r="J66" s="1068"/>
      <c r="K66" s="1068"/>
      <c r="L66" s="1068"/>
      <c r="M66" s="1068"/>
      <c r="N66" s="1068"/>
      <c r="O66" s="1068"/>
      <c r="P66" s="1068"/>
      <c r="Q66" s="1068"/>
    </row>
    <row r="67" spans="1:20" ht="15" customHeight="1">
      <c r="A67" s="56" t="s">
        <v>1286</v>
      </c>
      <c r="B67" s="1068"/>
      <c r="C67" s="1068"/>
      <c r="D67" s="1068"/>
      <c r="E67" s="1068"/>
      <c r="F67" s="1068"/>
      <c r="G67" s="1068"/>
      <c r="H67" s="1068"/>
      <c r="I67" s="1068"/>
      <c r="J67" s="1068"/>
      <c r="K67" s="1068"/>
      <c r="L67" s="1068"/>
      <c r="M67" s="1068"/>
      <c r="N67" s="1068"/>
      <c r="O67" s="1068"/>
      <c r="P67" s="1068"/>
      <c r="Q67" s="1068"/>
    </row>
    <row r="68" spans="1:20" s="1" customFormat="1" ht="15" customHeight="1">
      <c r="A68" s="1002" t="s">
        <v>1287</v>
      </c>
      <c r="C68" s="1003"/>
      <c r="S68" s="129"/>
      <c r="T68" s="129"/>
    </row>
    <row r="69" spans="1:20" ht="15" customHeight="1">
      <c r="A69" s="56" t="s">
        <v>1288</v>
      </c>
    </row>
    <row r="70" spans="1:20" ht="15" customHeight="1">
      <c r="A70" s="1069" t="s">
        <v>1289</v>
      </c>
    </row>
  </sheetData>
  <mergeCells count="11">
    <mergeCell ref="R48:R63"/>
    <mergeCell ref="A1:Q1"/>
    <mergeCell ref="A3:A4"/>
    <mergeCell ref="B3:C3"/>
    <mergeCell ref="D3:E3"/>
    <mergeCell ref="F3:G3"/>
    <mergeCell ref="H3:I3"/>
    <mergeCell ref="J3:K3"/>
    <mergeCell ref="L3:M3"/>
    <mergeCell ref="N3:O3"/>
    <mergeCell ref="P3:Q3"/>
  </mergeCells>
  <hyperlinks>
    <hyperlink ref="A2" location="contents!A41" display="back to contents" xr:uid="{42D57445-F4FA-4828-BF45-4C49C517DD11}"/>
  </hyperlinks>
  <printOptions verticalCentered="1"/>
  <pageMargins left="0.44" right="0.15748031496062992" top="0.51181102362204722" bottom="0.11811023622047245" header="0.51181102362204722" footer="0.31496062992125984"/>
  <pageSetup paperSize="9" scale="94"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1013-C67A-4B92-9F02-CD5699A56468}">
  <dimension ref="A1:J39"/>
  <sheetViews>
    <sheetView zoomScaleNormal="100" workbookViewId="0">
      <selection sqref="A1:E1"/>
    </sheetView>
  </sheetViews>
  <sheetFormatPr defaultColWidth="8.7109375" defaultRowHeight="12"/>
  <cols>
    <col min="1" max="1" width="36.5703125" style="15" customWidth="1"/>
    <col min="2" max="2" width="10.42578125" style="1091" customWidth="1"/>
    <col min="3" max="5" width="10.42578125" style="15" customWidth="1"/>
    <col min="6" max="6" width="8.7109375" style="15"/>
    <col min="7" max="7" width="6.140625" style="770" hidden="1" customWidth="1"/>
    <col min="8" max="10" width="8.7109375" style="15" customWidth="1"/>
    <col min="11" max="256" width="8.7109375" style="15"/>
    <col min="257" max="257" width="36.5703125" style="15" customWidth="1"/>
    <col min="258" max="261" width="10.42578125" style="15" customWidth="1"/>
    <col min="262" max="262" width="8.7109375" style="15"/>
    <col min="263" max="263" width="6.140625" style="15" customWidth="1"/>
    <col min="264" max="266" width="8.7109375" style="15" customWidth="1"/>
    <col min="267" max="512" width="8.7109375" style="15"/>
    <col min="513" max="513" width="36.5703125" style="15" customWidth="1"/>
    <col min="514" max="517" width="10.42578125" style="15" customWidth="1"/>
    <col min="518" max="518" width="8.7109375" style="15"/>
    <col min="519" max="519" width="6.140625" style="15" customWidth="1"/>
    <col min="520" max="522" width="8.7109375" style="15" customWidth="1"/>
    <col min="523" max="768" width="8.7109375" style="15"/>
    <col min="769" max="769" width="36.5703125" style="15" customWidth="1"/>
    <col min="770" max="773" width="10.42578125" style="15" customWidth="1"/>
    <col min="774" max="774" width="8.7109375" style="15"/>
    <col min="775" max="775" width="6.140625" style="15" customWidth="1"/>
    <col min="776" max="778" width="8.7109375" style="15" customWidth="1"/>
    <col min="779" max="1024" width="8.7109375" style="15"/>
    <col min="1025" max="1025" width="36.5703125" style="15" customWidth="1"/>
    <col min="1026" max="1029" width="10.42578125" style="15" customWidth="1"/>
    <col min="1030" max="1030" width="8.7109375" style="15"/>
    <col min="1031" max="1031" width="6.140625" style="15" customWidth="1"/>
    <col min="1032" max="1034" width="8.7109375" style="15" customWidth="1"/>
    <col min="1035" max="1280" width="8.7109375" style="15"/>
    <col min="1281" max="1281" width="36.5703125" style="15" customWidth="1"/>
    <col min="1282" max="1285" width="10.42578125" style="15" customWidth="1"/>
    <col min="1286" max="1286" width="8.7109375" style="15"/>
    <col min="1287" max="1287" width="6.140625" style="15" customWidth="1"/>
    <col min="1288" max="1290" width="8.7109375" style="15" customWidth="1"/>
    <col min="1291" max="1536" width="8.7109375" style="15"/>
    <col min="1537" max="1537" width="36.5703125" style="15" customWidth="1"/>
    <col min="1538" max="1541" width="10.42578125" style="15" customWidth="1"/>
    <col min="1542" max="1542" width="8.7109375" style="15"/>
    <col min="1543" max="1543" width="6.140625" style="15" customWidth="1"/>
    <col min="1544" max="1546" width="8.7109375" style="15" customWidth="1"/>
    <col min="1547" max="1792" width="8.7109375" style="15"/>
    <col min="1793" max="1793" width="36.5703125" style="15" customWidth="1"/>
    <col min="1794" max="1797" width="10.42578125" style="15" customWidth="1"/>
    <col min="1798" max="1798" width="8.7109375" style="15"/>
    <col min="1799" max="1799" width="6.140625" style="15" customWidth="1"/>
    <col min="1800" max="1802" width="8.7109375" style="15" customWidth="1"/>
    <col min="1803" max="2048" width="8.7109375" style="15"/>
    <col min="2049" max="2049" width="36.5703125" style="15" customWidth="1"/>
    <col min="2050" max="2053" width="10.42578125" style="15" customWidth="1"/>
    <col min="2054" max="2054" width="8.7109375" style="15"/>
    <col min="2055" max="2055" width="6.140625" style="15" customWidth="1"/>
    <col min="2056" max="2058" width="8.7109375" style="15" customWidth="1"/>
    <col min="2059" max="2304" width="8.7109375" style="15"/>
    <col min="2305" max="2305" width="36.5703125" style="15" customWidth="1"/>
    <col min="2306" max="2309" width="10.42578125" style="15" customWidth="1"/>
    <col min="2310" max="2310" width="8.7109375" style="15"/>
    <col min="2311" max="2311" width="6.140625" style="15" customWidth="1"/>
    <col min="2312" max="2314" width="8.7109375" style="15" customWidth="1"/>
    <col min="2315" max="2560" width="8.7109375" style="15"/>
    <col min="2561" max="2561" width="36.5703125" style="15" customWidth="1"/>
    <col min="2562" max="2565" width="10.42578125" style="15" customWidth="1"/>
    <col min="2566" max="2566" width="8.7109375" style="15"/>
    <col min="2567" max="2567" width="6.140625" style="15" customWidth="1"/>
    <col min="2568" max="2570" width="8.7109375" style="15" customWidth="1"/>
    <col min="2571" max="2816" width="8.7109375" style="15"/>
    <col min="2817" max="2817" width="36.5703125" style="15" customWidth="1"/>
    <col min="2818" max="2821" width="10.42578125" style="15" customWidth="1"/>
    <col min="2822" max="2822" width="8.7109375" style="15"/>
    <col min="2823" max="2823" width="6.140625" style="15" customWidth="1"/>
    <col min="2824" max="2826" width="8.7109375" style="15" customWidth="1"/>
    <col min="2827" max="3072" width="8.7109375" style="15"/>
    <col min="3073" max="3073" width="36.5703125" style="15" customWidth="1"/>
    <col min="3074" max="3077" width="10.42578125" style="15" customWidth="1"/>
    <col min="3078" max="3078" width="8.7109375" style="15"/>
    <col min="3079" max="3079" width="6.140625" style="15" customWidth="1"/>
    <col min="3080" max="3082" width="8.7109375" style="15" customWidth="1"/>
    <col min="3083" max="3328" width="8.7109375" style="15"/>
    <col min="3329" max="3329" width="36.5703125" style="15" customWidth="1"/>
    <col min="3330" max="3333" width="10.42578125" style="15" customWidth="1"/>
    <col min="3334" max="3334" width="8.7109375" style="15"/>
    <col min="3335" max="3335" width="6.140625" style="15" customWidth="1"/>
    <col min="3336" max="3338" width="8.7109375" style="15" customWidth="1"/>
    <col min="3339" max="3584" width="8.7109375" style="15"/>
    <col min="3585" max="3585" width="36.5703125" style="15" customWidth="1"/>
    <col min="3586" max="3589" width="10.42578125" style="15" customWidth="1"/>
    <col min="3590" max="3590" width="8.7109375" style="15"/>
    <col min="3591" max="3591" width="6.140625" style="15" customWidth="1"/>
    <col min="3592" max="3594" width="8.7109375" style="15" customWidth="1"/>
    <col min="3595" max="3840" width="8.7109375" style="15"/>
    <col min="3841" max="3841" width="36.5703125" style="15" customWidth="1"/>
    <col min="3842" max="3845" width="10.42578125" style="15" customWidth="1"/>
    <col min="3846" max="3846" width="8.7109375" style="15"/>
    <col min="3847" max="3847" width="6.140625" style="15" customWidth="1"/>
    <col min="3848" max="3850" width="8.7109375" style="15" customWidth="1"/>
    <col min="3851" max="4096" width="8.7109375" style="15"/>
    <col min="4097" max="4097" width="36.5703125" style="15" customWidth="1"/>
    <col min="4098" max="4101" width="10.42578125" style="15" customWidth="1"/>
    <col min="4102" max="4102" width="8.7109375" style="15"/>
    <col min="4103" max="4103" width="6.140625" style="15" customWidth="1"/>
    <col min="4104" max="4106" width="8.7109375" style="15" customWidth="1"/>
    <col min="4107" max="4352" width="8.7109375" style="15"/>
    <col min="4353" max="4353" width="36.5703125" style="15" customWidth="1"/>
    <col min="4354" max="4357" width="10.42578125" style="15" customWidth="1"/>
    <col min="4358" max="4358" width="8.7109375" style="15"/>
    <col min="4359" max="4359" width="6.140625" style="15" customWidth="1"/>
    <col min="4360" max="4362" width="8.7109375" style="15" customWidth="1"/>
    <col min="4363" max="4608" width="8.7109375" style="15"/>
    <col min="4609" max="4609" width="36.5703125" style="15" customWidth="1"/>
    <col min="4610" max="4613" width="10.42578125" style="15" customWidth="1"/>
    <col min="4614" max="4614" width="8.7109375" style="15"/>
    <col min="4615" max="4615" width="6.140625" style="15" customWidth="1"/>
    <col min="4616" max="4618" width="8.7109375" style="15" customWidth="1"/>
    <col min="4619" max="4864" width="8.7109375" style="15"/>
    <col min="4865" max="4865" width="36.5703125" style="15" customWidth="1"/>
    <col min="4866" max="4869" width="10.42578125" style="15" customWidth="1"/>
    <col min="4870" max="4870" width="8.7109375" style="15"/>
    <col min="4871" max="4871" width="6.140625" style="15" customWidth="1"/>
    <col min="4872" max="4874" width="8.7109375" style="15" customWidth="1"/>
    <col min="4875" max="5120" width="8.7109375" style="15"/>
    <col min="5121" max="5121" width="36.5703125" style="15" customWidth="1"/>
    <col min="5122" max="5125" width="10.42578125" style="15" customWidth="1"/>
    <col min="5126" max="5126" width="8.7109375" style="15"/>
    <col min="5127" max="5127" width="6.140625" style="15" customWidth="1"/>
    <col min="5128" max="5130" width="8.7109375" style="15" customWidth="1"/>
    <col min="5131" max="5376" width="8.7109375" style="15"/>
    <col min="5377" max="5377" width="36.5703125" style="15" customWidth="1"/>
    <col min="5378" max="5381" width="10.42578125" style="15" customWidth="1"/>
    <col min="5382" max="5382" width="8.7109375" style="15"/>
    <col min="5383" max="5383" width="6.140625" style="15" customWidth="1"/>
    <col min="5384" max="5386" width="8.7109375" style="15" customWidth="1"/>
    <col min="5387" max="5632" width="8.7109375" style="15"/>
    <col min="5633" max="5633" width="36.5703125" style="15" customWidth="1"/>
    <col min="5634" max="5637" width="10.42578125" style="15" customWidth="1"/>
    <col min="5638" max="5638" width="8.7109375" style="15"/>
    <col min="5639" max="5639" width="6.140625" style="15" customWidth="1"/>
    <col min="5640" max="5642" width="8.7109375" style="15" customWidth="1"/>
    <col min="5643" max="5888" width="8.7109375" style="15"/>
    <col min="5889" max="5889" width="36.5703125" style="15" customWidth="1"/>
    <col min="5890" max="5893" width="10.42578125" style="15" customWidth="1"/>
    <col min="5894" max="5894" width="8.7109375" style="15"/>
    <col min="5895" max="5895" width="6.140625" style="15" customWidth="1"/>
    <col min="5896" max="5898" width="8.7109375" style="15" customWidth="1"/>
    <col min="5899" max="6144" width="8.7109375" style="15"/>
    <col min="6145" max="6145" width="36.5703125" style="15" customWidth="1"/>
    <col min="6146" max="6149" width="10.42578125" style="15" customWidth="1"/>
    <col min="6150" max="6150" width="8.7109375" style="15"/>
    <col min="6151" max="6151" width="6.140625" style="15" customWidth="1"/>
    <col min="6152" max="6154" width="8.7109375" style="15" customWidth="1"/>
    <col min="6155" max="6400" width="8.7109375" style="15"/>
    <col min="6401" max="6401" width="36.5703125" style="15" customWidth="1"/>
    <col min="6402" max="6405" width="10.42578125" style="15" customWidth="1"/>
    <col min="6406" max="6406" width="8.7109375" style="15"/>
    <col min="6407" max="6407" width="6.140625" style="15" customWidth="1"/>
    <col min="6408" max="6410" width="8.7109375" style="15" customWidth="1"/>
    <col min="6411" max="6656" width="8.7109375" style="15"/>
    <col min="6657" max="6657" width="36.5703125" style="15" customWidth="1"/>
    <col min="6658" max="6661" width="10.42578125" style="15" customWidth="1"/>
    <col min="6662" max="6662" width="8.7109375" style="15"/>
    <col min="6663" max="6663" width="6.140625" style="15" customWidth="1"/>
    <col min="6664" max="6666" width="8.7109375" style="15" customWidth="1"/>
    <col min="6667" max="6912" width="8.7109375" style="15"/>
    <col min="6913" max="6913" width="36.5703125" style="15" customWidth="1"/>
    <col min="6914" max="6917" width="10.42578125" style="15" customWidth="1"/>
    <col min="6918" max="6918" width="8.7109375" style="15"/>
    <col min="6919" max="6919" width="6.140625" style="15" customWidth="1"/>
    <col min="6920" max="6922" width="8.7109375" style="15" customWidth="1"/>
    <col min="6923" max="7168" width="8.7109375" style="15"/>
    <col min="7169" max="7169" width="36.5703125" style="15" customWidth="1"/>
    <col min="7170" max="7173" width="10.42578125" style="15" customWidth="1"/>
    <col min="7174" max="7174" width="8.7109375" style="15"/>
    <col min="7175" max="7175" width="6.140625" style="15" customWidth="1"/>
    <col min="7176" max="7178" width="8.7109375" style="15" customWidth="1"/>
    <col min="7179" max="7424" width="8.7109375" style="15"/>
    <col min="7425" max="7425" width="36.5703125" style="15" customWidth="1"/>
    <col min="7426" max="7429" width="10.42578125" style="15" customWidth="1"/>
    <col min="7430" max="7430" width="8.7109375" style="15"/>
    <col min="7431" max="7431" width="6.140625" style="15" customWidth="1"/>
    <col min="7432" max="7434" width="8.7109375" style="15" customWidth="1"/>
    <col min="7435" max="7680" width="8.7109375" style="15"/>
    <col min="7681" max="7681" width="36.5703125" style="15" customWidth="1"/>
    <col min="7682" max="7685" width="10.42578125" style="15" customWidth="1"/>
    <col min="7686" max="7686" width="8.7109375" style="15"/>
    <col min="7687" max="7687" width="6.140625" style="15" customWidth="1"/>
    <col min="7688" max="7690" width="8.7109375" style="15" customWidth="1"/>
    <col min="7691" max="7936" width="8.7109375" style="15"/>
    <col min="7937" max="7937" width="36.5703125" style="15" customWidth="1"/>
    <col min="7938" max="7941" width="10.42578125" style="15" customWidth="1"/>
    <col min="7942" max="7942" width="8.7109375" style="15"/>
    <col min="7943" max="7943" width="6.140625" style="15" customWidth="1"/>
    <col min="7944" max="7946" width="8.7109375" style="15" customWidth="1"/>
    <col min="7947" max="8192" width="8.7109375" style="15"/>
    <col min="8193" max="8193" width="36.5703125" style="15" customWidth="1"/>
    <col min="8194" max="8197" width="10.42578125" style="15" customWidth="1"/>
    <col min="8198" max="8198" width="8.7109375" style="15"/>
    <col min="8199" max="8199" width="6.140625" style="15" customWidth="1"/>
    <col min="8200" max="8202" width="8.7109375" style="15" customWidth="1"/>
    <col min="8203" max="8448" width="8.7109375" style="15"/>
    <col min="8449" max="8449" width="36.5703125" style="15" customWidth="1"/>
    <col min="8450" max="8453" width="10.42578125" style="15" customWidth="1"/>
    <col min="8454" max="8454" width="8.7109375" style="15"/>
    <col min="8455" max="8455" width="6.140625" style="15" customWidth="1"/>
    <col min="8456" max="8458" width="8.7109375" style="15" customWidth="1"/>
    <col min="8459" max="8704" width="8.7109375" style="15"/>
    <col min="8705" max="8705" width="36.5703125" style="15" customWidth="1"/>
    <col min="8706" max="8709" width="10.42578125" style="15" customWidth="1"/>
    <col min="8710" max="8710" width="8.7109375" style="15"/>
    <col min="8711" max="8711" width="6.140625" style="15" customWidth="1"/>
    <col min="8712" max="8714" width="8.7109375" style="15" customWidth="1"/>
    <col min="8715" max="8960" width="8.7109375" style="15"/>
    <col min="8961" max="8961" width="36.5703125" style="15" customWidth="1"/>
    <col min="8962" max="8965" width="10.42578125" style="15" customWidth="1"/>
    <col min="8966" max="8966" width="8.7109375" style="15"/>
    <col min="8967" max="8967" width="6.140625" style="15" customWidth="1"/>
    <col min="8968" max="8970" width="8.7109375" style="15" customWidth="1"/>
    <col min="8971" max="9216" width="8.7109375" style="15"/>
    <col min="9217" max="9217" width="36.5703125" style="15" customWidth="1"/>
    <col min="9218" max="9221" width="10.42578125" style="15" customWidth="1"/>
    <col min="9222" max="9222" width="8.7109375" style="15"/>
    <col min="9223" max="9223" width="6.140625" style="15" customWidth="1"/>
    <col min="9224" max="9226" width="8.7109375" style="15" customWidth="1"/>
    <col min="9227" max="9472" width="8.7109375" style="15"/>
    <col min="9473" max="9473" width="36.5703125" style="15" customWidth="1"/>
    <col min="9474" max="9477" width="10.42578125" style="15" customWidth="1"/>
    <col min="9478" max="9478" width="8.7109375" style="15"/>
    <col min="9479" max="9479" width="6.140625" style="15" customWidth="1"/>
    <col min="9480" max="9482" width="8.7109375" style="15" customWidth="1"/>
    <col min="9483" max="9728" width="8.7109375" style="15"/>
    <col min="9729" max="9729" width="36.5703125" style="15" customWidth="1"/>
    <col min="9730" max="9733" width="10.42578125" style="15" customWidth="1"/>
    <col min="9734" max="9734" width="8.7109375" style="15"/>
    <col min="9735" max="9735" width="6.140625" style="15" customWidth="1"/>
    <col min="9736" max="9738" width="8.7109375" style="15" customWidth="1"/>
    <col min="9739" max="9984" width="8.7109375" style="15"/>
    <col min="9985" max="9985" width="36.5703125" style="15" customWidth="1"/>
    <col min="9986" max="9989" width="10.42578125" style="15" customWidth="1"/>
    <col min="9990" max="9990" width="8.7109375" style="15"/>
    <col min="9991" max="9991" width="6.140625" style="15" customWidth="1"/>
    <col min="9992" max="9994" width="8.7109375" style="15" customWidth="1"/>
    <col min="9995" max="10240" width="8.7109375" style="15"/>
    <col min="10241" max="10241" width="36.5703125" style="15" customWidth="1"/>
    <col min="10242" max="10245" width="10.42578125" style="15" customWidth="1"/>
    <col min="10246" max="10246" width="8.7109375" style="15"/>
    <col min="10247" max="10247" width="6.140625" style="15" customWidth="1"/>
    <col min="10248" max="10250" width="8.7109375" style="15" customWidth="1"/>
    <col min="10251" max="10496" width="8.7109375" style="15"/>
    <col min="10497" max="10497" width="36.5703125" style="15" customWidth="1"/>
    <col min="10498" max="10501" width="10.42578125" style="15" customWidth="1"/>
    <col min="10502" max="10502" width="8.7109375" style="15"/>
    <col min="10503" max="10503" width="6.140625" style="15" customWidth="1"/>
    <col min="10504" max="10506" width="8.7109375" style="15" customWidth="1"/>
    <col min="10507" max="10752" width="8.7109375" style="15"/>
    <col min="10753" max="10753" width="36.5703125" style="15" customWidth="1"/>
    <col min="10754" max="10757" width="10.42578125" style="15" customWidth="1"/>
    <col min="10758" max="10758" width="8.7109375" style="15"/>
    <col min="10759" max="10759" width="6.140625" style="15" customWidth="1"/>
    <col min="10760" max="10762" width="8.7109375" style="15" customWidth="1"/>
    <col min="10763" max="11008" width="8.7109375" style="15"/>
    <col min="11009" max="11009" width="36.5703125" style="15" customWidth="1"/>
    <col min="11010" max="11013" width="10.42578125" style="15" customWidth="1"/>
    <col min="11014" max="11014" width="8.7109375" style="15"/>
    <col min="11015" max="11015" width="6.140625" style="15" customWidth="1"/>
    <col min="11016" max="11018" width="8.7109375" style="15" customWidth="1"/>
    <col min="11019" max="11264" width="8.7109375" style="15"/>
    <col min="11265" max="11265" width="36.5703125" style="15" customWidth="1"/>
    <col min="11266" max="11269" width="10.42578125" style="15" customWidth="1"/>
    <col min="11270" max="11270" width="8.7109375" style="15"/>
    <col min="11271" max="11271" width="6.140625" style="15" customWidth="1"/>
    <col min="11272" max="11274" width="8.7109375" style="15" customWidth="1"/>
    <col min="11275" max="11520" width="8.7109375" style="15"/>
    <col min="11521" max="11521" width="36.5703125" style="15" customWidth="1"/>
    <col min="11522" max="11525" width="10.42578125" style="15" customWidth="1"/>
    <col min="11526" max="11526" width="8.7109375" style="15"/>
    <col min="11527" max="11527" width="6.140625" style="15" customWidth="1"/>
    <col min="11528" max="11530" width="8.7109375" style="15" customWidth="1"/>
    <col min="11531" max="11776" width="8.7109375" style="15"/>
    <col min="11777" max="11777" width="36.5703125" style="15" customWidth="1"/>
    <col min="11778" max="11781" width="10.42578125" style="15" customWidth="1"/>
    <col min="11782" max="11782" width="8.7109375" style="15"/>
    <col min="11783" max="11783" width="6.140625" style="15" customWidth="1"/>
    <col min="11784" max="11786" width="8.7109375" style="15" customWidth="1"/>
    <col min="11787" max="12032" width="8.7109375" style="15"/>
    <col min="12033" max="12033" width="36.5703125" style="15" customWidth="1"/>
    <col min="12034" max="12037" width="10.42578125" style="15" customWidth="1"/>
    <col min="12038" max="12038" width="8.7109375" style="15"/>
    <col min="12039" max="12039" width="6.140625" style="15" customWidth="1"/>
    <col min="12040" max="12042" width="8.7109375" style="15" customWidth="1"/>
    <col min="12043" max="12288" width="8.7109375" style="15"/>
    <col min="12289" max="12289" width="36.5703125" style="15" customWidth="1"/>
    <col min="12290" max="12293" width="10.42578125" style="15" customWidth="1"/>
    <col min="12294" max="12294" width="8.7109375" style="15"/>
    <col min="12295" max="12295" width="6.140625" style="15" customWidth="1"/>
    <col min="12296" max="12298" width="8.7109375" style="15" customWidth="1"/>
    <col min="12299" max="12544" width="8.7109375" style="15"/>
    <col min="12545" max="12545" width="36.5703125" style="15" customWidth="1"/>
    <col min="12546" max="12549" width="10.42578125" style="15" customWidth="1"/>
    <col min="12550" max="12550" width="8.7109375" style="15"/>
    <col min="12551" max="12551" width="6.140625" style="15" customWidth="1"/>
    <col min="12552" max="12554" width="8.7109375" style="15" customWidth="1"/>
    <col min="12555" max="12800" width="8.7109375" style="15"/>
    <col min="12801" max="12801" width="36.5703125" style="15" customWidth="1"/>
    <col min="12802" max="12805" width="10.42578125" style="15" customWidth="1"/>
    <col min="12806" max="12806" width="8.7109375" style="15"/>
    <col min="12807" max="12807" width="6.140625" style="15" customWidth="1"/>
    <col min="12808" max="12810" width="8.7109375" style="15" customWidth="1"/>
    <col min="12811" max="13056" width="8.7109375" style="15"/>
    <col min="13057" max="13057" width="36.5703125" style="15" customWidth="1"/>
    <col min="13058" max="13061" width="10.42578125" style="15" customWidth="1"/>
    <col min="13062" max="13062" width="8.7109375" style="15"/>
    <col min="13063" max="13063" width="6.140625" style="15" customWidth="1"/>
    <col min="13064" max="13066" width="8.7109375" style="15" customWidth="1"/>
    <col min="13067" max="13312" width="8.7109375" style="15"/>
    <col min="13313" max="13313" width="36.5703125" style="15" customWidth="1"/>
    <col min="13314" max="13317" width="10.42578125" style="15" customWidth="1"/>
    <col min="13318" max="13318" width="8.7109375" style="15"/>
    <col min="13319" max="13319" width="6.140625" style="15" customWidth="1"/>
    <col min="13320" max="13322" width="8.7109375" style="15" customWidth="1"/>
    <col min="13323" max="13568" width="8.7109375" style="15"/>
    <col min="13569" max="13569" width="36.5703125" style="15" customWidth="1"/>
    <col min="13570" max="13573" width="10.42578125" style="15" customWidth="1"/>
    <col min="13574" max="13574" width="8.7109375" style="15"/>
    <col min="13575" max="13575" width="6.140625" style="15" customWidth="1"/>
    <col min="13576" max="13578" width="8.7109375" style="15" customWidth="1"/>
    <col min="13579" max="13824" width="8.7109375" style="15"/>
    <col min="13825" max="13825" width="36.5703125" style="15" customWidth="1"/>
    <col min="13826" max="13829" width="10.42578125" style="15" customWidth="1"/>
    <col min="13830" max="13830" width="8.7109375" style="15"/>
    <col min="13831" max="13831" width="6.140625" style="15" customWidth="1"/>
    <col min="13832" max="13834" width="8.7109375" style="15" customWidth="1"/>
    <col min="13835" max="14080" width="8.7109375" style="15"/>
    <col min="14081" max="14081" width="36.5703125" style="15" customWidth="1"/>
    <col min="14082" max="14085" width="10.42578125" style="15" customWidth="1"/>
    <col min="14086" max="14086" width="8.7109375" style="15"/>
    <col min="14087" max="14087" width="6.140625" style="15" customWidth="1"/>
    <col min="14088" max="14090" width="8.7109375" style="15" customWidth="1"/>
    <col min="14091" max="14336" width="8.7109375" style="15"/>
    <col min="14337" max="14337" width="36.5703125" style="15" customWidth="1"/>
    <col min="14338" max="14341" width="10.42578125" style="15" customWidth="1"/>
    <col min="14342" max="14342" width="8.7109375" style="15"/>
    <col min="14343" max="14343" width="6.140625" style="15" customWidth="1"/>
    <col min="14344" max="14346" width="8.7109375" style="15" customWidth="1"/>
    <col min="14347" max="14592" width="8.7109375" style="15"/>
    <col min="14593" max="14593" width="36.5703125" style="15" customWidth="1"/>
    <col min="14594" max="14597" width="10.42578125" style="15" customWidth="1"/>
    <col min="14598" max="14598" width="8.7109375" style="15"/>
    <col min="14599" max="14599" width="6.140625" style="15" customWidth="1"/>
    <col min="14600" max="14602" width="8.7109375" style="15" customWidth="1"/>
    <col min="14603" max="14848" width="8.7109375" style="15"/>
    <col min="14849" max="14849" width="36.5703125" style="15" customWidth="1"/>
    <col min="14850" max="14853" width="10.42578125" style="15" customWidth="1"/>
    <col min="14854" max="14854" width="8.7109375" style="15"/>
    <col min="14855" max="14855" width="6.140625" style="15" customWidth="1"/>
    <col min="14856" max="14858" width="8.7109375" style="15" customWidth="1"/>
    <col min="14859" max="15104" width="8.7109375" style="15"/>
    <col min="15105" max="15105" width="36.5703125" style="15" customWidth="1"/>
    <col min="15106" max="15109" width="10.42578125" style="15" customWidth="1"/>
    <col min="15110" max="15110" width="8.7109375" style="15"/>
    <col min="15111" max="15111" width="6.140625" style="15" customWidth="1"/>
    <col min="15112" max="15114" width="8.7109375" style="15" customWidth="1"/>
    <col min="15115" max="15360" width="8.7109375" style="15"/>
    <col min="15361" max="15361" width="36.5703125" style="15" customWidth="1"/>
    <col min="15362" max="15365" width="10.42578125" style="15" customWidth="1"/>
    <col min="15366" max="15366" width="8.7109375" style="15"/>
    <col min="15367" max="15367" width="6.140625" style="15" customWidth="1"/>
    <col min="15368" max="15370" width="8.7109375" style="15" customWidth="1"/>
    <col min="15371" max="15616" width="8.7109375" style="15"/>
    <col min="15617" max="15617" width="36.5703125" style="15" customWidth="1"/>
    <col min="15618" max="15621" width="10.42578125" style="15" customWidth="1"/>
    <col min="15622" max="15622" width="8.7109375" style="15"/>
    <col min="15623" max="15623" width="6.140625" style="15" customWidth="1"/>
    <col min="15624" max="15626" width="8.7109375" style="15" customWidth="1"/>
    <col min="15627" max="15872" width="8.7109375" style="15"/>
    <col min="15873" max="15873" width="36.5703125" style="15" customWidth="1"/>
    <col min="15874" max="15877" width="10.42578125" style="15" customWidth="1"/>
    <col min="15878" max="15878" width="8.7109375" style="15"/>
    <col min="15879" max="15879" width="6.140625" style="15" customWidth="1"/>
    <col min="15880" max="15882" width="8.7109375" style="15" customWidth="1"/>
    <col min="15883" max="16128" width="8.7109375" style="15"/>
    <col min="16129" max="16129" width="36.5703125" style="15" customWidth="1"/>
    <col min="16130" max="16133" width="10.42578125" style="15" customWidth="1"/>
    <col min="16134" max="16134" width="8.7109375" style="15"/>
    <col min="16135" max="16135" width="6.140625" style="15" customWidth="1"/>
    <col min="16136" max="16138" width="8.7109375" style="15" customWidth="1"/>
    <col min="16139" max="16384" width="8.7109375" style="15"/>
  </cols>
  <sheetData>
    <row r="1" spans="1:10" ht="28.9" customHeight="1">
      <c r="A1" s="1689" t="s">
        <v>1432</v>
      </c>
      <c r="B1" s="1689"/>
      <c r="C1" s="1689"/>
      <c r="D1" s="1689"/>
      <c r="E1" s="1689"/>
    </row>
    <row r="2" spans="1:10" ht="15.6" customHeight="1">
      <c r="A2" s="1071" t="s">
        <v>669</v>
      </c>
      <c r="B2" s="1070"/>
      <c r="C2" s="1070"/>
      <c r="D2" s="1070"/>
      <c r="E2" s="1070"/>
    </row>
    <row r="3" spans="1:10" ht="12" customHeight="1">
      <c r="A3" s="1072"/>
      <c r="B3" s="1073"/>
      <c r="C3" s="1074"/>
      <c r="D3" s="1074"/>
      <c r="E3" s="1075" t="s">
        <v>0</v>
      </c>
    </row>
    <row r="4" spans="1:10" ht="18" customHeight="1">
      <c r="A4" s="1200" t="s">
        <v>40</v>
      </c>
      <c r="B4" s="1201">
        <v>2022</v>
      </c>
      <c r="C4" s="1201">
        <v>2023</v>
      </c>
      <c r="D4" s="1201">
        <v>2024</v>
      </c>
      <c r="E4" s="1201">
        <v>2025</v>
      </c>
    </row>
    <row r="5" spans="1:10" s="264" customFormat="1" ht="24" customHeight="1">
      <c r="A5" s="303" t="s">
        <v>52</v>
      </c>
      <c r="B5" s="1076">
        <v>0</v>
      </c>
      <c r="C5" s="1076">
        <v>0</v>
      </c>
      <c r="D5" s="1076">
        <v>0</v>
      </c>
      <c r="E5" s="1076">
        <v>0</v>
      </c>
      <c r="G5" s="1077"/>
      <c r="H5" s="1077"/>
      <c r="I5" s="1077"/>
      <c r="J5" s="1077"/>
    </row>
    <row r="6" spans="1:10" s="954" customFormat="1" ht="18.600000000000001" customHeight="1">
      <c r="A6" s="510" t="s">
        <v>58</v>
      </c>
      <c r="B6" s="1078">
        <v>0</v>
      </c>
      <c r="C6" s="1078">
        <v>0</v>
      </c>
      <c r="D6" s="1078">
        <v>0</v>
      </c>
      <c r="E6" s="1078">
        <v>0</v>
      </c>
      <c r="G6" s="743"/>
      <c r="H6" s="1077"/>
      <c r="I6" s="1077"/>
      <c r="J6" s="1077"/>
    </row>
    <row r="7" spans="1:10" ht="18.600000000000001" customHeight="1">
      <c r="A7" s="510" t="s">
        <v>1268</v>
      </c>
      <c r="B7" s="1078">
        <v>0</v>
      </c>
      <c r="C7" s="1078">
        <v>0</v>
      </c>
      <c r="D7" s="1078">
        <v>0</v>
      </c>
      <c r="E7" s="1078">
        <v>0</v>
      </c>
      <c r="H7" s="1077"/>
      <c r="I7" s="1077"/>
      <c r="J7" s="1077"/>
    </row>
    <row r="8" spans="1:10" ht="24">
      <c r="A8" s="303" t="s">
        <v>61</v>
      </c>
      <c r="B8" s="1076">
        <v>0</v>
      </c>
      <c r="C8" s="1076">
        <v>3</v>
      </c>
      <c r="D8" s="1076">
        <v>0</v>
      </c>
      <c r="E8" s="1076">
        <v>0</v>
      </c>
      <c r="G8" s="1077"/>
      <c r="H8" s="1077"/>
      <c r="I8" s="1077"/>
      <c r="J8" s="1077"/>
    </row>
    <row r="9" spans="1:10" ht="18.600000000000001" customHeight="1">
      <c r="A9" s="510" t="s">
        <v>62</v>
      </c>
      <c r="B9" s="1078">
        <v>0</v>
      </c>
      <c r="C9" s="1078">
        <v>0</v>
      </c>
      <c r="D9" s="1078">
        <v>0</v>
      </c>
      <c r="E9" s="1078">
        <v>0</v>
      </c>
      <c r="H9" s="1077"/>
      <c r="I9" s="1077"/>
      <c r="J9" s="1077"/>
    </row>
    <row r="10" spans="1:10" ht="18.600000000000001" customHeight="1">
      <c r="A10" s="1034" t="s">
        <v>384</v>
      </c>
      <c r="B10" s="1079">
        <v>0</v>
      </c>
      <c r="C10" s="1079">
        <v>3</v>
      </c>
      <c r="D10" s="1079">
        <v>0</v>
      </c>
      <c r="E10" s="1079">
        <v>0</v>
      </c>
      <c r="H10" s="1077"/>
      <c r="I10" s="1077"/>
      <c r="J10" s="1077"/>
    </row>
    <row r="11" spans="1:10" s="954" customFormat="1" ht="18.600000000000001" customHeight="1">
      <c r="A11" s="1034" t="s">
        <v>79</v>
      </c>
      <c r="B11" s="1079">
        <v>0</v>
      </c>
      <c r="C11" s="1079">
        <v>0</v>
      </c>
      <c r="D11" s="1079">
        <v>0</v>
      </c>
      <c r="E11" s="1079">
        <v>0</v>
      </c>
      <c r="G11" s="743"/>
      <c r="H11" s="1077"/>
      <c r="I11" s="1077"/>
      <c r="J11" s="1077"/>
    </row>
    <row r="12" spans="1:10" s="1080" customFormat="1" ht="18.600000000000001" customHeight="1">
      <c r="A12" s="1034" t="s">
        <v>83</v>
      </c>
      <c r="B12" s="1079">
        <v>0</v>
      </c>
      <c r="C12" s="1079">
        <v>0</v>
      </c>
      <c r="D12" s="1079">
        <v>0</v>
      </c>
      <c r="E12" s="1079">
        <v>0</v>
      </c>
      <c r="G12" s="743"/>
      <c r="H12" s="1077"/>
      <c r="I12" s="1077"/>
      <c r="J12" s="1077"/>
    </row>
    <row r="13" spans="1:10" ht="27" customHeight="1">
      <c r="A13" s="1081" t="s">
        <v>1290</v>
      </c>
      <c r="B13" s="1082">
        <v>0</v>
      </c>
      <c r="C13" s="1082">
        <v>0</v>
      </c>
      <c r="D13" s="1082">
        <v>0</v>
      </c>
      <c r="E13" s="1082">
        <v>0</v>
      </c>
      <c r="H13" s="1077"/>
      <c r="I13" s="1077"/>
      <c r="J13" s="1077"/>
    </row>
    <row r="14" spans="1:10" ht="18.600000000000001" customHeight="1">
      <c r="A14" s="303" t="s">
        <v>85</v>
      </c>
      <c r="B14" s="1076">
        <v>0</v>
      </c>
      <c r="C14" s="1076">
        <v>0</v>
      </c>
      <c r="D14" s="1076">
        <v>0</v>
      </c>
      <c r="E14" s="1076">
        <v>0</v>
      </c>
      <c r="G14" s="1077"/>
      <c r="H14" s="1077"/>
      <c r="I14" s="1077"/>
      <c r="J14" s="1077"/>
    </row>
    <row r="15" spans="1:10" ht="18.600000000000001" customHeight="1">
      <c r="A15" s="1034" t="s">
        <v>86</v>
      </c>
      <c r="B15" s="1079">
        <v>0</v>
      </c>
      <c r="C15" s="1079">
        <v>0</v>
      </c>
      <c r="D15" s="1079">
        <v>0</v>
      </c>
      <c r="E15" s="1079">
        <v>0</v>
      </c>
      <c r="H15" s="1077"/>
      <c r="I15" s="1077"/>
      <c r="J15" s="1077"/>
    </row>
    <row r="16" spans="1:10" ht="18.600000000000001" customHeight="1">
      <c r="A16" s="1083" t="s">
        <v>1291</v>
      </c>
      <c r="B16" s="1084">
        <v>0</v>
      </c>
      <c r="C16" s="1084">
        <v>0</v>
      </c>
      <c r="D16" s="1084">
        <v>0</v>
      </c>
      <c r="E16" s="1084">
        <v>0</v>
      </c>
      <c r="H16" s="1077"/>
      <c r="I16" s="1077"/>
      <c r="J16" s="1077"/>
    </row>
    <row r="17" spans="1:10" ht="27.6" customHeight="1">
      <c r="A17" s="1085" t="s">
        <v>1292</v>
      </c>
      <c r="B17" s="1086">
        <v>0</v>
      </c>
      <c r="C17" s="1086">
        <v>0</v>
      </c>
      <c r="D17" s="1086">
        <v>0</v>
      </c>
      <c r="E17" s="1086">
        <v>0</v>
      </c>
      <c r="H17" s="1077"/>
      <c r="I17" s="1077"/>
      <c r="J17" s="1077"/>
    </row>
    <row r="18" spans="1:10" ht="18.600000000000001" customHeight="1">
      <c r="A18" s="1034" t="s">
        <v>94</v>
      </c>
      <c r="B18" s="1087">
        <v>0</v>
      </c>
      <c r="C18" s="1087">
        <v>0</v>
      </c>
      <c r="D18" s="1087">
        <v>0</v>
      </c>
      <c r="E18" s="1087">
        <v>0</v>
      </c>
      <c r="H18" s="1077"/>
      <c r="I18" s="1077"/>
      <c r="J18" s="1077"/>
    </row>
    <row r="19" spans="1:10" ht="24">
      <c r="A19" s="303" t="s">
        <v>1274</v>
      </c>
      <c r="B19" s="1088">
        <v>1</v>
      </c>
      <c r="C19" s="1088">
        <v>3</v>
      </c>
      <c r="D19" s="1088">
        <v>1</v>
      </c>
      <c r="E19" s="1088">
        <v>0</v>
      </c>
      <c r="G19" s="1077"/>
      <c r="H19" s="1077"/>
      <c r="I19" s="1077"/>
      <c r="J19" s="1077"/>
    </row>
    <row r="20" spans="1:10" ht="18.600000000000001" customHeight="1">
      <c r="A20" s="303" t="s">
        <v>423</v>
      </c>
      <c r="B20" s="1088">
        <v>2</v>
      </c>
      <c r="C20" s="1088">
        <v>11</v>
      </c>
      <c r="D20" s="1088">
        <v>4</v>
      </c>
      <c r="E20" s="1088">
        <v>0</v>
      </c>
      <c r="G20" s="1077"/>
      <c r="H20" s="1077"/>
      <c r="I20" s="1077"/>
      <c r="J20" s="1077"/>
    </row>
    <row r="21" spans="1:10" ht="18.600000000000001" customHeight="1">
      <c r="A21" s="510" t="s">
        <v>424</v>
      </c>
      <c r="B21" s="1087">
        <v>2</v>
      </c>
      <c r="C21" s="1087">
        <v>3</v>
      </c>
      <c r="D21" s="1087">
        <v>2</v>
      </c>
      <c r="E21" s="1087">
        <v>0</v>
      </c>
      <c r="H21" s="1077"/>
      <c r="I21" s="1077"/>
      <c r="J21" s="1077"/>
    </row>
    <row r="22" spans="1:10" ht="18.600000000000001" customHeight="1">
      <c r="A22" s="510" t="s">
        <v>429</v>
      </c>
      <c r="B22" s="1087">
        <v>0</v>
      </c>
      <c r="C22" s="1087">
        <v>7</v>
      </c>
      <c r="D22" s="1087">
        <v>2</v>
      </c>
      <c r="E22" s="1087">
        <v>0</v>
      </c>
      <c r="H22" s="1077"/>
      <c r="I22" s="1077"/>
      <c r="J22" s="1077"/>
    </row>
    <row r="23" spans="1:10" ht="18.600000000000001" customHeight="1">
      <c r="A23" s="510" t="s">
        <v>442</v>
      </c>
      <c r="B23" s="1087">
        <v>0</v>
      </c>
      <c r="C23" s="1087">
        <v>1</v>
      </c>
      <c r="D23" s="1087">
        <v>0</v>
      </c>
      <c r="E23" s="1087">
        <v>0</v>
      </c>
      <c r="H23" s="1077"/>
      <c r="I23" s="1077"/>
      <c r="J23" s="1077"/>
    </row>
    <row r="24" spans="1:10" ht="24">
      <c r="A24" s="303" t="s">
        <v>1275</v>
      </c>
      <c r="B24" s="1088">
        <v>0</v>
      </c>
      <c r="C24" s="1088">
        <v>1</v>
      </c>
      <c r="D24" s="1088">
        <v>0</v>
      </c>
      <c r="E24" s="1088">
        <v>1</v>
      </c>
      <c r="G24" s="1077"/>
      <c r="H24" s="1077"/>
      <c r="I24" s="1077"/>
      <c r="J24" s="1077"/>
    </row>
    <row r="25" spans="1:10" ht="18.600000000000001" customHeight="1">
      <c r="A25" s="303" t="s">
        <v>96</v>
      </c>
      <c r="B25" s="1088">
        <v>2</v>
      </c>
      <c r="C25" s="1088">
        <v>0</v>
      </c>
      <c r="D25" s="1088">
        <v>0</v>
      </c>
      <c r="E25" s="1088">
        <v>0</v>
      </c>
      <c r="G25" s="1077"/>
      <c r="H25" s="1077"/>
      <c r="I25" s="1077"/>
      <c r="J25" s="1077"/>
    </row>
    <row r="26" spans="1:10" ht="18.600000000000001" customHeight="1">
      <c r="A26" s="510" t="s">
        <v>466</v>
      </c>
      <c r="B26" s="1087">
        <v>2</v>
      </c>
      <c r="C26" s="1087">
        <v>0</v>
      </c>
      <c r="D26" s="1087">
        <v>0</v>
      </c>
      <c r="E26" s="1087">
        <v>0</v>
      </c>
      <c r="H26" s="1077"/>
      <c r="I26" s="1077"/>
      <c r="J26" s="1077"/>
    </row>
    <row r="27" spans="1:10" ht="18.600000000000001" customHeight="1">
      <c r="A27" s="510" t="s">
        <v>468</v>
      </c>
      <c r="B27" s="1087">
        <v>0</v>
      </c>
      <c r="C27" s="1087">
        <v>0</v>
      </c>
      <c r="D27" s="1087">
        <v>0</v>
      </c>
      <c r="E27" s="1087">
        <v>0</v>
      </c>
      <c r="H27" s="1077"/>
      <c r="I27" s="1077"/>
      <c r="J27" s="1077"/>
    </row>
    <row r="28" spans="1:10" ht="24">
      <c r="A28" s="303" t="s">
        <v>98</v>
      </c>
      <c r="B28" s="1088">
        <v>1</v>
      </c>
      <c r="C28" s="1088">
        <v>2</v>
      </c>
      <c r="D28" s="1088">
        <v>2</v>
      </c>
      <c r="E28" s="1088">
        <v>0</v>
      </c>
      <c r="G28" s="1077"/>
      <c r="H28" s="1077"/>
      <c r="I28" s="1077"/>
      <c r="J28" s="1077"/>
    </row>
    <row r="29" spans="1:10" ht="18.600000000000001" customHeight="1">
      <c r="A29" s="1059" t="s">
        <v>470</v>
      </c>
      <c r="B29" s="1087">
        <v>0</v>
      </c>
      <c r="C29" s="1087">
        <v>0</v>
      </c>
      <c r="D29" s="1087">
        <v>0</v>
      </c>
      <c r="E29" s="1087">
        <v>0</v>
      </c>
      <c r="H29" s="1077"/>
      <c r="I29" s="1077"/>
      <c r="J29" s="1077"/>
    </row>
    <row r="30" spans="1:10" ht="18.600000000000001" customHeight="1">
      <c r="A30" s="1059" t="s">
        <v>506</v>
      </c>
      <c r="B30" s="1087">
        <v>1</v>
      </c>
      <c r="C30" s="1087">
        <v>2</v>
      </c>
      <c r="D30" s="1087">
        <v>2</v>
      </c>
      <c r="E30" s="1087">
        <v>0</v>
      </c>
      <c r="H30" s="1077"/>
      <c r="I30" s="1077"/>
      <c r="J30" s="1077"/>
    </row>
    <row r="31" spans="1:10" ht="18.600000000000001" customHeight="1">
      <c r="A31" s="303" t="s">
        <v>527</v>
      </c>
      <c r="B31" s="1088">
        <v>0</v>
      </c>
      <c r="C31" s="1088">
        <v>0</v>
      </c>
      <c r="D31" s="1088">
        <v>0</v>
      </c>
      <c r="E31" s="1088">
        <v>0</v>
      </c>
      <c r="G31" s="1077"/>
      <c r="H31" s="1077"/>
      <c r="I31" s="1077"/>
      <c r="J31" s="1077"/>
    </row>
    <row r="32" spans="1:10" ht="26.25" customHeight="1">
      <c r="A32" s="510" t="s">
        <v>528</v>
      </c>
      <c r="B32" s="1087">
        <v>0</v>
      </c>
      <c r="C32" s="1087">
        <v>0</v>
      </c>
      <c r="D32" s="1087">
        <v>0</v>
      </c>
      <c r="E32" s="1087">
        <v>0</v>
      </c>
      <c r="H32" s="1077"/>
      <c r="I32" s="1077"/>
      <c r="J32" s="1077"/>
    </row>
    <row r="33" spans="1:10" ht="18.600000000000001" customHeight="1">
      <c r="A33" s="510" t="s">
        <v>1293</v>
      </c>
      <c r="B33" s="1087">
        <v>0</v>
      </c>
      <c r="C33" s="1087">
        <v>0</v>
      </c>
      <c r="D33" s="1087">
        <v>0</v>
      </c>
      <c r="E33" s="1087">
        <v>0</v>
      </c>
      <c r="H33" s="1077"/>
      <c r="I33" s="1077"/>
      <c r="J33" s="1077"/>
    </row>
    <row r="34" spans="1:10" ht="17.25" customHeight="1">
      <c r="A34" s="1081" t="s">
        <v>1294</v>
      </c>
      <c r="B34" s="1086">
        <v>0</v>
      </c>
      <c r="C34" s="1086">
        <v>0</v>
      </c>
      <c r="D34" s="1086">
        <v>0</v>
      </c>
      <c r="E34" s="1086">
        <v>0</v>
      </c>
      <c r="H34" s="1077"/>
      <c r="I34" s="1077"/>
      <c r="J34" s="1077"/>
    </row>
    <row r="35" spans="1:10" ht="24">
      <c r="A35" s="223" t="s">
        <v>1295</v>
      </c>
      <c r="B35" s="1086">
        <v>0</v>
      </c>
      <c r="C35" s="1086">
        <v>0</v>
      </c>
      <c r="D35" s="1086">
        <v>0</v>
      </c>
      <c r="E35" s="1086">
        <v>0</v>
      </c>
      <c r="H35" s="1077"/>
      <c r="I35" s="1077"/>
      <c r="J35" s="1077"/>
    </row>
    <row r="36" spans="1:10" ht="18.600000000000001" customHeight="1">
      <c r="A36" s="303" t="s">
        <v>582</v>
      </c>
      <c r="B36" s="1088">
        <v>0</v>
      </c>
      <c r="C36" s="1088">
        <v>0</v>
      </c>
      <c r="D36" s="1088">
        <v>0</v>
      </c>
      <c r="E36" s="1088">
        <v>0</v>
      </c>
      <c r="G36" s="1077"/>
      <c r="H36" s="1077"/>
      <c r="I36" s="1077"/>
      <c r="J36" s="1077"/>
    </row>
    <row r="37" spans="1:10" ht="18.600000000000001" customHeight="1">
      <c r="A37" s="303" t="s">
        <v>101</v>
      </c>
      <c r="B37" s="1088">
        <v>0</v>
      </c>
      <c r="C37" s="1088">
        <v>1</v>
      </c>
      <c r="D37" s="1088">
        <v>0</v>
      </c>
      <c r="E37" s="1088">
        <v>0</v>
      </c>
      <c r="G37" s="1077"/>
      <c r="H37" s="1077"/>
      <c r="I37" s="1077"/>
      <c r="J37" s="1077"/>
    </row>
    <row r="38" spans="1:10" ht="16.899999999999999" customHeight="1">
      <c r="A38" s="1193" t="s">
        <v>51</v>
      </c>
      <c r="B38" s="1202">
        <v>6</v>
      </c>
      <c r="C38" s="1202">
        <v>21</v>
      </c>
      <c r="D38" s="1202">
        <v>7</v>
      </c>
      <c r="E38" s="1202">
        <v>1</v>
      </c>
      <c r="F38" s="248"/>
      <c r="G38" s="1089">
        <f>SUM(E5,E8,E14,E19:E20,E24:E25,E28,E31,E36:E37)</f>
        <v>1</v>
      </c>
      <c r="H38" s="1077"/>
      <c r="I38" s="1077"/>
      <c r="J38" s="1077"/>
    </row>
    <row r="39" spans="1:10" ht="15.6" customHeight="1">
      <c r="A39" s="307" t="s">
        <v>1127</v>
      </c>
      <c r="B39" s="1090"/>
      <c r="C39" s="1090"/>
      <c r="D39" s="1090"/>
      <c r="E39" s="1090"/>
    </row>
  </sheetData>
  <mergeCells count="1">
    <mergeCell ref="A1:E1"/>
  </mergeCells>
  <hyperlinks>
    <hyperlink ref="A2" location="contents!A42" display="back to contents" xr:uid="{726C28BF-15AD-46D1-9C24-A93950059E76}"/>
  </hyperlinks>
  <printOptions horizontalCentered="1"/>
  <pageMargins left="0.74803149606299213" right="0.74803149606299213" top="0.51181102362204722" bottom="0.51181102362204722" header="0.31496062992125984" footer="0.31496062992125984"/>
  <pageSetup paperSize="9" scale="98" firstPageNumber="70" orientation="portrait" useFirstPageNumber="1"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4E619-D2B0-41F1-BB3A-81AA34D4C873}">
  <dimension ref="A1:Y20"/>
  <sheetViews>
    <sheetView zoomScaleNormal="100" workbookViewId="0">
      <selection sqref="A1:N1"/>
    </sheetView>
  </sheetViews>
  <sheetFormatPr defaultColWidth="34" defaultRowHeight="12"/>
  <cols>
    <col min="1" max="1" width="34" style="15" customWidth="1"/>
    <col min="2" max="11" width="7.42578125" style="15" customWidth="1"/>
    <col min="12" max="12" width="8" style="15" customWidth="1"/>
    <col min="13" max="13" width="7.42578125" style="15" customWidth="1"/>
    <col min="14" max="14" width="3.140625" style="15" customWidth="1"/>
    <col min="15" max="17" width="5.85546875" style="15" customWidth="1"/>
    <col min="18" max="255" width="8.7109375" style="15" customWidth="1"/>
    <col min="256" max="256" width="34" style="15"/>
    <col min="257" max="257" width="34" style="15" customWidth="1"/>
    <col min="258" max="267" width="7.42578125" style="15" customWidth="1"/>
    <col min="268" max="268" width="8" style="15" customWidth="1"/>
    <col min="269" max="269" width="7.42578125" style="15" customWidth="1"/>
    <col min="270" max="270" width="8.42578125" style="15" customWidth="1"/>
    <col min="271" max="511" width="8.7109375" style="15" customWidth="1"/>
    <col min="512" max="512" width="34" style="15"/>
    <col min="513" max="513" width="34" style="15" customWidth="1"/>
    <col min="514" max="523" width="7.42578125" style="15" customWidth="1"/>
    <col min="524" max="524" width="8" style="15" customWidth="1"/>
    <col min="525" max="525" width="7.42578125" style="15" customWidth="1"/>
    <col min="526" max="526" width="8.42578125" style="15" customWidth="1"/>
    <col min="527" max="767" width="8.7109375" style="15" customWidth="1"/>
    <col min="768" max="768" width="34" style="15"/>
    <col min="769" max="769" width="34" style="15" customWidth="1"/>
    <col min="770" max="779" width="7.42578125" style="15" customWidth="1"/>
    <col min="780" max="780" width="8" style="15" customWidth="1"/>
    <col min="781" max="781" width="7.42578125" style="15" customWidth="1"/>
    <col min="782" max="782" width="8.42578125" style="15" customWidth="1"/>
    <col min="783" max="1023" width="8.7109375" style="15" customWidth="1"/>
    <col min="1024" max="1024" width="34" style="15"/>
    <col min="1025" max="1025" width="34" style="15" customWidth="1"/>
    <col min="1026" max="1035" width="7.42578125" style="15" customWidth="1"/>
    <col min="1036" max="1036" width="8" style="15" customWidth="1"/>
    <col min="1037" max="1037" width="7.42578125" style="15" customWidth="1"/>
    <col min="1038" max="1038" width="8.42578125" style="15" customWidth="1"/>
    <col min="1039" max="1279" width="8.7109375" style="15" customWidth="1"/>
    <col min="1280" max="1280" width="34" style="15"/>
    <col min="1281" max="1281" width="34" style="15" customWidth="1"/>
    <col min="1282" max="1291" width="7.42578125" style="15" customWidth="1"/>
    <col min="1292" max="1292" width="8" style="15" customWidth="1"/>
    <col min="1293" max="1293" width="7.42578125" style="15" customWidth="1"/>
    <col min="1294" max="1294" width="8.42578125" style="15" customWidth="1"/>
    <col min="1295" max="1535" width="8.7109375" style="15" customWidth="1"/>
    <col min="1536" max="1536" width="34" style="15"/>
    <col min="1537" max="1537" width="34" style="15" customWidth="1"/>
    <col min="1538" max="1547" width="7.42578125" style="15" customWidth="1"/>
    <col min="1548" max="1548" width="8" style="15" customWidth="1"/>
    <col min="1549" max="1549" width="7.42578125" style="15" customWidth="1"/>
    <col min="1550" max="1550" width="8.42578125" style="15" customWidth="1"/>
    <col min="1551" max="1791" width="8.7109375" style="15" customWidth="1"/>
    <col min="1792" max="1792" width="34" style="15"/>
    <col min="1793" max="1793" width="34" style="15" customWidth="1"/>
    <col min="1794" max="1803" width="7.42578125" style="15" customWidth="1"/>
    <col min="1804" max="1804" width="8" style="15" customWidth="1"/>
    <col min="1805" max="1805" width="7.42578125" style="15" customWidth="1"/>
    <col min="1806" max="1806" width="8.42578125" style="15" customWidth="1"/>
    <col min="1807" max="2047" width="8.7109375" style="15" customWidth="1"/>
    <col min="2048" max="2048" width="34" style="15"/>
    <col min="2049" max="2049" width="34" style="15" customWidth="1"/>
    <col min="2050" max="2059" width="7.42578125" style="15" customWidth="1"/>
    <col min="2060" max="2060" width="8" style="15" customWidth="1"/>
    <col min="2061" max="2061" width="7.42578125" style="15" customWidth="1"/>
    <col min="2062" max="2062" width="8.42578125" style="15" customWidth="1"/>
    <col min="2063" max="2303" width="8.7109375" style="15" customWidth="1"/>
    <col min="2304" max="2304" width="34" style="15"/>
    <col min="2305" max="2305" width="34" style="15" customWidth="1"/>
    <col min="2306" max="2315" width="7.42578125" style="15" customWidth="1"/>
    <col min="2316" max="2316" width="8" style="15" customWidth="1"/>
    <col min="2317" max="2317" width="7.42578125" style="15" customWidth="1"/>
    <col min="2318" max="2318" width="8.42578125" style="15" customWidth="1"/>
    <col min="2319" max="2559" width="8.7109375" style="15" customWidth="1"/>
    <col min="2560" max="2560" width="34" style="15"/>
    <col min="2561" max="2561" width="34" style="15" customWidth="1"/>
    <col min="2562" max="2571" width="7.42578125" style="15" customWidth="1"/>
    <col min="2572" max="2572" width="8" style="15" customWidth="1"/>
    <col min="2573" max="2573" width="7.42578125" style="15" customWidth="1"/>
    <col min="2574" max="2574" width="8.42578125" style="15" customWidth="1"/>
    <col min="2575" max="2815" width="8.7109375" style="15" customWidth="1"/>
    <col min="2816" max="2816" width="34" style="15"/>
    <col min="2817" max="2817" width="34" style="15" customWidth="1"/>
    <col min="2818" max="2827" width="7.42578125" style="15" customWidth="1"/>
    <col min="2828" max="2828" width="8" style="15" customWidth="1"/>
    <col min="2829" max="2829" width="7.42578125" style="15" customWidth="1"/>
    <col min="2830" max="2830" width="8.42578125" style="15" customWidth="1"/>
    <col min="2831" max="3071" width="8.7109375" style="15" customWidth="1"/>
    <col min="3072" max="3072" width="34" style="15"/>
    <col min="3073" max="3073" width="34" style="15" customWidth="1"/>
    <col min="3074" max="3083" width="7.42578125" style="15" customWidth="1"/>
    <col min="3084" max="3084" width="8" style="15" customWidth="1"/>
    <col min="3085" max="3085" width="7.42578125" style="15" customWidth="1"/>
    <col min="3086" max="3086" width="8.42578125" style="15" customWidth="1"/>
    <col min="3087" max="3327" width="8.7109375" style="15" customWidth="1"/>
    <col min="3328" max="3328" width="34" style="15"/>
    <col min="3329" max="3329" width="34" style="15" customWidth="1"/>
    <col min="3330" max="3339" width="7.42578125" style="15" customWidth="1"/>
    <col min="3340" max="3340" width="8" style="15" customWidth="1"/>
    <col min="3341" max="3341" width="7.42578125" style="15" customWidth="1"/>
    <col min="3342" max="3342" width="8.42578125" style="15" customWidth="1"/>
    <col min="3343" max="3583" width="8.7109375" style="15" customWidth="1"/>
    <col min="3584" max="3584" width="34" style="15"/>
    <col min="3585" max="3585" width="34" style="15" customWidth="1"/>
    <col min="3586" max="3595" width="7.42578125" style="15" customWidth="1"/>
    <col min="3596" max="3596" width="8" style="15" customWidth="1"/>
    <col min="3597" max="3597" width="7.42578125" style="15" customWidth="1"/>
    <col min="3598" max="3598" width="8.42578125" style="15" customWidth="1"/>
    <col min="3599" max="3839" width="8.7109375" style="15" customWidth="1"/>
    <col min="3840" max="3840" width="34" style="15"/>
    <col min="3841" max="3841" width="34" style="15" customWidth="1"/>
    <col min="3842" max="3851" width="7.42578125" style="15" customWidth="1"/>
    <col min="3852" max="3852" width="8" style="15" customWidth="1"/>
    <col min="3853" max="3853" width="7.42578125" style="15" customWidth="1"/>
    <col min="3854" max="3854" width="8.42578125" style="15" customWidth="1"/>
    <col min="3855" max="4095" width="8.7109375" style="15" customWidth="1"/>
    <col min="4096" max="4096" width="34" style="15"/>
    <col min="4097" max="4097" width="34" style="15" customWidth="1"/>
    <col min="4098" max="4107" width="7.42578125" style="15" customWidth="1"/>
    <col min="4108" max="4108" width="8" style="15" customWidth="1"/>
    <col min="4109" max="4109" width="7.42578125" style="15" customWidth="1"/>
    <col min="4110" max="4110" width="8.42578125" style="15" customWidth="1"/>
    <col min="4111" max="4351" width="8.7109375" style="15" customWidth="1"/>
    <col min="4352" max="4352" width="34" style="15"/>
    <col min="4353" max="4353" width="34" style="15" customWidth="1"/>
    <col min="4354" max="4363" width="7.42578125" style="15" customWidth="1"/>
    <col min="4364" max="4364" width="8" style="15" customWidth="1"/>
    <col min="4365" max="4365" width="7.42578125" style="15" customWidth="1"/>
    <col min="4366" max="4366" width="8.42578125" style="15" customWidth="1"/>
    <col min="4367" max="4607" width="8.7109375" style="15" customWidth="1"/>
    <col min="4608" max="4608" width="34" style="15"/>
    <col min="4609" max="4609" width="34" style="15" customWidth="1"/>
    <col min="4610" max="4619" width="7.42578125" style="15" customWidth="1"/>
    <col min="4620" max="4620" width="8" style="15" customWidth="1"/>
    <col min="4621" max="4621" width="7.42578125" style="15" customWidth="1"/>
    <col min="4622" max="4622" width="8.42578125" style="15" customWidth="1"/>
    <col min="4623" max="4863" width="8.7109375" style="15" customWidth="1"/>
    <col min="4864" max="4864" width="34" style="15"/>
    <col min="4865" max="4865" width="34" style="15" customWidth="1"/>
    <col min="4866" max="4875" width="7.42578125" style="15" customWidth="1"/>
    <col min="4876" max="4876" width="8" style="15" customWidth="1"/>
    <col min="4877" max="4877" width="7.42578125" style="15" customWidth="1"/>
    <col min="4878" max="4878" width="8.42578125" style="15" customWidth="1"/>
    <col min="4879" max="5119" width="8.7109375" style="15" customWidth="1"/>
    <col min="5120" max="5120" width="34" style="15"/>
    <col min="5121" max="5121" width="34" style="15" customWidth="1"/>
    <col min="5122" max="5131" width="7.42578125" style="15" customWidth="1"/>
    <col min="5132" max="5132" width="8" style="15" customWidth="1"/>
    <col min="5133" max="5133" width="7.42578125" style="15" customWidth="1"/>
    <col min="5134" max="5134" width="8.42578125" style="15" customWidth="1"/>
    <col min="5135" max="5375" width="8.7109375" style="15" customWidth="1"/>
    <col min="5376" max="5376" width="34" style="15"/>
    <col min="5377" max="5377" width="34" style="15" customWidth="1"/>
    <col min="5378" max="5387" width="7.42578125" style="15" customWidth="1"/>
    <col min="5388" max="5388" width="8" style="15" customWidth="1"/>
    <col min="5389" max="5389" width="7.42578125" style="15" customWidth="1"/>
    <col min="5390" max="5390" width="8.42578125" style="15" customWidth="1"/>
    <col min="5391" max="5631" width="8.7109375" style="15" customWidth="1"/>
    <col min="5632" max="5632" width="34" style="15"/>
    <col min="5633" max="5633" width="34" style="15" customWidth="1"/>
    <col min="5634" max="5643" width="7.42578125" style="15" customWidth="1"/>
    <col min="5644" max="5644" width="8" style="15" customWidth="1"/>
    <col min="5645" max="5645" width="7.42578125" style="15" customWidth="1"/>
    <col min="5646" max="5646" width="8.42578125" style="15" customWidth="1"/>
    <col min="5647" max="5887" width="8.7109375" style="15" customWidth="1"/>
    <col min="5888" max="5888" width="34" style="15"/>
    <col min="5889" max="5889" width="34" style="15" customWidth="1"/>
    <col min="5890" max="5899" width="7.42578125" style="15" customWidth="1"/>
    <col min="5900" max="5900" width="8" style="15" customWidth="1"/>
    <col min="5901" max="5901" width="7.42578125" style="15" customWidth="1"/>
    <col min="5902" max="5902" width="8.42578125" style="15" customWidth="1"/>
    <col min="5903" max="6143" width="8.7109375" style="15" customWidth="1"/>
    <col min="6144" max="6144" width="34" style="15"/>
    <col min="6145" max="6145" width="34" style="15" customWidth="1"/>
    <col min="6146" max="6155" width="7.42578125" style="15" customWidth="1"/>
    <col min="6156" max="6156" width="8" style="15" customWidth="1"/>
    <col min="6157" max="6157" width="7.42578125" style="15" customWidth="1"/>
    <col min="6158" max="6158" width="8.42578125" style="15" customWidth="1"/>
    <col min="6159" max="6399" width="8.7109375" style="15" customWidth="1"/>
    <col min="6400" max="6400" width="34" style="15"/>
    <col min="6401" max="6401" width="34" style="15" customWidth="1"/>
    <col min="6402" max="6411" width="7.42578125" style="15" customWidth="1"/>
    <col min="6412" max="6412" width="8" style="15" customWidth="1"/>
    <col min="6413" max="6413" width="7.42578125" style="15" customWidth="1"/>
    <col min="6414" max="6414" width="8.42578125" style="15" customWidth="1"/>
    <col min="6415" max="6655" width="8.7109375" style="15" customWidth="1"/>
    <col min="6656" max="6656" width="34" style="15"/>
    <col min="6657" max="6657" width="34" style="15" customWidth="1"/>
    <col min="6658" max="6667" width="7.42578125" style="15" customWidth="1"/>
    <col min="6668" max="6668" width="8" style="15" customWidth="1"/>
    <col min="6669" max="6669" width="7.42578125" style="15" customWidth="1"/>
    <col min="6670" max="6670" width="8.42578125" style="15" customWidth="1"/>
    <col min="6671" max="6911" width="8.7109375" style="15" customWidth="1"/>
    <col min="6912" max="6912" width="34" style="15"/>
    <col min="6913" max="6913" width="34" style="15" customWidth="1"/>
    <col min="6914" max="6923" width="7.42578125" style="15" customWidth="1"/>
    <col min="6924" max="6924" width="8" style="15" customWidth="1"/>
    <col min="6925" max="6925" width="7.42578125" style="15" customWidth="1"/>
    <col min="6926" max="6926" width="8.42578125" style="15" customWidth="1"/>
    <col min="6927" max="7167" width="8.7109375" style="15" customWidth="1"/>
    <col min="7168" max="7168" width="34" style="15"/>
    <col min="7169" max="7169" width="34" style="15" customWidth="1"/>
    <col min="7170" max="7179" width="7.42578125" style="15" customWidth="1"/>
    <col min="7180" max="7180" width="8" style="15" customWidth="1"/>
    <col min="7181" max="7181" width="7.42578125" style="15" customWidth="1"/>
    <col min="7182" max="7182" width="8.42578125" style="15" customWidth="1"/>
    <col min="7183" max="7423" width="8.7109375" style="15" customWidth="1"/>
    <col min="7424" max="7424" width="34" style="15"/>
    <col min="7425" max="7425" width="34" style="15" customWidth="1"/>
    <col min="7426" max="7435" width="7.42578125" style="15" customWidth="1"/>
    <col min="7436" max="7436" width="8" style="15" customWidth="1"/>
    <col min="7437" max="7437" width="7.42578125" style="15" customWidth="1"/>
    <col min="7438" max="7438" width="8.42578125" style="15" customWidth="1"/>
    <col min="7439" max="7679" width="8.7109375" style="15" customWidth="1"/>
    <col min="7680" max="7680" width="34" style="15"/>
    <col min="7681" max="7681" width="34" style="15" customWidth="1"/>
    <col min="7682" max="7691" width="7.42578125" style="15" customWidth="1"/>
    <col min="7692" max="7692" width="8" style="15" customWidth="1"/>
    <col min="7693" max="7693" width="7.42578125" style="15" customWidth="1"/>
    <col min="7694" max="7694" width="8.42578125" style="15" customWidth="1"/>
    <col min="7695" max="7935" width="8.7109375" style="15" customWidth="1"/>
    <col min="7936" max="7936" width="34" style="15"/>
    <col min="7937" max="7937" width="34" style="15" customWidth="1"/>
    <col min="7938" max="7947" width="7.42578125" style="15" customWidth="1"/>
    <col min="7948" max="7948" width="8" style="15" customWidth="1"/>
    <col min="7949" max="7949" width="7.42578125" style="15" customWidth="1"/>
    <col min="7950" max="7950" width="8.42578125" style="15" customWidth="1"/>
    <col min="7951" max="8191" width="8.7109375" style="15" customWidth="1"/>
    <col min="8192" max="8192" width="34" style="15"/>
    <col min="8193" max="8193" width="34" style="15" customWidth="1"/>
    <col min="8194" max="8203" width="7.42578125" style="15" customWidth="1"/>
    <col min="8204" max="8204" width="8" style="15" customWidth="1"/>
    <col min="8205" max="8205" width="7.42578125" style="15" customWidth="1"/>
    <col min="8206" max="8206" width="8.42578125" style="15" customWidth="1"/>
    <col min="8207" max="8447" width="8.7109375" style="15" customWidth="1"/>
    <col min="8448" max="8448" width="34" style="15"/>
    <col min="8449" max="8449" width="34" style="15" customWidth="1"/>
    <col min="8450" max="8459" width="7.42578125" style="15" customWidth="1"/>
    <col min="8460" max="8460" width="8" style="15" customWidth="1"/>
    <col min="8461" max="8461" width="7.42578125" style="15" customWidth="1"/>
    <col min="8462" max="8462" width="8.42578125" style="15" customWidth="1"/>
    <col min="8463" max="8703" width="8.7109375" style="15" customWidth="1"/>
    <col min="8704" max="8704" width="34" style="15"/>
    <col min="8705" max="8705" width="34" style="15" customWidth="1"/>
    <col min="8706" max="8715" width="7.42578125" style="15" customWidth="1"/>
    <col min="8716" max="8716" width="8" style="15" customWidth="1"/>
    <col min="8717" max="8717" width="7.42578125" style="15" customWidth="1"/>
    <col min="8718" max="8718" width="8.42578125" style="15" customWidth="1"/>
    <col min="8719" max="8959" width="8.7109375" style="15" customWidth="1"/>
    <col min="8960" max="8960" width="34" style="15"/>
    <col min="8961" max="8961" width="34" style="15" customWidth="1"/>
    <col min="8962" max="8971" width="7.42578125" style="15" customWidth="1"/>
    <col min="8972" max="8972" width="8" style="15" customWidth="1"/>
    <col min="8973" max="8973" width="7.42578125" style="15" customWidth="1"/>
    <col min="8974" max="8974" width="8.42578125" style="15" customWidth="1"/>
    <col min="8975" max="9215" width="8.7109375" style="15" customWidth="1"/>
    <col min="9216" max="9216" width="34" style="15"/>
    <col min="9217" max="9217" width="34" style="15" customWidth="1"/>
    <col min="9218" max="9227" width="7.42578125" style="15" customWidth="1"/>
    <col min="9228" max="9228" width="8" style="15" customWidth="1"/>
    <col min="9229" max="9229" width="7.42578125" style="15" customWidth="1"/>
    <col min="9230" max="9230" width="8.42578125" style="15" customWidth="1"/>
    <col min="9231" max="9471" width="8.7109375" style="15" customWidth="1"/>
    <col min="9472" max="9472" width="34" style="15"/>
    <col min="9473" max="9473" width="34" style="15" customWidth="1"/>
    <col min="9474" max="9483" width="7.42578125" style="15" customWidth="1"/>
    <col min="9484" max="9484" width="8" style="15" customWidth="1"/>
    <col min="9485" max="9485" width="7.42578125" style="15" customWidth="1"/>
    <col min="9486" max="9486" width="8.42578125" style="15" customWidth="1"/>
    <col min="9487" max="9727" width="8.7109375" style="15" customWidth="1"/>
    <col min="9728" max="9728" width="34" style="15"/>
    <col min="9729" max="9729" width="34" style="15" customWidth="1"/>
    <col min="9730" max="9739" width="7.42578125" style="15" customWidth="1"/>
    <col min="9740" max="9740" width="8" style="15" customWidth="1"/>
    <col min="9741" max="9741" width="7.42578125" style="15" customWidth="1"/>
    <col min="9742" max="9742" width="8.42578125" style="15" customWidth="1"/>
    <col min="9743" max="9983" width="8.7109375" style="15" customWidth="1"/>
    <col min="9984" max="9984" width="34" style="15"/>
    <col min="9985" max="9985" width="34" style="15" customWidth="1"/>
    <col min="9986" max="9995" width="7.42578125" style="15" customWidth="1"/>
    <col min="9996" max="9996" width="8" style="15" customWidth="1"/>
    <col min="9997" max="9997" width="7.42578125" style="15" customWidth="1"/>
    <col min="9998" max="9998" width="8.42578125" style="15" customWidth="1"/>
    <col min="9999" max="10239" width="8.7109375" style="15" customWidth="1"/>
    <col min="10240" max="10240" width="34" style="15"/>
    <col min="10241" max="10241" width="34" style="15" customWidth="1"/>
    <col min="10242" max="10251" width="7.42578125" style="15" customWidth="1"/>
    <col min="10252" max="10252" width="8" style="15" customWidth="1"/>
    <col min="10253" max="10253" width="7.42578125" style="15" customWidth="1"/>
    <col min="10254" max="10254" width="8.42578125" style="15" customWidth="1"/>
    <col min="10255" max="10495" width="8.7109375" style="15" customWidth="1"/>
    <col min="10496" max="10496" width="34" style="15"/>
    <col min="10497" max="10497" width="34" style="15" customWidth="1"/>
    <col min="10498" max="10507" width="7.42578125" style="15" customWidth="1"/>
    <col min="10508" max="10508" width="8" style="15" customWidth="1"/>
    <col min="10509" max="10509" width="7.42578125" style="15" customWidth="1"/>
    <col min="10510" max="10510" width="8.42578125" style="15" customWidth="1"/>
    <col min="10511" max="10751" width="8.7109375" style="15" customWidth="1"/>
    <col min="10752" max="10752" width="34" style="15"/>
    <col min="10753" max="10753" width="34" style="15" customWidth="1"/>
    <col min="10754" max="10763" width="7.42578125" style="15" customWidth="1"/>
    <col min="10764" max="10764" width="8" style="15" customWidth="1"/>
    <col min="10765" max="10765" width="7.42578125" style="15" customWidth="1"/>
    <col min="10766" max="10766" width="8.42578125" style="15" customWidth="1"/>
    <col min="10767" max="11007" width="8.7109375" style="15" customWidth="1"/>
    <col min="11008" max="11008" width="34" style="15"/>
    <col min="11009" max="11009" width="34" style="15" customWidth="1"/>
    <col min="11010" max="11019" width="7.42578125" style="15" customWidth="1"/>
    <col min="11020" max="11020" width="8" style="15" customWidth="1"/>
    <col min="11021" max="11021" width="7.42578125" style="15" customWidth="1"/>
    <col min="11022" max="11022" width="8.42578125" style="15" customWidth="1"/>
    <col min="11023" max="11263" width="8.7109375" style="15" customWidth="1"/>
    <col min="11264" max="11264" width="34" style="15"/>
    <col min="11265" max="11265" width="34" style="15" customWidth="1"/>
    <col min="11266" max="11275" width="7.42578125" style="15" customWidth="1"/>
    <col min="11276" max="11276" width="8" style="15" customWidth="1"/>
    <col min="11277" max="11277" width="7.42578125" style="15" customWidth="1"/>
    <col min="11278" max="11278" width="8.42578125" style="15" customWidth="1"/>
    <col min="11279" max="11519" width="8.7109375" style="15" customWidth="1"/>
    <col min="11520" max="11520" width="34" style="15"/>
    <col min="11521" max="11521" width="34" style="15" customWidth="1"/>
    <col min="11522" max="11531" width="7.42578125" style="15" customWidth="1"/>
    <col min="11532" max="11532" width="8" style="15" customWidth="1"/>
    <col min="11533" max="11533" width="7.42578125" style="15" customWidth="1"/>
    <col min="11534" max="11534" width="8.42578125" style="15" customWidth="1"/>
    <col min="11535" max="11775" width="8.7109375" style="15" customWidth="1"/>
    <col min="11776" max="11776" width="34" style="15"/>
    <col min="11777" max="11777" width="34" style="15" customWidth="1"/>
    <col min="11778" max="11787" width="7.42578125" style="15" customWidth="1"/>
    <col min="11788" max="11788" width="8" style="15" customWidth="1"/>
    <col min="11789" max="11789" width="7.42578125" style="15" customWidth="1"/>
    <col min="11790" max="11790" width="8.42578125" style="15" customWidth="1"/>
    <col min="11791" max="12031" width="8.7109375" style="15" customWidth="1"/>
    <col min="12032" max="12032" width="34" style="15"/>
    <col min="12033" max="12033" width="34" style="15" customWidth="1"/>
    <col min="12034" max="12043" width="7.42578125" style="15" customWidth="1"/>
    <col min="12044" max="12044" width="8" style="15" customWidth="1"/>
    <col min="12045" max="12045" width="7.42578125" style="15" customWidth="1"/>
    <col min="12046" max="12046" width="8.42578125" style="15" customWidth="1"/>
    <col min="12047" max="12287" width="8.7109375" style="15" customWidth="1"/>
    <col min="12288" max="12288" width="34" style="15"/>
    <col min="12289" max="12289" width="34" style="15" customWidth="1"/>
    <col min="12290" max="12299" width="7.42578125" style="15" customWidth="1"/>
    <col min="12300" max="12300" width="8" style="15" customWidth="1"/>
    <col min="12301" max="12301" width="7.42578125" style="15" customWidth="1"/>
    <col min="12302" max="12302" width="8.42578125" style="15" customWidth="1"/>
    <col min="12303" max="12543" width="8.7109375" style="15" customWidth="1"/>
    <col min="12544" max="12544" width="34" style="15"/>
    <col min="12545" max="12545" width="34" style="15" customWidth="1"/>
    <col min="12546" max="12555" width="7.42578125" style="15" customWidth="1"/>
    <col min="12556" max="12556" width="8" style="15" customWidth="1"/>
    <col min="12557" max="12557" width="7.42578125" style="15" customWidth="1"/>
    <col min="12558" max="12558" width="8.42578125" style="15" customWidth="1"/>
    <col min="12559" max="12799" width="8.7109375" style="15" customWidth="1"/>
    <col min="12800" max="12800" width="34" style="15"/>
    <col min="12801" max="12801" width="34" style="15" customWidth="1"/>
    <col min="12802" max="12811" width="7.42578125" style="15" customWidth="1"/>
    <col min="12812" max="12812" width="8" style="15" customWidth="1"/>
    <col min="12813" max="12813" width="7.42578125" style="15" customWidth="1"/>
    <col min="12814" max="12814" width="8.42578125" style="15" customWidth="1"/>
    <col min="12815" max="13055" width="8.7109375" style="15" customWidth="1"/>
    <col min="13056" max="13056" width="34" style="15"/>
    <col min="13057" max="13057" width="34" style="15" customWidth="1"/>
    <col min="13058" max="13067" width="7.42578125" style="15" customWidth="1"/>
    <col min="13068" max="13068" width="8" style="15" customWidth="1"/>
    <col min="13069" max="13069" width="7.42578125" style="15" customWidth="1"/>
    <col min="13070" max="13070" width="8.42578125" style="15" customWidth="1"/>
    <col min="13071" max="13311" width="8.7109375" style="15" customWidth="1"/>
    <col min="13312" max="13312" width="34" style="15"/>
    <col min="13313" max="13313" width="34" style="15" customWidth="1"/>
    <col min="13314" max="13323" width="7.42578125" style="15" customWidth="1"/>
    <col min="13324" max="13324" width="8" style="15" customWidth="1"/>
    <col min="13325" max="13325" width="7.42578125" style="15" customWidth="1"/>
    <col min="13326" max="13326" width="8.42578125" style="15" customWidth="1"/>
    <col min="13327" max="13567" width="8.7109375" style="15" customWidth="1"/>
    <col min="13568" max="13568" width="34" style="15"/>
    <col min="13569" max="13569" width="34" style="15" customWidth="1"/>
    <col min="13570" max="13579" width="7.42578125" style="15" customWidth="1"/>
    <col min="13580" max="13580" width="8" style="15" customWidth="1"/>
    <col min="13581" max="13581" width="7.42578125" style="15" customWidth="1"/>
    <col min="13582" max="13582" width="8.42578125" style="15" customWidth="1"/>
    <col min="13583" max="13823" width="8.7109375" style="15" customWidth="1"/>
    <col min="13824" max="13824" width="34" style="15"/>
    <col min="13825" max="13825" width="34" style="15" customWidth="1"/>
    <col min="13826" max="13835" width="7.42578125" style="15" customWidth="1"/>
    <col min="13836" max="13836" width="8" style="15" customWidth="1"/>
    <col min="13837" max="13837" width="7.42578125" style="15" customWidth="1"/>
    <col min="13838" max="13838" width="8.42578125" style="15" customWidth="1"/>
    <col min="13839" max="14079" width="8.7109375" style="15" customWidth="1"/>
    <col min="14080" max="14080" width="34" style="15"/>
    <col min="14081" max="14081" width="34" style="15" customWidth="1"/>
    <col min="14082" max="14091" width="7.42578125" style="15" customWidth="1"/>
    <col min="14092" max="14092" width="8" style="15" customWidth="1"/>
    <col min="14093" max="14093" width="7.42578125" style="15" customWidth="1"/>
    <col min="14094" max="14094" width="8.42578125" style="15" customWidth="1"/>
    <col min="14095" max="14335" width="8.7109375" style="15" customWidth="1"/>
    <col min="14336" max="14336" width="34" style="15"/>
    <col min="14337" max="14337" width="34" style="15" customWidth="1"/>
    <col min="14338" max="14347" width="7.42578125" style="15" customWidth="1"/>
    <col min="14348" max="14348" width="8" style="15" customWidth="1"/>
    <col min="14349" max="14349" width="7.42578125" style="15" customWidth="1"/>
    <col min="14350" max="14350" width="8.42578125" style="15" customWidth="1"/>
    <col min="14351" max="14591" width="8.7109375" style="15" customWidth="1"/>
    <col min="14592" max="14592" width="34" style="15"/>
    <col min="14593" max="14593" width="34" style="15" customWidth="1"/>
    <col min="14594" max="14603" width="7.42578125" style="15" customWidth="1"/>
    <col min="14604" max="14604" width="8" style="15" customWidth="1"/>
    <col min="14605" max="14605" width="7.42578125" style="15" customWidth="1"/>
    <col min="14606" max="14606" width="8.42578125" style="15" customWidth="1"/>
    <col min="14607" max="14847" width="8.7109375" style="15" customWidth="1"/>
    <col min="14848" max="14848" width="34" style="15"/>
    <col min="14849" max="14849" width="34" style="15" customWidth="1"/>
    <col min="14850" max="14859" width="7.42578125" style="15" customWidth="1"/>
    <col min="14860" max="14860" width="8" style="15" customWidth="1"/>
    <col min="14861" max="14861" width="7.42578125" style="15" customWidth="1"/>
    <col min="14862" max="14862" width="8.42578125" style="15" customWidth="1"/>
    <col min="14863" max="15103" width="8.7109375" style="15" customWidth="1"/>
    <col min="15104" max="15104" width="34" style="15"/>
    <col min="15105" max="15105" width="34" style="15" customWidth="1"/>
    <col min="15106" max="15115" width="7.42578125" style="15" customWidth="1"/>
    <col min="15116" max="15116" width="8" style="15" customWidth="1"/>
    <col min="15117" max="15117" width="7.42578125" style="15" customWidth="1"/>
    <col min="15118" max="15118" width="8.42578125" style="15" customWidth="1"/>
    <col min="15119" max="15359" width="8.7109375" style="15" customWidth="1"/>
    <col min="15360" max="15360" width="34" style="15"/>
    <col min="15361" max="15361" width="34" style="15" customWidth="1"/>
    <col min="15362" max="15371" width="7.42578125" style="15" customWidth="1"/>
    <col min="15372" max="15372" width="8" style="15" customWidth="1"/>
    <col min="15373" max="15373" width="7.42578125" style="15" customWidth="1"/>
    <col min="15374" max="15374" width="8.42578125" style="15" customWidth="1"/>
    <col min="15375" max="15615" width="8.7109375" style="15" customWidth="1"/>
    <col min="15616" max="15616" width="34" style="15"/>
    <col min="15617" max="15617" width="34" style="15" customWidth="1"/>
    <col min="15618" max="15627" width="7.42578125" style="15" customWidth="1"/>
    <col min="15628" max="15628" width="8" style="15" customWidth="1"/>
    <col min="15629" max="15629" width="7.42578125" style="15" customWidth="1"/>
    <col min="15630" max="15630" width="8.42578125" style="15" customWidth="1"/>
    <col min="15631" max="15871" width="8.7109375" style="15" customWidth="1"/>
    <col min="15872" max="15872" width="34" style="15"/>
    <col min="15873" max="15873" width="34" style="15" customWidth="1"/>
    <col min="15874" max="15883" width="7.42578125" style="15" customWidth="1"/>
    <col min="15884" max="15884" width="8" style="15" customWidth="1"/>
    <col min="15885" max="15885" width="7.42578125" style="15" customWidth="1"/>
    <col min="15886" max="15886" width="8.42578125" style="15" customWidth="1"/>
    <col min="15887" max="16127" width="8.7109375" style="15" customWidth="1"/>
    <col min="16128" max="16128" width="34" style="15"/>
    <col min="16129" max="16129" width="34" style="15" customWidth="1"/>
    <col min="16130" max="16139" width="7.42578125" style="15" customWidth="1"/>
    <col min="16140" max="16140" width="8" style="15" customWidth="1"/>
    <col min="16141" max="16141" width="7.42578125" style="15" customWidth="1"/>
    <col min="16142" max="16142" width="8.42578125" style="15" customWidth="1"/>
    <col min="16143" max="16383" width="8.7109375" style="15" customWidth="1"/>
    <col min="16384" max="16384" width="34" style="15"/>
  </cols>
  <sheetData>
    <row r="1" spans="1:25" s="17" customFormat="1" ht="21.75" customHeight="1">
      <c r="A1" s="1607" t="s">
        <v>1433</v>
      </c>
      <c r="B1" s="1607"/>
      <c r="C1" s="1607"/>
      <c r="D1" s="1607"/>
      <c r="E1" s="1607"/>
      <c r="F1" s="1607"/>
      <c r="G1" s="1607"/>
      <c r="H1" s="1607"/>
      <c r="I1" s="1607"/>
      <c r="J1" s="1607"/>
      <c r="K1" s="1607"/>
      <c r="L1" s="1607"/>
      <c r="M1" s="1607"/>
      <c r="N1" s="1607"/>
    </row>
    <row r="2" spans="1:25" s="17" customFormat="1" ht="21.75" customHeight="1">
      <c r="A2" s="1092" t="s">
        <v>669</v>
      </c>
      <c r="B2" s="396"/>
      <c r="C2" s="396"/>
      <c r="D2" s="396"/>
      <c r="E2" s="396"/>
      <c r="F2" s="396"/>
      <c r="G2" s="396"/>
      <c r="H2" s="396"/>
      <c r="I2" s="396"/>
      <c r="J2" s="396"/>
      <c r="K2" s="396"/>
      <c r="L2" s="396"/>
      <c r="M2" s="396"/>
      <c r="N2" s="396"/>
    </row>
    <row r="3" spans="1:25" ht="10.5" customHeight="1">
      <c r="A3" s="246"/>
      <c r="B3" s="264"/>
      <c r="C3" s="264"/>
      <c r="D3" s="264"/>
      <c r="E3" s="264"/>
      <c r="F3" s="264"/>
      <c r="G3" s="264"/>
      <c r="H3" s="264"/>
      <c r="I3" s="264"/>
      <c r="K3" s="250"/>
      <c r="L3" s="1690" t="s">
        <v>0</v>
      </c>
      <c r="M3" s="1690"/>
    </row>
    <row r="4" spans="1:25" ht="16.149999999999999" customHeight="1">
      <c r="A4" s="1691" t="s">
        <v>1296</v>
      </c>
      <c r="B4" s="1457">
        <v>2022</v>
      </c>
      <c r="C4" s="1458"/>
      <c r="D4" s="1466"/>
      <c r="E4" s="1457">
        <v>2023</v>
      </c>
      <c r="F4" s="1458"/>
      <c r="G4" s="1466"/>
      <c r="H4" s="1457">
        <v>2024</v>
      </c>
      <c r="I4" s="1458"/>
      <c r="J4" s="1466"/>
      <c r="K4" s="1457">
        <v>2025</v>
      </c>
      <c r="L4" s="1458"/>
      <c r="M4" s="1458"/>
    </row>
    <row r="5" spans="1:25" s="17" customFormat="1" ht="16.149999999999999" customHeight="1">
      <c r="A5" s="1692"/>
      <c r="B5" s="1094" t="s">
        <v>187</v>
      </c>
      <c r="C5" s="1203" t="s">
        <v>188</v>
      </c>
      <c r="D5" s="1093" t="s">
        <v>51</v>
      </c>
      <c r="E5" s="1094" t="s">
        <v>187</v>
      </c>
      <c r="F5" s="1203" t="s">
        <v>188</v>
      </c>
      <c r="G5" s="1093" t="s">
        <v>51</v>
      </c>
      <c r="H5" s="1094" t="s">
        <v>187</v>
      </c>
      <c r="I5" s="1203" t="s">
        <v>188</v>
      </c>
      <c r="J5" s="1093" t="s">
        <v>51</v>
      </c>
      <c r="K5" s="1094" t="s">
        <v>187</v>
      </c>
      <c r="L5" s="1203" t="s">
        <v>188</v>
      </c>
      <c r="M5" s="1093" t="s">
        <v>51</v>
      </c>
    </row>
    <row r="6" spans="1:25" ht="16.149999999999999" customHeight="1">
      <c r="A6" s="17" t="s">
        <v>1259</v>
      </c>
      <c r="B6" s="1204">
        <v>6278</v>
      </c>
      <c r="C6" s="1414" t="s">
        <v>36</v>
      </c>
      <c r="D6" s="1415">
        <v>6278</v>
      </c>
      <c r="E6" s="1204">
        <v>5509</v>
      </c>
      <c r="F6" s="1414" t="s">
        <v>36</v>
      </c>
      <c r="G6" s="1415">
        <v>5509</v>
      </c>
      <c r="H6" s="1204">
        <v>5521</v>
      </c>
      <c r="I6" s="1414" t="s">
        <v>36</v>
      </c>
      <c r="J6" s="1415">
        <v>5521</v>
      </c>
      <c r="K6" s="1204">
        <v>5966</v>
      </c>
      <c r="L6" s="1414" t="s">
        <v>36</v>
      </c>
      <c r="M6" s="1415">
        <v>5966</v>
      </c>
      <c r="N6" s="249"/>
      <c r="P6" s="249"/>
      <c r="Q6" s="249"/>
      <c r="R6" s="249"/>
      <c r="S6" s="249"/>
      <c r="T6" s="249"/>
      <c r="U6" s="249"/>
      <c r="V6" s="249"/>
      <c r="W6" s="249"/>
      <c r="X6" s="249"/>
      <c r="Y6" s="249"/>
    </row>
    <row r="7" spans="1:25" ht="16.149999999999999" customHeight="1">
      <c r="A7" s="235" t="s">
        <v>1297</v>
      </c>
      <c r="B7" s="1095" t="s">
        <v>36</v>
      </c>
      <c r="C7" s="960">
        <v>0</v>
      </c>
      <c r="D7" s="1096">
        <v>0</v>
      </c>
      <c r="E7" s="1095" t="s">
        <v>36</v>
      </c>
      <c r="F7" s="960">
        <v>0</v>
      </c>
      <c r="G7" s="1096">
        <v>0</v>
      </c>
      <c r="H7" s="1095" t="s">
        <v>36</v>
      </c>
      <c r="I7" s="960">
        <v>0</v>
      </c>
      <c r="J7" s="1096">
        <v>0</v>
      </c>
      <c r="K7" s="1095" t="s">
        <v>36</v>
      </c>
      <c r="L7" s="960">
        <v>0</v>
      </c>
      <c r="M7" s="1096">
        <v>0</v>
      </c>
      <c r="N7" s="249"/>
      <c r="P7" s="249"/>
      <c r="Q7" s="249"/>
      <c r="R7" s="249"/>
      <c r="S7" s="249"/>
      <c r="T7" s="249"/>
      <c r="U7" s="249"/>
      <c r="V7" s="249"/>
      <c r="W7" s="249"/>
      <c r="X7" s="249"/>
    </row>
    <row r="8" spans="1:25" ht="16.149999999999999" customHeight="1">
      <c r="A8" s="235" t="s">
        <v>1298</v>
      </c>
      <c r="B8" s="1095" t="s">
        <v>36</v>
      </c>
      <c r="C8" s="960">
        <v>4</v>
      </c>
      <c r="D8" s="1096">
        <v>4</v>
      </c>
      <c r="E8" s="1095" t="s">
        <v>36</v>
      </c>
      <c r="F8" s="960">
        <v>2</v>
      </c>
      <c r="G8" s="1096">
        <v>2</v>
      </c>
      <c r="H8" s="1095" t="s">
        <v>36</v>
      </c>
      <c r="I8" s="960">
        <v>7</v>
      </c>
      <c r="J8" s="1096">
        <v>7</v>
      </c>
      <c r="K8" s="1095" t="s">
        <v>36</v>
      </c>
      <c r="L8" s="960">
        <v>0</v>
      </c>
      <c r="M8" s="1096">
        <v>0</v>
      </c>
      <c r="N8" s="249"/>
      <c r="P8" s="249"/>
      <c r="Q8" s="249"/>
      <c r="R8" s="249"/>
      <c r="S8" s="249"/>
      <c r="T8" s="249"/>
      <c r="U8" s="249"/>
      <c r="V8" s="249"/>
      <c r="W8" s="249"/>
      <c r="X8" s="249"/>
    </row>
    <row r="9" spans="1:25" ht="16.149999999999999" customHeight="1">
      <c r="A9" s="17" t="s">
        <v>1299</v>
      </c>
      <c r="B9" s="1098">
        <v>52970</v>
      </c>
      <c r="C9" s="1097">
        <v>0</v>
      </c>
      <c r="D9" s="1096">
        <v>52970</v>
      </c>
      <c r="E9" s="1098">
        <v>49152</v>
      </c>
      <c r="F9" s="1097">
        <v>0</v>
      </c>
      <c r="G9" s="1096">
        <v>49152</v>
      </c>
      <c r="H9" s="1098">
        <v>36901</v>
      </c>
      <c r="I9" s="1097">
        <v>0</v>
      </c>
      <c r="J9" s="1096">
        <v>36901</v>
      </c>
      <c r="K9" s="1098">
        <v>40265</v>
      </c>
      <c r="L9" s="1097">
        <v>0</v>
      </c>
      <c r="M9" s="1096">
        <v>40265</v>
      </c>
      <c r="N9" s="249"/>
      <c r="P9" s="249"/>
      <c r="Q9" s="249"/>
      <c r="R9" s="249"/>
      <c r="S9" s="249"/>
      <c r="T9" s="249"/>
      <c r="U9" s="249"/>
      <c r="V9" s="249"/>
      <c r="W9" s="249"/>
      <c r="X9" s="249"/>
    </row>
    <row r="10" spans="1:25" ht="16.149999999999999" customHeight="1">
      <c r="A10" s="17" t="s">
        <v>1300</v>
      </c>
      <c r="B10" s="1098">
        <v>1632</v>
      </c>
      <c r="C10" s="1097">
        <v>2</v>
      </c>
      <c r="D10" s="1096">
        <v>1634</v>
      </c>
      <c r="E10" s="1098">
        <v>1817</v>
      </c>
      <c r="F10" s="1097">
        <v>19</v>
      </c>
      <c r="G10" s="1096">
        <v>1836</v>
      </c>
      <c r="H10" s="1098">
        <v>1125</v>
      </c>
      <c r="I10" s="1097">
        <v>0</v>
      </c>
      <c r="J10" s="1096">
        <v>1125</v>
      </c>
      <c r="K10" s="1098">
        <v>1999</v>
      </c>
      <c r="L10" s="1097">
        <v>1</v>
      </c>
      <c r="M10" s="1096">
        <v>2000</v>
      </c>
      <c r="N10" s="249"/>
      <c r="O10" s="249"/>
      <c r="P10" s="249"/>
      <c r="Q10" s="249"/>
      <c r="R10" s="249"/>
      <c r="S10" s="249"/>
      <c r="T10" s="249"/>
      <c r="U10" s="249"/>
      <c r="V10" s="249"/>
      <c r="W10" s="249"/>
      <c r="X10" s="249"/>
    </row>
    <row r="11" spans="1:25" s="954" customFormat="1" ht="16.149999999999999" customHeight="1">
      <c r="A11" s="1099" t="s">
        <v>1263</v>
      </c>
      <c r="B11" s="1095">
        <v>32</v>
      </c>
      <c r="C11" s="958">
        <v>0</v>
      </c>
      <c r="D11" s="1100">
        <v>32</v>
      </c>
      <c r="E11" s="1095">
        <v>34</v>
      </c>
      <c r="F11" s="958">
        <v>10</v>
      </c>
      <c r="G11" s="1100">
        <v>44</v>
      </c>
      <c r="H11" s="1095">
        <v>69</v>
      </c>
      <c r="I11" s="958">
        <v>0</v>
      </c>
      <c r="J11" s="1100">
        <v>69</v>
      </c>
      <c r="K11" s="1095">
        <v>62</v>
      </c>
      <c r="L11" s="958">
        <v>1</v>
      </c>
      <c r="M11" s="1100">
        <v>63</v>
      </c>
      <c r="N11" s="1101"/>
      <c r="P11" s="249"/>
      <c r="Q11" s="249"/>
      <c r="R11" s="249"/>
      <c r="S11" s="249"/>
      <c r="T11" s="249"/>
      <c r="U11" s="249"/>
      <c r="V11" s="249"/>
      <c r="W11" s="249"/>
      <c r="X11" s="249"/>
    </row>
    <row r="12" spans="1:25" s="954" customFormat="1" ht="16.149999999999999" customHeight="1">
      <c r="A12" s="1099" t="s">
        <v>1264</v>
      </c>
      <c r="B12" s="1095">
        <v>256</v>
      </c>
      <c r="C12" s="958">
        <v>0</v>
      </c>
      <c r="D12" s="1100">
        <v>256</v>
      </c>
      <c r="E12" s="1095">
        <v>465</v>
      </c>
      <c r="F12" s="958">
        <v>6</v>
      </c>
      <c r="G12" s="1100">
        <v>471</v>
      </c>
      <c r="H12" s="1095">
        <v>96</v>
      </c>
      <c r="I12" s="958">
        <v>0</v>
      </c>
      <c r="J12" s="1100">
        <v>96</v>
      </c>
      <c r="K12" s="1095">
        <v>302</v>
      </c>
      <c r="L12" s="958">
        <v>0</v>
      </c>
      <c r="M12" s="1100">
        <v>302</v>
      </c>
      <c r="N12" s="1101"/>
      <c r="P12" s="249"/>
      <c r="Q12" s="249"/>
      <c r="R12" s="249"/>
      <c r="S12" s="249"/>
      <c r="T12" s="249"/>
      <c r="U12" s="249"/>
      <c r="V12" s="249"/>
      <c r="W12" s="249"/>
      <c r="X12" s="249"/>
    </row>
    <row r="13" spans="1:25" s="954" customFormat="1" ht="16.149999999999999" customHeight="1">
      <c r="A13" s="7" t="s">
        <v>1301</v>
      </c>
      <c r="B13" s="1095">
        <v>1344</v>
      </c>
      <c r="C13" s="958">
        <v>2</v>
      </c>
      <c r="D13" s="1100">
        <v>1346</v>
      </c>
      <c r="E13" s="1095">
        <v>1318</v>
      </c>
      <c r="F13" s="958">
        <v>3</v>
      </c>
      <c r="G13" s="1100">
        <v>1321</v>
      </c>
      <c r="H13" s="1095">
        <v>960</v>
      </c>
      <c r="I13" s="958">
        <v>0</v>
      </c>
      <c r="J13" s="1100">
        <v>960</v>
      </c>
      <c r="K13" s="1095">
        <v>1635</v>
      </c>
      <c r="L13" s="958">
        <v>0</v>
      </c>
      <c r="M13" s="1100">
        <v>1635</v>
      </c>
      <c r="N13" s="1101"/>
      <c r="P13" s="249"/>
      <c r="Q13" s="249"/>
      <c r="R13" s="249"/>
      <c r="S13" s="249"/>
      <c r="T13" s="249"/>
      <c r="U13" s="249"/>
      <c r="V13" s="249"/>
      <c r="W13" s="249"/>
      <c r="X13" s="249"/>
    </row>
    <row r="14" spans="1:25" s="264" customFormat="1" ht="16.149999999999999" customHeight="1">
      <c r="A14" s="246" t="s">
        <v>51</v>
      </c>
      <c r="B14" s="1102">
        <v>60880</v>
      </c>
      <c r="C14" s="1103">
        <v>6</v>
      </c>
      <c r="D14" s="1104">
        <v>60886</v>
      </c>
      <c r="E14" s="1102">
        <v>56478</v>
      </c>
      <c r="F14" s="1103">
        <v>21</v>
      </c>
      <c r="G14" s="1104">
        <v>56499</v>
      </c>
      <c r="H14" s="1102">
        <v>43547</v>
      </c>
      <c r="I14" s="1103">
        <v>7</v>
      </c>
      <c r="J14" s="1104">
        <v>43554</v>
      </c>
      <c r="K14" s="1102">
        <v>48230</v>
      </c>
      <c r="L14" s="1103">
        <v>1</v>
      </c>
      <c r="M14" s="1104">
        <v>48231</v>
      </c>
      <c r="N14" s="1105"/>
      <c r="O14" s="1105"/>
      <c r="P14" s="1105"/>
      <c r="Q14" s="1105"/>
      <c r="R14" s="249"/>
      <c r="S14" s="249"/>
      <c r="T14" s="249"/>
      <c r="U14" s="249"/>
      <c r="V14" s="249"/>
      <c r="W14" s="249"/>
      <c r="X14" s="249"/>
    </row>
    <row r="15" spans="1:25" s="954" customFormat="1" ht="16.149999999999999" customHeight="1">
      <c r="A15" s="1099" t="s">
        <v>1302</v>
      </c>
      <c r="B15" s="1095">
        <v>33529</v>
      </c>
      <c r="C15" s="958">
        <v>0</v>
      </c>
      <c r="D15" s="1100">
        <v>33529</v>
      </c>
      <c r="E15" s="1095">
        <v>30862</v>
      </c>
      <c r="F15" s="958">
        <v>1</v>
      </c>
      <c r="G15" s="1100">
        <v>30863</v>
      </c>
      <c r="H15" s="1095">
        <v>23931</v>
      </c>
      <c r="I15" s="958">
        <v>0</v>
      </c>
      <c r="J15" s="1100">
        <v>23931</v>
      </c>
      <c r="K15" s="1095">
        <v>27339</v>
      </c>
      <c r="L15" s="958">
        <v>0</v>
      </c>
      <c r="M15" s="1100">
        <v>27339</v>
      </c>
      <c r="N15" s="1101"/>
      <c r="P15" s="249"/>
      <c r="Q15" s="249"/>
      <c r="R15" s="249"/>
      <c r="S15" s="249"/>
      <c r="T15" s="249"/>
      <c r="U15" s="249"/>
      <c r="V15" s="249"/>
      <c r="W15" s="249"/>
      <c r="X15" s="249"/>
    </row>
    <row r="16" spans="1:25" s="264" customFormat="1" ht="27" customHeight="1">
      <c r="A16" s="887" t="s">
        <v>1303</v>
      </c>
      <c r="B16" s="405">
        <v>27.3</v>
      </c>
      <c r="C16" s="1106">
        <v>0.1</v>
      </c>
      <c r="D16" s="1106">
        <v>24.8</v>
      </c>
      <c r="E16" s="405">
        <v>25.4</v>
      </c>
      <c r="F16" s="1106">
        <v>0.2</v>
      </c>
      <c r="G16" s="1106">
        <v>23.2</v>
      </c>
      <c r="H16" s="405">
        <v>19.600000000000001</v>
      </c>
      <c r="I16" s="1106">
        <v>0.1</v>
      </c>
      <c r="J16" s="1106">
        <v>18</v>
      </c>
      <c r="K16" s="405">
        <v>20.9</v>
      </c>
      <c r="L16" s="1106">
        <v>0</v>
      </c>
      <c r="M16" s="1106">
        <v>19.2</v>
      </c>
      <c r="P16" s="249"/>
      <c r="Q16" s="249"/>
      <c r="R16" s="249"/>
      <c r="S16" s="249"/>
      <c r="T16" s="249"/>
      <c r="U16" s="249"/>
      <c r="V16" s="249"/>
      <c r="W16" s="1107"/>
      <c r="X16" s="249"/>
    </row>
    <row r="17" spans="1:13" ht="4.5" customHeight="1">
      <c r="A17" s="841"/>
    </row>
    <row r="18" spans="1:13" ht="14.25" customHeight="1">
      <c r="A18" s="15" t="s">
        <v>1304</v>
      </c>
      <c r="B18" s="15" t="s">
        <v>1305</v>
      </c>
      <c r="K18" s="8" t="s">
        <v>39</v>
      </c>
    </row>
    <row r="19" spans="1:13" ht="14.25" customHeight="1">
      <c r="A19" s="15" t="s">
        <v>1286</v>
      </c>
      <c r="B19" s="15" t="s">
        <v>1306</v>
      </c>
      <c r="F19" s="1108"/>
      <c r="G19" s="1108"/>
      <c r="H19" s="1108"/>
      <c r="I19" s="1108"/>
      <c r="J19" s="1109"/>
      <c r="K19" s="290"/>
      <c r="L19" s="1108"/>
      <c r="M19" s="1108"/>
    </row>
    <row r="20" spans="1:13" ht="14.25" customHeight="1">
      <c r="A20" s="1108" t="s">
        <v>1307</v>
      </c>
      <c r="G20" s="1000"/>
      <c r="K20" s="1110"/>
      <c r="L20" s="1000"/>
    </row>
  </sheetData>
  <mergeCells count="7">
    <mergeCell ref="A1:N1"/>
    <mergeCell ref="L3:M3"/>
    <mergeCell ref="A4:A5"/>
    <mergeCell ref="B4:D4"/>
    <mergeCell ref="E4:G4"/>
    <mergeCell ref="H4:J4"/>
    <mergeCell ref="K4:M4"/>
  </mergeCells>
  <hyperlinks>
    <hyperlink ref="A2" location="contents!A43" display="back to contents" xr:uid="{E252FA87-B3DC-41CE-9475-AE90144CB1C0}"/>
  </hyperlinks>
  <printOptions horizontalCentered="1"/>
  <pageMargins left="0.67" right="0.15748031496063" top="0.511811023622047" bottom="0.511811023622047" header="0.511811023622047" footer="0.31496062992126"/>
  <pageSetup paperSize="9" scale="97"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96AB9-9D25-4E65-9DA5-F5B78C7A1729}">
  <dimension ref="A1:J33"/>
  <sheetViews>
    <sheetView workbookViewId="0">
      <selection sqref="A1:E1"/>
    </sheetView>
  </sheetViews>
  <sheetFormatPr defaultColWidth="19.85546875" defaultRowHeight="12.75"/>
  <cols>
    <col min="1" max="1" width="38.140625" style="691" customWidth="1"/>
    <col min="2" max="2" width="12" style="691" customWidth="1"/>
    <col min="3" max="3" width="11.5703125" style="691" customWidth="1"/>
    <col min="4" max="4" width="10.7109375" style="691" customWidth="1"/>
    <col min="5" max="5" width="9.140625" style="691" customWidth="1"/>
    <col min="6" max="250" width="19.85546875" style="691"/>
    <col min="251" max="251" width="32.7109375" style="691" customWidth="1"/>
    <col min="252" max="252" width="12.7109375" style="691" customWidth="1"/>
    <col min="253" max="253" width="12" style="691" customWidth="1"/>
    <col min="254" max="254" width="11.5703125" style="691" customWidth="1"/>
    <col min="255" max="255" width="10.140625" style="691" customWidth="1"/>
    <col min="256" max="506" width="19.85546875" style="691"/>
    <col min="507" max="507" width="32.7109375" style="691" customWidth="1"/>
    <col min="508" max="508" width="12.7109375" style="691" customWidth="1"/>
    <col min="509" max="509" width="12" style="691" customWidth="1"/>
    <col min="510" max="510" width="11.5703125" style="691" customWidth="1"/>
    <col min="511" max="511" width="10.140625" style="691" customWidth="1"/>
    <col min="512" max="762" width="19.85546875" style="691"/>
    <col min="763" max="763" width="32.7109375" style="691" customWidth="1"/>
    <col min="764" max="764" width="12.7109375" style="691" customWidth="1"/>
    <col min="765" max="765" width="12" style="691" customWidth="1"/>
    <col min="766" max="766" width="11.5703125" style="691" customWidth="1"/>
    <col min="767" max="767" width="10.140625" style="691" customWidth="1"/>
    <col min="768" max="1018" width="19.85546875" style="691"/>
    <col min="1019" max="1019" width="32.7109375" style="691" customWidth="1"/>
    <col min="1020" max="1020" width="12.7109375" style="691" customWidth="1"/>
    <col min="1021" max="1021" width="12" style="691" customWidth="1"/>
    <col min="1022" max="1022" width="11.5703125" style="691" customWidth="1"/>
    <col min="1023" max="1023" width="10.140625" style="691" customWidth="1"/>
    <col min="1024" max="1274" width="19.85546875" style="691"/>
    <col min="1275" max="1275" width="32.7109375" style="691" customWidth="1"/>
    <col min="1276" max="1276" width="12.7109375" style="691" customWidth="1"/>
    <col min="1277" max="1277" width="12" style="691" customWidth="1"/>
    <col min="1278" max="1278" width="11.5703125" style="691" customWidth="1"/>
    <col min="1279" max="1279" width="10.140625" style="691" customWidth="1"/>
    <col min="1280" max="1530" width="19.85546875" style="691"/>
    <col min="1531" max="1531" width="32.7109375" style="691" customWidth="1"/>
    <col min="1532" max="1532" width="12.7109375" style="691" customWidth="1"/>
    <col min="1533" max="1533" width="12" style="691" customWidth="1"/>
    <col min="1534" max="1534" width="11.5703125" style="691" customWidth="1"/>
    <col min="1535" max="1535" width="10.140625" style="691" customWidth="1"/>
    <col min="1536" max="1786" width="19.85546875" style="691"/>
    <col min="1787" max="1787" width="32.7109375" style="691" customWidth="1"/>
    <col min="1788" max="1788" width="12.7109375" style="691" customWidth="1"/>
    <col min="1789" max="1789" width="12" style="691" customWidth="1"/>
    <col min="1790" max="1790" width="11.5703125" style="691" customWidth="1"/>
    <col min="1791" max="1791" width="10.140625" style="691" customWidth="1"/>
    <col min="1792" max="2042" width="19.85546875" style="691"/>
    <col min="2043" max="2043" width="32.7109375" style="691" customWidth="1"/>
    <col min="2044" max="2044" width="12.7109375" style="691" customWidth="1"/>
    <col min="2045" max="2045" width="12" style="691" customWidth="1"/>
    <col min="2046" max="2046" width="11.5703125" style="691" customWidth="1"/>
    <col min="2047" max="2047" width="10.140625" style="691" customWidth="1"/>
    <col min="2048" max="2298" width="19.85546875" style="691"/>
    <col min="2299" max="2299" width="32.7109375" style="691" customWidth="1"/>
    <col min="2300" max="2300" width="12.7109375" style="691" customWidth="1"/>
    <col min="2301" max="2301" width="12" style="691" customWidth="1"/>
    <col min="2302" max="2302" width="11.5703125" style="691" customWidth="1"/>
    <col min="2303" max="2303" width="10.140625" style="691" customWidth="1"/>
    <col min="2304" max="2554" width="19.85546875" style="691"/>
    <col min="2555" max="2555" width="32.7109375" style="691" customWidth="1"/>
    <col min="2556" max="2556" width="12.7109375" style="691" customWidth="1"/>
    <col min="2557" max="2557" width="12" style="691" customWidth="1"/>
    <col min="2558" max="2558" width="11.5703125" style="691" customWidth="1"/>
    <col min="2559" max="2559" width="10.140625" style="691" customWidth="1"/>
    <col min="2560" max="2810" width="19.85546875" style="691"/>
    <col min="2811" max="2811" width="32.7109375" style="691" customWidth="1"/>
    <col min="2812" max="2812" width="12.7109375" style="691" customWidth="1"/>
    <col min="2813" max="2813" width="12" style="691" customWidth="1"/>
    <col min="2814" max="2814" width="11.5703125" style="691" customWidth="1"/>
    <col min="2815" max="2815" width="10.140625" style="691" customWidth="1"/>
    <col min="2816" max="3066" width="19.85546875" style="691"/>
    <col min="3067" max="3067" width="32.7109375" style="691" customWidth="1"/>
    <col min="3068" max="3068" width="12.7109375" style="691" customWidth="1"/>
    <col min="3069" max="3069" width="12" style="691" customWidth="1"/>
    <col min="3070" max="3070" width="11.5703125" style="691" customWidth="1"/>
    <col min="3071" max="3071" width="10.140625" style="691" customWidth="1"/>
    <col min="3072" max="3322" width="19.85546875" style="691"/>
    <col min="3323" max="3323" width="32.7109375" style="691" customWidth="1"/>
    <col min="3324" max="3324" width="12.7109375" style="691" customWidth="1"/>
    <col min="3325" max="3325" width="12" style="691" customWidth="1"/>
    <col min="3326" max="3326" width="11.5703125" style="691" customWidth="1"/>
    <col min="3327" max="3327" width="10.140625" style="691" customWidth="1"/>
    <col min="3328" max="3578" width="19.85546875" style="691"/>
    <col min="3579" max="3579" width="32.7109375" style="691" customWidth="1"/>
    <col min="3580" max="3580" width="12.7109375" style="691" customWidth="1"/>
    <col min="3581" max="3581" width="12" style="691" customWidth="1"/>
    <col min="3582" max="3582" width="11.5703125" style="691" customWidth="1"/>
    <col min="3583" max="3583" width="10.140625" style="691" customWidth="1"/>
    <col min="3584" max="3834" width="19.85546875" style="691"/>
    <col min="3835" max="3835" width="32.7109375" style="691" customWidth="1"/>
    <col min="3836" max="3836" width="12.7109375" style="691" customWidth="1"/>
    <col min="3837" max="3837" width="12" style="691" customWidth="1"/>
    <col min="3838" max="3838" width="11.5703125" style="691" customWidth="1"/>
    <col min="3839" max="3839" width="10.140625" style="691" customWidth="1"/>
    <col min="3840" max="4090" width="19.85546875" style="691"/>
    <col min="4091" max="4091" width="32.7109375" style="691" customWidth="1"/>
    <col min="4092" max="4092" width="12.7109375" style="691" customWidth="1"/>
    <col min="4093" max="4093" width="12" style="691" customWidth="1"/>
    <col min="4094" max="4094" width="11.5703125" style="691" customWidth="1"/>
    <col min="4095" max="4095" width="10.140625" style="691" customWidth="1"/>
    <col min="4096" max="4346" width="19.85546875" style="691"/>
    <col min="4347" max="4347" width="32.7109375" style="691" customWidth="1"/>
    <col min="4348" max="4348" width="12.7109375" style="691" customWidth="1"/>
    <col min="4349" max="4349" width="12" style="691" customWidth="1"/>
    <col min="4350" max="4350" width="11.5703125" style="691" customWidth="1"/>
    <col min="4351" max="4351" width="10.140625" style="691" customWidth="1"/>
    <col min="4352" max="4602" width="19.85546875" style="691"/>
    <col min="4603" max="4603" width="32.7109375" style="691" customWidth="1"/>
    <col min="4604" max="4604" width="12.7109375" style="691" customWidth="1"/>
    <col min="4605" max="4605" width="12" style="691" customWidth="1"/>
    <col min="4606" max="4606" width="11.5703125" style="691" customWidth="1"/>
    <col min="4607" max="4607" width="10.140625" style="691" customWidth="1"/>
    <col min="4608" max="4858" width="19.85546875" style="691"/>
    <col min="4859" max="4859" width="32.7109375" style="691" customWidth="1"/>
    <col min="4860" max="4860" width="12.7109375" style="691" customWidth="1"/>
    <col min="4861" max="4861" width="12" style="691" customWidth="1"/>
    <col min="4862" max="4862" width="11.5703125" style="691" customWidth="1"/>
    <col min="4863" max="4863" width="10.140625" style="691" customWidth="1"/>
    <col min="4864" max="5114" width="19.85546875" style="691"/>
    <col min="5115" max="5115" width="32.7109375" style="691" customWidth="1"/>
    <col min="5116" max="5116" width="12.7109375" style="691" customWidth="1"/>
    <col min="5117" max="5117" width="12" style="691" customWidth="1"/>
    <col min="5118" max="5118" width="11.5703125" style="691" customWidth="1"/>
    <col min="5119" max="5119" width="10.140625" style="691" customWidth="1"/>
    <col min="5120" max="5370" width="19.85546875" style="691"/>
    <col min="5371" max="5371" width="32.7109375" style="691" customWidth="1"/>
    <col min="5372" max="5372" width="12.7109375" style="691" customWidth="1"/>
    <col min="5373" max="5373" width="12" style="691" customWidth="1"/>
    <col min="5374" max="5374" width="11.5703125" style="691" customWidth="1"/>
    <col min="5375" max="5375" width="10.140625" style="691" customWidth="1"/>
    <col min="5376" max="5626" width="19.85546875" style="691"/>
    <col min="5627" max="5627" width="32.7109375" style="691" customWidth="1"/>
    <col min="5628" max="5628" width="12.7109375" style="691" customWidth="1"/>
    <col min="5629" max="5629" width="12" style="691" customWidth="1"/>
    <col min="5630" max="5630" width="11.5703125" style="691" customWidth="1"/>
    <col min="5631" max="5631" width="10.140625" style="691" customWidth="1"/>
    <col min="5632" max="5882" width="19.85546875" style="691"/>
    <col min="5883" max="5883" width="32.7109375" style="691" customWidth="1"/>
    <col min="5884" max="5884" width="12.7109375" style="691" customWidth="1"/>
    <col min="5885" max="5885" width="12" style="691" customWidth="1"/>
    <col min="5886" max="5886" width="11.5703125" style="691" customWidth="1"/>
    <col min="5887" max="5887" width="10.140625" style="691" customWidth="1"/>
    <col min="5888" max="6138" width="19.85546875" style="691"/>
    <col min="6139" max="6139" width="32.7109375" style="691" customWidth="1"/>
    <col min="6140" max="6140" width="12.7109375" style="691" customWidth="1"/>
    <col min="6141" max="6141" width="12" style="691" customWidth="1"/>
    <col min="6142" max="6142" width="11.5703125" style="691" customWidth="1"/>
    <col min="6143" max="6143" width="10.140625" style="691" customWidth="1"/>
    <col min="6144" max="6394" width="19.85546875" style="691"/>
    <col min="6395" max="6395" width="32.7109375" style="691" customWidth="1"/>
    <col min="6396" max="6396" width="12.7109375" style="691" customWidth="1"/>
    <col min="6397" max="6397" width="12" style="691" customWidth="1"/>
    <col min="6398" max="6398" width="11.5703125" style="691" customWidth="1"/>
    <col min="6399" max="6399" width="10.140625" style="691" customWidth="1"/>
    <col min="6400" max="6650" width="19.85546875" style="691"/>
    <col min="6651" max="6651" width="32.7109375" style="691" customWidth="1"/>
    <col min="6652" max="6652" width="12.7109375" style="691" customWidth="1"/>
    <col min="6653" max="6653" width="12" style="691" customWidth="1"/>
    <col min="6654" max="6654" width="11.5703125" style="691" customWidth="1"/>
    <col min="6655" max="6655" width="10.140625" style="691" customWidth="1"/>
    <col min="6656" max="6906" width="19.85546875" style="691"/>
    <col min="6907" max="6907" width="32.7109375" style="691" customWidth="1"/>
    <col min="6908" max="6908" width="12.7109375" style="691" customWidth="1"/>
    <col min="6909" max="6909" width="12" style="691" customWidth="1"/>
    <col min="6910" max="6910" width="11.5703125" style="691" customWidth="1"/>
    <col min="6911" max="6911" width="10.140625" style="691" customWidth="1"/>
    <col min="6912" max="7162" width="19.85546875" style="691"/>
    <col min="7163" max="7163" width="32.7109375" style="691" customWidth="1"/>
    <col min="7164" max="7164" width="12.7109375" style="691" customWidth="1"/>
    <col min="7165" max="7165" width="12" style="691" customWidth="1"/>
    <col min="7166" max="7166" width="11.5703125" style="691" customWidth="1"/>
    <col min="7167" max="7167" width="10.140625" style="691" customWidth="1"/>
    <col min="7168" max="7418" width="19.85546875" style="691"/>
    <col min="7419" max="7419" width="32.7109375" style="691" customWidth="1"/>
    <col min="7420" max="7420" width="12.7109375" style="691" customWidth="1"/>
    <col min="7421" max="7421" width="12" style="691" customWidth="1"/>
    <col min="7422" max="7422" width="11.5703125" style="691" customWidth="1"/>
    <col min="7423" max="7423" width="10.140625" style="691" customWidth="1"/>
    <col min="7424" max="7674" width="19.85546875" style="691"/>
    <col min="7675" max="7675" width="32.7109375" style="691" customWidth="1"/>
    <col min="7676" max="7676" width="12.7109375" style="691" customWidth="1"/>
    <col min="7677" max="7677" width="12" style="691" customWidth="1"/>
    <col min="7678" max="7678" width="11.5703125" style="691" customWidth="1"/>
    <col min="7679" max="7679" width="10.140625" style="691" customWidth="1"/>
    <col min="7680" max="7930" width="19.85546875" style="691"/>
    <col min="7931" max="7931" width="32.7109375" style="691" customWidth="1"/>
    <col min="7932" max="7932" width="12.7109375" style="691" customWidth="1"/>
    <col min="7933" max="7933" width="12" style="691" customWidth="1"/>
    <col min="7934" max="7934" width="11.5703125" style="691" customWidth="1"/>
    <col min="7935" max="7935" width="10.140625" style="691" customWidth="1"/>
    <col min="7936" max="8186" width="19.85546875" style="691"/>
    <col min="8187" max="8187" width="32.7109375" style="691" customWidth="1"/>
    <col min="8188" max="8188" width="12.7109375" style="691" customWidth="1"/>
    <col min="8189" max="8189" width="12" style="691" customWidth="1"/>
    <col min="8190" max="8190" width="11.5703125" style="691" customWidth="1"/>
    <col min="8191" max="8191" width="10.140625" style="691" customWidth="1"/>
    <col min="8192" max="8442" width="19.85546875" style="691"/>
    <col min="8443" max="8443" width="32.7109375" style="691" customWidth="1"/>
    <col min="8444" max="8444" width="12.7109375" style="691" customWidth="1"/>
    <col min="8445" max="8445" width="12" style="691" customWidth="1"/>
    <col min="8446" max="8446" width="11.5703125" style="691" customWidth="1"/>
    <col min="8447" max="8447" width="10.140625" style="691" customWidth="1"/>
    <col min="8448" max="8698" width="19.85546875" style="691"/>
    <col min="8699" max="8699" width="32.7109375" style="691" customWidth="1"/>
    <col min="8700" max="8700" width="12.7109375" style="691" customWidth="1"/>
    <col min="8701" max="8701" width="12" style="691" customWidth="1"/>
    <col min="8702" max="8702" width="11.5703125" style="691" customWidth="1"/>
    <col min="8703" max="8703" width="10.140625" style="691" customWidth="1"/>
    <col min="8704" max="8954" width="19.85546875" style="691"/>
    <col min="8955" max="8955" width="32.7109375" style="691" customWidth="1"/>
    <col min="8956" max="8956" width="12.7109375" style="691" customWidth="1"/>
    <col min="8957" max="8957" width="12" style="691" customWidth="1"/>
    <col min="8958" max="8958" width="11.5703125" style="691" customWidth="1"/>
    <col min="8959" max="8959" width="10.140625" style="691" customWidth="1"/>
    <col min="8960" max="9210" width="19.85546875" style="691"/>
    <col min="9211" max="9211" width="32.7109375" style="691" customWidth="1"/>
    <col min="9212" max="9212" width="12.7109375" style="691" customWidth="1"/>
    <col min="9213" max="9213" width="12" style="691" customWidth="1"/>
    <col min="9214" max="9214" width="11.5703125" style="691" customWidth="1"/>
    <col min="9215" max="9215" width="10.140625" style="691" customWidth="1"/>
    <col min="9216" max="9466" width="19.85546875" style="691"/>
    <col min="9467" max="9467" width="32.7109375" style="691" customWidth="1"/>
    <col min="9468" max="9468" width="12.7109375" style="691" customWidth="1"/>
    <col min="9469" max="9469" width="12" style="691" customWidth="1"/>
    <col min="9470" max="9470" width="11.5703125" style="691" customWidth="1"/>
    <col min="9471" max="9471" width="10.140625" style="691" customWidth="1"/>
    <col min="9472" max="9722" width="19.85546875" style="691"/>
    <col min="9723" max="9723" width="32.7109375" style="691" customWidth="1"/>
    <col min="9724" max="9724" width="12.7109375" style="691" customWidth="1"/>
    <col min="9725" max="9725" width="12" style="691" customWidth="1"/>
    <col min="9726" max="9726" width="11.5703125" style="691" customWidth="1"/>
    <col min="9727" max="9727" width="10.140625" style="691" customWidth="1"/>
    <col min="9728" max="9978" width="19.85546875" style="691"/>
    <col min="9979" max="9979" width="32.7109375" style="691" customWidth="1"/>
    <col min="9980" max="9980" width="12.7109375" style="691" customWidth="1"/>
    <col min="9981" max="9981" width="12" style="691" customWidth="1"/>
    <col min="9982" max="9982" width="11.5703125" style="691" customWidth="1"/>
    <col min="9983" max="9983" width="10.140625" style="691" customWidth="1"/>
    <col min="9984" max="10234" width="19.85546875" style="691"/>
    <col min="10235" max="10235" width="32.7109375" style="691" customWidth="1"/>
    <col min="10236" max="10236" width="12.7109375" style="691" customWidth="1"/>
    <col min="10237" max="10237" width="12" style="691" customWidth="1"/>
    <col min="10238" max="10238" width="11.5703125" style="691" customWidth="1"/>
    <col min="10239" max="10239" width="10.140625" style="691" customWidth="1"/>
    <col min="10240" max="10490" width="19.85546875" style="691"/>
    <col min="10491" max="10491" width="32.7109375" style="691" customWidth="1"/>
    <col min="10492" max="10492" width="12.7109375" style="691" customWidth="1"/>
    <col min="10493" max="10493" width="12" style="691" customWidth="1"/>
    <col min="10494" max="10494" width="11.5703125" style="691" customWidth="1"/>
    <col min="10495" max="10495" width="10.140625" style="691" customWidth="1"/>
    <col min="10496" max="10746" width="19.85546875" style="691"/>
    <col min="10747" max="10747" width="32.7109375" style="691" customWidth="1"/>
    <col min="10748" max="10748" width="12.7109375" style="691" customWidth="1"/>
    <col min="10749" max="10749" width="12" style="691" customWidth="1"/>
    <col min="10750" max="10750" width="11.5703125" style="691" customWidth="1"/>
    <col min="10751" max="10751" width="10.140625" style="691" customWidth="1"/>
    <col min="10752" max="11002" width="19.85546875" style="691"/>
    <col min="11003" max="11003" width="32.7109375" style="691" customWidth="1"/>
    <col min="11004" max="11004" width="12.7109375" style="691" customWidth="1"/>
    <col min="11005" max="11005" width="12" style="691" customWidth="1"/>
    <col min="11006" max="11006" width="11.5703125" style="691" customWidth="1"/>
    <col min="11007" max="11007" width="10.140625" style="691" customWidth="1"/>
    <col min="11008" max="11258" width="19.85546875" style="691"/>
    <col min="11259" max="11259" width="32.7109375" style="691" customWidth="1"/>
    <col min="11260" max="11260" width="12.7109375" style="691" customWidth="1"/>
    <col min="11261" max="11261" width="12" style="691" customWidth="1"/>
    <col min="11262" max="11262" width="11.5703125" style="691" customWidth="1"/>
    <col min="11263" max="11263" width="10.140625" style="691" customWidth="1"/>
    <col min="11264" max="11514" width="19.85546875" style="691"/>
    <col min="11515" max="11515" width="32.7109375" style="691" customWidth="1"/>
    <col min="11516" max="11516" width="12.7109375" style="691" customWidth="1"/>
    <col min="11517" max="11517" width="12" style="691" customWidth="1"/>
    <col min="11518" max="11518" width="11.5703125" style="691" customWidth="1"/>
    <col min="11519" max="11519" width="10.140625" style="691" customWidth="1"/>
    <col min="11520" max="11770" width="19.85546875" style="691"/>
    <col min="11771" max="11771" width="32.7109375" style="691" customWidth="1"/>
    <col min="11772" max="11772" width="12.7109375" style="691" customWidth="1"/>
    <col min="11773" max="11773" width="12" style="691" customWidth="1"/>
    <col min="11774" max="11774" width="11.5703125" style="691" customWidth="1"/>
    <col min="11775" max="11775" width="10.140625" style="691" customWidth="1"/>
    <col min="11776" max="12026" width="19.85546875" style="691"/>
    <col min="12027" max="12027" width="32.7109375" style="691" customWidth="1"/>
    <col min="12028" max="12028" width="12.7109375" style="691" customWidth="1"/>
    <col min="12029" max="12029" width="12" style="691" customWidth="1"/>
    <col min="12030" max="12030" width="11.5703125" style="691" customWidth="1"/>
    <col min="12031" max="12031" width="10.140625" style="691" customWidth="1"/>
    <col min="12032" max="12282" width="19.85546875" style="691"/>
    <col min="12283" max="12283" width="32.7109375" style="691" customWidth="1"/>
    <col min="12284" max="12284" width="12.7109375" style="691" customWidth="1"/>
    <col min="12285" max="12285" width="12" style="691" customWidth="1"/>
    <col min="12286" max="12286" width="11.5703125" style="691" customWidth="1"/>
    <col min="12287" max="12287" width="10.140625" style="691" customWidth="1"/>
    <col min="12288" max="12538" width="19.85546875" style="691"/>
    <col min="12539" max="12539" width="32.7109375" style="691" customWidth="1"/>
    <col min="12540" max="12540" width="12.7109375" style="691" customWidth="1"/>
    <col min="12541" max="12541" width="12" style="691" customWidth="1"/>
    <col min="12542" max="12542" width="11.5703125" style="691" customWidth="1"/>
    <col min="12543" max="12543" width="10.140625" style="691" customWidth="1"/>
    <col min="12544" max="12794" width="19.85546875" style="691"/>
    <col min="12795" max="12795" width="32.7109375" style="691" customWidth="1"/>
    <col min="12796" max="12796" width="12.7109375" style="691" customWidth="1"/>
    <col min="12797" max="12797" width="12" style="691" customWidth="1"/>
    <col min="12798" max="12798" width="11.5703125" style="691" customWidth="1"/>
    <col min="12799" max="12799" width="10.140625" style="691" customWidth="1"/>
    <col min="12800" max="13050" width="19.85546875" style="691"/>
    <col min="13051" max="13051" width="32.7109375" style="691" customWidth="1"/>
    <col min="13052" max="13052" width="12.7109375" style="691" customWidth="1"/>
    <col min="13053" max="13053" width="12" style="691" customWidth="1"/>
    <col min="13054" max="13054" width="11.5703125" style="691" customWidth="1"/>
    <col min="13055" max="13055" width="10.140625" style="691" customWidth="1"/>
    <col min="13056" max="13306" width="19.85546875" style="691"/>
    <col min="13307" max="13307" width="32.7109375" style="691" customWidth="1"/>
    <col min="13308" max="13308" width="12.7109375" style="691" customWidth="1"/>
    <col min="13309" max="13309" width="12" style="691" customWidth="1"/>
    <col min="13310" max="13310" width="11.5703125" style="691" customWidth="1"/>
    <col min="13311" max="13311" width="10.140625" style="691" customWidth="1"/>
    <col min="13312" max="13562" width="19.85546875" style="691"/>
    <col min="13563" max="13563" width="32.7109375" style="691" customWidth="1"/>
    <col min="13564" max="13564" width="12.7109375" style="691" customWidth="1"/>
    <col min="13565" max="13565" width="12" style="691" customWidth="1"/>
    <col min="13566" max="13566" width="11.5703125" style="691" customWidth="1"/>
    <col min="13567" max="13567" width="10.140625" style="691" customWidth="1"/>
    <col min="13568" max="13818" width="19.85546875" style="691"/>
    <col min="13819" max="13819" width="32.7109375" style="691" customWidth="1"/>
    <col min="13820" max="13820" width="12.7109375" style="691" customWidth="1"/>
    <col min="13821" max="13821" width="12" style="691" customWidth="1"/>
    <col min="13822" max="13822" width="11.5703125" style="691" customWidth="1"/>
    <col min="13823" max="13823" width="10.140625" style="691" customWidth="1"/>
    <col min="13824" max="14074" width="19.85546875" style="691"/>
    <col min="14075" max="14075" width="32.7109375" style="691" customWidth="1"/>
    <col min="14076" max="14076" width="12.7109375" style="691" customWidth="1"/>
    <col min="14077" max="14077" width="12" style="691" customWidth="1"/>
    <col min="14078" max="14078" width="11.5703125" style="691" customWidth="1"/>
    <col min="14079" max="14079" width="10.140625" style="691" customWidth="1"/>
    <col min="14080" max="14330" width="19.85546875" style="691"/>
    <col min="14331" max="14331" width="32.7109375" style="691" customWidth="1"/>
    <col min="14332" max="14332" width="12.7109375" style="691" customWidth="1"/>
    <col min="14333" max="14333" width="12" style="691" customWidth="1"/>
    <col min="14334" max="14334" width="11.5703125" style="691" customWidth="1"/>
    <col min="14335" max="14335" width="10.140625" style="691" customWidth="1"/>
    <col min="14336" max="14586" width="19.85546875" style="691"/>
    <col min="14587" max="14587" width="32.7109375" style="691" customWidth="1"/>
    <col min="14588" max="14588" width="12.7109375" style="691" customWidth="1"/>
    <col min="14589" max="14589" width="12" style="691" customWidth="1"/>
    <col min="14590" max="14590" width="11.5703125" style="691" customWidth="1"/>
    <col min="14591" max="14591" width="10.140625" style="691" customWidth="1"/>
    <col min="14592" max="14842" width="19.85546875" style="691"/>
    <col min="14843" max="14843" width="32.7109375" style="691" customWidth="1"/>
    <col min="14844" max="14844" width="12.7109375" style="691" customWidth="1"/>
    <col min="14845" max="14845" width="12" style="691" customWidth="1"/>
    <col min="14846" max="14846" width="11.5703125" style="691" customWidth="1"/>
    <col min="14847" max="14847" width="10.140625" style="691" customWidth="1"/>
    <col min="14848" max="15098" width="19.85546875" style="691"/>
    <col min="15099" max="15099" width="32.7109375" style="691" customWidth="1"/>
    <col min="15100" max="15100" width="12.7109375" style="691" customWidth="1"/>
    <col min="15101" max="15101" width="12" style="691" customWidth="1"/>
    <col min="15102" max="15102" width="11.5703125" style="691" customWidth="1"/>
    <col min="15103" max="15103" width="10.140625" style="691" customWidth="1"/>
    <col min="15104" max="15354" width="19.85546875" style="691"/>
    <col min="15355" max="15355" width="32.7109375" style="691" customWidth="1"/>
    <col min="15356" max="15356" width="12.7109375" style="691" customWidth="1"/>
    <col min="15357" max="15357" width="12" style="691" customWidth="1"/>
    <col min="15358" max="15358" width="11.5703125" style="691" customWidth="1"/>
    <col min="15359" max="15359" width="10.140625" style="691" customWidth="1"/>
    <col min="15360" max="15610" width="19.85546875" style="691"/>
    <col min="15611" max="15611" width="32.7109375" style="691" customWidth="1"/>
    <col min="15612" max="15612" width="12.7109375" style="691" customWidth="1"/>
    <col min="15613" max="15613" width="12" style="691" customWidth="1"/>
    <col min="15614" max="15614" width="11.5703125" style="691" customWidth="1"/>
    <col min="15615" max="15615" width="10.140625" style="691" customWidth="1"/>
    <col min="15616" max="15866" width="19.85546875" style="691"/>
    <col min="15867" max="15867" width="32.7109375" style="691" customWidth="1"/>
    <col min="15868" max="15868" width="12.7109375" style="691" customWidth="1"/>
    <col min="15869" max="15869" width="12" style="691" customWidth="1"/>
    <col min="15870" max="15870" width="11.5703125" style="691" customWidth="1"/>
    <col min="15871" max="15871" width="10.140625" style="691" customWidth="1"/>
    <col min="15872" max="16122" width="19.85546875" style="691"/>
    <col min="16123" max="16123" width="32.7109375" style="691" customWidth="1"/>
    <col min="16124" max="16124" width="12.7109375" style="691" customWidth="1"/>
    <col min="16125" max="16125" width="12" style="691" customWidth="1"/>
    <col min="16126" max="16126" width="11.5703125" style="691" customWidth="1"/>
    <col min="16127" max="16127" width="10.140625" style="691" customWidth="1"/>
    <col min="16128" max="16384" width="19.85546875" style="691"/>
  </cols>
  <sheetData>
    <row r="1" spans="1:10" ht="14.25">
      <c r="A1" s="1693" t="s">
        <v>1434</v>
      </c>
      <c r="B1" s="1693"/>
      <c r="C1" s="1693"/>
      <c r="D1" s="1693"/>
      <c r="E1" s="1693"/>
    </row>
    <row r="2" spans="1:10" ht="15">
      <c r="A2" s="692" t="s">
        <v>18</v>
      </c>
      <c r="B2" s="63"/>
      <c r="C2" s="63"/>
      <c r="D2" s="63"/>
    </row>
    <row r="3" spans="1:10">
      <c r="A3" s="693"/>
      <c r="B3" s="694"/>
      <c r="C3" s="694"/>
      <c r="D3" s="695"/>
      <c r="E3" s="696" t="s">
        <v>0</v>
      </c>
    </row>
    <row r="4" spans="1:10" ht="14.25">
      <c r="A4" s="1205" t="s">
        <v>816</v>
      </c>
      <c r="B4" s="1206">
        <v>2022</v>
      </c>
      <c r="C4" s="1206">
        <v>2023</v>
      </c>
      <c r="D4" s="1206">
        <v>2024</v>
      </c>
      <c r="E4" s="1206">
        <v>2025</v>
      </c>
      <c r="G4" s="714"/>
      <c r="H4" s="714"/>
      <c r="I4" s="714"/>
      <c r="J4" s="714"/>
    </row>
    <row r="5" spans="1:10" ht="14.25">
      <c r="A5" s="63" t="s">
        <v>817</v>
      </c>
      <c r="B5" s="697">
        <v>2509</v>
      </c>
      <c r="C5" s="697">
        <v>2479</v>
      </c>
      <c r="D5" s="697">
        <v>2619</v>
      </c>
      <c r="E5" s="697">
        <v>2814</v>
      </c>
      <c r="G5" s="697"/>
      <c r="H5" s="697"/>
      <c r="I5" s="697"/>
      <c r="J5" s="697"/>
    </row>
    <row r="6" spans="1:10" s="700" customFormat="1" ht="15">
      <c r="A6" s="698" t="s">
        <v>818</v>
      </c>
      <c r="B6" s="699">
        <v>1113</v>
      </c>
      <c r="C6" s="1207">
        <v>1157</v>
      </c>
      <c r="D6" s="1207">
        <v>1301</v>
      </c>
      <c r="E6" s="1207">
        <v>1554</v>
      </c>
      <c r="G6" s="699"/>
      <c r="H6" s="699"/>
      <c r="I6" s="1207"/>
      <c r="J6" s="1207"/>
    </row>
    <row r="7" spans="1:10" s="700" customFormat="1" ht="15">
      <c r="A7" s="698" t="s">
        <v>819</v>
      </c>
      <c r="B7" s="699">
        <v>1396</v>
      </c>
      <c r="C7" s="1207">
        <v>1322</v>
      </c>
      <c r="D7" s="1207">
        <v>1318</v>
      </c>
      <c r="E7" s="1207">
        <v>1260</v>
      </c>
      <c r="G7" s="699"/>
      <c r="H7" s="699"/>
      <c r="I7" s="1207"/>
      <c r="J7" s="1207"/>
    </row>
    <row r="8" spans="1:10" ht="16.5">
      <c r="A8" s="63" t="s">
        <v>820</v>
      </c>
      <c r="B8" s="701">
        <v>198.8</v>
      </c>
      <c r="C8" s="701">
        <v>196.6</v>
      </c>
      <c r="D8" s="701">
        <v>210.3</v>
      </c>
      <c r="E8" s="701">
        <v>226.3</v>
      </c>
      <c r="G8" s="701"/>
      <c r="H8" s="701"/>
      <c r="I8" s="701"/>
      <c r="J8" s="701"/>
    </row>
    <row r="9" spans="1:10" s="703" customFormat="1" ht="14.25">
      <c r="A9" s="702" t="s">
        <v>189</v>
      </c>
      <c r="B9" s="701">
        <v>378.8</v>
      </c>
      <c r="C9" s="701">
        <v>374.3</v>
      </c>
      <c r="D9" s="701">
        <v>397.9</v>
      </c>
      <c r="E9" s="701">
        <v>428</v>
      </c>
      <c r="G9" s="701"/>
      <c r="H9" s="701"/>
      <c r="I9" s="701"/>
      <c r="J9" s="701"/>
    </row>
    <row r="10" spans="1:10" s="703" customFormat="1" ht="14.25">
      <c r="A10" s="704" t="s">
        <v>190</v>
      </c>
      <c r="B10" s="705">
        <v>22.9</v>
      </c>
      <c r="C10" s="705">
        <v>23.2</v>
      </c>
      <c r="D10" s="705">
        <v>26.4</v>
      </c>
      <c r="E10" s="705">
        <v>29</v>
      </c>
      <c r="G10" s="701"/>
      <c r="H10" s="701"/>
      <c r="I10" s="701"/>
      <c r="J10" s="701"/>
    </row>
    <row r="11" spans="1:10" s="703" customFormat="1">
      <c r="A11" s="1694" t="s">
        <v>821</v>
      </c>
      <c r="B11" s="1694"/>
      <c r="C11" s="1694"/>
      <c r="D11" s="1694"/>
    </row>
    <row r="12" spans="1:10" ht="13.5">
      <c r="A12" s="684" t="s">
        <v>822</v>
      </c>
    </row>
    <row r="13" spans="1:10">
      <c r="G13" s="712"/>
      <c r="H13" s="712"/>
      <c r="I13" s="712"/>
      <c r="J13" s="712"/>
    </row>
    <row r="14" spans="1:10">
      <c r="A14" s="307" t="s">
        <v>17</v>
      </c>
      <c r="B14" s="712"/>
      <c r="C14" s="712"/>
      <c r="G14" s="712"/>
      <c r="H14" s="712"/>
      <c r="I14" s="712"/>
      <c r="J14" s="712"/>
    </row>
    <row r="15" spans="1:10">
      <c r="G15" s="712"/>
      <c r="H15" s="712"/>
      <c r="I15" s="712"/>
      <c r="J15" s="712"/>
    </row>
    <row r="16" spans="1:10" ht="18.75" customHeight="1">
      <c r="A16" s="706" t="s">
        <v>1435</v>
      </c>
      <c r="B16" s="706"/>
      <c r="C16" s="706"/>
      <c r="D16" s="691" t="s">
        <v>823</v>
      </c>
      <c r="G16" s="712"/>
      <c r="H16" s="712"/>
      <c r="I16" s="712"/>
      <c r="J16" s="712"/>
    </row>
    <row r="17" spans="1:10" ht="42.75">
      <c r="A17" s="1205" t="s">
        <v>824</v>
      </c>
      <c r="B17" s="1208" t="s">
        <v>825</v>
      </c>
      <c r="C17" s="1209" t="s">
        <v>826</v>
      </c>
      <c r="D17" s="1209" t="s">
        <v>827</v>
      </c>
      <c r="G17" s="712"/>
      <c r="H17" s="712"/>
      <c r="I17" s="712"/>
      <c r="J17" s="712"/>
    </row>
    <row r="18" spans="1:10" ht="15">
      <c r="A18" s="1416" t="s">
        <v>828</v>
      </c>
      <c r="B18" s="707">
        <v>1295</v>
      </c>
      <c r="C18" s="707">
        <v>791</v>
      </c>
      <c r="D18" s="708">
        <v>61.1</v>
      </c>
      <c r="G18" s="712"/>
      <c r="H18" s="712"/>
      <c r="I18" s="712"/>
      <c r="J18" s="712"/>
    </row>
    <row r="19" spans="1:10" ht="15">
      <c r="A19" s="709" t="s">
        <v>829</v>
      </c>
      <c r="B19" s="707">
        <v>24</v>
      </c>
      <c r="C19" s="707">
        <v>9</v>
      </c>
      <c r="D19" s="708">
        <v>37.5</v>
      </c>
      <c r="G19" s="712"/>
    </row>
    <row r="20" spans="1:10" ht="15">
      <c r="A20" s="710" t="s">
        <v>830</v>
      </c>
      <c r="B20" s="707">
        <v>922</v>
      </c>
      <c r="C20" s="707">
        <v>866</v>
      </c>
      <c r="D20" s="708">
        <v>93.9</v>
      </c>
      <c r="G20" s="712"/>
    </row>
    <row r="21" spans="1:10" ht="15">
      <c r="A21" s="709" t="s">
        <v>831</v>
      </c>
      <c r="B21" s="707">
        <v>357</v>
      </c>
      <c r="C21" s="707">
        <v>325</v>
      </c>
      <c r="D21" s="708">
        <v>91</v>
      </c>
    </row>
    <row r="22" spans="1:10" ht="15">
      <c r="A22" s="709" t="s">
        <v>832</v>
      </c>
      <c r="B22" s="707">
        <v>198</v>
      </c>
      <c r="C22" s="707">
        <v>91</v>
      </c>
      <c r="D22" s="708">
        <v>46</v>
      </c>
    </row>
    <row r="23" spans="1:10" ht="15">
      <c r="A23" s="709" t="s">
        <v>833</v>
      </c>
      <c r="B23" s="707">
        <v>384</v>
      </c>
      <c r="C23" s="707">
        <v>303</v>
      </c>
      <c r="D23" s="708">
        <v>78.900000000000006</v>
      </c>
    </row>
    <row r="24" spans="1:10" ht="15">
      <c r="A24" s="709" t="s">
        <v>834</v>
      </c>
      <c r="B24" s="707">
        <v>308</v>
      </c>
      <c r="C24" s="707">
        <v>225</v>
      </c>
      <c r="D24" s="708">
        <v>73.099999999999994</v>
      </c>
    </row>
    <row r="25" spans="1:10" ht="15">
      <c r="A25" s="709" t="s">
        <v>835</v>
      </c>
      <c r="B25" s="707">
        <v>188</v>
      </c>
      <c r="C25" s="707">
        <v>188</v>
      </c>
      <c r="D25" s="708">
        <v>100</v>
      </c>
    </row>
    <row r="26" spans="1:10" ht="15">
      <c r="A26" s="709" t="s">
        <v>836</v>
      </c>
      <c r="B26" s="707">
        <v>12</v>
      </c>
      <c r="C26" s="707">
        <v>0</v>
      </c>
      <c r="D26" s="708">
        <v>0</v>
      </c>
    </row>
    <row r="27" spans="1:10" ht="15">
      <c r="A27" s="709" t="s">
        <v>837</v>
      </c>
      <c r="B27" s="707">
        <v>50</v>
      </c>
      <c r="C27" s="707">
        <v>4</v>
      </c>
      <c r="D27" s="708">
        <v>8</v>
      </c>
    </row>
    <row r="28" spans="1:10" ht="15">
      <c r="A28" s="709" t="s">
        <v>838</v>
      </c>
      <c r="B28" s="707">
        <v>14</v>
      </c>
      <c r="C28" s="707">
        <v>1</v>
      </c>
      <c r="D28" s="708">
        <v>7.1</v>
      </c>
    </row>
    <row r="29" spans="1:10" ht="15">
      <c r="A29" s="709" t="s">
        <v>839</v>
      </c>
      <c r="B29" s="707">
        <v>61</v>
      </c>
      <c r="C29" s="707">
        <v>33</v>
      </c>
      <c r="D29" s="708">
        <v>54.1</v>
      </c>
    </row>
    <row r="30" spans="1:10" ht="15">
      <c r="A30" s="711" t="s">
        <v>840</v>
      </c>
      <c r="B30" s="1417">
        <v>6</v>
      </c>
      <c r="C30" s="1417">
        <v>2</v>
      </c>
      <c r="D30" s="708">
        <v>33.299999999999997</v>
      </c>
    </row>
    <row r="31" spans="1:10" ht="14.25">
      <c r="A31" s="1418" t="s">
        <v>841</v>
      </c>
      <c r="B31" s="1419">
        <v>3819</v>
      </c>
      <c r="C31" s="1419">
        <v>2838</v>
      </c>
      <c r="D31" s="1436">
        <v>74.3</v>
      </c>
    </row>
    <row r="32" spans="1:10" ht="14.25">
      <c r="A32" s="713" t="s">
        <v>842</v>
      </c>
      <c r="B32" s="714">
        <v>3599</v>
      </c>
      <c r="C32" s="714">
        <v>2647</v>
      </c>
      <c r="D32" s="1437">
        <v>73.5</v>
      </c>
    </row>
    <row r="33" spans="1:4" ht="14.25">
      <c r="A33" s="715" t="s">
        <v>843</v>
      </c>
      <c r="B33" s="716">
        <v>220</v>
      </c>
      <c r="C33" s="716">
        <v>191</v>
      </c>
      <c r="D33" s="1301">
        <v>86.8</v>
      </c>
    </row>
  </sheetData>
  <mergeCells count="2">
    <mergeCell ref="A1:E1"/>
    <mergeCell ref="A11:D11"/>
  </mergeCells>
  <hyperlinks>
    <hyperlink ref="A2" location="contents!A44" display="back to contents" xr:uid="{49E3D28F-018F-4C8C-938E-A7CEA786D4C3}"/>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5D899-B4DF-4608-B958-C76EBB781CBA}">
  <dimension ref="A1:S16"/>
  <sheetViews>
    <sheetView workbookViewId="0">
      <selection sqref="A1:S1"/>
    </sheetView>
  </sheetViews>
  <sheetFormatPr defaultColWidth="5.85546875" defaultRowHeight="11.25"/>
  <cols>
    <col min="1" max="1" width="11" style="717" customWidth="1"/>
    <col min="2" max="2" width="6" style="717" bestFit="1" customWidth="1"/>
    <col min="3" max="3" width="8.85546875" style="717" customWidth="1"/>
    <col min="4" max="5" width="5.85546875" style="717"/>
    <col min="6" max="6" width="6" style="717" bestFit="1" customWidth="1"/>
    <col min="7" max="7" width="7.28515625" style="717" customWidth="1"/>
    <col min="8" max="8" width="5.85546875" style="717"/>
    <col min="9" max="9" width="7" style="717" bestFit="1" customWidth="1"/>
    <col min="10" max="10" width="5.85546875" style="717"/>
    <col min="11" max="11" width="7" style="717" bestFit="1" customWidth="1"/>
    <col min="12" max="12" width="5.85546875" style="717"/>
    <col min="13" max="13" width="7" style="717" bestFit="1" customWidth="1"/>
    <col min="14" max="19" width="7" style="717" customWidth="1"/>
    <col min="20" max="226" width="5.85546875" style="717"/>
    <col min="227" max="227" width="7.7109375" style="717" customWidth="1"/>
    <col min="228" max="228" width="6.28515625" style="717" customWidth="1"/>
    <col min="229" max="229" width="6.7109375" style="717" customWidth="1"/>
    <col min="230" max="232" width="6.28515625" style="717" customWidth="1"/>
    <col min="233" max="233" width="7.140625" style="717" customWidth="1"/>
    <col min="234" max="234" width="6.28515625" style="717" customWidth="1"/>
    <col min="235" max="235" width="7.28515625" style="717" customWidth="1"/>
    <col min="236" max="238" width="6.28515625" style="717" customWidth="1"/>
    <col min="239" max="239" width="6.85546875" style="717" customWidth="1"/>
    <col min="240" max="240" width="6.28515625" style="717" customWidth="1"/>
    <col min="241" max="241" width="7" style="717" customWidth="1"/>
    <col min="242" max="244" width="6.28515625" style="717" customWidth="1"/>
    <col min="245" max="245" width="6.7109375" style="717" customWidth="1"/>
    <col min="246" max="246" width="7" style="717" customWidth="1"/>
    <col min="247" max="247" width="5.85546875" style="717"/>
    <col min="248" max="248" width="8" style="717" customWidth="1"/>
    <col min="249" max="249" width="6" style="717" bestFit="1" customWidth="1"/>
    <col min="250" max="250" width="6.140625" style="717" bestFit="1" customWidth="1"/>
    <col min="251" max="482" width="5.85546875" style="717"/>
    <col min="483" max="483" width="7.7109375" style="717" customWidth="1"/>
    <col min="484" max="484" width="6.28515625" style="717" customWidth="1"/>
    <col min="485" max="485" width="6.7109375" style="717" customWidth="1"/>
    <col min="486" max="488" width="6.28515625" style="717" customWidth="1"/>
    <col min="489" max="489" width="7.140625" style="717" customWidth="1"/>
    <col min="490" max="490" width="6.28515625" style="717" customWidth="1"/>
    <col min="491" max="491" width="7.28515625" style="717" customWidth="1"/>
    <col min="492" max="494" width="6.28515625" style="717" customWidth="1"/>
    <col min="495" max="495" width="6.85546875" style="717" customWidth="1"/>
    <col min="496" max="496" width="6.28515625" style="717" customWidth="1"/>
    <col min="497" max="497" width="7" style="717" customWidth="1"/>
    <col min="498" max="500" width="6.28515625" style="717" customWidth="1"/>
    <col min="501" max="501" width="6.7109375" style="717" customWidth="1"/>
    <col min="502" max="502" width="7" style="717" customWidth="1"/>
    <col min="503" max="503" width="5.85546875" style="717"/>
    <col min="504" max="504" width="8" style="717" customWidth="1"/>
    <col min="505" max="505" width="6" style="717" bestFit="1" customWidth="1"/>
    <col min="506" max="506" width="6.140625" style="717" bestFit="1" customWidth="1"/>
    <col min="507" max="738" width="5.85546875" style="717"/>
    <col min="739" max="739" width="7.7109375" style="717" customWidth="1"/>
    <col min="740" max="740" width="6.28515625" style="717" customWidth="1"/>
    <col min="741" max="741" width="6.7109375" style="717" customWidth="1"/>
    <col min="742" max="744" width="6.28515625" style="717" customWidth="1"/>
    <col min="745" max="745" width="7.140625" style="717" customWidth="1"/>
    <col min="746" max="746" width="6.28515625" style="717" customWidth="1"/>
    <col min="747" max="747" width="7.28515625" style="717" customWidth="1"/>
    <col min="748" max="750" width="6.28515625" style="717" customWidth="1"/>
    <col min="751" max="751" width="6.85546875" style="717" customWidth="1"/>
    <col min="752" max="752" width="6.28515625" style="717" customWidth="1"/>
    <col min="753" max="753" width="7" style="717" customWidth="1"/>
    <col min="754" max="756" width="6.28515625" style="717" customWidth="1"/>
    <col min="757" max="757" width="6.7109375" style="717" customWidth="1"/>
    <col min="758" max="758" width="7" style="717" customWidth="1"/>
    <col min="759" max="759" width="5.85546875" style="717"/>
    <col min="760" max="760" width="8" style="717" customWidth="1"/>
    <col min="761" max="761" width="6" style="717" bestFit="1" customWidth="1"/>
    <col min="762" max="762" width="6.140625" style="717" bestFit="1" customWidth="1"/>
    <col min="763" max="994" width="5.85546875" style="717"/>
    <col min="995" max="995" width="7.7109375" style="717" customWidth="1"/>
    <col min="996" max="996" width="6.28515625" style="717" customWidth="1"/>
    <col min="997" max="997" width="6.7109375" style="717" customWidth="1"/>
    <col min="998" max="1000" width="6.28515625" style="717" customWidth="1"/>
    <col min="1001" max="1001" width="7.140625" style="717" customWidth="1"/>
    <col min="1002" max="1002" width="6.28515625" style="717" customWidth="1"/>
    <col min="1003" max="1003" width="7.28515625" style="717" customWidth="1"/>
    <col min="1004" max="1006" width="6.28515625" style="717" customWidth="1"/>
    <col min="1007" max="1007" width="6.85546875" style="717" customWidth="1"/>
    <col min="1008" max="1008" width="6.28515625" style="717" customWidth="1"/>
    <col min="1009" max="1009" width="7" style="717" customWidth="1"/>
    <col min="1010" max="1012" width="6.28515625" style="717" customWidth="1"/>
    <col min="1013" max="1013" width="6.7109375" style="717" customWidth="1"/>
    <col min="1014" max="1014" width="7" style="717" customWidth="1"/>
    <col min="1015" max="1015" width="5.85546875" style="717"/>
    <col min="1016" max="1016" width="8" style="717" customWidth="1"/>
    <col min="1017" max="1017" width="6" style="717" bestFit="1" customWidth="1"/>
    <col min="1018" max="1018" width="6.140625" style="717" bestFit="1" customWidth="1"/>
    <col min="1019" max="1250" width="5.85546875" style="717"/>
    <col min="1251" max="1251" width="7.7109375" style="717" customWidth="1"/>
    <col min="1252" max="1252" width="6.28515625" style="717" customWidth="1"/>
    <col min="1253" max="1253" width="6.7109375" style="717" customWidth="1"/>
    <col min="1254" max="1256" width="6.28515625" style="717" customWidth="1"/>
    <col min="1257" max="1257" width="7.140625" style="717" customWidth="1"/>
    <col min="1258" max="1258" width="6.28515625" style="717" customWidth="1"/>
    <col min="1259" max="1259" width="7.28515625" style="717" customWidth="1"/>
    <col min="1260" max="1262" width="6.28515625" style="717" customWidth="1"/>
    <col min="1263" max="1263" width="6.85546875" style="717" customWidth="1"/>
    <col min="1264" max="1264" width="6.28515625" style="717" customWidth="1"/>
    <col min="1265" max="1265" width="7" style="717" customWidth="1"/>
    <col min="1266" max="1268" width="6.28515625" style="717" customWidth="1"/>
    <col min="1269" max="1269" width="6.7109375" style="717" customWidth="1"/>
    <col min="1270" max="1270" width="7" style="717" customWidth="1"/>
    <col min="1271" max="1271" width="5.85546875" style="717"/>
    <col min="1272" max="1272" width="8" style="717" customWidth="1"/>
    <col min="1273" max="1273" width="6" style="717" bestFit="1" customWidth="1"/>
    <col min="1274" max="1274" width="6.140625" style="717" bestFit="1" customWidth="1"/>
    <col min="1275" max="1506" width="5.85546875" style="717"/>
    <col min="1507" max="1507" width="7.7109375" style="717" customWidth="1"/>
    <col min="1508" max="1508" width="6.28515625" style="717" customWidth="1"/>
    <col min="1509" max="1509" width="6.7109375" style="717" customWidth="1"/>
    <col min="1510" max="1512" width="6.28515625" style="717" customWidth="1"/>
    <col min="1513" max="1513" width="7.140625" style="717" customWidth="1"/>
    <col min="1514" max="1514" width="6.28515625" style="717" customWidth="1"/>
    <col min="1515" max="1515" width="7.28515625" style="717" customWidth="1"/>
    <col min="1516" max="1518" width="6.28515625" style="717" customWidth="1"/>
    <col min="1519" max="1519" width="6.85546875" style="717" customWidth="1"/>
    <col min="1520" max="1520" width="6.28515625" style="717" customWidth="1"/>
    <col min="1521" max="1521" width="7" style="717" customWidth="1"/>
    <col min="1522" max="1524" width="6.28515625" style="717" customWidth="1"/>
    <col min="1525" max="1525" width="6.7109375" style="717" customWidth="1"/>
    <col min="1526" max="1526" width="7" style="717" customWidth="1"/>
    <col min="1527" max="1527" width="5.85546875" style="717"/>
    <col min="1528" max="1528" width="8" style="717" customWidth="1"/>
    <col min="1529" max="1529" width="6" style="717" bestFit="1" customWidth="1"/>
    <col min="1530" max="1530" width="6.140625" style="717" bestFit="1" customWidth="1"/>
    <col min="1531" max="1762" width="5.85546875" style="717"/>
    <col min="1763" max="1763" width="7.7109375" style="717" customWidth="1"/>
    <col min="1764" max="1764" width="6.28515625" style="717" customWidth="1"/>
    <col min="1765" max="1765" width="6.7109375" style="717" customWidth="1"/>
    <col min="1766" max="1768" width="6.28515625" style="717" customWidth="1"/>
    <col min="1769" max="1769" width="7.140625" style="717" customWidth="1"/>
    <col min="1770" max="1770" width="6.28515625" style="717" customWidth="1"/>
    <col min="1771" max="1771" width="7.28515625" style="717" customWidth="1"/>
    <col min="1772" max="1774" width="6.28515625" style="717" customWidth="1"/>
    <col min="1775" max="1775" width="6.85546875" style="717" customWidth="1"/>
    <col min="1776" max="1776" width="6.28515625" style="717" customWidth="1"/>
    <col min="1777" max="1777" width="7" style="717" customWidth="1"/>
    <col min="1778" max="1780" width="6.28515625" style="717" customWidth="1"/>
    <col min="1781" max="1781" width="6.7109375" style="717" customWidth="1"/>
    <col min="1782" max="1782" width="7" style="717" customWidth="1"/>
    <col min="1783" max="1783" width="5.85546875" style="717"/>
    <col min="1784" max="1784" width="8" style="717" customWidth="1"/>
    <col min="1785" max="1785" width="6" style="717" bestFit="1" customWidth="1"/>
    <col min="1786" max="1786" width="6.140625" style="717" bestFit="1" customWidth="1"/>
    <col min="1787" max="2018" width="5.85546875" style="717"/>
    <col min="2019" max="2019" width="7.7109375" style="717" customWidth="1"/>
    <col min="2020" max="2020" width="6.28515625" style="717" customWidth="1"/>
    <col min="2021" max="2021" width="6.7109375" style="717" customWidth="1"/>
    <col min="2022" max="2024" width="6.28515625" style="717" customWidth="1"/>
    <col min="2025" max="2025" width="7.140625" style="717" customWidth="1"/>
    <col min="2026" max="2026" width="6.28515625" style="717" customWidth="1"/>
    <col min="2027" max="2027" width="7.28515625" style="717" customWidth="1"/>
    <col min="2028" max="2030" width="6.28515625" style="717" customWidth="1"/>
    <col min="2031" max="2031" width="6.85546875" style="717" customWidth="1"/>
    <col min="2032" max="2032" width="6.28515625" style="717" customWidth="1"/>
    <col min="2033" max="2033" width="7" style="717" customWidth="1"/>
    <col min="2034" max="2036" width="6.28515625" style="717" customWidth="1"/>
    <col min="2037" max="2037" width="6.7109375" style="717" customWidth="1"/>
    <col min="2038" max="2038" width="7" style="717" customWidth="1"/>
    <col min="2039" max="2039" width="5.85546875" style="717"/>
    <col min="2040" max="2040" width="8" style="717" customWidth="1"/>
    <col min="2041" max="2041" width="6" style="717" bestFit="1" customWidth="1"/>
    <col min="2042" max="2042" width="6.140625" style="717" bestFit="1" customWidth="1"/>
    <col min="2043" max="2274" width="5.85546875" style="717"/>
    <col min="2275" max="2275" width="7.7109375" style="717" customWidth="1"/>
    <col min="2276" max="2276" width="6.28515625" style="717" customWidth="1"/>
    <col min="2277" max="2277" width="6.7109375" style="717" customWidth="1"/>
    <col min="2278" max="2280" width="6.28515625" style="717" customWidth="1"/>
    <col min="2281" max="2281" width="7.140625" style="717" customWidth="1"/>
    <col min="2282" max="2282" width="6.28515625" style="717" customWidth="1"/>
    <col min="2283" max="2283" width="7.28515625" style="717" customWidth="1"/>
    <col min="2284" max="2286" width="6.28515625" style="717" customWidth="1"/>
    <col min="2287" max="2287" width="6.85546875" style="717" customWidth="1"/>
    <col min="2288" max="2288" width="6.28515625" style="717" customWidth="1"/>
    <col min="2289" max="2289" width="7" style="717" customWidth="1"/>
    <col min="2290" max="2292" width="6.28515625" style="717" customWidth="1"/>
    <col min="2293" max="2293" width="6.7109375" style="717" customWidth="1"/>
    <col min="2294" max="2294" width="7" style="717" customWidth="1"/>
    <col min="2295" max="2295" width="5.85546875" style="717"/>
    <col min="2296" max="2296" width="8" style="717" customWidth="1"/>
    <col min="2297" max="2297" width="6" style="717" bestFit="1" customWidth="1"/>
    <col min="2298" max="2298" width="6.140625" style="717" bestFit="1" customWidth="1"/>
    <col min="2299" max="2530" width="5.85546875" style="717"/>
    <col min="2531" max="2531" width="7.7109375" style="717" customWidth="1"/>
    <col min="2532" max="2532" width="6.28515625" style="717" customWidth="1"/>
    <col min="2533" max="2533" width="6.7109375" style="717" customWidth="1"/>
    <col min="2534" max="2536" width="6.28515625" style="717" customWidth="1"/>
    <col min="2537" max="2537" width="7.140625" style="717" customWidth="1"/>
    <col min="2538" max="2538" width="6.28515625" style="717" customWidth="1"/>
    <col min="2539" max="2539" width="7.28515625" style="717" customWidth="1"/>
    <col min="2540" max="2542" width="6.28515625" style="717" customWidth="1"/>
    <col min="2543" max="2543" width="6.85546875" style="717" customWidth="1"/>
    <col min="2544" max="2544" width="6.28515625" style="717" customWidth="1"/>
    <col min="2545" max="2545" width="7" style="717" customWidth="1"/>
    <col min="2546" max="2548" width="6.28515625" style="717" customWidth="1"/>
    <col min="2549" max="2549" width="6.7109375" style="717" customWidth="1"/>
    <col min="2550" max="2550" width="7" style="717" customWidth="1"/>
    <col min="2551" max="2551" width="5.85546875" style="717"/>
    <col min="2552" max="2552" width="8" style="717" customWidth="1"/>
    <col min="2553" max="2553" width="6" style="717" bestFit="1" customWidth="1"/>
    <col min="2554" max="2554" width="6.140625" style="717" bestFit="1" customWidth="1"/>
    <col min="2555" max="2786" width="5.85546875" style="717"/>
    <col min="2787" max="2787" width="7.7109375" style="717" customWidth="1"/>
    <col min="2788" max="2788" width="6.28515625" style="717" customWidth="1"/>
    <col min="2789" max="2789" width="6.7109375" style="717" customWidth="1"/>
    <col min="2790" max="2792" width="6.28515625" style="717" customWidth="1"/>
    <col min="2793" max="2793" width="7.140625" style="717" customWidth="1"/>
    <col min="2794" max="2794" width="6.28515625" style="717" customWidth="1"/>
    <col min="2795" max="2795" width="7.28515625" style="717" customWidth="1"/>
    <col min="2796" max="2798" width="6.28515625" style="717" customWidth="1"/>
    <col min="2799" max="2799" width="6.85546875" style="717" customWidth="1"/>
    <col min="2800" max="2800" width="6.28515625" style="717" customWidth="1"/>
    <col min="2801" max="2801" width="7" style="717" customWidth="1"/>
    <col min="2802" max="2804" width="6.28515625" style="717" customWidth="1"/>
    <col min="2805" max="2805" width="6.7109375" style="717" customWidth="1"/>
    <col min="2806" max="2806" width="7" style="717" customWidth="1"/>
    <col min="2807" max="2807" width="5.85546875" style="717"/>
    <col min="2808" max="2808" width="8" style="717" customWidth="1"/>
    <col min="2809" max="2809" width="6" style="717" bestFit="1" customWidth="1"/>
    <col min="2810" max="2810" width="6.140625" style="717" bestFit="1" customWidth="1"/>
    <col min="2811" max="3042" width="5.85546875" style="717"/>
    <col min="3043" max="3043" width="7.7109375" style="717" customWidth="1"/>
    <col min="3044" max="3044" width="6.28515625" style="717" customWidth="1"/>
    <col min="3045" max="3045" width="6.7109375" style="717" customWidth="1"/>
    <col min="3046" max="3048" width="6.28515625" style="717" customWidth="1"/>
    <col min="3049" max="3049" width="7.140625" style="717" customWidth="1"/>
    <col min="3050" max="3050" width="6.28515625" style="717" customWidth="1"/>
    <col min="3051" max="3051" width="7.28515625" style="717" customWidth="1"/>
    <col min="3052" max="3054" width="6.28515625" style="717" customWidth="1"/>
    <col min="3055" max="3055" width="6.85546875" style="717" customWidth="1"/>
    <col min="3056" max="3056" width="6.28515625" style="717" customWidth="1"/>
    <col min="3057" max="3057" width="7" style="717" customWidth="1"/>
    <col min="3058" max="3060" width="6.28515625" style="717" customWidth="1"/>
    <col min="3061" max="3061" width="6.7109375" style="717" customWidth="1"/>
    <col min="3062" max="3062" width="7" style="717" customWidth="1"/>
    <col min="3063" max="3063" width="5.85546875" style="717"/>
    <col min="3064" max="3064" width="8" style="717" customWidth="1"/>
    <col min="3065" max="3065" width="6" style="717" bestFit="1" customWidth="1"/>
    <col min="3066" max="3066" width="6.140625" style="717" bestFit="1" customWidth="1"/>
    <col min="3067" max="3298" width="5.85546875" style="717"/>
    <col min="3299" max="3299" width="7.7109375" style="717" customWidth="1"/>
    <col min="3300" max="3300" width="6.28515625" style="717" customWidth="1"/>
    <col min="3301" max="3301" width="6.7109375" style="717" customWidth="1"/>
    <col min="3302" max="3304" width="6.28515625" style="717" customWidth="1"/>
    <col min="3305" max="3305" width="7.140625" style="717" customWidth="1"/>
    <col min="3306" max="3306" width="6.28515625" style="717" customWidth="1"/>
    <col min="3307" max="3307" width="7.28515625" style="717" customWidth="1"/>
    <col min="3308" max="3310" width="6.28515625" style="717" customWidth="1"/>
    <col min="3311" max="3311" width="6.85546875" style="717" customWidth="1"/>
    <col min="3312" max="3312" width="6.28515625" style="717" customWidth="1"/>
    <col min="3313" max="3313" width="7" style="717" customWidth="1"/>
    <col min="3314" max="3316" width="6.28515625" style="717" customWidth="1"/>
    <col min="3317" max="3317" width="6.7109375" style="717" customWidth="1"/>
    <col min="3318" max="3318" width="7" style="717" customWidth="1"/>
    <col min="3319" max="3319" width="5.85546875" style="717"/>
    <col min="3320" max="3320" width="8" style="717" customWidth="1"/>
    <col min="3321" max="3321" width="6" style="717" bestFit="1" customWidth="1"/>
    <col min="3322" max="3322" width="6.140625" style="717" bestFit="1" customWidth="1"/>
    <col min="3323" max="3554" width="5.85546875" style="717"/>
    <col min="3555" max="3555" width="7.7109375" style="717" customWidth="1"/>
    <col min="3556" max="3556" width="6.28515625" style="717" customWidth="1"/>
    <col min="3557" max="3557" width="6.7109375" style="717" customWidth="1"/>
    <col min="3558" max="3560" width="6.28515625" style="717" customWidth="1"/>
    <col min="3561" max="3561" width="7.140625" style="717" customWidth="1"/>
    <col min="3562" max="3562" width="6.28515625" style="717" customWidth="1"/>
    <col min="3563" max="3563" width="7.28515625" style="717" customWidth="1"/>
    <col min="3564" max="3566" width="6.28515625" style="717" customWidth="1"/>
    <col min="3567" max="3567" width="6.85546875" style="717" customWidth="1"/>
    <col min="3568" max="3568" width="6.28515625" style="717" customWidth="1"/>
    <col min="3569" max="3569" width="7" style="717" customWidth="1"/>
    <col min="3570" max="3572" width="6.28515625" style="717" customWidth="1"/>
    <col min="3573" max="3573" width="6.7109375" style="717" customWidth="1"/>
    <col min="3574" max="3574" width="7" style="717" customWidth="1"/>
    <col min="3575" max="3575" width="5.85546875" style="717"/>
    <col min="3576" max="3576" width="8" style="717" customWidth="1"/>
    <col min="3577" max="3577" width="6" style="717" bestFit="1" customWidth="1"/>
    <col min="3578" max="3578" width="6.140625" style="717" bestFit="1" customWidth="1"/>
    <col min="3579" max="3810" width="5.85546875" style="717"/>
    <col min="3811" max="3811" width="7.7109375" style="717" customWidth="1"/>
    <col min="3812" max="3812" width="6.28515625" style="717" customWidth="1"/>
    <col min="3813" max="3813" width="6.7109375" style="717" customWidth="1"/>
    <col min="3814" max="3816" width="6.28515625" style="717" customWidth="1"/>
    <col min="3817" max="3817" width="7.140625" style="717" customWidth="1"/>
    <col min="3818" max="3818" width="6.28515625" style="717" customWidth="1"/>
    <col min="3819" max="3819" width="7.28515625" style="717" customWidth="1"/>
    <col min="3820" max="3822" width="6.28515625" style="717" customWidth="1"/>
    <col min="3823" max="3823" width="6.85546875" style="717" customWidth="1"/>
    <col min="3824" max="3824" width="6.28515625" style="717" customWidth="1"/>
    <col min="3825" max="3825" width="7" style="717" customWidth="1"/>
    <col min="3826" max="3828" width="6.28515625" style="717" customWidth="1"/>
    <col min="3829" max="3829" width="6.7109375" style="717" customWidth="1"/>
    <col min="3830" max="3830" width="7" style="717" customWidth="1"/>
    <col min="3831" max="3831" width="5.85546875" style="717"/>
    <col min="3832" max="3832" width="8" style="717" customWidth="1"/>
    <col min="3833" max="3833" width="6" style="717" bestFit="1" customWidth="1"/>
    <col min="3834" max="3834" width="6.140625" style="717" bestFit="1" customWidth="1"/>
    <col min="3835" max="4066" width="5.85546875" style="717"/>
    <col min="4067" max="4067" width="7.7109375" style="717" customWidth="1"/>
    <col min="4068" max="4068" width="6.28515625" style="717" customWidth="1"/>
    <col min="4069" max="4069" width="6.7109375" style="717" customWidth="1"/>
    <col min="4070" max="4072" width="6.28515625" style="717" customWidth="1"/>
    <col min="4073" max="4073" width="7.140625" style="717" customWidth="1"/>
    <col min="4074" max="4074" width="6.28515625" style="717" customWidth="1"/>
    <col min="4075" max="4075" width="7.28515625" style="717" customWidth="1"/>
    <col min="4076" max="4078" width="6.28515625" style="717" customWidth="1"/>
    <col min="4079" max="4079" width="6.85546875" style="717" customWidth="1"/>
    <col min="4080" max="4080" width="6.28515625" style="717" customWidth="1"/>
    <col min="4081" max="4081" width="7" style="717" customWidth="1"/>
    <col min="4082" max="4084" width="6.28515625" style="717" customWidth="1"/>
    <col min="4085" max="4085" width="6.7109375" style="717" customWidth="1"/>
    <col min="4086" max="4086" width="7" style="717" customWidth="1"/>
    <col min="4087" max="4087" width="5.85546875" style="717"/>
    <col min="4088" max="4088" width="8" style="717" customWidth="1"/>
    <col min="4089" max="4089" width="6" style="717" bestFit="1" customWidth="1"/>
    <col min="4090" max="4090" width="6.140625" style="717" bestFit="1" customWidth="1"/>
    <col min="4091" max="4322" width="5.85546875" style="717"/>
    <col min="4323" max="4323" width="7.7109375" style="717" customWidth="1"/>
    <col min="4324" max="4324" width="6.28515625" style="717" customWidth="1"/>
    <col min="4325" max="4325" width="6.7109375" style="717" customWidth="1"/>
    <col min="4326" max="4328" width="6.28515625" style="717" customWidth="1"/>
    <col min="4329" max="4329" width="7.140625" style="717" customWidth="1"/>
    <col min="4330" max="4330" width="6.28515625" style="717" customWidth="1"/>
    <col min="4331" max="4331" width="7.28515625" style="717" customWidth="1"/>
    <col min="4332" max="4334" width="6.28515625" style="717" customWidth="1"/>
    <col min="4335" max="4335" width="6.85546875" style="717" customWidth="1"/>
    <col min="4336" max="4336" width="6.28515625" style="717" customWidth="1"/>
    <col min="4337" max="4337" width="7" style="717" customWidth="1"/>
    <col min="4338" max="4340" width="6.28515625" style="717" customWidth="1"/>
    <col min="4341" max="4341" width="6.7109375" style="717" customWidth="1"/>
    <col min="4342" max="4342" width="7" style="717" customWidth="1"/>
    <col min="4343" max="4343" width="5.85546875" style="717"/>
    <col min="4344" max="4344" width="8" style="717" customWidth="1"/>
    <col min="4345" max="4345" width="6" style="717" bestFit="1" customWidth="1"/>
    <col min="4346" max="4346" width="6.140625" style="717" bestFit="1" customWidth="1"/>
    <col min="4347" max="4578" width="5.85546875" style="717"/>
    <col min="4579" max="4579" width="7.7109375" style="717" customWidth="1"/>
    <col min="4580" max="4580" width="6.28515625" style="717" customWidth="1"/>
    <col min="4581" max="4581" width="6.7109375" style="717" customWidth="1"/>
    <col min="4582" max="4584" width="6.28515625" style="717" customWidth="1"/>
    <col min="4585" max="4585" width="7.140625" style="717" customWidth="1"/>
    <col min="4586" max="4586" width="6.28515625" style="717" customWidth="1"/>
    <col min="4587" max="4587" width="7.28515625" style="717" customWidth="1"/>
    <col min="4588" max="4590" width="6.28515625" style="717" customWidth="1"/>
    <col min="4591" max="4591" width="6.85546875" style="717" customWidth="1"/>
    <col min="4592" max="4592" width="6.28515625" style="717" customWidth="1"/>
    <col min="4593" max="4593" width="7" style="717" customWidth="1"/>
    <col min="4594" max="4596" width="6.28515625" style="717" customWidth="1"/>
    <col min="4597" max="4597" width="6.7109375" style="717" customWidth="1"/>
    <col min="4598" max="4598" width="7" style="717" customWidth="1"/>
    <col min="4599" max="4599" width="5.85546875" style="717"/>
    <col min="4600" max="4600" width="8" style="717" customWidth="1"/>
    <col min="4601" max="4601" width="6" style="717" bestFit="1" customWidth="1"/>
    <col min="4602" max="4602" width="6.140625" style="717" bestFit="1" customWidth="1"/>
    <col min="4603" max="4834" width="5.85546875" style="717"/>
    <col min="4835" max="4835" width="7.7109375" style="717" customWidth="1"/>
    <col min="4836" max="4836" width="6.28515625" style="717" customWidth="1"/>
    <col min="4837" max="4837" width="6.7109375" style="717" customWidth="1"/>
    <col min="4838" max="4840" width="6.28515625" style="717" customWidth="1"/>
    <col min="4841" max="4841" width="7.140625" style="717" customWidth="1"/>
    <col min="4842" max="4842" width="6.28515625" style="717" customWidth="1"/>
    <col min="4843" max="4843" width="7.28515625" style="717" customWidth="1"/>
    <col min="4844" max="4846" width="6.28515625" style="717" customWidth="1"/>
    <col min="4847" max="4847" width="6.85546875" style="717" customWidth="1"/>
    <col min="4848" max="4848" width="6.28515625" style="717" customWidth="1"/>
    <col min="4849" max="4849" width="7" style="717" customWidth="1"/>
    <col min="4850" max="4852" width="6.28515625" style="717" customWidth="1"/>
    <col min="4853" max="4853" width="6.7109375" style="717" customWidth="1"/>
    <col min="4854" max="4854" width="7" style="717" customWidth="1"/>
    <col min="4855" max="4855" width="5.85546875" style="717"/>
    <col min="4856" max="4856" width="8" style="717" customWidth="1"/>
    <col min="4857" max="4857" width="6" style="717" bestFit="1" customWidth="1"/>
    <col min="4858" max="4858" width="6.140625" style="717" bestFit="1" customWidth="1"/>
    <col min="4859" max="5090" width="5.85546875" style="717"/>
    <col min="5091" max="5091" width="7.7109375" style="717" customWidth="1"/>
    <col min="5092" max="5092" width="6.28515625" style="717" customWidth="1"/>
    <col min="5093" max="5093" width="6.7109375" style="717" customWidth="1"/>
    <col min="5094" max="5096" width="6.28515625" style="717" customWidth="1"/>
    <col min="5097" max="5097" width="7.140625" style="717" customWidth="1"/>
    <col min="5098" max="5098" width="6.28515625" style="717" customWidth="1"/>
    <col min="5099" max="5099" width="7.28515625" style="717" customWidth="1"/>
    <col min="5100" max="5102" width="6.28515625" style="717" customWidth="1"/>
    <col min="5103" max="5103" width="6.85546875" style="717" customWidth="1"/>
    <col min="5104" max="5104" width="6.28515625" style="717" customWidth="1"/>
    <col min="5105" max="5105" width="7" style="717" customWidth="1"/>
    <col min="5106" max="5108" width="6.28515625" style="717" customWidth="1"/>
    <col min="5109" max="5109" width="6.7109375" style="717" customWidth="1"/>
    <col min="5110" max="5110" width="7" style="717" customWidth="1"/>
    <col min="5111" max="5111" width="5.85546875" style="717"/>
    <col min="5112" max="5112" width="8" style="717" customWidth="1"/>
    <col min="5113" max="5113" width="6" style="717" bestFit="1" customWidth="1"/>
    <col min="5114" max="5114" width="6.140625" style="717" bestFit="1" customWidth="1"/>
    <col min="5115" max="5346" width="5.85546875" style="717"/>
    <col min="5347" max="5347" width="7.7109375" style="717" customWidth="1"/>
    <col min="5348" max="5348" width="6.28515625" style="717" customWidth="1"/>
    <col min="5349" max="5349" width="6.7109375" style="717" customWidth="1"/>
    <col min="5350" max="5352" width="6.28515625" style="717" customWidth="1"/>
    <col min="5353" max="5353" width="7.140625" style="717" customWidth="1"/>
    <col min="5354" max="5354" width="6.28515625" style="717" customWidth="1"/>
    <col min="5355" max="5355" width="7.28515625" style="717" customWidth="1"/>
    <col min="5356" max="5358" width="6.28515625" style="717" customWidth="1"/>
    <col min="5359" max="5359" width="6.85546875" style="717" customWidth="1"/>
    <col min="5360" max="5360" width="6.28515625" style="717" customWidth="1"/>
    <col min="5361" max="5361" width="7" style="717" customWidth="1"/>
    <col min="5362" max="5364" width="6.28515625" style="717" customWidth="1"/>
    <col min="5365" max="5365" width="6.7109375" style="717" customWidth="1"/>
    <col min="5366" max="5366" width="7" style="717" customWidth="1"/>
    <col min="5367" max="5367" width="5.85546875" style="717"/>
    <col min="5368" max="5368" width="8" style="717" customWidth="1"/>
    <col min="5369" max="5369" width="6" style="717" bestFit="1" customWidth="1"/>
    <col min="5370" max="5370" width="6.140625" style="717" bestFit="1" customWidth="1"/>
    <col min="5371" max="5602" width="5.85546875" style="717"/>
    <col min="5603" max="5603" width="7.7109375" style="717" customWidth="1"/>
    <col min="5604" max="5604" width="6.28515625" style="717" customWidth="1"/>
    <col min="5605" max="5605" width="6.7109375" style="717" customWidth="1"/>
    <col min="5606" max="5608" width="6.28515625" style="717" customWidth="1"/>
    <col min="5609" max="5609" width="7.140625" style="717" customWidth="1"/>
    <col min="5610" max="5610" width="6.28515625" style="717" customWidth="1"/>
    <col min="5611" max="5611" width="7.28515625" style="717" customWidth="1"/>
    <col min="5612" max="5614" width="6.28515625" style="717" customWidth="1"/>
    <col min="5615" max="5615" width="6.85546875" style="717" customWidth="1"/>
    <col min="5616" max="5616" width="6.28515625" style="717" customWidth="1"/>
    <col min="5617" max="5617" width="7" style="717" customWidth="1"/>
    <col min="5618" max="5620" width="6.28515625" style="717" customWidth="1"/>
    <col min="5621" max="5621" width="6.7109375" style="717" customWidth="1"/>
    <col min="5622" max="5622" width="7" style="717" customWidth="1"/>
    <col min="5623" max="5623" width="5.85546875" style="717"/>
    <col min="5624" max="5624" width="8" style="717" customWidth="1"/>
    <col min="5625" max="5625" width="6" style="717" bestFit="1" customWidth="1"/>
    <col min="5626" max="5626" width="6.140625" style="717" bestFit="1" customWidth="1"/>
    <col min="5627" max="5858" width="5.85546875" style="717"/>
    <col min="5859" max="5859" width="7.7109375" style="717" customWidth="1"/>
    <col min="5860" max="5860" width="6.28515625" style="717" customWidth="1"/>
    <col min="5861" max="5861" width="6.7109375" style="717" customWidth="1"/>
    <col min="5862" max="5864" width="6.28515625" style="717" customWidth="1"/>
    <col min="5865" max="5865" width="7.140625" style="717" customWidth="1"/>
    <col min="5866" max="5866" width="6.28515625" style="717" customWidth="1"/>
    <col min="5867" max="5867" width="7.28515625" style="717" customWidth="1"/>
    <col min="5868" max="5870" width="6.28515625" style="717" customWidth="1"/>
    <col min="5871" max="5871" width="6.85546875" style="717" customWidth="1"/>
    <col min="5872" max="5872" width="6.28515625" style="717" customWidth="1"/>
    <col min="5873" max="5873" width="7" style="717" customWidth="1"/>
    <col min="5874" max="5876" width="6.28515625" style="717" customWidth="1"/>
    <col min="5877" max="5877" width="6.7109375" style="717" customWidth="1"/>
    <col min="5878" max="5878" width="7" style="717" customWidth="1"/>
    <col min="5879" max="5879" width="5.85546875" style="717"/>
    <col min="5880" max="5880" width="8" style="717" customWidth="1"/>
    <col min="5881" max="5881" width="6" style="717" bestFit="1" customWidth="1"/>
    <col min="5882" max="5882" width="6.140625" style="717" bestFit="1" customWidth="1"/>
    <col min="5883" max="6114" width="5.85546875" style="717"/>
    <col min="6115" max="6115" width="7.7109375" style="717" customWidth="1"/>
    <col min="6116" max="6116" width="6.28515625" style="717" customWidth="1"/>
    <col min="6117" max="6117" width="6.7109375" style="717" customWidth="1"/>
    <col min="6118" max="6120" width="6.28515625" style="717" customWidth="1"/>
    <col min="6121" max="6121" width="7.140625" style="717" customWidth="1"/>
    <col min="6122" max="6122" width="6.28515625" style="717" customWidth="1"/>
    <col min="6123" max="6123" width="7.28515625" style="717" customWidth="1"/>
    <col min="6124" max="6126" width="6.28515625" style="717" customWidth="1"/>
    <col min="6127" max="6127" width="6.85546875" style="717" customWidth="1"/>
    <col min="6128" max="6128" width="6.28515625" style="717" customWidth="1"/>
    <col min="6129" max="6129" width="7" style="717" customWidth="1"/>
    <col min="6130" max="6132" width="6.28515625" style="717" customWidth="1"/>
    <col min="6133" max="6133" width="6.7109375" style="717" customWidth="1"/>
    <col min="6134" max="6134" width="7" style="717" customWidth="1"/>
    <col min="6135" max="6135" width="5.85546875" style="717"/>
    <col min="6136" max="6136" width="8" style="717" customWidth="1"/>
    <col min="6137" max="6137" width="6" style="717" bestFit="1" customWidth="1"/>
    <col min="6138" max="6138" width="6.140625" style="717" bestFit="1" customWidth="1"/>
    <col min="6139" max="6370" width="5.85546875" style="717"/>
    <col min="6371" max="6371" width="7.7109375" style="717" customWidth="1"/>
    <col min="6372" max="6372" width="6.28515625" style="717" customWidth="1"/>
    <col min="6373" max="6373" width="6.7109375" style="717" customWidth="1"/>
    <col min="6374" max="6376" width="6.28515625" style="717" customWidth="1"/>
    <col min="6377" max="6377" width="7.140625" style="717" customWidth="1"/>
    <col min="6378" max="6378" width="6.28515625" style="717" customWidth="1"/>
    <col min="6379" max="6379" width="7.28515625" style="717" customWidth="1"/>
    <col min="6380" max="6382" width="6.28515625" style="717" customWidth="1"/>
    <col min="6383" max="6383" width="6.85546875" style="717" customWidth="1"/>
    <col min="6384" max="6384" width="6.28515625" style="717" customWidth="1"/>
    <col min="6385" max="6385" width="7" style="717" customWidth="1"/>
    <col min="6386" max="6388" width="6.28515625" style="717" customWidth="1"/>
    <col min="6389" max="6389" width="6.7109375" style="717" customWidth="1"/>
    <col min="6390" max="6390" width="7" style="717" customWidth="1"/>
    <col min="6391" max="6391" width="5.85546875" style="717"/>
    <col min="6392" max="6392" width="8" style="717" customWidth="1"/>
    <col min="6393" max="6393" width="6" style="717" bestFit="1" customWidth="1"/>
    <col min="6394" max="6394" width="6.140625" style="717" bestFit="1" customWidth="1"/>
    <col min="6395" max="6626" width="5.85546875" style="717"/>
    <col min="6627" max="6627" width="7.7109375" style="717" customWidth="1"/>
    <col min="6628" max="6628" width="6.28515625" style="717" customWidth="1"/>
    <col min="6629" max="6629" width="6.7109375" style="717" customWidth="1"/>
    <col min="6630" max="6632" width="6.28515625" style="717" customWidth="1"/>
    <col min="6633" max="6633" width="7.140625" style="717" customWidth="1"/>
    <col min="6634" max="6634" width="6.28515625" style="717" customWidth="1"/>
    <col min="6635" max="6635" width="7.28515625" style="717" customWidth="1"/>
    <col min="6636" max="6638" width="6.28515625" style="717" customWidth="1"/>
    <col min="6639" max="6639" width="6.85546875" style="717" customWidth="1"/>
    <col min="6640" max="6640" width="6.28515625" style="717" customWidth="1"/>
    <col min="6641" max="6641" width="7" style="717" customWidth="1"/>
    <col min="6642" max="6644" width="6.28515625" style="717" customWidth="1"/>
    <col min="6645" max="6645" width="6.7109375" style="717" customWidth="1"/>
    <col min="6646" max="6646" width="7" style="717" customWidth="1"/>
    <col min="6647" max="6647" width="5.85546875" style="717"/>
    <col min="6648" max="6648" width="8" style="717" customWidth="1"/>
    <col min="6649" max="6649" width="6" style="717" bestFit="1" customWidth="1"/>
    <col min="6650" max="6650" width="6.140625" style="717" bestFit="1" customWidth="1"/>
    <col min="6651" max="6882" width="5.85546875" style="717"/>
    <col min="6883" max="6883" width="7.7109375" style="717" customWidth="1"/>
    <col min="6884" max="6884" width="6.28515625" style="717" customWidth="1"/>
    <col min="6885" max="6885" width="6.7109375" style="717" customWidth="1"/>
    <col min="6886" max="6888" width="6.28515625" style="717" customWidth="1"/>
    <col min="6889" max="6889" width="7.140625" style="717" customWidth="1"/>
    <col min="6890" max="6890" width="6.28515625" style="717" customWidth="1"/>
    <col min="6891" max="6891" width="7.28515625" style="717" customWidth="1"/>
    <col min="6892" max="6894" width="6.28515625" style="717" customWidth="1"/>
    <col min="6895" max="6895" width="6.85546875" style="717" customWidth="1"/>
    <col min="6896" max="6896" width="6.28515625" style="717" customWidth="1"/>
    <col min="6897" max="6897" width="7" style="717" customWidth="1"/>
    <col min="6898" max="6900" width="6.28515625" style="717" customWidth="1"/>
    <col min="6901" max="6901" width="6.7109375" style="717" customWidth="1"/>
    <col min="6902" max="6902" width="7" style="717" customWidth="1"/>
    <col min="6903" max="6903" width="5.85546875" style="717"/>
    <col min="6904" max="6904" width="8" style="717" customWidth="1"/>
    <col min="6905" max="6905" width="6" style="717" bestFit="1" customWidth="1"/>
    <col min="6906" max="6906" width="6.140625" style="717" bestFit="1" customWidth="1"/>
    <col min="6907" max="7138" width="5.85546875" style="717"/>
    <col min="7139" max="7139" width="7.7109375" style="717" customWidth="1"/>
    <col min="7140" max="7140" width="6.28515625" style="717" customWidth="1"/>
    <col min="7141" max="7141" width="6.7109375" style="717" customWidth="1"/>
    <col min="7142" max="7144" width="6.28515625" style="717" customWidth="1"/>
    <col min="7145" max="7145" width="7.140625" style="717" customWidth="1"/>
    <col min="7146" max="7146" width="6.28515625" style="717" customWidth="1"/>
    <col min="7147" max="7147" width="7.28515625" style="717" customWidth="1"/>
    <col min="7148" max="7150" width="6.28515625" style="717" customWidth="1"/>
    <col min="7151" max="7151" width="6.85546875" style="717" customWidth="1"/>
    <col min="7152" max="7152" width="6.28515625" style="717" customWidth="1"/>
    <col min="7153" max="7153" width="7" style="717" customWidth="1"/>
    <col min="7154" max="7156" width="6.28515625" style="717" customWidth="1"/>
    <col min="7157" max="7157" width="6.7109375" style="717" customWidth="1"/>
    <col min="7158" max="7158" width="7" style="717" customWidth="1"/>
    <col min="7159" max="7159" width="5.85546875" style="717"/>
    <col min="7160" max="7160" width="8" style="717" customWidth="1"/>
    <col min="7161" max="7161" width="6" style="717" bestFit="1" customWidth="1"/>
    <col min="7162" max="7162" width="6.140625" style="717" bestFit="1" customWidth="1"/>
    <col min="7163" max="7394" width="5.85546875" style="717"/>
    <col min="7395" max="7395" width="7.7109375" style="717" customWidth="1"/>
    <col min="7396" max="7396" width="6.28515625" style="717" customWidth="1"/>
    <col min="7397" max="7397" width="6.7109375" style="717" customWidth="1"/>
    <col min="7398" max="7400" width="6.28515625" style="717" customWidth="1"/>
    <col min="7401" max="7401" width="7.140625" style="717" customWidth="1"/>
    <col min="7402" max="7402" width="6.28515625" style="717" customWidth="1"/>
    <col min="7403" max="7403" width="7.28515625" style="717" customWidth="1"/>
    <col min="7404" max="7406" width="6.28515625" style="717" customWidth="1"/>
    <col min="7407" max="7407" width="6.85546875" style="717" customWidth="1"/>
    <col min="7408" max="7408" width="6.28515625" style="717" customWidth="1"/>
    <col min="7409" max="7409" width="7" style="717" customWidth="1"/>
    <col min="7410" max="7412" width="6.28515625" style="717" customWidth="1"/>
    <col min="7413" max="7413" width="6.7109375" style="717" customWidth="1"/>
    <col min="7414" max="7414" width="7" style="717" customWidth="1"/>
    <col min="7415" max="7415" width="5.85546875" style="717"/>
    <col min="7416" max="7416" width="8" style="717" customWidth="1"/>
    <col min="7417" max="7417" width="6" style="717" bestFit="1" customWidth="1"/>
    <col min="7418" max="7418" width="6.140625" style="717" bestFit="1" customWidth="1"/>
    <col min="7419" max="7650" width="5.85546875" style="717"/>
    <col min="7651" max="7651" width="7.7109375" style="717" customWidth="1"/>
    <col min="7652" max="7652" width="6.28515625" style="717" customWidth="1"/>
    <col min="7653" max="7653" width="6.7109375" style="717" customWidth="1"/>
    <col min="7654" max="7656" width="6.28515625" style="717" customWidth="1"/>
    <col min="7657" max="7657" width="7.140625" style="717" customWidth="1"/>
    <col min="7658" max="7658" width="6.28515625" style="717" customWidth="1"/>
    <col min="7659" max="7659" width="7.28515625" style="717" customWidth="1"/>
    <col min="7660" max="7662" width="6.28515625" style="717" customWidth="1"/>
    <col min="7663" max="7663" width="6.85546875" style="717" customWidth="1"/>
    <col min="7664" max="7664" width="6.28515625" style="717" customWidth="1"/>
    <col min="7665" max="7665" width="7" style="717" customWidth="1"/>
    <col min="7666" max="7668" width="6.28515625" style="717" customWidth="1"/>
    <col min="7669" max="7669" width="6.7109375" style="717" customWidth="1"/>
    <col min="7670" max="7670" width="7" style="717" customWidth="1"/>
    <col min="7671" max="7671" width="5.85546875" style="717"/>
    <col min="7672" max="7672" width="8" style="717" customWidth="1"/>
    <col min="7673" max="7673" width="6" style="717" bestFit="1" customWidth="1"/>
    <col min="7674" max="7674" width="6.140625" style="717" bestFit="1" customWidth="1"/>
    <col min="7675" max="7906" width="5.85546875" style="717"/>
    <col min="7907" max="7907" width="7.7109375" style="717" customWidth="1"/>
    <col min="7908" max="7908" width="6.28515625" style="717" customWidth="1"/>
    <col min="7909" max="7909" width="6.7109375" style="717" customWidth="1"/>
    <col min="7910" max="7912" width="6.28515625" style="717" customWidth="1"/>
    <col min="7913" max="7913" width="7.140625" style="717" customWidth="1"/>
    <col min="7914" max="7914" width="6.28515625" style="717" customWidth="1"/>
    <col min="7915" max="7915" width="7.28515625" style="717" customWidth="1"/>
    <col min="7916" max="7918" width="6.28515625" style="717" customWidth="1"/>
    <col min="7919" max="7919" width="6.85546875" style="717" customWidth="1"/>
    <col min="7920" max="7920" width="6.28515625" style="717" customWidth="1"/>
    <col min="7921" max="7921" width="7" style="717" customWidth="1"/>
    <col min="7922" max="7924" width="6.28515625" style="717" customWidth="1"/>
    <col min="7925" max="7925" width="6.7109375" style="717" customWidth="1"/>
    <col min="7926" max="7926" width="7" style="717" customWidth="1"/>
    <col min="7927" max="7927" width="5.85546875" style="717"/>
    <col min="7928" max="7928" width="8" style="717" customWidth="1"/>
    <col min="7929" max="7929" width="6" style="717" bestFit="1" customWidth="1"/>
    <col min="7930" max="7930" width="6.140625" style="717" bestFit="1" customWidth="1"/>
    <col min="7931" max="8162" width="5.85546875" style="717"/>
    <col min="8163" max="8163" width="7.7109375" style="717" customWidth="1"/>
    <col min="8164" max="8164" width="6.28515625" style="717" customWidth="1"/>
    <col min="8165" max="8165" width="6.7109375" style="717" customWidth="1"/>
    <col min="8166" max="8168" width="6.28515625" style="717" customWidth="1"/>
    <col min="8169" max="8169" width="7.140625" style="717" customWidth="1"/>
    <col min="8170" max="8170" width="6.28515625" style="717" customWidth="1"/>
    <col min="8171" max="8171" width="7.28515625" style="717" customWidth="1"/>
    <col min="8172" max="8174" width="6.28515625" style="717" customWidth="1"/>
    <col min="8175" max="8175" width="6.85546875" style="717" customWidth="1"/>
    <col min="8176" max="8176" width="6.28515625" style="717" customWidth="1"/>
    <col min="8177" max="8177" width="7" style="717" customWidth="1"/>
    <col min="8178" max="8180" width="6.28515625" style="717" customWidth="1"/>
    <col min="8181" max="8181" width="6.7109375" style="717" customWidth="1"/>
    <col min="8182" max="8182" width="7" style="717" customWidth="1"/>
    <col min="8183" max="8183" width="5.85546875" style="717"/>
    <col min="8184" max="8184" width="8" style="717" customWidth="1"/>
    <col min="8185" max="8185" width="6" style="717" bestFit="1" customWidth="1"/>
    <col min="8186" max="8186" width="6.140625" style="717" bestFit="1" customWidth="1"/>
    <col min="8187" max="8418" width="5.85546875" style="717"/>
    <col min="8419" max="8419" width="7.7109375" style="717" customWidth="1"/>
    <col min="8420" max="8420" width="6.28515625" style="717" customWidth="1"/>
    <col min="8421" max="8421" width="6.7109375" style="717" customWidth="1"/>
    <col min="8422" max="8424" width="6.28515625" style="717" customWidth="1"/>
    <col min="8425" max="8425" width="7.140625" style="717" customWidth="1"/>
    <col min="8426" max="8426" width="6.28515625" style="717" customWidth="1"/>
    <col min="8427" max="8427" width="7.28515625" style="717" customWidth="1"/>
    <col min="8428" max="8430" width="6.28515625" style="717" customWidth="1"/>
    <col min="8431" max="8431" width="6.85546875" style="717" customWidth="1"/>
    <col min="8432" max="8432" width="6.28515625" style="717" customWidth="1"/>
    <col min="8433" max="8433" width="7" style="717" customWidth="1"/>
    <col min="8434" max="8436" width="6.28515625" style="717" customWidth="1"/>
    <col min="8437" max="8437" width="6.7109375" style="717" customWidth="1"/>
    <col min="8438" max="8438" width="7" style="717" customWidth="1"/>
    <col min="8439" max="8439" width="5.85546875" style="717"/>
    <col min="8440" max="8440" width="8" style="717" customWidth="1"/>
    <col min="8441" max="8441" width="6" style="717" bestFit="1" customWidth="1"/>
    <col min="8442" max="8442" width="6.140625" style="717" bestFit="1" customWidth="1"/>
    <col min="8443" max="8674" width="5.85546875" style="717"/>
    <col min="8675" max="8675" width="7.7109375" style="717" customWidth="1"/>
    <col min="8676" max="8676" width="6.28515625" style="717" customWidth="1"/>
    <col min="8677" max="8677" width="6.7109375" style="717" customWidth="1"/>
    <col min="8678" max="8680" width="6.28515625" style="717" customWidth="1"/>
    <col min="8681" max="8681" width="7.140625" style="717" customWidth="1"/>
    <col min="8682" max="8682" width="6.28515625" style="717" customWidth="1"/>
    <col min="8683" max="8683" width="7.28515625" style="717" customWidth="1"/>
    <col min="8684" max="8686" width="6.28515625" style="717" customWidth="1"/>
    <col min="8687" max="8687" width="6.85546875" style="717" customWidth="1"/>
    <col min="8688" max="8688" width="6.28515625" style="717" customWidth="1"/>
    <col min="8689" max="8689" width="7" style="717" customWidth="1"/>
    <col min="8690" max="8692" width="6.28515625" style="717" customWidth="1"/>
    <col min="8693" max="8693" width="6.7109375" style="717" customWidth="1"/>
    <col min="8694" max="8694" width="7" style="717" customWidth="1"/>
    <col min="8695" max="8695" width="5.85546875" style="717"/>
    <col min="8696" max="8696" width="8" style="717" customWidth="1"/>
    <col min="8697" max="8697" width="6" style="717" bestFit="1" customWidth="1"/>
    <col min="8698" max="8698" width="6.140625" style="717" bestFit="1" customWidth="1"/>
    <col min="8699" max="8930" width="5.85546875" style="717"/>
    <col min="8931" max="8931" width="7.7109375" style="717" customWidth="1"/>
    <col min="8932" max="8932" width="6.28515625" style="717" customWidth="1"/>
    <col min="8933" max="8933" width="6.7109375" style="717" customWidth="1"/>
    <col min="8934" max="8936" width="6.28515625" style="717" customWidth="1"/>
    <col min="8937" max="8937" width="7.140625" style="717" customWidth="1"/>
    <col min="8938" max="8938" width="6.28515625" style="717" customWidth="1"/>
    <col min="8939" max="8939" width="7.28515625" style="717" customWidth="1"/>
    <col min="8940" max="8942" width="6.28515625" style="717" customWidth="1"/>
    <col min="8943" max="8943" width="6.85546875" style="717" customWidth="1"/>
    <col min="8944" max="8944" width="6.28515625" style="717" customWidth="1"/>
    <col min="8945" max="8945" width="7" style="717" customWidth="1"/>
    <col min="8946" max="8948" width="6.28515625" style="717" customWidth="1"/>
    <col min="8949" max="8949" width="6.7109375" style="717" customWidth="1"/>
    <col min="8950" max="8950" width="7" style="717" customWidth="1"/>
    <col min="8951" max="8951" width="5.85546875" style="717"/>
    <col min="8952" max="8952" width="8" style="717" customWidth="1"/>
    <col min="8953" max="8953" width="6" style="717" bestFit="1" customWidth="1"/>
    <col min="8954" max="8954" width="6.140625" style="717" bestFit="1" customWidth="1"/>
    <col min="8955" max="9186" width="5.85546875" style="717"/>
    <col min="9187" max="9187" width="7.7109375" style="717" customWidth="1"/>
    <col min="9188" max="9188" width="6.28515625" style="717" customWidth="1"/>
    <col min="9189" max="9189" width="6.7109375" style="717" customWidth="1"/>
    <col min="9190" max="9192" width="6.28515625" style="717" customWidth="1"/>
    <col min="9193" max="9193" width="7.140625" style="717" customWidth="1"/>
    <col min="9194" max="9194" width="6.28515625" style="717" customWidth="1"/>
    <col min="9195" max="9195" width="7.28515625" style="717" customWidth="1"/>
    <col min="9196" max="9198" width="6.28515625" style="717" customWidth="1"/>
    <col min="9199" max="9199" width="6.85546875" style="717" customWidth="1"/>
    <col min="9200" max="9200" width="6.28515625" style="717" customWidth="1"/>
    <col min="9201" max="9201" width="7" style="717" customWidth="1"/>
    <col min="9202" max="9204" width="6.28515625" style="717" customWidth="1"/>
    <col min="9205" max="9205" width="6.7109375" style="717" customWidth="1"/>
    <col min="9206" max="9206" width="7" style="717" customWidth="1"/>
    <col min="9207" max="9207" width="5.85546875" style="717"/>
    <col min="9208" max="9208" width="8" style="717" customWidth="1"/>
    <col min="9209" max="9209" width="6" style="717" bestFit="1" customWidth="1"/>
    <col min="9210" max="9210" width="6.140625" style="717" bestFit="1" customWidth="1"/>
    <col min="9211" max="9442" width="5.85546875" style="717"/>
    <col min="9443" max="9443" width="7.7109375" style="717" customWidth="1"/>
    <col min="9444" max="9444" width="6.28515625" style="717" customWidth="1"/>
    <col min="9445" max="9445" width="6.7109375" style="717" customWidth="1"/>
    <col min="9446" max="9448" width="6.28515625" style="717" customWidth="1"/>
    <col min="9449" max="9449" width="7.140625" style="717" customWidth="1"/>
    <col min="9450" max="9450" width="6.28515625" style="717" customWidth="1"/>
    <col min="9451" max="9451" width="7.28515625" style="717" customWidth="1"/>
    <col min="9452" max="9454" width="6.28515625" style="717" customWidth="1"/>
    <col min="9455" max="9455" width="6.85546875" style="717" customWidth="1"/>
    <col min="9456" max="9456" width="6.28515625" style="717" customWidth="1"/>
    <col min="9457" max="9457" width="7" style="717" customWidth="1"/>
    <col min="9458" max="9460" width="6.28515625" style="717" customWidth="1"/>
    <col min="9461" max="9461" width="6.7109375" style="717" customWidth="1"/>
    <col min="9462" max="9462" width="7" style="717" customWidth="1"/>
    <col min="9463" max="9463" width="5.85546875" style="717"/>
    <col min="9464" max="9464" width="8" style="717" customWidth="1"/>
    <col min="9465" max="9465" width="6" style="717" bestFit="1" customWidth="1"/>
    <col min="9466" max="9466" width="6.140625" style="717" bestFit="1" customWidth="1"/>
    <col min="9467" max="9698" width="5.85546875" style="717"/>
    <col min="9699" max="9699" width="7.7109375" style="717" customWidth="1"/>
    <col min="9700" max="9700" width="6.28515625" style="717" customWidth="1"/>
    <col min="9701" max="9701" width="6.7109375" style="717" customWidth="1"/>
    <col min="9702" max="9704" width="6.28515625" style="717" customWidth="1"/>
    <col min="9705" max="9705" width="7.140625" style="717" customWidth="1"/>
    <col min="9706" max="9706" width="6.28515625" style="717" customWidth="1"/>
    <col min="9707" max="9707" width="7.28515625" style="717" customWidth="1"/>
    <col min="9708" max="9710" width="6.28515625" style="717" customWidth="1"/>
    <col min="9711" max="9711" width="6.85546875" style="717" customWidth="1"/>
    <col min="9712" max="9712" width="6.28515625" style="717" customWidth="1"/>
    <col min="9713" max="9713" width="7" style="717" customWidth="1"/>
    <col min="9714" max="9716" width="6.28515625" style="717" customWidth="1"/>
    <col min="9717" max="9717" width="6.7109375" style="717" customWidth="1"/>
    <col min="9718" max="9718" width="7" style="717" customWidth="1"/>
    <col min="9719" max="9719" width="5.85546875" style="717"/>
    <col min="9720" max="9720" width="8" style="717" customWidth="1"/>
    <col min="9721" max="9721" width="6" style="717" bestFit="1" customWidth="1"/>
    <col min="9722" max="9722" width="6.140625" style="717" bestFit="1" customWidth="1"/>
    <col min="9723" max="9954" width="5.85546875" style="717"/>
    <col min="9955" max="9955" width="7.7109375" style="717" customWidth="1"/>
    <col min="9956" max="9956" width="6.28515625" style="717" customWidth="1"/>
    <col min="9957" max="9957" width="6.7109375" style="717" customWidth="1"/>
    <col min="9958" max="9960" width="6.28515625" style="717" customWidth="1"/>
    <col min="9961" max="9961" width="7.140625" style="717" customWidth="1"/>
    <col min="9962" max="9962" width="6.28515625" style="717" customWidth="1"/>
    <col min="9963" max="9963" width="7.28515625" style="717" customWidth="1"/>
    <col min="9964" max="9966" width="6.28515625" style="717" customWidth="1"/>
    <col min="9967" max="9967" width="6.85546875" style="717" customWidth="1"/>
    <col min="9968" max="9968" width="6.28515625" style="717" customWidth="1"/>
    <col min="9969" max="9969" width="7" style="717" customWidth="1"/>
    <col min="9970" max="9972" width="6.28515625" style="717" customWidth="1"/>
    <col min="9973" max="9973" width="6.7109375" style="717" customWidth="1"/>
    <col min="9974" max="9974" width="7" style="717" customWidth="1"/>
    <col min="9975" max="9975" width="5.85546875" style="717"/>
    <col min="9976" max="9976" width="8" style="717" customWidth="1"/>
    <col min="9977" max="9977" width="6" style="717" bestFit="1" customWidth="1"/>
    <col min="9978" max="9978" width="6.140625" style="717" bestFit="1" customWidth="1"/>
    <col min="9979" max="10210" width="5.85546875" style="717"/>
    <col min="10211" max="10211" width="7.7109375" style="717" customWidth="1"/>
    <col min="10212" max="10212" width="6.28515625" style="717" customWidth="1"/>
    <col min="10213" max="10213" width="6.7109375" style="717" customWidth="1"/>
    <col min="10214" max="10216" width="6.28515625" style="717" customWidth="1"/>
    <col min="10217" max="10217" width="7.140625" style="717" customWidth="1"/>
    <col min="10218" max="10218" width="6.28515625" style="717" customWidth="1"/>
    <col min="10219" max="10219" width="7.28515625" style="717" customWidth="1"/>
    <col min="10220" max="10222" width="6.28515625" style="717" customWidth="1"/>
    <col min="10223" max="10223" width="6.85546875" style="717" customWidth="1"/>
    <col min="10224" max="10224" width="6.28515625" style="717" customWidth="1"/>
    <col min="10225" max="10225" width="7" style="717" customWidth="1"/>
    <col min="10226" max="10228" width="6.28515625" style="717" customWidth="1"/>
    <col min="10229" max="10229" width="6.7109375" style="717" customWidth="1"/>
    <col min="10230" max="10230" width="7" style="717" customWidth="1"/>
    <col min="10231" max="10231" width="5.85546875" style="717"/>
    <col min="10232" max="10232" width="8" style="717" customWidth="1"/>
    <col min="10233" max="10233" width="6" style="717" bestFit="1" customWidth="1"/>
    <col min="10234" max="10234" width="6.140625" style="717" bestFit="1" customWidth="1"/>
    <col min="10235" max="10466" width="5.85546875" style="717"/>
    <col min="10467" max="10467" width="7.7109375" style="717" customWidth="1"/>
    <col min="10468" max="10468" width="6.28515625" style="717" customWidth="1"/>
    <col min="10469" max="10469" width="6.7109375" style="717" customWidth="1"/>
    <col min="10470" max="10472" width="6.28515625" style="717" customWidth="1"/>
    <col min="10473" max="10473" width="7.140625" style="717" customWidth="1"/>
    <col min="10474" max="10474" width="6.28515625" style="717" customWidth="1"/>
    <col min="10475" max="10475" width="7.28515625" style="717" customWidth="1"/>
    <col min="10476" max="10478" width="6.28515625" style="717" customWidth="1"/>
    <col min="10479" max="10479" width="6.85546875" style="717" customWidth="1"/>
    <col min="10480" max="10480" width="6.28515625" style="717" customWidth="1"/>
    <col min="10481" max="10481" width="7" style="717" customWidth="1"/>
    <col min="10482" max="10484" width="6.28515625" style="717" customWidth="1"/>
    <col min="10485" max="10485" width="6.7109375" style="717" customWidth="1"/>
    <col min="10486" max="10486" width="7" style="717" customWidth="1"/>
    <col min="10487" max="10487" width="5.85546875" style="717"/>
    <col min="10488" max="10488" width="8" style="717" customWidth="1"/>
    <col min="10489" max="10489" width="6" style="717" bestFit="1" customWidth="1"/>
    <col min="10490" max="10490" width="6.140625" style="717" bestFit="1" customWidth="1"/>
    <col min="10491" max="10722" width="5.85546875" style="717"/>
    <col min="10723" max="10723" width="7.7109375" style="717" customWidth="1"/>
    <col min="10724" max="10724" width="6.28515625" style="717" customWidth="1"/>
    <col min="10725" max="10725" width="6.7109375" style="717" customWidth="1"/>
    <col min="10726" max="10728" width="6.28515625" style="717" customWidth="1"/>
    <col min="10729" max="10729" width="7.140625" style="717" customWidth="1"/>
    <col min="10730" max="10730" width="6.28515625" style="717" customWidth="1"/>
    <col min="10731" max="10731" width="7.28515625" style="717" customWidth="1"/>
    <col min="10732" max="10734" width="6.28515625" style="717" customWidth="1"/>
    <col min="10735" max="10735" width="6.85546875" style="717" customWidth="1"/>
    <col min="10736" max="10736" width="6.28515625" style="717" customWidth="1"/>
    <col min="10737" max="10737" width="7" style="717" customWidth="1"/>
    <col min="10738" max="10740" width="6.28515625" style="717" customWidth="1"/>
    <col min="10741" max="10741" width="6.7109375" style="717" customWidth="1"/>
    <col min="10742" max="10742" width="7" style="717" customWidth="1"/>
    <col min="10743" max="10743" width="5.85546875" style="717"/>
    <col min="10744" max="10744" width="8" style="717" customWidth="1"/>
    <col min="10745" max="10745" width="6" style="717" bestFit="1" customWidth="1"/>
    <col min="10746" max="10746" width="6.140625" style="717" bestFit="1" customWidth="1"/>
    <col min="10747" max="10978" width="5.85546875" style="717"/>
    <col min="10979" max="10979" width="7.7109375" style="717" customWidth="1"/>
    <col min="10980" max="10980" width="6.28515625" style="717" customWidth="1"/>
    <col min="10981" max="10981" width="6.7109375" style="717" customWidth="1"/>
    <col min="10982" max="10984" width="6.28515625" style="717" customWidth="1"/>
    <col min="10985" max="10985" width="7.140625" style="717" customWidth="1"/>
    <col min="10986" max="10986" width="6.28515625" style="717" customWidth="1"/>
    <col min="10987" max="10987" width="7.28515625" style="717" customWidth="1"/>
    <col min="10988" max="10990" width="6.28515625" style="717" customWidth="1"/>
    <col min="10991" max="10991" width="6.85546875" style="717" customWidth="1"/>
    <col min="10992" max="10992" width="6.28515625" style="717" customWidth="1"/>
    <col min="10993" max="10993" width="7" style="717" customWidth="1"/>
    <col min="10994" max="10996" width="6.28515625" style="717" customWidth="1"/>
    <col min="10997" max="10997" width="6.7109375" style="717" customWidth="1"/>
    <col min="10998" max="10998" width="7" style="717" customWidth="1"/>
    <col min="10999" max="10999" width="5.85546875" style="717"/>
    <col min="11000" max="11000" width="8" style="717" customWidth="1"/>
    <col min="11001" max="11001" width="6" style="717" bestFit="1" customWidth="1"/>
    <col min="11002" max="11002" width="6.140625" style="717" bestFit="1" customWidth="1"/>
    <col min="11003" max="11234" width="5.85546875" style="717"/>
    <col min="11235" max="11235" width="7.7109375" style="717" customWidth="1"/>
    <col min="11236" max="11236" width="6.28515625" style="717" customWidth="1"/>
    <col min="11237" max="11237" width="6.7109375" style="717" customWidth="1"/>
    <col min="11238" max="11240" width="6.28515625" style="717" customWidth="1"/>
    <col min="11241" max="11241" width="7.140625" style="717" customWidth="1"/>
    <col min="11242" max="11242" width="6.28515625" style="717" customWidth="1"/>
    <col min="11243" max="11243" width="7.28515625" style="717" customWidth="1"/>
    <col min="11244" max="11246" width="6.28515625" style="717" customWidth="1"/>
    <col min="11247" max="11247" width="6.85546875" style="717" customWidth="1"/>
    <col min="11248" max="11248" width="6.28515625" style="717" customWidth="1"/>
    <col min="11249" max="11249" width="7" style="717" customWidth="1"/>
    <col min="11250" max="11252" width="6.28515625" style="717" customWidth="1"/>
    <col min="11253" max="11253" width="6.7109375" style="717" customWidth="1"/>
    <col min="11254" max="11254" width="7" style="717" customWidth="1"/>
    <col min="11255" max="11255" width="5.85546875" style="717"/>
    <col min="11256" max="11256" width="8" style="717" customWidth="1"/>
    <col min="11257" max="11257" width="6" style="717" bestFit="1" customWidth="1"/>
    <col min="11258" max="11258" width="6.140625" style="717" bestFit="1" customWidth="1"/>
    <col min="11259" max="11490" width="5.85546875" style="717"/>
    <col min="11491" max="11491" width="7.7109375" style="717" customWidth="1"/>
    <col min="11492" max="11492" width="6.28515625" style="717" customWidth="1"/>
    <col min="11493" max="11493" width="6.7109375" style="717" customWidth="1"/>
    <col min="11494" max="11496" width="6.28515625" style="717" customWidth="1"/>
    <col min="11497" max="11497" width="7.140625" style="717" customWidth="1"/>
    <col min="11498" max="11498" width="6.28515625" style="717" customWidth="1"/>
    <col min="11499" max="11499" width="7.28515625" style="717" customWidth="1"/>
    <col min="11500" max="11502" width="6.28515625" style="717" customWidth="1"/>
    <col min="11503" max="11503" width="6.85546875" style="717" customWidth="1"/>
    <col min="11504" max="11504" width="6.28515625" style="717" customWidth="1"/>
    <col min="11505" max="11505" width="7" style="717" customWidth="1"/>
    <col min="11506" max="11508" width="6.28515625" style="717" customWidth="1"/>
    <col min="11509" max="11509" width="6.7109375" style="717" customWidth="1"/>
    <col min="11510" max="11510" width="7" style="717" customWidth="1"/>
    <col min="11511" max="11511" width="5.85546875" style="717"/>
    <col min="11512" max="11512" width="8" style="717" customWidth="1"/>
    <col min="11513" max="11513" width="6" style="717" bestFit="1" customWidth="1"/>
    <col min="11514" max="11514" width="6.140625" style="717" bestFit="1" customWidth="1"/>
    <col min="11515" max="11746" width="5.85546875" style="717"/>
    <col min="11747" max="11747" width="7.7109375" style="717" customWidth="1"/>
    <col min="11748" max="11748" width="6.28515625" style="717" customWidth="1"/>
    <col min="11749" max="11749" width="6.7109375" style="717" customWidth="1"/>
    <col min="11750" max="11752" width="6.28515625" style="717" customWidth="1"/>
    <col min="11753" max="11753" width="7.140625" style="717" customWidth="1"/>
    <col min="11754" max="11754" width="6.28515625" style="717" customWidth="1"/>
    <col min="11755" max="11755" width="7.28515625" style="717" customWidth="1"/>
    <col min="11756" max="11758" width="6.28515625" style="717" customWidth="1"/>
    <col min="11759" max="11759" width="6.85546875" style="717" customWidth="1"/>
    <col min="11760" max="11760" width="6.28515625" style="717" customWidth="1"/>
    <col min="11761" max="11761" width="7" style="717" customWidth="1"/>
    <col min="11762" max="11764" width="6.28515625" style="717" customWidth="1"/>
    <col min="11765" max="11765" width="6.7109375" style="717" customWidth="1"/>
    <col min="11766" max="11766" width="7" style="717" customWidth="1"/>
    <col min="11767" max="11767" width="5.85546875" style="717"/>
    <col min="11768" max="11768" width="8" style="717" customWidth="1"/>
    <col min="11769" max="11769" width="6" style="717" bestFit="1" customWidth="1"/>
    <col min="11770" max="11770" width="6.140625" style="717" bestFit="1" customWidth="1"/>
    <col min="11771" max="12002" width="5.85546875" style="717"/>
    <col min="12003" max="12003" width="7.7109375" style="717" customWidth="1"/>
    <col min="12004" max="12004" width="6.28515625" style="717" customWidth="1"/>
    <col min="12005" max="12005" width="6.7109375" style="717" customWidth="1"/>
    <col min="12006" max="12008" width="6.28515625" style="717" customWidth="1"/>
    <col min="12009" max="12009" width="7.140625" style="717" customWidth="1"/>
    <col min="12010" max="12010" width="6.28515625" style="717" customWidth="1"/>
    <col min="12011" max="12011" width="7.28515625" style="717" customWidth="1"/>
    <col min="12012" max="12014" width="6.28515625" style="717" customWidth="1"/>
    <col min="12015" max="12015" width="6.85546875" style="717" customWidth="1"/>
    <col min="12016" max="12016" width="6.28515625" style="717" customWidth="1"/>
    <col min="12017" max="12017" width="7" style="717" customWidth="1"/>
    <col min="12018" max="12020" width="6.28515625" style="717" customWidth="1"/>
    <col min="12021" max="12021" width="6.7109375" style="717" customWidth="1"/>
    <col min="12022" max="12022" width="7" style="717" customWidth="1"/>
    <col min="12023" max="12023" width="5.85546875" style="717"/>
    <col min="12024" max="12024" width="8" style="717" customWidth="1"/>
    <col min="12025" max="12025" width="6" style="717" bestFit="1" customWidth="1"/>
    <col min="12026" max="12026" width="6.140625" style="717" bestFit="1" customWidth="1"/>
    <col min="12027" max="12258" width="5.85546875" style="717"/>
    <col min="12259" max="12259" width="7.7109375" style="717" customWidth="1"/>
    <col min="12260" max="12260" width="6.28515625" style="717" customWidth="1"/>
    <col min="12261" max="12261" width="6.7109375" style="717" customWidth="1"/>
    <col min="12262" max="12264" width="6.28515625" style="717" customWidth="1"/>
    <col min="12265" max="12265" width="7.140625" style="717" customWidth="1"/>
    <col min="12266" max="12266" width="6.28515625" style="717" customWidth="1"/>
    <col min="12267" max="12267" width="7.28515625" style="717" customWidth="1"/>
    <col min="12268" max="12270" width="6.28515625" style="717" customWidth="1"/>
    <col min="12271" max="12271" width="6.85546875" style="717" customWidth="1"/>
    <col min="12272" max="12272" width="6.28515625" style="717" customWidth="1"/>
    <col min="12273" max="12273" width="7" style="717" customWidth="1"/>
    <col min="12274" max="12276" width="6.28515625" style="717" customWidth="1"/>
    <col min="12277" max="12277" width="6.7109375" style="717" customWidth="1"/>
    <col min="12278" max="12278" width="7" style="717" customWidth="1"/>
    <col min="12279" max="12279" width="5.85546875" style="717"/>
    <col min="12280" max="12280" width="8" style="717" customWidth="1"/>
    <col min="12281" max="12281" width="6" style="717" bestFit="1" customWidth="1"/>
    <col min="12282" max="12282" width="6.140625" style="717" bestFit="1" customWidth="1"/>
    <col min="12283" max="12514" width="5.85546875" style="717"/>
    <col min="12515" max="12515" width="7.7109375" style="717" customWidth="1"/>
    <col min="12516" max="12516" width="6.28515625" style="717" customWidth="1"/>
    <col min="12517" max="12517" width="6.7109375" style="717" customWidth="1"/>
    <col min="12518" max="12520" width="6.28515625" style="717" customWidth="1"/>
    <col min="12521" max="12521" width="7.140625" style="717" customWidth="1"/>
    <col min="12522" max="12522" width="6.28515625" style="717" customWidth="1"/>
    <col min="12523" max="12523" width="7.28515625" style="717" customWidth="1"/>
    <col min="12524" max="12526" width="6.28515625" style="717" customWidth="1"/>
    <col min="12527" max="12527" width="6.85546875" style="717" customWidth="1"/>
    <col min="12528" max="12528" width="6.28515625" style="717" customWidth="1"/>
    <col min="12529" max="12529" width="7" style="717" customWidth="1"/>
    <col min="12530" max="12532" width="6.28515625" style="717" customWidth="1"/>
    <col min="12533" max="12533" width="6.7109375" style="717" customWidth="1"/>
    <col min="12534" max="12534" width="7" style="717" customWidth="1"/>
    <col min="12535" max="12535" width="5.85546875" style="717"/>
    <col min="12536" max="12536" width="8" style="717" customWidth="1"/>
    <col min="12537" max="12537" width="6" style="717" bestFit="1" customWidth="1"/>
    <col min="12538" max="12538" width="6.140625" style="717" bestFit="1" customWidth="1"/>
    <col min="12539" max="12770" width="5.85546875" style="717"/>
    <col min="12771" max="12771" width="7.7109375" style="717" customWidth="1"/>
    <col min="12772" max="12772" width="6.28515625" style="717" customWidth="1"/>
    <col min="12773" max="12773" width="6.7109375" style="717" customWidth="1"/>
    <col min="12774" max="12776" width="6.28515625" style="717" customWidth="1"/>
    <col min="12777" max="12777" width="7.140625" style="717" customWidth="1"/>
    <col min="12778" max="12778" width="6.28515625" style="717" customWidth="1"/>
    <col min="12779" max="12779" width="7.28515625" style="717" customWidth="1"/>
    <col min="12780" max="12782" width="6.28515625" style="717" customWidth="1"/>
    <col min="12783" max="12783" width="6.85546875" style="717" customWidth="1"/>
    <col min="12784" max="12784" width="6.28515625" style="717" customWidth="1"/>
    <col min="12785" max="12785" width="7" style="717" customWidth="1"/>
    <col min="12786" max="12788" width="6.28515625" style="717" customWidth="1"/>
    <col min="12789" max="12789" width="6.7109375" style="717" customWidth="1"/>
    <col min="12790" max="12790" width="7" style="717" customWidth="1"/>
    <col min="12791" max="12791" width="5.85546875" style="717"/>
    <col min="12792" max="12792" width="8" style="717" customWidth="1"/>
    <col min="12793" max="12793" width="6" style="717" bestFit="1" customWidth="1"/>
    <col min="12794" max="12794" width="6.140625" style="717" bestFit="1" customWidth="1"/>
    <col min="12795" max="13026" width="5.85546875" style="717"/>
    <col min="13027" max="13027" width="7.7109375" style="717" customWidth="1"/>
    <col min="13028" max="13028" width="6.28515625" style="717" customWidth="1"/>
    <col min="13029" max="13029" width="6.7109375" style="717" customWidth="1"/>
    <col min="13030" max="13032" width="6.28515625" style="717" customWidth="1"/>
    <col min="13033" max="13033" width="7.140625" style="717" customWidth="1"/>
    <col min="13034" max="13034" width="6.28515625" style="717" customWidth="1"/>
    <col min="13035" max="13035" width="7.28515625" style="717" customWidth="1"/>
    <col min="13036" max="13038" width="6.28515625" style="717" customWidth="1"/>
    <col min="13039" max="13039" width="6.85546875" style="717" customWidth="1"/>
    <col min="13040" max="13040" width="6.28515625" style="717" customWidth="1"/>
    <col min="13041" max="13041" width="7" style="717" customWidth="1"/>
    <col min="13042" max="13044" width="6.28515625" style="717" customWidth="1"/>
    <col min="13045" max="13045" width="6.7109375" style="717" customWidth="1"/>
    <col min="13046" max="13046" width="7" style="717" customWidth="1"/>
    <col min="13047" max="13047" width="5.85546875" style="717"/>
    <col min="13048" max="13048" width="8" style="717" customWidth="1"/>
    <col min="13049" max="13049" width="6" style="717" bestFit="1" customWidth="1"/>
    <col min="13050" max="13050" width="6.140625" style="717" bestFit="1" customWidth="1"/>
    <col min="13051" max="13282" width="5.85546875" style="717"/>
    <col min="13283" max="13283" width="7.7109375" style="717" customWidth="1"/>
    <col min="13284" max="13284" width="6.28515625" style="717" customWidth="1"/>
    <col min="13285" max="13285" width="6.7109375" style="717" customWidth="1"/>
    <col min="13286" max="13288" width="6.28515625" style="717" customWidth="1"/>
    <col min="13289" max="13289" width="7.140625" style="717" customWidth="1"/>
    <col min="13290" max="13290" width="6.28515625" style="717" customWidth="1"/>
    <col min="13291" max="13291" width="7.28515625" style="717" customWidth="1"/>
    <col min="13292" max="13294" width="6.28515625" style="717" customWidth="1"/>
    <col min="13295" max="13295" width="6.85546875" style="717" customWidth="1"/>
    <col min="13296" max="13296" width="6.28515625" style="717" customWidth="1"/>
    <col min="13297" max="13297" width="7" style="717" customWidth="1"/>
    <col min="13298" max="13300" width="6.28515625" style="717" customWidth="1"/>
    <col min="13301" max="13301" width="6.7109375" style="717" customWidth="1"/>
    <col min="13302" max="13302" width="7" style="717" customWidth="1"/>
    <col min="13303" max="13303" width="5.85546875" style="717"/>
    <col min="13304" max="13304" width="8" style="717" customWidth="1"/>
    <col min="13305" max="13305" width="6" style="717" bestFit="1" customWidth="1"/>
    <col min="13306" max="13306" width="6.140625" style="717" bestFit="1" customWidth="1"/>
    <col min="13307" max="13538" width="5.85546875" style="717"/>
    <col min="13539" max="13539" width="7.7109375" style="717" customWidth="1"/>
    <col min="13540" max="13540" width="6.28515625" style="717" customWidth="1"/>
    <col min="13541" max="13541" width="6.7109375" style="717" customWidth="1"/>
    <col min="13542" max="13544" width="6.28515625" style="717" customWidth="1"/>
    <col min="13545" max="13545" width="7.140625" style="717" customWidth="1"/>
    <col min="13546" max="13546" width="6.28515625" style="717" customWidth="1"/>
    <col min="13547" max="13547" width="7.28515625" style="717" customWidth="1"/>
    <col min="13548" max="13550" width="6.28515625" style="717" customWidth="1"/>
    <col min="13551" max="13551" width="6.85546875" style="717" customWidth="1"/>
    <col min="13552" max="13552" width="6.28515625" style="717" customWidth="1"/>
    <col min="13553" max="13553" width="7" style="717" customWidth="1"/>
    <col min="13554" max="13556" width="6.28515625" style="717" customWidth="1"/>
    <col min="13557" max="13557" width="6.7109375" style="717" customWidth="1"/>
    <col min="13558" max="13558" width="7" style="717" customWidth="1"/>
    <col min="13559" max="13559" width="5.85546875" style="717"/>
    <col min="13560" max="13560" width="8" style="717" customWidth="1"/>
    <col min="13561" max="13561" width="6" style="717" bestFit="1" customWidth="1"/>
    <col min="13562" max="13562" width="6.140625" style="717" bestFit="1" customWidth="1"/>
    <col min="13563" max="13794" width="5.85546875" style="717"/>
    <col min="13795" max="13795" width="7.7109375" style="717" customWidth="1"/>
    <col min="13796" max="13796" width="6.28515625" style="717" customWidth="1"/>
    <col min="13797" max="13797" width="6.7109375" style="717" customWidth="1"/>
    <col min="13798" max="13800" width="6.28515625" style="717" customWidth="1"/>
    <col min="13801" max="13801" width="7.140625" style="717" customWidth="1"/>
    <col min="13802" max="13802" width="6.28515625" style="717" customWidth="1"/>
    <col min="13803" max="13803" width="7.28515625" style="717" customWidth="1"/>
    <col min="13804" max="13806" width="6.28515625" style="717" customWidth="1"/>
    <col min="13807" max="13807" width="6.85546875" style="717" customWidth="1"/>
    <col min="13808" max="13808" width="6.28515625" style="717" customWidth="1"/>
    <col min="13809" max="13809" width="7" style="717" customWidth="1"/>
    <col min="13810" max="13812" width="6.28515625" style="717" customWidth="1"/>
    <col min="13813" max="13813" width="6.7109375" style="717" customWidth="1"/>
    <col min="13814" max="13814" width="7" style="717" customWidth="1"/>
    <col min="13815" max="13815" width="5.85546875" style="717"/>
    <col min="13816" max="13816" width="8" style="717" customWidth="1"/>
    <col min="13817" max="13817" width="6" style="717" bestFit="1" customWidth="1"/>
    <col min="13818" max="13818" width="6.140625" style="717" bestFit="1" customWidth="1"/>
    <col min="13819" max="14050" width="5.85546875" style="717"/>
    <col min="14051" max="14051" width="7.7109375" style="717" customWidth="1"/>
    <col min="14052" max="14052" width="6.28515625" style="717" customWidth="1"/>
    <col min="14053" max="14053" width="6.7109375" style="717" customWidth="1"/>
    <col min="14054" max="14056" width="6.28515625" style="717" customWidth="1"/>
    <col min="14057" max="14057" width="7.140625" style="717" customWidth="1"/>
    <col min="14058" max="14058" width="6.28515625" style="717" customWidth="1"/>
    <col min="14059" max="14059" width="7.28515625" style="717" customWidth="1"/>
    <col min="14060" max="14062" width="6.28515625" style="717" customWidth="1"/>
    <col min="14063" max="14063" width="6.85546875" style="717" customWidth="1"/>
    <col min="14064" max="14064" width="6.28515625" style="717" customWidth="1"/>
    <col min="14065" max="14065" width="7" style="717" customWidth="1"/>
    <col min="14066" max="14068" width="6.28515625" style="717" customWidth="1"/>
    <col min="14069" max="14069" width="6.7109375" style="717" customWidth="1"/>
    <col min="14070" max="14070" width="7" style="717" customWidth="1"/>
    <col min="14071" max="14071" width="5.85546875" style="717"/>
    <col min="14072" max="14072" width="8" style="717" customWidth="1"/>
    <col min="14073" max="14073" width="6" style="717" bestFit="1" customWidth="1"/>
    <col min="14074" max="14074" width="6.140625" style="717" bestFit="1" customWidth="1"/>
    <col min="14075" max="14306" width="5.85546875" style="717"/>
    <col min="14307" max="14307" width="7.7109375" style="717" customWidth="1"/>
    <col min="14308" max="14308" width="6.28515625" style="717" customWidth="1"/>
    <col min="14309" max="14309" width="6.7109375" style="717" customWidth="1"/>
    <col min="14310" max="14312" width="6.28515625" style="717" customWidth="1"/>
    <col min="14313" max="14313" width="7.140625" style="717" customWidth="1"/>
    <col min="14314" max="14314" width="6.28515625" style="717" customWidth="1"/>
    <col min="14315" max="14315" width="7.28515625" style="717" customWidth="1"/>
    <col min="14316" max="14318" width="6.28515625" style="717" customWidth="1"/>
    <col min="14319" max="14319" width="6.85546875" style="717" customWidth="1"/>
    <col min="14320" max="14320" width="6.28515625" style="717" customWidth="1"/>
    <col min="14321" max="14321" width="7" style="717" customWidth="1"/>
    <col min="14322" max="14324" width="6.28515625" style="717" customWidth="1"/>
    <col min="14325" max="14325" width="6.7109375" style="717" customWidth="1"/>
    <col min="14326" max="14326" width="7" style="717" customWidth="1"/>
    <col min="14327" max="14327" width="5.85546875" style="717"/>
    <col min="14328" max="14328" width="8" style="717" customWidth="1"/>
    <col min="14329" max="14329" width="6" style="717" bestFit="1" customWidth="1"/>
    <col min="14330" max="14330" width="6.140625" style="717" bestFit="1" customWidth="1"/>
    <col min="14331" max="14562" width="5.85546875" style="717"/>
    <col min="14563" max="14563" width="7.7109375" style="717" customWidth="1"/>
    <col min="14564" max="14564" width="6.28515625" style="717" customWidth="1"/>
    <col min="14565" max="14565" width="6.7109375" style="717" customWidth="1"/>
    <col min="14566" max="14568" width="6.28515625" style="717" customWidth="1"/>
    <col min="14569" max="14569" width="7.140625" style="717" customWidth="1"/>
    <col min="14570" max="14570" width="6.28515625" style="717" customWidth="1"/>
    <col min="14571" max="14571" width="7.28515625" style="717" customWidth="1"/>
    <col min="14572" max="14574" width="6.28515625" style="717" customWidth="1"/>
    <col min="14575" max="14575" width="6.85546875" style="717" customWidth="1"/>
    <col min="14576" max="14576" width="6.28515625" style="717" customWidth="1"/>
    <col min="14577" max="14577" width="7" style="717" customWidth="1"/>
    <col min="14578" max="14580" width="6.28515625" style="717" customWidth="1"/>
    <col min="14581" max="14581" width="6.7109375" style="717" customWidth="1"/>
    <col min="14582" max="14582" width="7" style="717" customWidth="1"/>
    <col min="14583" max="14583" width="5.85546875" style="717"/>
    <col min="14584" max="14584" width="8" style="717" customWidth="1"/>
    <col min="14585" max="14585" width="6" style="717" bestFit="1" customWidth="1"/>
    <col min="14586" max="14586" width="6.140625" style="717" bestFit="1" customWidth="1"/>
    <col min="14587" max="14818" width="5.85546875" style="717"/>
    <col min="14819" max="14819" width="7.7109375" style="717" customWidth="1"/>
    <col min="14820" max="14820" width="6.28515625" style="717" customWidth="1"/>
    <col min="14821" max="14821" width="6.7109375" style="717" customWidth="1"/>
    <col min="14822" max="14824" width="6.28515625" style="717" customWidth="1"/>
    <col min="14825" max="14825" width="7.140625" style="717" customWidth="1"/>
    <col min="14826" max="14826" width="6.28515625" style="717" customWidth="1"/>
    <col min="14827" max="14827" width="7.28515625" style="717" customWidth="1"/>
    <col min="14828" max="14830" width="6.28515625" style="717" customWidth="1"/>
    <col min="14831" max="14831" width="6.85546875" style="717" customWidth="1"/>
    <col min="14832" max="14832" width="6.28515625" style="717" customWidth="1"/>
    <col min="14833" max="14833" width="7" style="717" customWidth="1"/>
    <col min="14834" max="14836" width="6.28515625" style="717" customWidth="1"/>
    <col min="14837" max="14837" width="6.7109375" style="717" customWidth="1"/>
    <col min="14838" max="14838" width="7" style="717" customWidth="1"/>
    <col min="14839" max="14839" width="5.85546875" style="717"/>
    <col min="14840" max="14840" width="8" style="717" customWidth="1"/>
    <col min="14841" max="14841" width="6" style="717" bestFit="1" customWidth="1"/>
    <col min="14842" max="14842" width="6.140625" style="717" bestFit="1" customWidth="1"/>
    <col min="14843" max="15074" width="5.85546875" style="717"/>
    <col min="15075" max="15075" width="7.7109375" style="717" customWidth="1"/>
    <col min="15076" max="15076" width="6.28515625" style="717" customWidth="1"/>
    <col min="15077" max="15077" width="6.7109375" style="717" customWidth="1"/>
    <col min="15078" max="15080" width="6.28515625" style="717" customWidth="1"/>
    <col min="15081" max="15081" width="7.140625" style="717" customWidth="1"/>
    <col min="15082" max="15082" width="6.28515625" style="717" customWidth="1"/>
    <col min="15083" max="15083" width="7.28515625" style="717" customWidth="1"/>
    <col min="15084" max="15086" width="6.28515625" style="717" customWidth="1"/>
    <col min="15087" max="15087" width="6.85546875" style="717" customWidth="1"/>
    <col min="15088" max="15088" width="6.28515625" style="717" customWidth="1"/>
    <col min="15089" max="15089" width="7" style="717" customWidth="1"/>
    <col min="15090" max="15092" width="6.28515625" style="717" customWidth="1"/>
    <col min="15093" max="15093" width="6.7109375" style="717" customWidth="1"/>
    <col min="15094" max="15094" width="7" style="717" customWidth="1"/>
    <col min="15095" max="15095" width="5.85546875" style="717"/>
    <col min="15096" max="15096" width="8" style="717" customWidth="1"/>
    <col min="15097" max="15097" width="6" style="717" bestFit="1" customWidth="1"/>
    <col min="15098" max="15098" width="6.140625" style="717" bestFit="1" customWidth="1"/>
    <col min="15099" max="15330" width="5.85546875" style="717"/>
    <col min="15331" max="15331" width="7.7109375" style="717" customWidth="1"/>
    <col min="15332" max="15332" width="6.28515625" style="717" customWidth="1"/>
    <col min="15333" max="15333" width="6.7109375" style="717" customWidth="1"/>
    <col min="15334" max="15336" width="6.28515625" style="717" customWidth="1"/>
    <col min="15337" max="15337" width="7.140625" style="717" customWidth="1"/>
    <col min="15338" max="15338" width="6.28515625" style="717" customWidth="1"/>
    <col min="15339" max="15339" width="7.28515625" style="717" customWidth="1"/>
    <col min="15340" max="15342" width="6.28515625" style="717" customWidth="1"/>
    <col min="15343" max="15343" width="6.85546875" style="717" customWidth="1"/>
    <col min="15344" max="15344" width="6.28515625" style="717" customWidth="1"/>
    <col min="15345" max="15345" width="7" style="717" customWidth="1"/>
    <col min="15346" max="15348" width="6.28515625" style="717" customWidth="1"/>
    <col min="15349" max="15349" width="6.7109375" style="717" customWidth="1"/>
    <col min="15350" max="15350" width="7" style="717" customWidth="1"/>
    <col min="15351" max="15351" width="5.85546875" style="717"/>
    <col min="15352" max="15352" width="8" style="717" customWidth="1"/>
    <col min="15353" max="15353" width="6" style="717" bestFit="1" customWidth="1"/>
    <col min="15354" max="15354" width="6.140625" style="717" bestFit="1" customWidth="1"/>
    <col min="15355" max="15586" width="5.85546875" style="717"/>
    <col min="15587" max="15587" width="7.7109375" style="717" customWidth="1"/>
    <col min="15588" max="15588" width="6.28515625" style="717" customWidth="1"/>
    <col min="15589" max="15589" width="6.7109375" style="717" customWidth="1"/>
    <col min="15590" max="15592" width="6.28515625" style="717" customWidth="1"/>
    <col min="15593" max="15593" width="7.140625" style="717" customWidth="1"/>
    <col min="15594" max="15594" width="6.28515625" style="717" customWidth="1"/>
    <col min="15595" max="15595" width="7.28515625" style="717" customWidth="1"/>
    <col min="15596" max="15598" width="6.28515625" style="717" customWidth="1"/>
    <col min="15599" max="15599" width="6.85546875" style="717" customWidth="1"/>
    <col min="15600" max="15600" width="6.28515625" style="717" customWidth="1"/>
    <col min="15601" max="15601" width="7" style="717" customWidth="1"/>
    <col min="15602" max="15604" width="6.28515625" style="717" customWidth="1"/>
    <col min="15605" max="15605" width="6.7109375" style="717" customWidth="1"/>
    <col min="15606" max="15606" width="7" style="717" customWidth="1"/>
    <col min="15607" max="15607" width="5.85546875" style="717"/>
    <col min="15608" max="15608" width="8" style="717" customWidth="1"/>
    <col min="15609" max="15609" width="6" style="717" bestFit="1" customWidth="1"/>
    <col min="15610" max="15610" width="6.140625" style="717" bestFit="1" customWidth="1"/>
    <col min="15611" max="15842" width="5.85546875" style="717"/>
    <col min="15843" max="15843" width="7.7109375" style="717" customWidth="1"/>
    <col min="15844" max="15844" width="6.28515625" style="717" customWidth="1"/>
    <col min="15845" max="15845" width="6.7109375" style="717" customWidth="1"/>
    <col min="15846" max="15848" width="6.28515625" style="717" customWidth="1"/>
    <col min="15849" max="15849" width="7.140625" style="717" customWidth="1"/>
    <col min="15850" max="15850" width="6.28515625" style="717" customWidth="1"/>
    <col min="15851" max="15851" width="7.28515625" style="717" customWidth="1"/>
    <col min="15852" max="15854" width="6.28515625" style="717" customWidth="1"/>
    <col min="15855" max="15855" width="6.85546875" style="717" customWidth="1"/>
    <col min="15856" max="15856" width="6.28515625" style="717" customWidth="1"/>
    <col min="15857" max="15857" width="7" style="717" customWidth="1"/>
    <col min="15858" max="15860" width="6.28515625" style="717" customWidth="1"/>
    <col min="15861" max="15861" width="6.7109375" style="717" customWidth="1"/>
    <col min="15862" max="15862" width="7" style="717" customWidth="1"/>
    <col min="15863" max="15863" width="5.85546875" style="717"/>
    <col min="15864" max="15864" width="8" style="717" customWidth="1"/>
    <col min="15865" max="15865" width="6" style="717" bestFit="1" customWidth="1"/>
    <col min="15866" max="15866" width="6.140625" style="717" bestFit="1" customWidth="1"/>
    <col min="15867" max="16098" width="5.85546875" style="717"/>
    <col min="16099" max="16099" width="7.7109375" style="717" customWidth="1"/>
    <col min="16100" max="16100" width="6.28515625" style="717" customWidth="1"/>
    <col min="16101" max="16101" width="6.7109375" style="717" customWidth="1"/>
    <col min="16102" max="16104" width="6.28515625" style="717" customWidth="1"/>
    <col min="16105" max="16105" width="7.140625" style="717" customWidth="1"/>
    <col min="16106" max="16106" width="6.28515625" style="717" customWidth="1"/>
    <col min="16107" max="16107" width="7.28515625" style="717" customWidth="1"/>
    <col min="16108" max="16110" width="6.28515625" style="717" customWidth="1"/>
    <col min="16111" max="16111" width="6.85546875" style="717" customWidth="1"/>
    <col min="16112" max="16112" width="6.28515625" style="717" customWidth="1"/>
    <col min="16113" max="16113" width="7" style="717" customWidth="1"/>
    <col min="16114" max="16116" width="6.28515625" style="717" customWidth="1"/>
    <col min="16117" max="16117" width="6.7109375" style="717" customWidth="1"/>
    <col min="16118" max="16118" width="7" style="717" customWidth="1"/>
    <col min="16119" max="16119" width="5.85546875" style="717"/>
    <col min="16120" max="16120" width="8" style="717" customWidth="1"/>
    <col min="16121" max="16121" width="6" style="717" bestFit="1" customWidth="1"/>
    <col min="16122" max="16122" width="6.140625" style="717" bestFit="1" customWidth="1"/>
    <col min="16123" max="16384" width="5.85546875" style="717"/>
  </cols>
  <sheetData>
    <row r="1" spans="1:19" ht="36.75" customHeight="1">
      <c r="A1" s="1693" t="s">
        <v>1436</v>
      </c>
      <c r="B1" s="1693"/>
      <c r="C1" s="1693"/>
      <c r="D1" s="1693"/>
      <c r="E1" s="1693"/>
      <c r="F1" s="1693"/>
      <c r="G1" s="1693"/>
      <c r="H1" s="1693"/>
      <c r="I1" s="1693"/>
      <c r="J1" s="1693"/>
      <c r="K1" s="1693"/>
      <c r="L1" s="1693"/>
      <c r="M1" s="1693"/>
      <c r="N1" s="1693"/>
      <c r="O1" s="1693"/>
      <c r="P1" s="1693"/>
      <c r="Q1" s="1693"/>
      <c r="R1" s="1693"/>
      <c r="S1" s="1693"/>
    </row>
    <row r="2" spans="1:19" ht="23.25" customHeight="1">
      <c r="A2" s="1439" t="s">
        <v>18</v>
      </c>
      <c r="B2" s="1183"/>
    </row>
    <row r="3" spans="1:19" ht="25.5" customHeight="1">
      <c r="A3" s="1699" t="s">
        <v>780</v>
      </c>
      <c r="B3" s="1702">
        <v>2023</v>
      </c>
      <c r="C3" s="1703"/>
      <c r="D3" s="1703"/>
      <c r="E3" s="1703"/>
      <c r="F3" s="1703"/>
      <c r="G3" s="1704"/>
      <c r="H3" s="1702">
        <v>2024</v>
      </c>
      <c r="I3" s="1703"/>
      <c r="J3" s="1703"/>
      <c r="K3" s="1703"/>
      <c r="L3" s="1703"/>
      <c r="M3" s="1704"/>
      <c r="N3" s="1698">
        <v>2025</v>
      </c>
      <c r="O3" s="1698"/>
      <c r="P3" s="1698"/>
      <c r="Q3" s="1698"/>
      <c r="R3" s="1698"/>
      <c r="S3" s="1698"/>
    </row>
    <row r="4" spans="1:19" ht="25.5" customHeight="1">
      <c r="A4" s="1700"/>
      <c r="B4" s="1702" t="s">
        <v>189</v>
      </c>
      <c r="C4" s="1705"/>
      <c r="D4" s="1706" t="s">
        <v>190</v>
      </c>
      <c r="E4" s="1705"/>
      <c r="F4" s="1707" t="s">
        <v>51</v>
      </c>
      <c r="G4" s="1708"/>
      <c r="H4" s="1702" t="s">
        <v>189</v>
      </c>
      <c r="I4" s="1705"/>
      <c r="J4" s="1706" t="s">
        <v>190</v>
      </c>
      <c r="K4" s="1705"/>
      <c r="L4" s="1707" t="s">
        <v>51</v>
      </c>
      <c r="M4" s="1708"/>
      <c r="N4" s="1695" t="s">
        <v>189</v>
      </c>
      <c r="O4" s="1696"/>
      <c r="P4" s="1697" t="s">
        <v>190</v>
      </c>
      <c r="Q4" s="1697"/>
      <c r="R4" s="1698" t="s">
        <v>51</v>
      </c>
      <c r="S4" s="1698"/>
    </row>
    <row r="5" spans="1:19" ht="25.5" customHeight="1">
      <c r="A5" s="1701"/>
      <c r="B5" s="718" t="s">
        <v>844</v>
      </c>
      <c r="C5" s="1210" t="s">
        <v>845</v>
      </c>
      <c r="D5" s="719" t="s">
        <v>844</v>
      </c>
      <c r="E5" s="1211" t="s">
        <v>845</v>
      </c>
      <c r="F5" s="1210" t="s">
        <v>844</v>
      </c>
      <c r="G5" s="1212" t="s">
        <v>845</v>
      </c>
      <c r="H5" s="718" t="s">
        <v>844</v>
      </c>
      <c r="I5" s="1210" t="s">
        <v>845</v>
      </c>
      <c r="J5" s="719" t="s">
        <v>844</v>
      </c>
      <c r="K5" s="1211" t="s">
        <v>845</v>
      </c>
      <c r="L5" s="1210" t="s">
        <v>844</v>
      </c>
      <c r="M5" s="1212" t="s">
        <v>845</v>
      </c>
      <c r="N5" s="1420" t="s">
        <v>844</v>
      </c>
      <c r="O5" s="1420" t="s">
        <v>845</v>
      </c>
      <c r="P5" s="1420" t="s">
        <v>844</v>
      </c>
      <c r="Q5" s="1420" t="s">
        <v>845</v>
      </c>
      <c r="R5" s="1420" t="s">
        <v>844</v>
      </c>
      <c r="S5" s="1420" t="s">
        <v>845</v>
      </c>
    </row>
    <row r="6" spans="1:19" s="725" customFormat="1" ht="25.5" customHeight="1">
      <c r="A6" s="1213" t="s">
        <v>846</v>
      </c>
      <c r="B6" s="720">
        <v>2</v>
      </c>
      <c r="C6" s="721">
        <v>5.9</v>
      </c>
      <c r="D6" s="722">
        <v>0</v>
      </c>
      <c r="E6" s="723">
        <v>0</v>
      </c>
      <c r="F6" s="1214">
        <v>2</v>
      </c>
      <c r="G6" s="724">
        <v>3</v>
      </c>
      <c r="H6" s="720">
        <v>7</v>
      </c>
      <c r="I6" s="721">
        <v>22.13</v>
      </c>
      <c r="J6" s="722">
        <v>0</v>
      </c>
      <c r="K6" s="723">
        <v>0</v>
      </c>
      <c r="L6" s="1214">
        <v>7</v>
      </c>
      <c r="M6" s="724">
        <v>11.11</v>
      </c>
      <c r="N6" s="722">
        <v>0</v>
      </c>
      <c r="O6" s="721">
        <v>0</v>
      </c>
      <c r="P6" s="722">
        <v>0</v>
      </c>
      <c r="Q6" s="723">
        <v>0</v>
      </c>
      <c r="R6" s="722">
        <v>0</v>
      </c>
      <c r="S6" s="1438">
        <v>0</v>
      </c>
    </row>
    <row r="7" spans="1:19" s="725" customFormat="1" ht="25.5" customHeight="1">
      <c r="A7" s="726" t="s">
        <v>847</v>
      </c>
      <c r="B7" s="727">
        <v>327</v>
      </c>
      <c r="C7" s="721">
        <v>852.3</v>
      </c>
      <c r="D7" s="728">
        <v>15</v>
      </c>
      <c r="E7" s="723">
        <v>40.200000000000003</v>
      </c>
      <c r="F7" s="729">
        <v>342</v>
      </c>
      <c r="G7" s="724">
        <v>451.7</v>
      </c>
      <c r="H7" s="727">
        <v>287</v>
      </c>
      <c r="I7" s="721">
        <v>839.37</v>
      </c>
      <c r="J7" s="728">
        <v>11</v>
      </c>
      <c r="K7" s="723">
        <v>31.65</v>
      </c>
      <c r="L7" s="729">
        <v>298</v>
      </c>
      <c r="M7" s="724">
        <v>432.3</v>
      </c>
      <c r="N7" s="727">
        <v>203</v>
      </c>
      <c r="O7" s="721">
        <v>609.6</v>
      </c>
      <c r="P7" s="728">
        <v>16</v>
      </c>
      <c r="Q7" s="723">
        <v>47.7</v>
      </c>
      <c r="R7" s="729">
        <v>219</v>
      </c>
      <c r="S7" s="721">
        <v>327.7</v>
      </c>
    </row>
    <row r="8" spans="1:19" s="725" customFormat="1" ht="25.5" customHeight="1">
      <c r="A8" s="726" t="s">
        <v>848</v>
      </c>
      <c r="B8" s="727">
        <v>908</v>
      </c>
      <c r="C8" s="721">
        <v>2322.3000000000002</v>
      </c>
      <c r="D8" s="728">
        <v>21</v>
      </c>
      <c r="E8" s="723">
        <v>56.2</v>
      </c>
      <c r="F8" s="729">
        <v>929</v>
      </c>
      <c r="G8" s="724">
        <v>1214.5</v>
      </c>
      <c r="H8" s="727">
        <v>820</v>
      </c>
      <c r="I8" s="721">
        <v>2301.17</v>
      </c>
      <c r="J8" s="728">
        <v>39</v>
      </c>
      <c r="K8" s="723">
        <v>110.16</v>
      </c>
      <c r="L8" s="729">
        <v>859</v>
      </c>
      <c r="M8" s="724">
        <v>1209.21</v>
      </c>
      <c r="N8" s="727">
        <v>778</v>
      </c>
      <c r="O8" s="721">
        <v>2203.8000000000002</v>
      </c>
      <c r="P8" s="728">
        <v>34</v>
      </c>
      <c r="Q8" s="723">
        <v>95.2</v>
      </c>
      <c r="R8" s="729">
        <v>812</v>
      </c>
      <c r="S8" s="721">
        <v>1142.5</v>
      </c>
    </row>
    <row r="9" spans="1:19" s="725" customFormat="1" ht="25.5" customHeight="1">
      <c r="A9" s="726" t="s">
        <v>849</v>
      </c>
      <c r="B9" s="727">
        <v>1261</v>
      </c>
      <c r="C9" s="721">
        <v>2622.5</v>
      </c>
      <c r="D9" s="728">
        <v>53</v>
      </c>
      <c r="E9" s="723">
        <v>110.9</v>
      </c>
      <c r="F9" s="729">
        <v>1314</v>
      </c>
      <c r="G9" s="724">
        <v>1370.4</v>
      </c>
      <c r="H9" s="727">
        <v>1280</v>
      </c>
      <c r="I9" s="721">
        <v>2624.56</v>
      </c>
      <c r="J9" s="728">
        <v>48</v>
      </c>
      <c r="K9" s="723">
        <v>105.7</v>
      </c>
      <c r="L9" s="729">
        <v>1328</v>
      </c>
      <c r="M9" s="724">
        <v>1410.07</v>
      </c>
      <c r="N9" s="727">
        <v>1343</v>
      </c>
      <c r="O9" s="721">
        <v>2851.3</v>
      </c>
      <c r="P9" s="728">
        <v>55</v>
      </c>
      <c r="Q9" s="723">
        <v>123.9</v>
      </c>
      <c r="R9" s="729">
        <v>1398</v>
      </c>
      <c r="S9" s="721">
        <v>1528.1</v>
      </c>
    </row>
    <row r="10" spans="1:19" s="725" customFormat="1" ht="25.5" customHeight="1">
      <c r="A10" s="726" t="s">
        <v>850</v>
      </c>
      <c r="B10" s="727">
        <v>977</v>
      </c>
      <c r="C10" s="721">
        <v>2106.3000000000002</v>
      </c>
      <c r="D10" s="728">
        <v>44</v>
      </c>
      <c r="E10" s="723">
        <v>98.9</v>
      </c>
      <c r="F10" s="729">
        <v>1021</v>
      </c>
      <c r="G10" s="724">
        <v>1123.3</v>
      </c>
      <c r="H10" s="727">
        <v>1040</v>
      </c>
      <c r="I10" s="721">
        <v>2007.57</v>
      </c>
      <c r="J10" s="728">
        <v>50</v>
      </c>
      <c r="K10" s="723">
        <v>105.62</v>
      </c>
      <c r="L10" s="729">
        <v>1090</v>
      </c>
      <c r="M10" s="724">
        <v>1099.4000000000001</v>
      </c>
      <c r="N10" s="727">
        <v>1225</v>
      </c>
      <c r="O10" s="721">
        <v>2372.6999999999998</v>
      </c>
      <c r="P10" s="728">
        <v>41</v>
      </c>
      <c r="Q10" s="723">
        <v>86.6</v>
      </c>
      <c r="R10" s="729">
        <v>1266</v>
      </c>
      <c r="S10" s="721">
        <v>1279.0999999999999</v>
      </c>
    </row>
    <row r="11" spans="1:19" s="725" customFormat="1" ht="25.5" customHeight="1">
      <c r="A11" s="726" t="s">
        <v>851</v>
      </c>
      <c r="B11" s="727">
        <v>1113</v>
      </c>
      <c r="C11" s="721">
        <v>835.1</v>
      </c>
      <c r="D11" s="728">
        <v>31</v>
      </c>
      <c r="E11" s="723">
        <v>23.9</v>
      </c>
      <c r="F11" s="729">
        <v>1144</v>
      </c>
      <c r="G11" s="724">
        <v>435.1</v>
      </c>
      <c r="H11" s="727">
        <v>1224</v>
      </c>
      <c r="I11" s="721">
        <v>903.41</v>
      </c>
      <c r="J11" s="728">
        <v>46</v>
      </c>
      <c r="K11" s="723">
        <v>35.130000000000003</v>
      </c>
      <c r="L11" s="729">
        <v>1270</v>
      </c>
      <c r="M11" s="724">
        <v>476.71</v>
      </c>
      <c r="N11" s="727">
        <v>1549</v>
      </c>
      <c r="O11" s="721">
        <v>1138.4000000000001</v>
      </c>
      <c r="P11" s="728">
        <v>71</v>
      </c>
      <c r="Q11" s="723">
        <v>54.4</v>
      </c>
      <c r="R11" s="729">
        <v>1620</v>
      </c>
      <c r="S11" s="721">
        <v>607.59</v>
      </c>
    </row>
    <row r="12" spans="1:19" s="725" customFormat="1" ht="25.5" customHeight="1">
      <c r="A12" s="726" t="s">
        <v>852</v>
      </c>
      <c r="B12" s="727">
        <v>176</v>
      </c>
      <c r="C12" s="721">
        <v>93.1</v>
      </c>
      <c r="D12" s="728">
        <v>9</v>
      </c>
      <c r="E12" s="723">
        <v>4.0999999999999996</v>
      </c>
      <c r="F12" s="730">
        <v>185</v>
      </c>
      <c r="G12" s="724">
        <v>45.6</v>
      </c>
      <c r="H12" s="727">
        <v>220</v>
      </c>
      <c r="I12" s="721">
        <v>118.54</v>
      </c>
      <c r="J12" s="728">
        <v>13</v>
      </c>
      <c r="K12" s="723">
        <v>6.09</v>
      </c>
      <c r="L12" s="730">
        <v>233</v>
      </c>
      <c r="M12" s="724">
        <v>58.39</v>
      </c>
      <c r="N12" s="727">
        <v>261</v>
      </c>
      <c r="O12" s="721">
        <v>139</v>
      </c>
      <c r="P12" s="728">
        <v>21</v>
      </c>
      <c r="Q12" s="723">
        <v>9.6999999999999993</v>
      </c>
      <c r="R12" s="730">
        <v>282</v>
      </c>
      <c r="S12" s="721">
        <v>69.8</v>
      </c>
    </row>
    <row r="13" spans="1:19" s="725" customFormat="1" ht="25.5" customHeight="1">
      <c r="A13" s="1215" t="s">
        <v>51</v>
      </c>
      <c r="B13" s="731">
        <v>4764</v>
      </c>
      <c r="C13" s="1216">
        <v>901.8</v>
      </c>
      <c r="D13" s="732">
        <v>173</v>
      </c>
      <c r="E13" s="1217">
        <v>31.7</v>
      </c>
      <c r="F13" s="733">
        <v>4937</v>
      </c>
      <c r="G13" s="1218">
        <v>459.4</v>
      </c>
      <c r="H13" s="731">
        <v>4878</v>
      </c>
      <c r="I13" s="1216">
        <v>932.55</v>
      </c>
      <c r="J13" s="732">
        <v>207</v>
      </c>
      <c r="K13" s="1217">
        <v>38.43</v>
      </c>
      <c r="L13" s="733">
        <v>5085</v>
      </c>
      <c r="M13" s="1218">
        <v>478.92</v>
      </c>
      <c r="N13" s="731">
        <v>5359</v>
      </c>
      <c r="O13" s="1216">
        <v>1026.44</v>
      </c>
      <c r="P13" s="732">
        <v>238</v>
      </c>
      <c r="Q13" s="1217">
        <v>44.2</v>
      </c>
      <c r="R13" s="733">
        <v>5597</v>
      </c>
      <c r="S13" s="1216">
        <v>527.70000000000005</v>
      </c>
    </row>
    <row r="14" spans="1:19" s="725" customFormat="1">
      <c r="A14" s="734"/>
    </row>
    <row r="15" spans="1:19" s="725" customFormat="1" ht="13.5">
      <c r="A15" s="735" t="s">
        <v>853</v>
      </c>
    </row>
    <row r="16" spans="1:19" ht="12">
      <c r="A16" s="307" t="s">
        <v>17</v>
      </c>
    </row>
  </sheetData>
  <mergeCells count="14">
    <mergeCell ref="N4:O4"/>
    <mergeCell ref="P4:Q4"/>
    <mergeCell ref="R4:S4"/>
    <mergeCell ref="A1:S1"/>
    <mergeCell ref="A3:A5"/>
    <mergeCell ref="B3:G3"/>
    <mergeCell ref="H3:M3"/>
    <mergeCell ref="N3:S3"/>
    <mergeCell ref="B4:C4"/>
    <mergeCell ref="D4:E4"/>
    <mergeCell ref="F4:G4"/>
    <mergeCell ref="H4:I4"/>
    <mergeCell ref="J4:K4"/>
    <mergeCell ref="L4:M4"/>
  </mergeCells>
  <hyperlinks>
    <hyperlink ref="A2" location="contents!A46" display="back to contents" xr:uid="{473D47AA-30D1-4D6E-8C0A-1C8A8415C51A}"/>
  </hyperlink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A370F-EA6E-4D25-8034-8B5D13A8A1BA}">
  <dimension ref="A1:G295"/>
  <sheetViews>
    <sheetView workbookViewId="0">
      <selection sqref="A1:E1"/>
    </sheetView>
  </sheetViews>
  <sheetFormatPr defaultColWidth="16.5703125" defaultRowHeight="12"/>
  <cols>
    <col min="1" max="1" width="33.5703125" style="315" customWidth="1"/>
    <col min="2" max="2" width="10.28515625" style="295" customWidth="1"/>
    <col min="3" max="6" width="10.28515625" style="737" customWidth="1"/>
    <col min="7" max="16384" width="16.5703125" style="295"/>
  </cols>
  <sheetData>
    <row r="1" spans="1:6" ht="30" customHeight="1">
      <c r="A1" s="1709" t="s">
        <v>1464</v>
      </c>
      <c r="B1" s="1709"/>
      <c r="C1" s="1709"/>
      <c r="D1" s="1709"/>
      <c r="E1" s="1709"/>
      <c r="F1" s="1451"/>
    </row>
    <row r="2" spans="1:6" ht="15">
      <c r="A2" s="736" t="s">
        <v>669</v>
      </c>
      <c r="B2" s="687"/>
    </row>
    <row r="3" spans="1:6" ht="12.75">
      <c r="A3" s="738"/>
      <c r="C3" s="330"/>
      <c r="D3" s="330"/>
      <c r="E3" s="739" t="s">
        <v>0</v>
      </c>
    </row>
    <row r="4" spans="1:6">
      <c r="A4" s="308" t="s">
        <v>40</v>
      </c>
      <c r="B4" s="739">
        <v>2022</v>
      </c>
      <c r="C4" s="739">
        <v>2023</v>
      </c>
      <c r="D4" s="739">
        <v>2024</v>
      </c>
      <c r="E4" s="739">
        <v>2025</v>
      </c>
      <c r="F4" s="295"/>
    </row>
    <row r="5" spans="1:6" s="246" customFormat="1" ht="24">
      <c r="A5" s="740" t="s">
        <v>52</v>
      </c>
      <c r="B5" s="741">
        <v>20</v>
      </c>
      <c r="C5" s="741">
        <v>28</v>
      </c>
      <c r="D5" s="741">
        <v>24</v>
      </c>
      <c r="E5" s="741">
        <v>32</v>
      </c>
    </row>
    <row r="6" spans="1:6" s="744" customFormat="1">
      <c r="A6" s="742" t="s">
        <v>53</v>
      </c>
      <c r="B6" s="743">
        <v>5</v>
      </c>
      <c r="C6" s="743">
        <v>5</v>
      </c>
      <c r="D6" s="743">
        <v>12</v>
      </c>
      <c r="E6" s="743">
        <v>21</v>
      </c>
    </row>
    <row r="7" spans="1:6">
      <c r="A7" s="488" t="s">
        <v>854</v>
      </c>
      <c r="B7" s="737">
        <v>0</v>
      </c>
      <c r="C7" s="737">
        <v>4</v>
      </c>
      <c r="D7" s="737">
        <v>2</v>
      </c>
      <c r="E7" s="737">
        <v>11</v>
      </c>
      <c r="F7" s="295"/>
    </row>
    <row r="8" spans="1:6">
      <c r="A8" s="488" t="s">
        <v>855</v>
      </c>
      <c r="B8" s="737">
        <v>5</v>
      </c>
      <c r="C8" s="737">
        <v>1</v>
      </c>
      <c r="D8" s="737">
        <v>10</v>
      </c>
      <c r="E8" s="737">
        <v>10</v>
      </c>
      <c r="F8" s="295"/>
    </row>
    <row r="9" spans="1:6" s="744" customFormat="1">
      <c r="A9" s="742" t="s">
        <v>56</v>
      </c>
      <c r="B9" s="743">
        <v>0</v>
      </c>
      <c r="C9" s="743">
        <v>0</v>
      </c>
      <c r="D9" s="743">
        <v>0</v>
      </c>
      <c r="E9" s="743">
        <v>0</v>
      </c>
    </row>
    <row r="10" spans="1:6" s="13" customFormat="1">
      <c r="A10" s="302" t="s">
        <v>57</v>
      </c>
      <c r="B10" s="745">
        <v>0</v>
      </c>
      <c r="C10" s="745">
        <v>0</v>
      </c>
      <c r="D10" s="745">
        <v>0</v>
      </c>
      <c r="E10" s="745">
        <v>0</v>
      </c>
    </row>
    <row r="11" spans="1:6" s="744" customFormat="1">
      <c r="A11" s="742" t="s">
        <v>58</v>
      </c>
      <c r="B11" s="743">
        <v>15</v>
      </c>
      <c r="C11" s="743">
        <v>23</v>
      </c>
      <c r="D11" s="743">
        <v>12</v>
      </c>
      <c r="E11" s="743">
        <v>10</v>
      </c>
    </row>
    <row r="12" spans="1:6" ht="24">
      <c r="A12" s="302" t="s">
        <v>59</v>
      </c>
      <c r="B12" s="737">
        <v>10</v>
      </c>
      <c r="C12" s="737">
        <v>18</v>
      </c>
      <c r="D12" s="737">
        <v>7</v>
      </c>
      <c r="E12" s="737">
        <v>4</v>
      </c>
      <c r="F12" s="295"/>
    </row>
    <row r="13" spans="1:6">
      <c r="A13" s="302" t="s">
        <v>856</v>
      </c>
      <c r="B13" s="737">
        <v>5</v>
      </c>
      <c r="C13" s="737">
        <v>5</v>
      </c>
      <c r="D13" s="737">
        <v>5</v>
      </c>
      <c r="E13" s="737">
        <v>6</v>
      </c>
      <c r="F13" s="295"/>
    </row>
    <row r="14" spans="1:6">
      <c r="A14" s="742" t="s">
        <v>379</v>
      </c>
      <c r="B14" s="743">
        <v>0</v>
      </c>
      <c r="C14" s="743">
        <v>0</v>
      </c>
      <c r="D14" s="743">
        <v>0</v>
      </c>
      <c r="E14" s="743">
        <v>1</v>
      </c>
      <c r="F14" s="295"/>
    </row>
    <row r="15" spans="1:6">
      <c r="A15" s="302" t="s">
        <v>1437</v>
      </c>
      <c r="B15" s="737">
        <v>0</v>
      </c>
      <c r="C15" s="737">
        <v>0</v>
      </c>
      <c r="D15" s="737">
        <v>0</v>
      </c>
      <c r="E15" s="737">
        <v>1</v>
      </c>
      <c r="F15" s="295"/>
    </row>
    <row r="16" spans="1:6" s="246" customFormat="1" ht="24">
      <c r="A16" s="746" t="s">
        <v>61</v>
      </c>
      <c r="B16" s="747">
        <v>477</v>
      </c>
      <c r="C16" s="747">
        <v>302</v>
      </c>
      <c r="D16" s="747">
        <v>308</v>
      </c>
      <c r="E16" s="747">
        <v>623</v>
      </c>
    </row>
    <row r="17" spans="1:6" s="744" customFormat="1">
      <c r="A17" s="742" t="s">
        <v>383</v>
      </c>
      <c r="B17" s="743">
        <v>436</v>
      </c>
      <c r="C17" s="743">
        <v>175</v>
      </c>
      <c r="D17" s="743">
        <v>165</v>
      </c>
      <c r="E17" s="743">
        <v>414</v>
      </c>
    </row>
    <row r="18" spans="1:6" s="744" customFormat="1">
      <c r="A18" s="748" t="s">
        <v>62</v>
      </c>
      <c r="B18" s="743">
        <v>424</v>
      </c>
      <c r="C18" s="743">
        <v>152</v>
      </c>
      <c r="D18" s="743">
        <v>130</v>
      </c>
      <c r="E18" s="743">
        <v>375</v>
      </c>
    </row>
    <row r="19" spans="1:6" s="744" customFormat="1">
      <c r="A19" s="749" t="s">
        <v>63</v>
      </c>
      <c r="B19" s="743">
        <v>369</v>
      </c>
      <c r="C19" s="743">
        <v>77</v>
      </c>
      <c r="D19" s="743">
        <v>71</v>
      </c>
      <c r="E19" s="743">
        <v>103</v>
      </c>
    </row>
    <row r="20" spans="1:6">
      <c r="A20" s="750" t="s">
        <v>62</v>
      </c>
      <c r="B20" s="737">
        <v>200</v>
      </c>
      <c r="C20" s="737">
        <v>39</v>
      </c>
      <c r="D20" s="737">
        <v>45</v>
      </c>
      <c r="E20" s="737">
        <v>50</v>
      </c>
      <c r="F20" s="295"/>
    </row>
    <row r="21" spans="1:6">
      <c r="A21" s="750" t="s">
        <v>857</v>
      </c>
      <c r="B21" s="737">
        <v>0</v>
      </c>
      <c r="C21" s="737">
        <v>0</v>
      </c>
      <c r="D21" s="737">
        <v>0</v>
      </c>
      <c r="E21" s="737">
        <v>2</v>
      </c>
      <c r="F21" s="295"/>
    </row>
    <row r="22" spans="1:6" ht="24">
      <c r="A22" s="750" t="s">
        <v>858</v>
      </c>
      <c r="B22" s="737">
        <v>30</v>
      </c>
      <c r="C22" s="737">
        <v>6</v>
      </c>
      <c r="D22" s="737">
        <v>3</v>
      </c>
      <c r="E22" s="737">
        <v>5</v>
      </c>
      <c r="F22" s="295"/>
    </row>
    <row r="23" spans="1:6">
      <c r="A23" s="750" t="s">
        <v>859</v>
      </c>
      <c r="B23" s="737">
        <v>0</v>
      </c>
      <c r="C23" s="737">
        <v>0</v>
      </c>
      <c r="D23" s="737">
        <v>0</v>
      </c>
      <c r="E23" s="737">
        <v>0</v>
      </c>
      <c r="F23" s="295"/>
    </row>
    <row r="24" spans="1:6">
      <c r="A24" s="750" t="s">
        <v>860</v>
      </c>
      <c r="B24" s="737">
        <v>79</v>
      </c>
      <c r="C24" s="737">
        <v>0</v>
      </c>
      <c r="D24" s="737">
        <v>0</v>
      </c>
      <c r="E24" s="737">
        <v>0</v>
      </c>
      <c r="F24" s="295"/>
    </row>
    <row r="25" spans="1:6">
      <c r="A25" s="750" t="s">
        <v>861</v>
      </c>
      <c r="B25" s="737">
        <v>0</v>
      </c>
      <c r="C25" s="737">
        <v>0</v>
      </c>
      <c r="D25" s="737">
        <v>0</v>
      </c>
      <c r="E25" s="737">
        <v>0</v>
      </c>
      <c r="F25" s="295"/>
    </row>
    <row r="26" spans="1:6">
      <c r="A26" s="750" t="s">
        <v>69</v>
      </c>
      <c r="B26" s="737">
        <v>11</v>
      </c>
      <c r="C26" s="737">
        <v>9</v>
      </c>
      <c r="D26" s="737">
        <v>14</v>
      </c>
      <c r="E26" s="737">
        <v>28</v>
      </c>
      <c r="F26" s="295"/>
    </row>
    <row r="27" spans="1:6" ht="24">
      <c r="A27" s="750" t="s">
        <v>862</v>
      </c>
      <c r="B27" s="737">
        <v>0</v>
      </c>
      <c r="C27" s="737">
        <v>16</v>
      </c>
      <c r="D27" s="737">
        <v>8</v>
      </c>
      <c r="E27" s="737">
        <v>13</v>
      </c>
      <c r="F27" s="295"/>
    </row>
    <row r="28" spans="1:6" ht="36">
      <c r="A28" s="750" t="s">
        <v>863</v>
      </c>
      <c r="B28" s="737">
        <v>49</v>
      </c>
      <c r="C28" s="737">
        <v>7</v>
      </c>
      <c r="D28" s="737">
        <v>1</v>
      </c>
      <c r="E28" s="737">
        <v>5</v>
      </c>
      <c r="F28" s="295"/>
    </row>
    <row r="29" spans="1:6">
      <c r="A29" s="749" t="s">
        <v>70</v>
      </c>
      <c r="B29" s="737">
        <v>55</v>
      </c>
      <c r="C29" s="737">
        <v>75</v>
      </c>
      <c r="D29" s="737">
        <v>59</v>
      </c>
      <c r="E29" s="737">
        <v>272</v>
      </c>
      <c r="F29" s="295"/>
    </row>
    <row r="30" spans="1:6">
      <c r="A30" s="750" t="s">
        <v>864</v>
      </c>
      <c r="B30" s="737">
        <v>2</v>
      </c>
      <c r="C30" s="737">
        <v>0</v>
      </c>
      <c r="D30" s="737">
        <v>6</v>
      </c>
      <c r="E30" s="737">
        <v>12</v>
      </c>
      <c r="F30" s="295"/>
    </row>
    <row r="31" spans="1:6">
      <c r="A31" s="750" t="s">
        <v>865</v>
      </c>
      <c r="B31" s="737">
        <v>53</v>
      </c>
      <c r="C31" s="737">
        <v>75</v>
      </c>
      <c r="D31" s="737">
        <v>53</v>
      </c>
      <c r="E31" s="737">
        <v>260</v>
      </c>
      <c r="F31" s="295"/>
    </row>
    <row r="32" spans="1:6" s="744" customFormat="1">
      <c r="A32" s="748" t="s">
        <v>384</v>
      </c>
      <c r="B32" s="743">
        <v>12</v>
      </c>
      <c r="C32" s="743">
        <v>23</v>
      </c>
      <c r="D32" s="743">
        <v>35</v>
      </c>
      <c r="E32" s="743">
        <v>39</v>
      </c>
    </row>
    <row r="33" spans="1:6" s="744" customFormat="1">
      <c r="A33" s="751" t="s">
        <v>866</v>
      </c>
      <c r="B33" s="743">
        <v>1</v>
      </c>
      <c r="C33" s="743">
        <v>7</v>
      </c>
      <c r="D33" s="743">
        <v>5</v>
      </c>
      <c r="E33" s="743">
        <v>2</v>
      </c>
    </row>
    <row r="34" spans="1:6">
      <c r="A34" s="751" t="s">
        <v>867</v>
      </c>
      <c r="B34" s="737">
        <v>11</v>
      </c>
      <c r="C34" s="737">
        <v>16</v>
      </c>
      <c r="D34" s="737">
        <v>30</v>
      </c>
      <c r="E34" s="737">
        <v>37</v>
      </c>
      <c r="F34" s="295"/>
    </row>
    <row r="35" spans="1:6" s="744" customFormat="1">
      <c r="A35" s="742" t="s">
        <v>72</v>
      </c>
      <c r="B35" s="743">
        <v>7</v>
      </c>
      <c r="C35" s="743">
        <v>6</v>
      </c>
      <c r="D35" s="743">
        <v>0</v>
      </c>
      <c r="E35" s="743">
        <v>3</v>
      </c>
    </row>
    <row r="36" spans="1:6">
      <c r="A36" s="302" t="s">
        <v>73</v>
      </c>
      <c r="B36" s="737">
        <v>6</v>
      </c>
      <c r="C36" s="737">
        <v>6</v>
      </c>
      <c r="D36" s="737">
        <v>0</v>
      </c>
      <c r="E36" s="737">
        <v>3</v>
      </c>
      <c r="F36" s="295"/>
    </row>
    <row r="37" spans="1:6">
      <c r="A37" s="302" t="s">
        <v>868</v>
      </c>
      <c r="B37" s="737">
        <v>1</v>
      </c>
      <c r="C37" s="737">
        <v>0</v>
      </c>
      <c r="D37" s="737">
        <v>0</v>
      </c>
      <c r="E37" s="737">
        <v>0</v>
      </c>
      <c r="F37" s="295"/>
    </row>
    <row r="38" spans="1:6">
      <c r="A38" s="753" t="s">
        <v>869</v>
      </c>
      <c r="B38" s="754">
        <v>0</v>
      </c>
      <c r="C38" s="754">
        <v>0</v>
      </c>
      <c r="D38" s="754">
        <v>0</v>
      </c>
      <c r="E38" s="754">
        <v>1</v>
      </c>
      <c r="F38" s="295"/>
    </row>
    <row r="39" spans="1:6">
      <c r="A39" s="235" t="s">
        <v>1465</v>
      </c>
      <c r="B39" s="737">
        <v>0</v>
      </c>
      <c r="C39" s="737">
        <v>0</v>
      </c>
      <c r="D39" s="737">
        <v>0</v>
      </c>
      <c r="E39" s="737">
        <v>0</v>
      </c>
      <c r="F39" s="295"/>
    </row>
    <row r="40" spans="1:6">
      <c r="A40" s="302" t="s">
        <v>76</v>
      </c>
      <c r="B40" s="737">
        <v>0</v>
      </c>
      <c r="C40" s="737">
        <v>0</v>
      </c>
      <c r="D40" s="737">
        <v>0</v>
      </c>
      <c r="E40" s="737">
        <v>1</v>
      </c>
      <c r="F40" s="295"/>
    </row>
    <row r="41" spans="1:6" s="744" customFormat="1">
      <c r="A41" s="742" t="s">
        <v>77</v>
      </c>
      <c r="B41" s="743">
        <v>0</v>
      </c>
      <c r="C41" s="743">
        <v>0</v>
      </c>
      <c r="D41" s="743">
        <v>3</v>
      </c>
      <c r="E41" s="743">
        <v>0</v>
      </c>
    </row>
    <row r="42" spans="1:6">
      <c r="A42" s="302" t="s">
        <v>389</v>
      </c>
      <c r="B42" s="737">
        <v>0</v>
      </c>
      <c r="C42" s="737">
        <v>0</v>
      </c>
      <c r="D42" s="737">
        <v>3</v>
      </c>
      <c r="E42" s="737">
        <v>0</v>
      </c>
      <c r="F42" s="295"/>
    </row>
    <row r="43" spans="1:6">
      <c r="A43" s="302" t="s">
        <v>78</v>
      </c>
      <c r="B43" s="737">
        <v>0</v>
      </c>
      <c r="C43" s="737">
        <v>0</v>
      </c>
      <c r="D43" s="737">
        <v>0</v>
      </c>
      <c r="E43" s="737">
        <v>0</v>
      </c>
      <c r="F43" s="295"/>
    </row>
    <row r="44" spans="1:6" s="744" customFormat="1">
      <c r="A44" s="742" t="s">
        <v>79</v>
      </c>
      <c r="B44" s="743">
        <v>34</v>
      </c>
      <c r="C44" s="743">
        <v>47</v>
      </c>
      <c r="D44" s="743">
        <v>66</v>
      </c>
      <c r="E44" s="743">
        <v>142</v>
      </c>
    </row>
    <row r="45" spans="1:6" s="744" customFormat="1">
      <c r="A45" s="755" t="s">
        <v>870</v>
      </c>
      <c r="B45" s="743">
        <v>0</v>
      </c>
      <c r="C45" s="743">
        <v>0</v>
      </c>
      <c r="D45" s="743">
        <v>2</v>
      </c>
      <c r="E45" s="743">
        <v>0</v>
      </c>
    </row>
    <row r="46" spans="1:6">
      <c r="A46" s="302" t="s">
        <v>871</v>
      </c>
      <c r="B46" s="737">
        <v>6</v>
      </c>
      <c r="C46" s="737">
        <v>0</v>
      </c>
      <c r="D46" s="737">
        <v>0</v>
      </c>
      <c r="E46" s="737">
        <v>3</v>
      </c>
      <c r="F46" s="295"/>
    </row>
    <row r="47" spans="1:6">
      <c r="A47" s="302" t="s">
        <v>872</v>
      </c>
      <c r="B47" s="737">
        <v>0</v>
      </c>
      <c r="C47" s="737">
        <v>0</v>
      </c>
      <c r="D47" s="737">
        <v>0</v>
      </c>
      <c r="E47" s="737">
        <v>0</v>
      </c>
      <c r="F47" s="295"/>
    </row>
    <row r="48" spans="1:6">
      <c r="A48" s="302" t="s">
        <v>873</v>
      </c>
      <c r="B48" s="737">
        <v>0</v>
      </c>
      <c r="C48" s="737">
        <v>0</v>
      </c>
      <c r="D48" s="737">
        <v>1</v>
      </c>
      <c r="E48" s="737">
        <v>0</v>
      </c>
      <c r="F48" s="295"/>
    </row>
    <row r="49" spans="1:6">
      <c r="A49" s="302" t="s">
        <v>874</v>
      </c>
      <c r="B49" s="737">
        <v>28</v>
      </c>
      <c r="C49" s="737">
        <v>40</v>
      </c>
      <c r="D49" s="737">
        <v>48</v>
      </c>
      <c r="E49" s="737">
        <v>133</v>
      </c>
      <c r="F49" s="295"/>
    </row>
    <row r="50" spans="1:6">
      <c r="A50" s="756" t="s">
        <v>393</v>
      </c>
      <c r="B50" s="737">
        <v>0</v>
      </c>
      <c r="C50" s="737">
        <v>5</v>
      </c>
      <c r="D50" s="737">
        <v>14</v>
      </c>
      <c r="E50" s="737">
        <v>6</v>
      </c>
      <c r="F50" s="295"/>
    </row>
    <row r="51" spans="1:6">
      <c r="A51" s="756" t="s">
        <v>875</v>
      </c>
      <c r="B51" s="737">
        <v>0</v>
      </c>
      <c r="C51" s="737">
        <v>2</v>
      </c>
      <c r="D51" s="737">
        <v>1</v>
      </c>
      <c r="E51" s="737">
        <v>0</v>
      </c>
      <c r="F51" s="295"/>
    </row>
    <row r="52" spans="1:6">
      <c r="A52" s="742" t="s">
        <v>83</v>
      </c>
      <c r="B52" s="757">
        <v>0</v>
      </c>
      <c r="C52" s="757">
        <v>74</v>
      </c>
      <c r="D52" s="757">
        <v>74</v>
      </c>
      <c r="E52" s="757">
        <v>63</v>
      </c>
      <c r="F52" s="295"/>
    </row>
    <row r="53" spans="1:6">
      <c r="A53" s="302" t="s">
        <v>396</v>
      </c>
      <c r="B53" s="737">
        <v>0</v>
      </c>
      <c r="C53" s="737">
        <v>2</v>
      </c>
      <c r="D53" s="737">
        <v>0</v>
      </c>
      <c r="E53" s="737">
        <v>0</v>
      </c>
      <c r="F53" s="295"/>
    </row>
    <row r="54" spans="1:6" ht="24">
      <c r="A54" s="756" t="s">
        <v>876</v>
      </c>
      <c r="B54" s="737">
        <v>0</v>
      </c>
      <c r="C54" s="737">
        <v>0</v>
      </c>
      <c r="D54" s="737">
        <v>6</v>
      </c>
      <c r="E54" s="737">
        <v>11</v>
      </c>
      <c r="F54" s="295"/>
    </row>
    <row r="55" spans="1:6">
      <c r="A55" s="756" t="s">
        <v>877</v>
      </c>
      <c r="B55" s="737">
        <v>0</v>
      </c>
      <c r="C55" s="737">
        <v>72</v>
      </c>
      <c r="D55" s="737">
        <v>68</v>
      </c>
      <c r="E55" s="737">
        <v>52</v>
      </c>
      <c r="F55" s="295"/>
    </row>
    <row r="56" spans="1:6">
      <c r="A56" s="756" t="s">
        <v>878</v>
      </c>
      <c r="B56" s="737">
        <v>0</v>
      </c>
      <c r="C56" s="737">
        <v>0</v>
      </c>
      <c r="D56" s="737">
        <v>0</v>
      </c>
      <c r="E56" s="737">
        <v>0</v>
      </c>
      <c r="F56" s="295"/>
    </row>
    <row r="57" spans="1:6" s="246" customFormat="1">
      <c r="A57" s="740" t="s">
        <v>85</v>
      </c>
      <c r="B57" s="758">
        <v>30</v>
      </c>
      <c r="C57" s="758">
        <v>40</v>
      </c>
      <c r="D57" s="758">
        <v>34</v>
      </c>
      <c r="E57" s="758">
        <v>41</v>
      </c>
    </row>
    <row r="58" spans="1:6" s="744" customFormat="1">
      <c r="A58" s="742" t="s">
        <v>86</v>
      </c>
      <c r="B58" s="743">
        <v>17</v>
      </c>
      <c r="C58" s="743">
        <v>24</v>
      </c>
      <c r="D58" s="743">
        <v>20</v>
      </c>
      <c r="E58" s="743">
        <v>23</v>
      </c>
    </row>
    <row r="59" spans="1:6">
      <c r="A59" s="302" t="s">
        <v>87</v>
      </c>
      <c r="B59" s="737">
        <v>4</v>
      </c>
      <c r="C59" s="737">
        <v>7</v>
      </c>
      <c r="D59" s="737">
        <v>3</v>
      </c>
      <c r="E59" s="737">
        <v>3</v>
      </c>
      <c r="F59" s="295"/>
    </row>
    <row r="60" spans="1:6">
      <c r="A60" s="302" t="s">
        <v>89</v>
      </c>
      <c r="B60" s="737">
        <v>0</v>
      </c>
      <c r="C60" s="737">
        <v>8</v>
      </c>
      <c r="D60" s="737">
        <v>8</v>
      </c>
      <c r="E60" s="737">
        <v>11</v>
      </c>
      <c r="F60" s="295"/>
    </row>
    <row r="61" spans="1:6" ht="24">
      <c r="A61" s="302" t="s">
        <v>879</v>
      </c>
      <c r="B61" s="737">
        <v>9</v>
      </c>
      <c r="C61" s="737">
        <v>2</v>
      </c>
      <c r="D61" s="737">
        <v>0</v>
      </c>
      <c r="E61" s="737">
        <v>4</v>
      </c>
      <c r="F61" s="295"/>
    </row>
    <row r="62" spans="1:6" s="760" customFormat="1" ht="24">
      <c r="A62" s="302" t="s">
        <v>880</v>
      </c>
      <c r="B62" s="759">
        <v>0</v>
      </c>
      <c r="C62" s="759">
        <v>0</v>
      </c>
      <c r="D62" s="759">
        <v>0</v>
      </c>
      <c r="E62" s="759">
        <v>0</v>
      </c>
    </row>
    <row r="63" spans="1:6">
      <c r="A63" s="302" t="s">
        <v>88</v>
      </c>
      <c r="B63" s="737">
        <v>0</v>
      </c>
      <c r="C63" s="737">
        <v>2</v>
      </c>
      <c r="D63" s="737">
        <v>0</v>
      </c>
      <c r="E63" s="737">
        <v>4</v>
      </c>
      <c r="F63" s="295"/>
    </row>
    <row r="64" spans="1:6">
      <c r="A64" s="302" t="s">
        <v>92</v>
      </c>
      <c r="B64" s="737">
        <v>0</v>
      </c>
      <c r="C64" s="737">
        <v>1</v>
      </c>
      <c r="D64" s="737">
        <v>2</v>
      </c>
      <c r="E64" s="737">
        <v>0</v>
      </c>
      <c r="F64" s="295"/>
    </row>
    <row r="65" spans="1:6">
      <c r="A65" s="302" t="s">
        <v>881</v>
      </c>
      <c r="B65" s="737">
        <v>4</v>
      </c>
      <c r="C65" s="737">
        <v>3</v>
      </c>
      <c r="D65" s="737">
        <v>7</v>
      </c>
      <c r="E65" s="737">
        <v>1</v>
      </c>
      <c r="F65" s="295"/>
    </row>
    <row r="66" spans="1:6">
      <c r="A66" s="302" t="s">
        <v>882</v>
      </c>
      <c r="B66" s="737">
        <v>0</v>
      </c>
      <c r="C66" s="737">
        <v>1</v>
      </c>
      <c r="D66" s="737">
        <v>0</v>
      </c>
      <c r="E66" s="737">
        <v>0</v>
      </c>
      <c r="F66" s="295"/>
    </row>
    <row r="67" spans="1:6" s="744" customFormat="1">
      <c r="A67" s="742" t="s">
        <v>94</v>
      </c>
      <c r="B67" s="743">
        <v>13</v>
      </c>
      <c r="C67" s="743">
        <v>16</v>
      </c>
      <c r="D67" s="743">
        <v>14</v>
      </c>
      <c r="E67" s="743">
        <v>18</v>
      </c>
    </row>
    <row r="68" spans="1:6" ht="36">
      <c r="A68" s="302" t="s">
        <v>883</v>
      </c>
      <c r="B68" s="737">
        <v>13</v>
      </c>
      <c r="C68" s="737">
        <v>16</v>
      </c>
      <c r="D68" s="737">
        <v>14</v>
      </c>
      <c r="E68" s="737">
        <v>18</v>
      </c>
      <c r="F68" s="295"/>
    </row>
    <row r="69" spans="1:6" s="246" customFormat="1" ht="24">
      <c r="A69" s="746" t="s">
        <v>409</v>
      </c>
      <c r="B69" s="741">
        <v>641</v>
      </c>
      <c r="C69" s="741">
        <v>912</v>
      </c>
      <c r="D69" s="741">
        <v>852</v>
      </c>
      <c r="E69" s="741">
        <v>788</v>
      </c>
    </row>
    <row r="70" spans="1:6" s="744" customFormat="1">
      <c r="A70" s="742" t="s">
        <v>410</v>
      </c>
      <c r="B70" s="743">
        <v>541</v>
      </c>
      <c r="C70" s="743">
        <v>907</v>
      </c>
      <c r="D70" s="743">
        <v>846</v>
      </c>
      <c r="E70" s="743">
        <v>784</v>
      </c>
    </row>
    <row r="71" spans="1:6" ht="12.75">
      <c r="A71" s="761" t="s">
        <v>884</v>
      </c>
      <c r="B71" s="737">
        <v>25</v>
      </c>
      <c r="C71" s="737">
        <v>62</v>
      </c>
      <c r="D71" s="737">
        <v>69</v>
      </c>
      <c r="E71" s="737">
        <v>86</v>
      </c>
      <c r="F71" s="295"/>
    </row>
    <row r="72" spans="1:6" ht="12.75">
      <c r="A72" s="761" t="s">
        <v>411</v>
      </c>
      <c r="B72" s="737">
        <v>74</v>
      </c>
      <c r="C72" s="737">
        <v>95</v>
      </c>
      <c r="D72" s="737">
        <v>121</v>
      </c>
      <c r="E72" s="737">
        <v>99</v>
      </c>
      <c r="F72" s="295"/>
    </row>
    <row r="73" spans="1:6" ht="25.5">
      <c r="A73" s="761" t="s">
        <v>414</v>
      </c>
      <c r="B73" s="737">
        <v>27</v>
      </c>
      <c r="C73" s="737">
        <v>29</v>
      </c>
      <c r="D73" s="737">
        <v>35</v>
      </c>
      <c r="E73" s="737">
        <v>46</v>
      </c>
      <c r="F73" s="295"/>
    </row>
    <row r="74" spans="1:6" s="760" customFormat="1" ht="38.25">
      <c r="A74" s="761" t="s">
        <v>885</v>
      </c>
      <c r="B74" s="759">
        <v>0</v>
      </c>
      <c r="C74" s="759">
        <v>0</v>
      </c>
      <c r="D74" s="759">
        <v>0</v>
      </c>
      <c r="E74" s="759">
        <v>0</v>
      </c>
    </row>
    <row r="75" spans="1:6" ht="12.75">
      <c r="A75" s="761" t="s">
        <v>420</v>
      </c>
      <c r="B75" s="737">
        <v>377</v>
      </c>
      <c r="C75" s="737">
        <v>632</v>
      </c>
      <c r="D75" s="737">
        <v>554</v>
      </c>
      <c r="E75" s="737">
        <v>458</v>
      </c>
      <c r="F75" s="295"/>
    </row>
    <row r="76" spans="1:6" ht="12.75">
      <c r="A76" s="761" t="s">
        <v>886</v>
      </c>
      <c r="B76" s="737">
        <v>38</v>
      </c>
      <c r="C76" s="737">
        <v>72</v>
      </c>
      <c r="D76" s="737">
        <v>58</v>
      </c>
      <c r="E76" s="737">
        <v>75</v>
      </c>
      <c r="F76" s="295"/>
    </row>
    <row r="77" spans="1:6" ht="12.75">
      <c r="A77" s="761" t="s">
        <v>887</v>
      </c>
      <c r="B77" s="737">
        <v>0</v>
      </c>
      <c r="C77" s="737">
        <v>3</v>
      </c>
      <c r="D77" s="737">
        <v>5</v>
      </c>
      <c r="E77" s="737">
        <v>1</v>
      </c>
      <c r="F77" s="295"/>
    </row>
    <row r="78" spans="1:6" ht="12.75">
      <c r="A78" s="761" t="s">
        <v>415</v>
      </c>
      <c r="B78" s="737">
        <v>0</v>
      </c>
      <c r="C78" s="737">
        <v>3</v>
      </c>
      <c r="D78" s="737">
        <v>3</v>
      </c>
      <c r="E78" s="737">
        <v>3</v>
      </c>
      <c r="F78" s="295"/>
    </row>
    <row r="79" spans="1:6" ht="25.5">
      <c r="A79" s="761" t="s">
        <v>888</v>
      </c>
      <c r="B79" s="737">
        <v>0</v>
      </c>
      <c r="C79" s="737">
        <v>11</v>
      </c>
      <c r="D79" s="737">
        <v>1</v>
      </c>
      <c r="E79" s="737">
        <v>16</v>
      </c>
      <c r="F79" s="295"/>
    </row>
    <row r="80" spans="1:6" ht="25.5">
      <c r="A80" s="761" t="s">
        <v>889</v>
      </c>
      <c r="B80" s="737">
        <v>0</v>
      </c>
      <c r="C80" s="737">
        <v>0</v>
      </c>
      <c r="D80" s="737">
        <v>0</v>
      </c>
      <c r="E80" s="737">
        <v>0</v>
      </c>
      <c r="F80" s="295"/>
    </row>
    <row r="81" spans="1:6" ht="12.75">
      <c r="A81" s="761" t="s">
        <v>890</v>
      </c>
      <c r="B81" s="737">
        <v>0</v>
      </c>
      <c r="C81" s="737">
        <v>0</v>
      </c>
      <c r="D81" s="737">
        <v>0</v>
      </c>
      <c r="E81" s="737">
        <v>0</v>
      </c>
      <c r="F81" s="295"/>
    </row>
    <row r="82" spans="1:6" ht="25.5">
      <c r="A82" s="761" t="s">
        <v>891</v>
      </c>
      <c r="B82" s="737">
        <v>0</v>
      </c>
      <c r="C82" s="737">
        <v>0</v>
      </c>
      <c r="D82" s="737">
        <v>0</v>
      </c>
      <c r="E82" s="737">
        <v>0</v>
      </c>
      <c r="F82" s="295"/>
    </row>
    <row r="83" spans="1:6" ht="12.75">
      <c r="A83" s="761" t="s">
        <v>892</v>
      </c>
      <c r="B83" s="737">
        <v>0</v>
      </c>
      <c r="C83" s="737">
        <v>0</v>
      </c>
      <c r="D83" s="737">
        <v>0</v>
      </c>
      <c r="E83" s="737">
        <v>0</v>
      </c>
      <c r="F83" s="295"/>
    </row>
    <row r="84" spans="1:6" ht="25.5">
      <c r="A84" s="763" t="s">
        <v>421</v>
      </c>
      <c r="B84" s="737">
        <v>100</v>
      </c>
      <c r="C84" s="737">
        <v>5</v>
      </c>
      <c r="D84" s="737">
        <v>6</v>
      </c>
      <c r="E84" s="737">
        <v>4</v>
      </c>
      <c r="F84" s="295"/>
    </row>
    <row r="85" spans="1:6" ht="12.75">
      <c r="A85" s="761" t="s">
        <v>893</v>
      </c>
      <c r="B85" s="737">
        <v>3</v>
      </c>
      <c r="C85" s="737">
        <v>5</v>
      </c>
      <c r="D85" s="737">
        <v>6</v>
      </c>
      <c r="E85" s="737">
        <v>4</v>
      </c>
      <c r="F85" s="295"/>
    </row>
    <row r="86" spans="1:6" ht="25.5">
      <c r="A86" s="761" t="s">
        <v>894</v>
      </c>
      <c r="B86" s="737">
        <v>2</v>
      </c>
      <c r="C86" s="737">
        <v>0</v>
      </c>
      <c r="D86" s="737">
        <v>0</v>
      </c>
      <c r="E86" s="737">
        <v>0</v>
      </c>
      <c r="F86" s="295"/>
    </row>
    <row r="87" spans="1:6" ht="38.25">
      <c r="A87" s="761" t="s">
        <v>895</v>
      </c>
      <c r="B87" s="737">
        <v>0</v>
      </c>
      <c r="C87" s="737">
        <v>0</v>
      </c>
      <c r="D87" s="737">
        <v>0</v>
      </c>
      <c r="E87" s="737">
        <v>0</v>
      </c>
      <c r="F87" s="295"/>
    </row>
    <row r="88" spans="1:6" ht="25.5">
      <c r="A88" s="761" t="s">
        <v>896</v>
      </c>
      <c r="B88" s="737">
        <v>91</v>
      </c>
      <c r="C88" s="737">
        <v>0</v>
      </c>
      <c r="D88" s="737">
        <v>0</v>
      </c>
      <c r="E88" s="737">
        <v>0</v>
      </c>
      <c r="F88" s="295"/>
    </row>
    <row r="89" spans="1:6" ht="12.75">
      <c r="A89" s="761" t="s">
        <v>897</v>
      </c>
      <c r="B89" s="737">
        <v>3</v>
      </c>
      <c r="C89" s="737">
        <v>0</v>
      </c>
      <c r="D89" s="737">
        <v>0</v>
      </c>
      <c r="E89" s="737">
        <v>0</v>
      </c>
      <c r="F89" s="295"/>
    </row>
    <row r="90" spans="1:6" ht="25.5">
      <c r="A90" s="761" t="s">
        <v>898</v>
      </c>
      <c r="B90" s="737">
        <v>1</v>
      </c>
      <c r="C90" s="737">
        <v>0</v>
      </c>
      <c r="D90" s="737">
        <v>0</v>
      </c>
      <c r="E90" s="737">
        <v>0</v>
      </c>
      <c r="F90" s="295"/>
    </row>
    <row r="91" spans="1:6" s="246" customFormat="1">
      <c r="A91" s="746" t="s">
        <v>423</v>
      </c>
      <c r="B91" s="741">
        <v>1966</v>
      </c>
      <c r="C91" s="741">
        <v>2278</v>
      </c>
      <c r="D91" s="741">
        <v>2228</v>
      </c>
      <c r="E91" s="741">
        <v>2176</v>
      </c>
    </row>
    <row r="92" spans="1:6" s="744" customFormat="1">
      <c r="A92" s="742" t="s">
        <v>424</v>
      </c>
      <c r="B92" s="743">
        <v>534</v>
      </c>
      <c r="C92" s="743">
        <v>628</v>
      </c>
      <c r="D92" s="743">
        <v>593</v>
      </c>
      <c r="E92" s="743">
        <v>529</v>
      </c>
    </row>
    <row r="93" spans="1:6" ht="12.75">
      <c r="A93" s="761" t="s">
        <v>899</v>
      </c>
      <c r="B93" s="737">
        <v>213</v>
      </c>
      <c r="C93" s="737">
        <v>97</v>
      </c>
      <c r="D93" s="737">
        <v>80</v>
      </c>
      <c r="E93" s="737">
        <v>72</v>
      </c>
      <c r="F93" s="295"/>
    </row>
    <row r="94" spans="1:6" ht="12.75">
      <c r="A94" s="761" t="s">
        <v>426</v>
      </c>
      <c r="B94" s="737">
        <v>126</v>
      </c>
      <c r="C94" s="737">
        <v>211</v>
      </c>
      <c r="D94" s="737">
        <v>186</v>
      </c>
      <c r="E94" s="737">
        <v>166</v>
      </c>
      <c r="F94" s="295"/>
    </row>
    <row r="95" spans="1:6" ht="12.75">
      <c r="A95" s="761" t="s">
        <v>428</v>
      </c>
      <c r="B95" s="737">
        <v>153</v>
      </c>
      <c r="C95" s="737">
        <v>305</v>
      </c>
      <c r="D95" s="737">
        <v>306</v>
      </c>
      <c r="E95" s="737">
        <v>275</v>
      </c>
      <c r="F95" s="295"/>
    </row>
    <row r="96" spans="1:6" ht="12.75">
      <c r="A96" s="761" t="s">
        <v>900</v>
      </c>
      <c r="B96" s="737">
        <v>10</v>
      </c>
      <c r="C96" s="737">
        <v>15</v>
      </c>
      <c r="D96" s="737">
        <v>21</v>
      </c>
      <c r="E96" s="737">
        <v>15</v>
      </c>
      <c r="F96" s="295"/>
    </row>
    <row r="97" spans="1:6" ht="12.75">
      <c r="A97" s="761" t="s">
        <v>901</v>
      </c>
      <c r="B97" s="737">
        <v>27</v>
      </c>
      <c r="C97" s="737">
        <v>0</v>
      </c>
      <c r="D97" s="737">
        <v>0</v>
      </c>
      <c r="E97" s="737">
        <v>0</v>
      </c>
      <c r="F97" s="295"/>
    </row>
    <row r="98" spans="1:6" ht="12.75">
      <c r="A98" s="761" t="s">
        <v>902</v>
      </c>
      <c r="B98" s="737">
        <v>0</v>
      </c>
      <c r="C98" s="737">
        <v>0</v>
      </c>
      <c r="D98" s="737">
        <v>0</v>
      </c>
      <c r="E98" s="737">
        <v>0</v>
      </c>
      <c r="F98" s="295"/>
    </row>
    <row r="99" spans="1:6" ht="12.75">
      <c r="A99" s="761" t="s">
        <v>903</v>
      </c>
      <c r="B99" s="737">
        <v>5</v>
      </c>
      <c r="C99" s="737">
        <v>0</v>
      </c>
      <c r="D99" s="737">
        <v>0</v>
      </c>
      <c r="E99" s="737">
        <v>1</v>
      </c>
      <c r="F99" s="295"/>
    </row>
    <row r="100" spans="1:6" s="744" customFormat="1">
      <c r="A100" s="742" t="s">
        <v>429</v>
      </c>
      <c r="B100" s="743">
        <v>1387</v>
      </c>
      <c r="C100" s="743">
        <v>1630</v>
      </c>
      <c r="D100" s="743">
        <v>1621</v>
      </c>
      <c r="E100" s="743">
        <v>1613</v>
      </c>
    </row>
    <row r="101" spans="1:6" ht="12.75">
      <c r="A101" s="761" t="s">
        <v>904</v>
      </c>
      <c r="B101" s="737">
        <v>91</v>
      </c>
      <c r="C101" s="737">
        <v>78</v>
      </c>
      <c r="D101" s="737">
        <v>72</v>
      </c>
      <c r="E101" s="737">
        <v>18</v>
      </c>
      <c r="F101" s="295"/>
    </row>
    <row r="102" spans="1:6" ht="12.75">
      <c r="A102" s="761" t="s">
        <v>430</v>
      </c>
      <c r="B102" s="737">
        <v>108</v>
      </c>
      <c r="C102" s="737">
        <v>105</v>
      </c>
      <c r="D102" s="737">
        <v>104</v>
      </c>
      <c r="E102" s="737">
        <v>101</v>
      </c>
      <c r="F102" s="295"/>
    </row>
    <row r="103" spans="1:6" ht="25.5">
      <c r="A103" s="761" t="s">
        <v>905</v>
      </c>
      <c r="B103" s="737">
        <v>0</v>
      </c>
      <c r="C103" s="737">
        <v>0</v>
      </c>
      <c r="D103" s="737">
        <v>0</v>
      </c>
      <c r="E103" s="737">
        <v>48</v>
      </c>
      <c r="F103" s="295"/>
    </row>
    <row r="104" spans="1:6" s="13" customFormat="1" ht="25.5">
      <c r="A104" s="761" t="s">
        <v>906</v>
      </c>
      <c r="B104" s="745">
        <v>0</v>
      </c>
      <c r="C104" s="745">
        <v>0</v>
      </c>
      <c r="D104" s="745">
        <v>0</v>
      </c>
      <c r="E104" s="745">
        <v>0</v>
      </c>
    </row>
    <row r="105" spans="1:6" ht="12.75">
      <c r="A105" s="761" t="s">
        <v>438</v>
      </c>
      <c r="B105" s="737">
        <v>1120</v>
      </c>
      <c r="C105" s="737">
        <v>1346</v>
      </c>
      <c r="D105" s="737">
        <v>1332</v>
      </c>
      <c r="E105" s="737">
        <v>1377</v>
      </c>
      <c r="F105" s="295"/>
    </row>
    <row r="106" spans="1:6" ht="25.5">
      <c r="A106" s="761" t="s">
        <v>907</v>
      </c>
      <c r="B106" s="737">
        <v>16</v>
      </c>
      <c r="C106" s="737">
        <v>38</v>
      </c>
      <c r="D106" s="737">
        <v>27</v>
      </c>
      <c r="E106" s="737">
        <v>1</v>
      </c>
      <c r="F106" s="295"/>
    </row>
    <row r="107" spans="1:6" s="765" customFormat="1" ht="12.75">
      <c r="A107" s="761" t="s">
        <v>908</v>
      </c>
      <c r="B107" s="762">
        <v>52</v>
      </c>
      <c r="C107" s="762">
        <v>63</v>
      </c>
      <c r="D107" s="762">
        <v>86</v>
      </c>
      <c r="E107" s="762">
        <v>68</v>
      </c>
    </row>
    <row r="108" spans="1:6">
      <c r="A108" s="742" t="s">
        <v>440</v>
      </c>
      <c r="B108" s="737">
        <v>0</v>
      </c>
      <c r="C108" s="737">
        <v>0</v>
      </c>
      <c r="D108" s="737">
        <v>0</v>
      </c>
      <c r="E108" s="737">
        <v>2</v>
      </c>
      <c r="F108" s="295"/>
    </row>
    <row r="109" spans="1:6" s="744" customFormat="1" ht="25.5">
      <c r="A109" s="761" t="s">
        <v>909</v>
      </c>
      <c r="B109" s="743">
        <v>0</v>
      </c>
      <c r="C109" s="743">
        <v>0</v>
      </c>
      <c r="D109" s="743">
        <v>0</v>
      </c>
      <c r="E109" s="743">
        <v>2</v>
      </c>
    </row>
    <row r="110" spans="1:6">
      <c r="A110" s="742" t="s">
        <v>442</v>
      </c>
      <c r="B110" s="737">
        <v>45</v>
      </c>
      <c r="C110" s="737">
        <v>20</v>
      </c>
      <c r="D110" s="737">
        <v>14</v>
      </c>
      <c r="E110" s="737">
        <v>32</v>
      </c>
      <c r="F110" s="295"/>
    </row>
    <row r="111" spans="1:6" ht="12.75">
      <c r="A111" s="761" t="s">
        <v>444</v>
      </c>
      <c r="B111" s="737">
        <v>2</v>
      </c>
      <c r="C111" s="737">
        <v>11</v>
      </c>
      <c r="D111" s="737">
        <v>3</v>
      </c>
      <c r="E111" s="737">
        <v>2</v>
      </c>
      <c r="F111" s="295"/>
    </row>
    <row r="112" spans="1:6" s="56" customFormat="1" ht="12.75">
      <c r="A112" s="761" t="s">
        <v>447</v>
      </c>
      <c r="B112" s="737">
        <v>32</v>
      </c>
      <c r="C112" s="737">
        <v>2</v>
      </c>
      <c r="D112" s="737">
        <v>4</v>
      </c>
      <c r="E112" s="737">
        <v>3</v>
      </c>
    </row>
    <row r="113" spans="1:6" s="56" customFormat="1" ht="12.75">
      <c r="A113" s="761" t="s">
        <v>910</v>
      </c>
      <c r="B113" s="737">
        <v>4</v>
      </c>
      <c r="C113" s="737">
        <v>5</v>
      </c>
      <c r="D113" s="737">
        <v>5</v>
      </c>
      <c r="E113" s="737">
        <v>17</v>
      </c>
    </row>
    <row r="114" spans="1:6" s="56" customFormat="1" ht="12.75">
      <c r="A114" s="761" t="s">
        <v>911</v>
      </c>
      <c r="B114" s="737">
        <v>6</v>
      </c>
      <c r="C114" s="737">
        <v>2</v>
      </c>
      <c r="D114" s="737">
        <v>2</v>
      </c>
      <c r="E114" s="737">
        <v>10</v>
      </c>
    </row>
    <row r="115" spans="1:6" s="56" customFormat="1" ht="12.75">
      <c r="A115" s="761" t="s">
        <v>912</v>
      </c>
      <c r="B115" s="737">
        <v>0</v>
      </c>
      <c r="C115" s="737">
        <v>0</v>
      </c>
      <c r="D115" s="737">
        <v>0</v>
      </c>
      <c r="E115" s="737">
        <v>0</v>
      </c>
    </row>
    <row r="116" spans="1:6" ht="12.75">
      <c r="A116" s="761" t="s">
        <v>913</v>
      </c>
      <c r="B116" s="737">
        <v>1</v>
      </c>
      <c r="C116" s="737">
        <v>0</v>
      </c>
      <c r="D116" s="737">
        <v>0</v>
      </c>
      <c r="E116" s="737">
        <v>0</v>
      </c>
      <c r="F116" s="295"/>
    </row>
    <row r="117" spans="1:6" s="246" customFormat="1" ht="21">
      <c r="A117" s="766" t="s">
        <v>450</v>
      </c>
      <c r="B117" s="741">
        <v>340</v>
      </c>
      <c r="C117" s="741">
        <v>385</v>
      </c>
      <c r="D117" s="741">
        <v>355</v>
      </c>
      <c r="E117" s="741">
        <v>523</v>
      </c>
    </row>
    <row r="118" spans="1:6">
      <c r="A118" s="303" t="s">
        <v>914</v>
      </c>
      <c r="B118" s="737">
        <v>340</v>
      </c>
      <c r="C118" s="737">
        <v>385</v>
      </c>
      <c r="D118" s="737">
        <v>355</v>
      </c>
      <c r="E118" s="737">
        <v>523</v>
      </c>
      <c r="F118" s="295"/>
    </row>
    <row r="119" spans="1:6">
      <c r="A119" s="302" t="s">
        <v>915</v>
      </c>
      <c r="B119" s="737">
        <v>77</v>
      </c>
      <c r="C119" s="737">
        <v>103</v>
      </c>
      <c r="D119" s="737">
        <v>100</v>
      </c>
      <c r="E119" s="737">
        <v>182</v>
      </c>
      <c r="F119" s="295"/>
    </row>
    <row r="120" spans="1:6" s="13" customFormat="1">
      <c r="A120" s="302" t="s">
        <v>916</v>
      </c>
      <c r="B120" s="745">
        <v>78</v>
      </c>
      <c r="C120" s="745">
        <v>86</v>
      </c>
      <c r="D120" s="745">
        <v>88</v>
      </c>
      <c r="E120" s="745">
        <v>113</v>
      </c>
    </row>
    <row r="121" spans="1:6">
      <c r="A121" s="302" t="s">
        <v>917</v>
      </c>
      <c r="B121" s="737">
        <v>185</v>
      </c>
      <c r="C121" s="737">
        <v>196</v>
      </c>
      <c r="D121" s="737">
        <v>167</v>
      </c>
      <c r="E121" s="737">
        <v>228</v>
      </c>
      <c r="F121" s="295"/>
    </row>
    <row r="122" spans="1:6" s="246" customFormat="1" ht="24">
      <c r="A122" s="767" t="s">
        <v>96</v>
      </c>
      <c r="B122" s="741">
        <v>245</v>
      </c>
      <c r="C122" s="741">
        <v>170</v>
      </c>
      <c r="D122" s="741">
        <v>154</v>
      </c>
      <c r="E122" s="741">
        <v>175</v>
      </c>
    </row>
    <row r="123" spans="1:6" s="744" customFormat="1">
      <c r="A123" s="768" t="s">
        <v>451</v>
      </c>
      <c r="B123" s="743">
        <v>28</v>
      </c>
      <c r="C123" s="743">
        <v>26</v>
      </c>
      <c r="D123" s="743">
        <v>26</v>
      </c>
      <c r="E123" s="743">
        <v>34</v>
      </c>
    </row>
    <row r="124" spans="1:6">
      <c r="A124" s="629" t="s">
        <v>918</v>
      </c>
      <c r="B124" s="737">
        <v>19</v>
      </c>
      <c r="C124" s="737">
        <v>21</v>
      </c>
      <c r="D124" s="737">
        <v>23</v>
      </c>
      <c r="E124" s="737">
        <v>27</v>
      </c>
      <c r="F124" s="295"/>
    </row>
    <row r="125" spans="1:6">
      <c r="A125" s="302" t="s">
        <v>919</v>
      </c>
      <c r="B125" s="737">
        <v>5</v>
      </c>
      <c r="C125" s="737">
        <v>2</v>
      </c>
      <c r="D125" s="737">
        <v>0</v>
      </c>
      <c r="E125" s="737">
        <v>1</v>
      </c>
      <c r="F125" s="295"/>
    </row>
    <row r="126" spans="1:6">
      <c r="A126" s="302" t="s">
        <v>920</v>
      </c>
      <c r="B126" s="737">
        <v>0</v>
      </c>
      <c r="C126" s="737">
        <v>0</v>
      </c>
      <c r="D126" s="737">
        <v>0</v>
      </c>
      <c r="E126" s="737">
        <v>0</v>
      </c>
      <c r="F126" s="295"/>
    </row>
    <row r="127" spans="1:6">
      <c r="A127" s="302" t="s">
        <v>921</v>
      </c>
      <c r="B127" s="737">
        <v>4</v>
      </c>
      <c r="C127" s="737">
        <v>3</v>
      </c>
      <c r="D127" s="737">
        <v>3</v>
      </c>
      <c r="E127" s="737">
        <v>6</v>
      </c>
      <c r="F127" s="295"/>
    </row>
    <row r="128" spans="1:6" s="744" customFormat="1">
      <c r="A128" s="742" t="s">
        <v>454</v>
      </c>
      <c r="B128" s="743">
        <v>88</v>
      </c>
      <c r="C128" s="743">
        <v>8</v>
      </c>
      <c r="D128" s="743">
        <v>7</v>
      </c>
      <c r="E128" s="743">
        <v>5</v>
      </c>
    </row>
    <row r="129" spans="1:7">
      <c r="A129" s="302" t="s">
        <v>458</v>
      </c>
      <c r="B129" s="737">
        <v>1</v>
      </c>
      <c r="C129" s="737">
        <v>0</v>
      </c>
      <c r="D129" s="737">
        <v>2</v>
      </c>
      <c r="E129" s="737">
        <v>0</v>
      </c>
      <c r="F129" s="295"/>
    </row>
    <row r="130" spans="1:7" s="13" customFormat="1">
      <c r="A130" s="302" t="s">
        <v>922</v>
      </c>
      <c r="B130" s="745">
        <v>0</v>
      </c>
      <c r="C130" s="745">
        <v>0</v>
      </c>
      <c r="D130" s="745">
        <v>0</v>
      </c>
      <c r="E130" s="745">
        <v>2</v>
      </c>
    </row>
    <row r="131" spans="1:7">
      <c r="A131" s="302" t="s">
        <v>460</v>
      </c>
      <c r="B131" s="737">
        <v>72</v>
      </c>
      <c r="C131" s="737">
        <v>8</v>
      </c>
      <c r="D131" s="737">
        <v>5</v>
      </c>
      <c r="E131" s="737">
        <v>3</v>
      </c>
      <c r="F131" s="295"/>
    </row>
    <row r="132" spans="1:7">
      <c r="A132" s="302" t="s">
        <v>923</v>
      </c>
      <c r="B132" s="737">
        <v>15</v>
      </c>
      <c r="C132" s="737">
        <v>0</v>
      </c>
      <c r="D132" s="737">
        <v>0</v>
      </c>
      <c r="E132" s="737">
        <v>0</v>
      </c>
      <c r="F132" s="295"/>
    </row>
    <row r="133" spans="1:7" s="194" customFormat="1">
      <c r="A133" s="742" t="s">
        <v>461</v>
      </c>
      <c r="B133" s="762">
        <v>107</v>
      </c>
      <c r="C133" s="762">
        <v>30</v>
      </c>
      <c r="D133" s="762">
        <v>24</v>
      </c>
      <c r="E133" s="762">
        <v>19</v>
      </c>
    </row>
    <row r="134" spans="1:7" s="194" customFormat="1">
      <c r="A134" s="755" t="s">
        <v>924</v>
      </c>
      <c r="B134" s="762">
        <v>2</v>
      </c>
      <c r="C134" s="762">
        <v>0</v>
      </c>
      <c r="D134" s="762">
        <v>1</v>
      </c>
      <c r="E134" s="762">
        <v>1</v>
      </c>
    </row>
    <row r="135" spans="1:7">
      <c r="A135" s="755" t="s">
        <v>925</v>
      </c>
      <c r="B135" s="737">
        <v>105</v>
      </c>
      <c r="C135" s="737">
        <v>29</v>
      </c>
      <c r="D135" s="737">
        <v>22</v>
      </c>
      <c r="E135" s="737">
        <v>18</v>
      </c>
      <c r="F135" s="295"/>
    </row>
    <row r="136" spans="1:7" s="194" customFormat="1">
      <c r="A136" s="755" t="s">
        <v>926</v>
      </c>
      <c r="B136" s="762">
        <v>0</v>
      </c>
      <c r="C136" s="762">
        <v>0</v>
      </c>
      <c r="D136" s="762">
        <v>0</v>
      </c>
      <c r="E136" s="762">
        <v>0</v>
      </c>
    </row>
    <row r="137" spans="1:7" s="194" customFormat="1" ht="37.5">
      <c r="A137" s="302" t="s">
        <v>1466</v>
      </c>
      <c r="B137" s="762">
        <v>0</v>
      </c>
      <c r="C137" s="762">
        <v>1</v>
      </c>
      <c r="D137" s="762">
        <v>1</v>
      </c>
      <c r="E137" s="762">
        <v>0</v>
      </c>
      <c r="G137" s="175"/>
    </row>
    <row r="138" spans="1:7">
      <c r="A138" s="742" t="s">
        <v>466</v>
      </c>
      <c r="B138" s="762">
        <v>13</v>
      </c>
      <c r="C138" s="762">
        <v>54</v>
      </c>
      <c r="D138" s="762">
        <v>45</v>
      </c>
      <c r="E138" s="762">
        <v>65</v>
      </c>
      <c r="F138" s="295"/>
      <c r="G138" s="165"/>
    </row>
    <row r="139" spans="1:7">
      <c r="A139" s="755" t="s">
        <v>927</v>
      </c>
      <c r="B139" s="737">
        <v>6</v>
      </c>
      <c r="C139" s="737">
        <v>46</v>
      </c>
      <c r="D139" s="737">
        <v>40</v>
      </c>
      <c r="E139" s="737">
        <v>53</v>
      </c>
      <c r="F139" s="295"/>
    </row>
    <row r="140" spans="1:7" s="769" customFormat="1">
      <c r="A140" s="302" t="s">
        <v>928</v>
      </c>
      <c r="B140" s="737">
        <v>1</v>
      </c>
      <c r="C140" s="737">
        <v>8</v>
      </c>
      <c r="D140" s="737">
        <v>5</v>
      </c>
      <c r="E140" s="737">
        <v>10</v>
      </c>
    </row>
    <row r="141" spans="1:7" s="769" customFormat="1">
      <c r="A141" s="302" t="s">
        <v>929</v>
      </c>
      <c r="B141" s="737">
        <v>6</v>
      </c>
      <c r="C141" s="737">
        <v>0</v>
      </c>
      <c r="D141" s="737">
        <v>0</v>
      </c>
      <c r="E141" s="737">
        <v>2</v>
      </c>
    </row>
    <row r="142" spans="1:7" ht="24">
      <c r="A142" s="742" t="s">
        <v>468</v>
      </c>
      <c r="B142" s="737">
        <v>9</v>
      </c>
      <c r="C142" s="737">
        <v>52</v>
      </c>
      <c r="D142" s="737">
        <v>52</v>
      </c>
      <c r="E142" s="737">
        <v>52</v>
      </c>
      <c r="F142" s="295"/>
    </row>
    <row r="143" spans="1:7">
      <c r="A143" s="302" t="s">
        <v>930</v>
      </c>
      <c r="B143" s="737">
        <v>6</v>
      </c>
      <c r="C143" s="737">
        <v>10</v>
      </c>
      <c r="D143" s="737">
        <v>15</v>
      </c>
      <c r="E143" s="737">
        <v>14</v>
      </c>
      <c r="F143" s="295"/>
    </row>
    <row r="144" spans="1:7">
      <c r="A144" s="302" t="s">
        <v>931</v>
      </c>
      <c r="B144" s="737">
        <v>0</v>
      </c>
      <c r="C144" s="737">
        <v>1</v>
      </c>
      <c r="D144" s="737">
        <v>1</v>
      </c>
      <c r="E144" s="737">
        <v>0</v>
      </c>
      <c r="F144" s="295"/>
    </row>
    <row r="145" spans="1:6" s="246" customFormat="1">
      <c r="A145" s="302" t="s">
        <v>932</v>
      </c>
      <c r="B145" s="689">
        <v>1</v>
      </c>
      <c r="C145" s="689">
        <v>0</v>
      </c>
      <c r="D145" s="689">
        <v>0</v>
      </c>
      <c r="E145" s="689">
        <v>0</v>
      </c>
    </row>
    <row r="146" spans="1:6" s="246" customFormat="1">
      <c r="A146" s="302" t="s">
        <v>933</v>
      </c>
      <c r="B146" s="689">
        <v>1</v>
      </c>
      <c r="C146" s="689">
        <v>0</v>
      </c>
      <c r="D146" s="689">
        <v>0</v>
      </c>
      <c r="E146" s="689">
        <v>0</v>
      </c>
    </row>
    <row r="147" spans="1:6" s="246" customFormat="1">
      <c r="A147" s="302" t="s">
        <v>934</v>
      </c>
      <c r="B147" s="689">
        <v>1</v>
      </c>
      <c r="C147" s="689">
        <v>0</v>
      </c>
      <c r="D147" s="689">
        <v>0</v>
      </c>
      <c r="E147" s="689">
        <v>0</v>
      </c>
    </row>
    <row r="148" spans="1:6" s="246" customFormat="1" ht="22.5">
      <c r="A148" s="1450" t="s">
        <v>935</v>
      </c>
      <c r="B148" s="689"/>
      <c r="C148" s="689">
        <v>41</v>
      </c>
      <c r="D148" s="689">
        <v>36</v>
      </c>
      <c r="E148" s="689">
        <v>38</v>
      </c>
    </row>
    <row r="149" spans="1:6" s="744" customFormat="1" ht="24">
      <c r="A149" s="746" t="s">
        <v>98</v>
      </c>
      <c r="B149" s="764">
        <v>1024</v>
      </c>
      <c r="C149" s="764">
        <v>687</v>
      </c>
      <c r="D149" s="764">
        <v>951</v>
      </c>
      <c r="E149" s="764">
        <v>1007</v>
      </c>
    </row>
    <row r="150" spans="1:6" ht="24">
      <c r="A150" s="742" t="s">
        <v>470</v>
      </c>
      <c r="B150" s="739">
        <v>186</v>
      </c>
      <c r="C150" s="739">
        <v>57</v>
      </c>
      <c r="D150" s="739">
        <v>53</v>
      </c>
      <c r="E150" s="739">
        <v>74</v>
      </c>
      <c r="F150" s="295"/>
    </row>
    <row r="151" spans="1:6">
      <c r="A151" s="302" t="s">
        <v>936</v>
      </c>
      <c r="B151" s="737">
        <v>0</v>
      </c>
      <c r="C151" s="737">
        <v>0</v>
      </c>
      <c r="D151" s="737">
        <v>0</v>
      </c>
      <c r="E151" s="737">
        <v>0</v>
      </c>
      <c r="F151" s="295"/>
    </row>
    <row r="152" spans="1:6">
      <c r="A152" s="302" t="s">
        <v>473</v>
      </c>
      <c r="B152" s="737">
        <v>0</v>
      </c>
      <c r="C152" s="737">
        <v>0</v>
      </c>
      <c r="D152" s="737">
        <v>0</v>
      </c>
      <c r="E152" s="737">
        <v>2</v>
      </c>
      <c r="F152" s="295"/>
    </row>
    <row r="153" spans="1:6">
      <c r="A153" s="302" t="s">
        <v>481</v>
      </c>
      <c r="B153" s="737">
        <v>0</v>
      </c>
      <c r="C153" s="737">
        <v>0</v>
      </c>
      <c r="D153" s="737">
        <v>0</v>
      </c>
      <c r="E153" s="737">
        <v>0</v>
      </c>
      <c r="F153" s="295"/>
    </row>
    <row r="154" spans="1:6">
      <c r="A154" s="302" t="s">
        <v>937</v>
      </c>
      <c r="B154" s="737">
        <v>1</v>
      </c>
      <c r="C154" s="737">
        <v>4</v>
      </c>
      <c r="D154" s="737">
        <v>2</v>
      </c>
      <c r="E154" s="737">
        <v>0</v>
      </c>
      <c r="F154" s="295"/>
    </row>
    <row r="155" spans="1:6">
      <c r="A155" s="302" t="s">
        <v>476</v>
      </c>
      <c r="B155" s="737">
        <v>181</v>
      </c>
      <c r="C155" s="737">
        <v>48</v>
      </c>
      <c r="D155" s="737">
        <v>47</v>
      </c>
      <c r="E155" s="737">
        <v>68</v>
      </c>
      <c r="F155" s="295"/>
    </row>
    <row r="156" spans="1:6">
      <c r="A156" s="302" t="s">
        <v>938</v>
      </c>
      <c r="B156" s="737">
        <v>0</v>
      </c>
      <c r="C156" s="737">
        <v>0</v>
      </c>
      <c r="D156" s="737">
        <v>0</v>
      </c>
      <c r="E156" s="737">
        <v>0</v>
      </c>
      <c r="F156" s="295"/>
    </row>
    <row r="157" spans="1:6">
      <c r="A157" s="302" t="s">
        <v>939</v>
      </c>
      <c r="B157" s="737">
        <v>0</v>
      </c>
      <c r="C157" s="737">
        <v>0</v>
      </c>
      <c r="D157" s="737">
        <v>1</v>
      </c>
      <c r="E157" s="737">
        <v>1</v>
      </c>
      <c r="F157" s="295"/>
    </row>
    <row r="158" spans="1:6">
      <c r="A158" s="302" t="s">
        <v>940</v>
      </c>
      <c r="B158" s="737">
        <v>0</v>
      </c>
      <c r="C158" s="737">
        <v>0</v>
      </c>
      <c r="D158" s="737">
        <v>0</v>
      </c>
      <c r="E158" s="737">
        <v>0</v>
      </c>
      <c r="F158" s="295"/>
    </row>
    <row r="159" spans="1:6">
      <c r="A159" s="302" t="s">
        <v>941</v>
      </c>
      <c r="B159" s="737">
        <v>2</v>
      </c>
      <c r="C159" s="737">
        <v>0</v>
      </c>
      <c r="D159" s="737">
        <v>2</v>
      </c>
      <c r="E159" s="737">
        <v>0</v>
      </c>
      <c r="F159" s="295"/>
    </row>
    <row r="160" spans="1:6">
      <c r="A160" s="302" t="s">
        <v>942</v>
      </c>
      <c r="B160" s="737">
        <v>1</v>
      </c>
      <c r="C160" s="737">
        <v>3</v>
      </c>
      <c r="D160" s="737">
        <v>1</v>
      </c>
      <c r="E160" s="737">
        <v>1</v>
      </c>
      <c r="F160" s="295"/>
    </row>
    <row r="161" spans="1:6">
      <c r="A161" s="302" t="s">
        <v>943</v>
      </c>
      <c r="B161" s="737">
        <v>1</v>
      </c>
      <c r="C161" s="737">
        <v>2</v>
      </c>
      <c r="D161" s="737">
        <v>0</v>
      </c>
      <c r="E161" s="737">
        <v>2</v>
      </c>
      <c r="F161" s="295"/>
    </row>
    <row r="162" spans="1:6" ht="24">
      <c r="A162" s="771" t="s">
        <v>99</v>
      </c>
      <c r="B162" s="739">
        <v>5</v>
      </c>
      <c r="C162" s="739">
        <v>1</v>
      </c>
      <c r="D162" s="739">
        <v>1</v>
      </c>
      <c r="E162" s="739">
        <v>7</v>
      </c>
      <c r="F162" s="295"/>
    </row>
    <row r="163" spans="1:6">
      <c r="A163" s="302" t="s">
        <v>485</v>
      </c>
      <c r="B163" s="737">
        <v>0</v>
      </c>
      <c r="C163" s="737">
        <v>0</v>
      </c>
      <c r="D163" s="737">
        <v>0</v>
      </c>
      <c r="E163" s="737">
        <v>0</v>
      </c>
      <c r="F163" s="295"/>
    </row>
    <row r="164" spans="1:6" s="744" customFormat="1">
      <c r="A164" s="302" t="s">
        <v>944</v>
      </c>
      <c r="B164" s="772">
        <v>4</v>
      </c>
      <c r="C164" s="772">
        <v>1</v>
      </c>
      <c r="D164" s="772">
        <v>0</v>
      </c>
      <c r="E164" s="772">
        <v>0</v>
      </c>
    </row>
    <row r="165" spans="1:6" s="744" customFormat="1" ht="24">
      <c r="A165" s="302" t="s">
        <v>945</v>
      </c>
      <c r="B165" s="772">
        <v>1</v>
      </c>
      <c r="C165" s="772">
        <v>0</v>
      </c>
      <c r="D165" s="772">
        <v>1</v>
      </c>
      <c r="E165" s="772">
        <v>7</v>
      </c>
    </row>
    <row r="166" spans="1:6" ht="24">
      <c r="A166" s="768" t="s">
        <v>489</v>
      </c>
      <c r="B166" s="743">
        <v>1</v>
      </c>
      <c r="C166" s="743">
        <v>0</v>
      </c>
      <c r="D166" s="743">
        <v>0</v>
      </c>
      <c r="E166" s="743">
        <v>0</v>
      </c>
      <c r="F166" s="295"/>
    </row>
    <row r="167" spans="1:6" ht="24">
      <c r="A167" s="302" t="s">
        <v>946</v>
      </c>
      <c r="B167" s="737">
        <v>1</v>
      </c>
      <c r="C167" s="737">
        <v>0</v>
      </c>
      <c r="D167" s="737">
        <v>0</v>
      </c>
      <c r="E167" s="737">
        <v>0</v>
      </c>
      <c r="F167" s="295"/>
    </row>
    <row r="168" spans="1:6" s="744" customFormat="1">
      <c r="A168" s="302" t="s">
        <v>947</v>
      </c>
      <c r="B168" s="743">
        <v>0</v>
      </c>
      <c r="C168" s="743">
        <v>0</v>
      </c>
      <c r="D168" s="743">
        <v>0</v>
      </c>
      <c r="E168" s="743">
        <v>0</v>
      </c>
    </row>
    <row r="169" spans="1:6">
      <c r="A169" s="742" t="s">
        <v>506</v>
      </c>
      <c r="B169" s="743">
        <v>832</v>
      </c>
      <c r="C169" s="743">
        <v>629</v>
      </c>
      <c r="D169" s="743">
        <v>897</v>
      </c>
      <c r="E169" s="743">
        <v>926</v>
      </c>
      <c r="F169" s="295"/>
    </row>
    <row r="170" spans="1:6">
      <c r="A170" s="302" t="s">
        <v>508</v>
      </c>
      <c r="B170" s="737">
        <v>0</v>
      </c>
      <c r="C170" s="737">
        <v>0</v>
      </c>
      <c r="D170" s="737">
        <v>0</v>
      </c>
      <c r="E170" s="737">
        <v>0</v>
      </c>
      <c r="F170" s="295"/>
    </row>
    <row r="171" spans="1:6" ht="24">
      <c r="A171" s="302" t="s">
        <v>948</v>
      </c>
      <c r="B171" s="737">
        <v>157</v>
      </c>
      <c r="C171" s="737">
        <v>64</v>
      </c>
      <c r="D171" s="737">
        <v>43</v>
      </c>
      <c r="E171" s="737">
        <v>58</v>
      </c>
      <c r="F171" s="295"/>
    </row>
    <row r="172" spans="1:6">
      <c r="A172" s="302" t="s">
        <v>949</v>
      </c>
      <c r="B172" s="737">
        <v>0</v>
      </c>
      <c r="C172" s="737">
        <v>0</v>
      </c>
      <c r="D172" s="737">
        <v>0</v>
      </c>
      <c r="E172" s="737">
        <v>0</v>
      </c>
      <c r="F172" s="295"/>
    </row>
    <row r="173" spans="1:6">
      <c r="A173" s="302" t="s">
        <v>950</v>
      </c>
      <c r="B173" s="737">
        <v>15</v>
      </c>
      <c r="C173" s="737">
        <v>7</v>
      </c>
      <c r="D173" s="737">
        <v>13</v>
      </c>
      <c r="E173" s="737">
        <v>11</v>
      </c>
      <c r="F173" s="295"/>
    </row>
    <row r="174" spans="1:6" ht="24">
      <c r="A174" s="302" t="s">
        <v>951</v>
      </c>
      <c r="B174" s="737">
        <v>1</v>
      </c>
      <c r="C174" s="737">
        <v>2</v>
      </c>
      <c r="D174" s="737">
        <v>0</v>
      </c>
      <c r="E174" s="737">
        <v>0</v>
      </c>
      <c r="F174" s="295"/>
    </row>
    <row r="175" spans="1:6">
      <c r="A175" s="302" t="s">
        <v>512</v>
      </c>
      <c r="B175" s="737">
        <v>11</v>
      </c>
      <c r="C175" s="737">
        <v>8</v>
      </c>
      <c r="D175" s="737">
        <v>10</v>
      </c>
      <c r="E175" s="737">
        <v>17</v>
      </c>
      <c r="F175" s="295"/>
    </row>
    <row r="176" spans="1:6">
      <c r="A176" s="302" t="s">
        <v>952</v>
      </c>
      <c r="B176" s="737">
        <v>124</v>
      </c>
      <c r="C176" s="737">
        <v>41</v>
      </c>
      <c r="D176" s="737">
        <v>53</v>
      </c>
      <c r="E176" s="737">
        <v>27</v>
      </c>
      <c r="F176" s="295"/>
    </row>
    <row r="177" spans="1:6">
      <c r="A177" s="302" t="s">
        <v>953</v>
      </c>
      <c r="B177" s="737">
        <v>5</v>
      </c>
      <c r="C177" s="737">
        <v>6</v>
      </c>
      <c r="D177" s="737">
        <v>13</v>
      </c>
      <c r="E177" s="737">
        <v>34</v>
      </c>
      <c r="F177" s="295"/>
    </row>
    <row r="178" spans="1:6">
      <c r="A178" s="302" t="s">
        <v>954</v>
      </c>
      <c r="B178" s="737">
        <v>314</v>
      </c>
      <c r="C178" s="737">
        <v>325</v>
      </c>
      <c r="D178" s="737">
        <v>490</v>
      </c>
      <c r="E178" s="737">
        <v>663</v>
      </c>
      <c r="F178" s="295"/>
    </row>
    <row r="179" spans="1:6">
      <c r="A179" s="302" t="s">
        <v>955</v>
      </c>
      <c r="B179" s="752">
        <v>135</v>
      </c>
      <c r="C179" s="752">
        <v>155</v>
      </c>
      <c r="D179" s="752">
        <v>247</v>
      </c>
      <c r="E179" s="752">
        <v>80</v>
      </c>
      <c r="F179" s="295"/>
    </row>
    <row r="180" spans="1:6">
      <c r="A180" s="302" t="s">
        <v>956</v>
      </c>
      <c r="B180" s="737">
        <v>5</v>
      </c>
      <c r="C180" s="737">
        <v>0</v>
      </c>
      <c r="D180" s="737">
        <v>0</v>
      </c>
      <c r="E180" s="737">
        <v>0</v>
      </c>
      <c r="F180" s="295"/>
    </row>
    <row r="181" spans="1:6">
      <c r="A181" s="302" t="s">
        <v>957</v>
      </c>
      <c r="B181" s="737">
        <v>47</v>
      </c>
      <c r="C181" s="737">
        <v>0</v>
      </c>
      <c r="D181" s="737">
        <v>0</v>
      </c>
      <c r="E181" s="737">
        <v>0</v>
      </c>
      <c r="F181" s="295"/>
    </row>
    <row r="182" spans="1:6">
      <c r="A182" s="302" t="s">
        <v>958</v>
      </c>
      <c r="B182" s="737">
        <v>0</v>
      </c>
      <c r="C182" s="737">
        <v>0</v>
      </c>
      <c r="D182" s="737">
        <v>0</v>
      </c>
      <c r="E182" s="737">
        <v>0</v>
      </c>
      <c r="F182" s="295"/>
    </row>
    <row r="183" spans="1:6">
      <c r="A183" s="302" t="s">
        <v>959</v>
      </c>
      <c r="B183" s="737">
        <v>0</v>
      </c>
      <c r="C183" s="737">
        <v>0</v>
      </c>
      <c r="D183" s="737">
        <v>0</v>
      </c>
      <c r="E183" s="737">
        <v>0</v>
      </c>
      <c r="F183" s="295"/>
    </row>
    <row r="184" spans="1:6">
      <c r="A184" s="302" t="s">
        <v>960</v>
      </c>
      <c r="B184" s="737">
        <v>0</v>
      </c>
      <c r="C184" s="737">
        <v>0</v>
      </c>
      <c r="D184" s="737">
        <v>0</v>
      </c>
      <c r="E184" s="737">
        <v>0</v>
      </c>
      <c r="F184" s="295"/>
    </row>
    <row r="185" spans="1:6">
      <c r="A185" s="302" t="s">
        <v>961</v>
      </c>
      <c r="B185" s="737">
        <v>17</v>
      </c>
      <c r="C185" s="737">
        <v>4</v>
      </c>
      <c r="D185" s="737">
        <v>6</v>
      </c>
      <c r="E185" s="737">
        <v>0</v>
      </c>
      <c r="F185" s="295"/>
    </row>
    <row r="186" spans="1:6">
      <c r="A186" s="302" t="s">
        <v>962</v>
      </c>
      <c r="B186" s="737">
        <v>1</v>
      </c>
      <c r="C186" s="737">
        <v>2</v>
      </c>
      <c r="D186" s="737">
        <v>1</v>
      </c>
      <c r="E186" s="737">
        <v>7</v>
      </c>
      <c r="F186" s="295"/>
    </row>
    <row r="187" spans="1:6">
      <c r="A187" s="302" t="s">
        <v>963</v>
      </c>
      <c r="B187" s="737">
        <v>0</v>
      </c>
      <c r="C187" s="737">
        <v>0</v>
      </c>
      <c r="D187" s="737">
        <v>0</v>
      </c>
      <c r="E187" s="737">
        <v>0</v>
      </c>
      <c r="F187" s="295"/>
    </row>
    <row r="188" spans="1:6">
      <c r="A188" s="302" t="s">
        <v>510</v>
      </c>
      <c r="B188" s="737">
        <v>0</v>
      </c>
      <c r="C188" s="737">
        <v>2</v>
      </c>
      <c r="D188" s="737">
        <v>4</v>
      </c>
      <c r="E188" s="737">
        <v>1</v>
      </c>
      <c r="F188" s="295"/>
    </row>
    <row r="189" spans="1:6">
      <c r="A189" s="302" t="s">
        <v>964</v>
      </c>
      <c r="B189" s="737">
        <v>0</v>
      </c>
      <c r="C189" s="737">
        <v>0</v>
      </c>
      <c r="D189" s="737">
        <v>0</v>
      </c>
      <c r="E189" s="737">
        <v>0</v>
      </c>
      <c r="F189" s="295"/>
    </row>
    <row r="190" spans="1:6" ht="12.75">
      <c r="A190" s="896" t="s">
        <v>966</v>
      </c>
      <c r="B190" s="737">
        <v>0</v>
      </c>
      <c r="C190" s="737">
        <v>13</v>
      </c>
      <c r="D190" s="737">
        <v>17</v>
      </c>
      <c r="E190" s="737">
        <v>28</v>
      </c>
      <c r="F190" s="295"/>
    </row>
    <row r="191" spans="1:6" s="744" customFormat="1" ht="24">
      <c r="A191" s="746" t="s">
        <v>527</v>
      </c>
      <c r="B191" s="741">
        <v>201</v>
      </c>
      <c r="C191" s="741">
        <v>103</v>
      </c>
      <c r="D191" s="741">
        <v>147</v>
      </c>
      <c r="E191" s="741">
        <v>170</v>
      </c>
    </row>
    <row r="192" spans="1:6" ht="24">
      <c r="A192" s="742" t="s">
        <v>528</v>
      </c>
      <c r="B192" s="737">
        <v>17</v>
      </c>
      <c r="C192" s="737">
        <v>10</v>
      </c>
      <c r="D192" s="737">
        <v>24</v>
      </c>
      <c r="E192" s="737">
        <v>15</v>
      </c>
      <c r="F192" s="295"/>
    </row>
    <row r="193" spans="1:6">
      <c r="A193" s="302" t="s">
        <v>967</v>
      </c>
      <c r="B193" s="737">
        <v>16</v>
      </c>
      <c r="C193" s="737">
        <v>10</v>
      </c>
      <c r="D193" s="737">
        <v>24</v>
      </c>
      <c r="E193" s="737">
        <v>15</v>
      </c>
      <c r="F193" s="295"/>
    </row>
    <row r="194" spans="1:6">
      <c r="A194" s="302" t="s">
        <v>968</v>
      </c>
      <c r="B194" s="737">
        <v>0</v>
      </c>
      <c r="C194" s="737">
        <v>0</v>
      </c>
      <c r="D194" s="737">
        <v>0</v>
      </c>
      <c r="E194" s="737">
        <v>0</v>
      </c>
      <c r="F194" s="295"/>
    </row>
    <row r="195" spans="1:6" ht="24">
      <c r="A195" s="302" t="s">
        <v>969</v>
      </c>
      <c r="B195" s="737">
        <v>1</v>
      </c>
      <c r="C195" s="737">
        <v>0</v>
      </c>
      <c r="D195" s="737">
        <v>0</v>
      </c>
      <c r="E195" s="737">
        <v>0</v>
      </c>
      <c r="F195" s="295"/>
    </row>
    <row r="196" spans="1:6">
      <c r="A196" s="302" t="s">
        <v>970</v>
      </c>
      <c r="B196" s="737">
        <v>0</v>
      </c>
      <c r="C196" s="737">
        <v>0</v>
      </c>
      <c r="D196" s="737">
        <v>0</v>
      </c>
      <c r="E196" s="737">
        <v>0</v>
      </c>
      <c r="F196" s="295"/>
    </row>
    <row r="197" spans="1:6">
      <c r="A197" s="521" t="s">
        <v>971</v>
      </c>
      <c r="B197" s="737">
        <v>0</v>
      </c>
      <c r="C197" s="737">
        <v>0</v>
      </c>
      <c r="D197" s="737">
        <v>0</v>
      </c>
      <c r="E197" s="737">
        <v>0</v>
      </c>
      <c r="F197" s="295"/>
    </row>
    <row r="198" spans="1:6" s="744" customFormat="1">
      <c r="A198" s="302" t="s">
        <v>972</v>
      </c>
      <c r="B198" s="743">
        <v>0</v>
      </c>
      <c r="C198" s="743">
        <v>0</v>
      </c>
      <c r="D198" s="743">
        <v>0</v>
      </c>
      <c r="E198" s="743">
        <v>0</v>
      </c>
    </row>
    <row r="199" spans="1:6">
      <c r="A199" s="768" t="s">
        <v>535</v>
      </c>
      <c r="B199" s="737">
        <v>4</v>
      </c>
      <c r="C199" s="737">
        <v>9</v>
      </c>
      <c r="D199" s="737">
        <v>10</v>
      </c>
      <c r="E199" s="737">
        <v>3</v>
      </c>
      <c r="F199" s="295"/>
    </row>
    <row r="200" spans="1:6">
      <c r="A200" s="768" t="s">
        <v>536</v>
      </c>
      <c r="B200" s="737">
        <v>4</v>
      </c>
      <c r="C200" s="737">
        <v>9</v>
      </c>
      <c r="D200" s="737">
        <v>10</v>
      </c>
      <c r="E200" s="737">
        <v>3</v>
      </c>
      <c r="F200" s="295"/>
    </row>
    <row r="201" spans="1:6">
      <c r="A201" s="302" t="s">
        <v>973</v>
      </c>
      <c r="B201" s="737">
        <v>4</v>
      </c>
      <c r="C201" s="737">
        <v>9</v>
      </c>
      <c r="D201" s="737">
        <v>10</v>
      </c>
      <c r="E201" s="737">
        <v>2</v>
      </c>
      <c r="F201" s="295"/>
    </row>
    <row r="202" spans="1:6" s="246" customFormat="1">
      <c r="A202" s="302" t="s">
        <v>974</v>
      </c>
      <c r="B202" s="770">
        <v>0</v>
      </c>
      <c r="C202" s="770">
        <v>0</v>
      </c>
      <c r="D202" s="770">
        <v>0</v>
      </c>
      <c r="E202" s="770">
        <v>0</v>
      </c>
    </row>
    <row r="203" spans="1:6" s="246" customFormat="1">
      <c r="A203" s="302" t="s">
        <v>975</v>
      </c>
      <c r="B203" s="770">
        <v>0</v>
      </c>
      <c r="C203" s="770">
        <v>0</v>
      </c>
      <c r="D203" s="770">
        <v>0</v>
      </c>
      <c r="E203" s="770">
        <v>0</v>
      </c>
    </row>
    <row r="204" spans="1:6" s="246" customFormat="1">
      <c r="A204" s="302" t="s">
        <v>538</v>
      </c>
      <c r="B204" s="770">
        <v>0</v>
      </c>
      <c r="C204" s="770">
        <v>0</v>
      </c>
      <c r="D204" s="770">
        <v>0</v>
      </c>
      <c r="E204" s="770">
        <v>1</v>
      </c>
    </row>
    <row r="205" spans="1:6" s="246" customFormat="1">
      <c r="A205" s="773" t="s">
        <v>541</v>
      </c>
      <c r="B205" s="770">
        <v>180</v>
      </c>
      <c r="C205" s="770">
        <v>84</v>
      </c>
      <c r="D205" s="770">
        <v>113</v>
      </c>
      <c r="E205" s="770">
        <v>152</v>
      </c>
    </row>
    <row r="206" spans="1:6" ht="24">
      <c r="A206" s="746" t="s">
        <v>976</v>
      </c>
      <c r="B206" s="741">
        <v>75</v>
      </c>
      <c r="C206" s="741">
        <v>32</v>
      </c>
      <c r="D206" s="741">
        <v>32</v>
      </c>
      <c r="E206" s="741">
        <v>62</v>
      </c>
      <c r="F206" s="295"/>
    </row>
    <row r="207" spans="1:6">
      <c r="A207" s="302" t="s">
        <v>977</v>
      </c>
      <c r="B207" s="737">
        <v>1</v>
      </c>
      <c r="C207" s="737">
        <v>4</v>
      </c>
      <c r="D207" s="737">
        <v>2</v>
      </c>
      <c r="E207" s="737">
        <v>2</v>
      </c>
      <c r="F207" s="295"/>
    </row>
    <row r="208" spans="1:6">
      <c r="A208" s="302" t="s">
        <v>978</v>
      </c>
      <c r="B208" s="737">
        <v>0</v>
      </c>
      <c r="C208" s="737">
        <v>0</v>
      </c>
      <c r="D208" s="737">
        <v>2</v>
      </c>
      <c r="E208" s="737">
        <v>0</v>
      </c>
      <c r="F208" s="295"/>
    </row>
    <row r="209" spans="1:6">
      <c r="A209" s="302" t="s">
        <v>979</v>
      </c>
      <c r="B209" s="737">
        <v>0</v>
      </c>
      <c r="C209" s="737">
        <v>0</v>
      </c>
      <c r="D209" s="737">
        <v>0</v>
      </c>
      <c r="E209" s="737">
        <v>0</v>
      </c>
      <c r="F209" s="295"/>
    </row>
    <row r="210" spans="1:6">
      <c r="A210" s="302" t="s">
        <v>980</v>
      </c>
      <c r="B210" s="737">
        <v>0</v>
      </c>
      <c r="C210" s="737">
        <v>0</v>
      </c>
      <c r="D210" s="737">
        <v>0</v>
      </c>
      <c r="E210" s="737">
        <v>2</v>
      </c>
      <c r="F210" s="295"/>
    </row>
    <row r="211" spans="1:6">
      <c r="A211" s="302" t="s">
        <v>981</v>
      </c>
      <c r="B211" s="737">
        <v>2</v>
      </c>
      <c r="C211" s="737">
        <v>1</v>
      </c>
      <c r="D211" s="737">
        <v>1</v>
      </c>
      <c r="E211" s="737">
        <v>5</v>
      </c>
      <c r="F211" s="295"/>
    </row>
    <row r="212" spans="1:6">
      <c r="A212" s="302" t="s">
        <v>982</v>
      </c>
      <c r="B212" s="737">
        <v>0</v>
      </c>
      <c r="C212" s="737">
        <v>0</v>
      </c>
      <c r="D212" s="737">
        <v>0</v>
      </c>
      <c r="E212" s="737">
        <v>0</v>
      </c>
      <c r="F212" s="295"/>
    </row>
    <row r="213" spans="1:6">
      <c r="A213" s="302" t="s">
        <v>815</v>
      </c>
      <c r="B213" s="737">
        <v>27</v>
      </c>
      <c r="C213" s="737">
        <v>0</v>
      </c>
      <c r="D213" s="737">
        <v>0</v>
      </c>
      <c r="E213" s="737">
        <v>0</v>
      </c>
      <c r="F213" s="295"/>
    </row>
    <row r="214" spans="1:6">
      <c r="A214" s="302" t="s">
        <v>983</v>
      </c>
      <c r="B214" s="737">
        <v>0</v>
      </c>
      <c r="C214" s="737">
        <v>0</v>
      </c>
      <c r="D214" s="737">
        <v>0</v>
      </c>
      <c r="E214" s="737">
        <v>0</v>
      </c>
      <c r="F214" s="295"/>
    </row>
    <row r="215" spans="1:6">
      <c r="A215" s="302" t="s">
        <v>984</v>
      </c>
      <c r="B215" s="737">
        <v>0</v>
      </c>
      <c r="C215" s="737">
        <v>0</v>
      </c>
      <c r="D215" s="737">
        <v>0</v>
      </c>
      <c r="E215" s="737">
        <v>0</v>
      </c>
      <c r="F215" s="295"/>
    </row>
    <row r="216" spans="1:6" ht="24">
      <c r="A216" s="302" t="s">
        <v>985</v>
      </c>
      <c r="B216" s="737">
        <v>1</v>
      </c>
      <c r="C216" s="737">
        <v>0</v>
      </c>
      <c r="D216" s="737">
        <v>0</v>
      </c>
      <c r="E216" s="737">
        <v>2</v>
      </c>
      <c r="F216" s="295"/>
    </row>
    <row r="217" spans="1:6" ht="24">
      <c r="A217" s="302" t="s">
        <v>986</v>
      </c>
      <c r="B217" s="737">
        <v>0</v>
      </c>
      <c r="C217" s="737">
        <v>0</v>
      </c>
      <c r="D217" s="737">
        <v>0</v>
      </c>
      <c r="E217" s="737">
        <v>0</v>
      </c>
      <c r="F217" s="295"/>
    </row>
    <row r="218" spans="1:6">
      <c r="A218" s="302" t="s">
        <v>987</v>
      </c>
      <c r="B218" s="737">
        <v>0</v>
      </c>
      <c r="C218" s="737">
        <v>0</v>
      </c>
      <c r="D218" s="737">
        <v>0</v>
      </c>
      <c r="E218" s="737">
        <v>0</v>
      </c>
      <c r="F218" s="295"/>
    </row>
    <row r="219" spans="1:6">
      <c r="A219" s="302" t="s">
        <v>988</v>
      </c>
      <c r="B219" s="737">
        <v>5</v>
      </c>
      <c r="C219" s="737">
        <v>8</v>
      </c>
      <c r="D219" s="737">
        <v>1</v>
      </c>
      <c r="E219" s="737">
        <v>8</v>
      </c>
      <c r="F219" s="295"/>
    </row>
    <row r="220" spans="1:6" ht="24">
      <c r="A220" s="302" t="s">
        <v>989</v>
      </c>
      <c r="B220" s="737">
        <v>0</v>
      </c>
      <c r="C220" s="737">
        <v>0</v>
      </c>
      <c r="D220" s="737">
        <v>0</v>
      </c>
      <c r="E220" s="737">
        <v>0</v>
      </c>
      <c r="F220" s="295"/>
    </row>
    <row r="221" spans="1:6">
      <c r="A221" s="302" t="s">
        <v>990</v>
      </c>
      <c r="B221" s="737">
        <v>0</v>
      </c>
      <c r="C221" s="737">
        <v>1</v>
      </c>
      <c r="D221" s="737">
        <v>0</v>
      </c>
      <c r="E221" s="737">
        <v>0</v>
      </c>
      <c r="F221" s="295"/>
    </row>
    <row r="222" spans="1:6">
      <c r="A222" s="302" t="s">
        <v>991</v>
      </c>
      <c r="B222" s="737">
        <v>0</v>
      </c>
      <c r="C222" s="737">
        <v>0</v>
      </c>
      <c r="D222" s="737">
        <v>0</v>
      </c>
      <c r="E222" s="737">
        <v>0</v>
      </c>
      <c r="F222" s="295"/>
    </row>
    <row r="223" spans="1:6">
      <c r="A223" s="302" t="s">
        <v>992</v>
      </c>
      <c r="B223" s="737">
        <v>0</v>
      </c>
      <c r="C223" s="737">
        <v>0</v>
      </c>
      <c r="D223" s="737">
        <v>0</v>
      </c>
      <c r="E223" s="737">
        <v>0</v>
      </c>
      <c r="F223" s="295"/>
    </row>
    <row r="224" spans="1:6">
      <c r="A224" s="302" t="s">
        <v>993</v>
      </c>
      <c r="B224" s="737">
        <v>0</v>
      </c>
      <c r="C224" s="737">
        <v>0</v>
      </c>
      <c r="D224" s="737">
        <v>0</v>
      </c>
      <c r="E224" s="737">
        <v>0</v>
      </c>
      <c r="F224" s="295"/>
    </row>
    <row r="225" spans="1:6">
      <c r="A225" s="302" t="s">
        <v>994</v>
      </c>
      <c r="B225" s="737">
        <v>0</v>
      </c>
      <c r="C225" s="737">
        <v>0</v>
      </c>
      <c r="D225" s="737">
        <v>0</v>
      </c>
      <c r="E225" s="737">
        <v>0</v>
      </c>
      <c r="F225" s="295"/>
    </row>
    <row r="226" spans="1:6">
      <c r="A226" s="302" t="s">
        <v>995</v>
      </c>
      <c r="B226" s="737">
        <v>0</v>
      </c>
      <c r="C226" s="737">
        <v>0</v>
      </c>
      <c r="D226" s="737">
        <v>0</v>
      </c>
      <c r="E226" s="737">
        <v>0</v>
      </c>
      <c r="F226" s="295"/>
    </row>
    <row r="227" spans="1:6">
      <c r="A227" s="302" t="s">
        <v>996</v>
      </c>
      <c r="B227" s="737">
        <v>1</v>
      </c>
      <c r="C227" s="737">
        <v>2</v>
      </c>
      <c r="D227" s="737">
        <v>5</v>
      </c>
      <c r="E227" s="737">
        <v>1</v>
      </c>
      <c r="F227" s="295"/>
    </row>
    <row r="228" spans="1:6">
      <c r="A228" s="302" t="s">
        <v>997</v>
      </c>
      <c r="B228" s="737">
        <v>0</v>
      </c>
      <c r="C228" s="737">
        <v>0</v>
      </c>
      <c r="D228" s="737">
        <v>0</v>
      </c>
      <c r="E228" s="737">
        <v>0</v>
      </c>
      <c r="F228" s="295"/>
    </row>
    <row r="229" spans="1:6">
      <c r="A229" s="302" t="s">
        <v>998</v>
      </c>
      <c r="B229" s="737">
        <v>0</v>
      </c>
      <c r="C229" s="737">
        <v>0</v>
      </c>
      <c r="D229" s="737">
        <v>2</v>
      </c>
      <c r="E229" s="737">
        <v>0</v>
      </c>
      <c r="F229" s="295"/>
    </row>
    <row r="230" spans="1:6">
      <c r="A230" s="302" t="s">
        <v>617</v>
      </c>
      <c r="B230" s="737">
        <v>1</v>
      </c>
      <c r="C230" s="737">
        <v>0</v>
      </c>
      <c r="D230" s="737">
        <v>2</v>
      </c>
      <c r="E230" s="737">
        <v>0</v>
      </c>
      <c r="F230" s="295"/>
    </row>
    <row r="231" spans="1:6">
      <c r="A231" s="302" t="s">
        <v>999</v>
      </c>
      <c r="B231" s="737">
        <v>0</v>
      </c>
      <c r="C231" s="737">
        <v>0</v>
      </c>
      <c r="D231" s="737">
        <v>0</v>
      </c>
      <c r="E231" s="737">
        <v>0</v>
      </c>
      <c r="F231" s="295"/>
    </row>
    <row r="232" spans="1:6">
      <c r="A232" s="302" t="s">
        <v>1000</v>
      </c>
      <c r="B232" s="737">
        <v>0</v>
      </c>
      <c r="C232" s="737">
        <v>0</v>
      </c>
      <c r="D232" s="737">
        <v>0</v>
      </c>
      <c r="E232" s="737">
        <v>5</v>
      </c>
      <c r="F232" s="295"/>
    </row>
    <row r="233" spans="1:6" ht="24">
      <c r="A233" s="302" t="s">
        <v>1001</v>
      </c>
      <c r="B233" s="737">
        <v>2</v>
      </c>
      <c r="C233" s="737">
        <v>0</v>
      </c>
      <c r="D233" s="737">
        <v>0</v>
      </c>
      <c r="E233" s="737">
        <v>0</v>
      </c>
      <c r="F233" s="295"/>
    </row>
    <row r="234" spans="1:6" ht="24">
      <c r="A234" s="302" t="s">
        <v>1002</v>
      </c>
      <c r="B234" s="737">
        <v>0</v>
      </c>
      <c r="C234" s="737">
        <v>0</v>
      </c>
      <c r="D234" s="737">
        <v>2</v>
      </c>
      <c r="E234" s="737">
        <v>1</v>
      </c>
      <c r="F234" s="295"/>
    </row>
    <row r="235" spans="1:6">
      <c r="A235" s="302" t="s">
        <v>1003</v>
      </c>
      <c r="B235" s="737">
        <v>0</v>
      </c>
      <c r="C235" s="737">
        <v>1</v>
      </c>
      <c r="D235" s="737">
        <v>1</v>
      </c>
      <c r="E235" s="737">
        <v>3</v>
      </c>
      <c r="F235" s="295"/>
    </row>
    <row r="236" spans="1:6">
      <c r="A236" s="302" t="s">
        <v>1004</v>
      </c>
      <c r="B236" s="737">
        <v>2</v>
      </c>
      <c r="C236" s="737">
        <v>4</v>
      </c>
      <c r="D236" s="737">
        <v>0</v>
      </c>
      <c r="E236" s="737">
        <v>3</v>
      </c>
      <c r="F236" s="295"/>
    </row>
    <row r="237" spans="1:6" ht="24">
      <c r="A237" s="302" t="s">
        <v>1005</v>
      </c>
      <c r="B237" s="737">
        <v>0</v>
      </c>
      <c r="C237" s="737">
        <v>0</v>
      </c>
      <c r="D237" s="737">
        <v>0</v>
      </c>
      <c r="E237" s="737">
        <v>0</v>
      </c>
      <c r="F237" s="295"/>
    </row>
    <row r="238" spans="1:6">
      <c r="A238" s="302" t="s">
        <v>1006</v>
      </c>
      <c r="B238" s="737">
        <v>0</v>
      </c>
      <c r="C238" s="737">
        <v>0</v>
      </c>
      <c r="D238" s="737">
        <v>0</v>
      </c>
      <c r="E238" s="737">
        <v>0</v>
      </c>
      <c r="F238" s="295"/>
    </row>
    <row r="239" spans="1:6">
      <c r="A239" s="302" t="s">
        <v>1007</v>
      </c>
      <c r="B239" s="737">
        <v>0</v>
      </c>
      <c r="C239" s="737">
        <v>0</v>
      </c>
      <c r="D239" s="737">
        <v>0</v>
      </c>
      <c r="E239" s="737">
        <v>0</v>
      </c>
      <c r="F239" s="295"/>
    </row>
    <row r="240" spans="1:6" ht="24">
      <c r="A240" s="302" t="s">
        <v>1008</v>
      </c>
      <c r="B240" s="737">
        <v>0</v>
      </c>
      <c r="C240" s="737">
        <v>0</v>
      </c>
      <c r="D240" s="737">
        <v>0</v>
      </c>
      <c r="E240" s="737">
        <v>0</v>
      </c>
      <c r="F240" s="295"/>
    </row>
    <row r="241" spans="1:6">
      <c r="A241" s="302" t="s">
        <v>1009</v>
      </c>
      <c r="B241" s="737">
        <v>0</v>
      </c>
      <c r="C241" s="737">
        <v>1</v>
      </c>
      <c r="D241" s="737">
        <v>0</v>
      </c>
      <c r="E241" s="737">
        <v>1</v>
      </c>
      <c r="F241" s="295"/>
    </row>
    <row r="242" spans="1:6">
      <c r="A242" s="302" t="s">
        <v>1010</v>
      </c>
      <c r="B242" s="737">
        <v>0</v>
      </c>
      <c r="C242" s="737">
        <v>0</v>
      </c>
      <c r="D242" s="737">
        <v>1</v>
      </c>
      <c r="E242" s="737">
        <v>0</v>
      </c>
      <c r="F242" s="295"/>
    </row>
    <row r="243" spans="1:6" ht="24">
      <c r="A243" s="302" t="s">
        <v>1011</v>
      </c>
      <c r="B243" s="737">
        <v>0</v>
      </c>
      <c r="C243" s="737">
        <v>0</v>
      </c>
      <c r="D243" s="737">
        <v>0</v>
      </c>
      <c r="E243" s="737">
        <v>0</v>
      </c>
      <c r="F243" s="295"/>
    </row>
    <row r="244" spans="1:6">
      <c r="A244" s="302" t="s">
        <v>1012</v>
      </c>
      <c r="B244" s="737">
        <v>0</v>
      </c>
      <c r="C244" s="737">
        <v>0</v>
      </c>
      <c r="D244" s="737">
        <v>0</v>
      </c>
      <c r="E244" s="737">
        <v>0</v>
      </c>
      <c r="F244" s="295"/>
    </row>
    <row r="245" spans="1:6">
      <c r="A245" s="302" t="s">
        <v>1013</v>
      </c>
      <c r="B245" s="737">
        <v>0</v>
      </c>
      <c r="C245" s="737">
        <v>0</v>
      </c>
      <c r="D245" s="737">
        <v>0</v>
      </c>
      <c r="E245" s="737">
        <v>0</v>
      </c>
      <c r="F245" s="295"/>
    </row>
    <row r="246" spans="1:6" ht="24">
      <c r="A246" s="302" t="s">
        <v>1014</v>
      </c>
      <c r="B246" s="737">
        <v>0</v>
      </c>
      <c r="C246" s="737">
        <v>0</v>
      </c>
      <c r="D246" s="737">
        <v>0</v>
      </c>
      <c r="E246" s="737">
        <v>0</v>
      </c>
      <c r="F246" s="295"/>
    </row>
    <row r="247" spans="1:6" ht="24">
      <c r="A247" s="302" t="s">
        <v>1015</v>
      </c>
      <c r="B247" s="737">
        <v>0</v>
      </c>
      <c r="C247" s="737">
        <v>0</v>
      </c>
      <c r="D247" s="737">
        <v>0</v>
      </c>
      <c r="E247" s="737">
        <v>0</v>
      </c>
      <c r="F247" s="295"/>
    </row>
    <row r="248" spans="1:6">
      <c r="A248" s="302" t="s">
        <v>1016</v>
      </c>
      <c r="B248" s="737">
        <v>0</v>
      </c>
      <c r="C248" s="737">
        <v>1</v>
      </c>
      <c r="D248" s="737">
        <v>0</v>
      </c>
      <c r="E248" s="737">
        <v>0</v>
      </c>
      <c r="F248" s="295"/>
    </row>
    <row r="249" spans="1:6">
      <c r="A249" s="302" t="s">
        <v>1017</v>
      </c>
      <c r="B249" s="737">
        <v>0</v>
      </c>
      <c r="C249" s="737">
        <v>0</v>
      </c>
      <c r="D249" s="737">
        <v>0</v>
      </c>
      <c r="E249" s="737">
        <v>0</v>
      </c>
      <c r="F249" s="295"/>
    </row>
    <row r="250" spans="1:6">
      <c r="A250" s="302" t="s">
        <v>1018</v>
      </c>
      <c r="B250" s="737">
        <v>0</v>
      </c>
      <c r="C250" s="737">
        <v>0</v>
      </c>
      <c r="D250" s="737">
        <v>0</v>
      </c>
      <c r="E250" s="737">
        <v>0</v>
      </c>
      <c r="F250" s="295"/>
    </row>
    <row r="251" spans="1:6">
      <c r="A251" s="302" t="s">
        <v>1019</v>
      </c>
      <c r="B251" s="737">
        <v>0</v>
      </c>
      <c r="C251" s="737">
        <v>1</v>
      </c>
      <c r="D251" s="737">
        <v>0</v>
      </c>
      <c r="E251" s="737">
        <v>0</v>
      </c>
      <c r="F251" s="295"/>
    </row>
    <row r="252" spans="1:6">
      <c r="A252" s="302" t="s">
        <v>599</v>
      </c>
      <c r="B252" s="737">
        <v>0</v>
      </c>
      <c r="C252" s="737">
        <v>0</v>
      </c>
      <c r="D252" s="737">
        <v>0</v>
      </c>
      <c r="E252" s="737">
        <v>0</v>
      </c>
      <c r="F252" s="295"/>
    </row>
    <row r="253" spans="1:6">
      <c r="A253" s="302" t="s">
        <v>1020</v>
      </c>
      <c r="B253" s="737">
        <v>13</v>
      </c>
      <c r="C253" s="737">
        <v>5</v>
      </c>
      <c r="D253" s="737">
        <v>11</v>
      </c>
      <c r="E253" s="737">
        <v>25</v>
      </c>
      <c r="F253" s="295"/>
    </row>
    <row r="254" spans="1:6" s="13" customFormat="1">
      <c r="A254" s="302" t="s">
        <v>104</v>
      </c>
      <c r="B254" s="745">
        <v>20</v>
      </c>
      <c r="C254" s="745">
        <v>3</v>
      </c>
      <c r="D254" s="745">
        <v>2</v>
      </c>
      <c r="E254" s="745">
        <v>4</v>
      </c>
    </row>
    <row r="255" spans="1:6" s="13" customFormat="1">
      <c r="A255" s="1421" t="s">
        <v>51</v>
      </c>
      <c r="B255" s="1422">
        <v>5019</v>
      </c>
      <c r="C255" s="1422">
        <v>4937</v>
      </c>
      <c r="D255" s="1422">
        <v>5085</v>
      </c>
      <c r="E255" s="1422">
        <v>5597</v>
      </c>
    </row>
    <row r="256" spans="1:6" s="13" customFormat="1" ht="12.75">
      <c r="A256" s="774"/>
      <c r="B256" s="775"/>
      <c r="C256" s="745"/>
      <c r="D256" s="745"/>
      <c r="E256" s="745"/>
      <c r="F256" s="745"/>
    </row>
    <row r="257" spans="1:6" s="13" customFormat="1" ht="13.5">
      <c r="A257" s="165" t="s">
        <v>1403</v>
      </c>
      <c r="B257" s="775"/>
      <c r="C257" s="745"/>
      <c r="D257" s="745"/>
      <c r="E257" s="745"/>
      <c r="F257" s="745"/>
    </row>
    <row r="258" spans="1:6" ht="12.75">
      <c r="A258" s="776" t="s">
        <v>1021</v>
      </c>
      <c r="B258" s="777"/>
    </row>
    <row r="259" spans="1:6" ht="12.75">
      <c r="A259" s="56" t="s">
        <v>17</v>
      </c>
      <c r="B259" s="777"/>
    </row>
    <row r="260" spans="1:6" s="56" customFormat="1" ht="12.75">
      <c r="A260" s="778" t="s">
        <v>1022</v>
      </c>
      <c r="B260" s="779"/>
      <c r="C260" s="737"/>
      <c r="D260" s="737"/>
      <c r="E260" s="737"/>
      <c r="F260" s="737"/>
    </row>
    <row r="261" spans="1:6" s="56" customFormat="1">
      <c r="A261" s="315"/>
      <c r="B261" s="295"/>
      <c r="C261" s="737"/>
      <c r="D261" s="737"/>
      <c r="E261" s="737"/>
      <c r="F261" s="737"/>
    </row>
    <row r="262" spans="1:6" s="56" customFormat="1">
      <c r="A262" s="315"/>
      <c r="B262" s="295"/>
      <c r="C262" s="737"/>
      <c r="D262" s="737"/>
      <c r="E262" s="737"/>
      <c r="F262" s="737"/>
    </row>
    <row r="263" spans="1:6">
      <c r="B263" s="323"/>
    </row>
    <row r="264" spans="1:6">
      <c r="A264" s="235"/>
    </row>
    <row r="269" spans="1:6">
      <c r="A269" s="735"/>
    </row>
    <row r="270" spans="1:6">
      <c r="A270" s="735"/>
    </row>
    <row r="271" spans="1:6">
      <c r="A271" s="735"/>
    </row>
    <row r="272" spans="1:6" s="780" customFormat="1">
      <c r="A272" s="735"/>
      <c r="B272" s="295"/>
      <c r="C272" s="752"/>
      <c r="D272" s="752"/>
      <c r="E272" s="752"/>
      <c r="F272" s="752"/>
    </row>
    <row r="273" spans="1:6" s="780" customFormat="1">
      <c r="A273" s="735"/>
      <c r="B273" s="295"/>
      <c r="C273" s="752"/>
      <c r="D273" s="752"/>
      <c r="E273" s="752"/>
      <c r="F273" s="752"/>
    </row>
    <row r="274" spans="1:6" s="780" customFormat="1">
      <c r="A274" s="735"/>
      <c r="B274" s="295"/>
      <c r="C274" s="752"/>
      <c r="D274" s="752"/>
      <c r="E274" s="752"/>
      <c r="F274" s="752"/>
    </row>
    <row r="275" spans="1:6" s="780" customFormat="1">
      <c r="A275" s="735"/>
      <c r="B275" s="295"/>
      <c r="C275" s="752"/>
      <c r="D275" s="752"/>
      <c r="E275" s="752"/>
      <c r="F275" s="752"/>
    </row>
    <row r="276" spans="1:6" s="780" customFormat="1">
      <c r="A276" s="315"/>
      <c r="B276" s="295"/>
      <c r="C276" s="752"/>
      <c r="D276" s="752"/>
      <c r="E276" s="752"/>
      <c r="F276" s="752"/>
    </row>
    <row r="277" spans="1:6" s="780" customFormat="1">
      <c r="A277" s="315"/>
      <c r="B277" s="295"/>
      <c r="C277" s="752"/>
      <c r="D277" s="752"/>
      <c r="E277" s="752"/>
      <c r="F277" s="752"/>
    </row>
    <row r="278" spans="1:6" s="780" customFormat="1">
      <c r="A278" s="315"/>
      <c r="B278" s="295"/>
      <c r="C278" s="752"/>
      <c r="D278" s="752"/>
      <c r="E278" s="752"/>
      <c r="F278" s="752"/>
    </row>
    <row r="279" spans="1:6" s="780" customFormat="1">
      <c r="A279" s="315"/>
      <c r="B279" s="295"/>
      <c r="C279" s="752"/>
      <c r="D279" s="752"/>
      <c r="E279" s="752"/>
      <c r="F279" s="752"/>
    </row>
    <row r="280" spans="1:6" s="780" customFormat="1">
      <c r="A280" s="56"/>
      <c r="B280" s="295"/>
      <c r="C280" s="752"/>
      <c r="D280" s="752"/>
      <c r="E280" s="752"/>
      <c r="F280" s="752"/>
    </row>
    <row r="281" spans="1:6" s="780" customFormat="1">
      <c r="A281" s="315"/>
      <c r="B281" s="295"/>
      <c r="C281" s="752"/>
      <c r="D281" s="752"/>
      <c r="E281" s="752"/>
      <c r="F281" s="752"/>
    </row>
    <row r="282" spans="1:6" s="780" customFormat="1">
      <c r="A282" s="56"/>
      <c r="B282" s="295"/>
      <c r="C282" s="752"/>
      <c r="D282" s="752"/>
      <c r="E282" s="752"/>
      <c r="F282" s="752"/>
    </row>
    <row r="284" spans="1:6">
      <c r="A284" s="56"/>
    </row>
    <row r="285" spans="1:6">
      <c r="A285" s="56"/>
    </row>
    <row r="286" spans="1:6">
      <c r="A286" s="56"/>
    </row>
    <row r="287" spans="1:6">
      <c r="A287" s="56"/>
    </row>
    <row r="288" spans="1:6">
      <c r="A288" s="56"/>
    </row>
    <row r="289" spans="1:1">
      <c r="A289" s="56"/>
    </row>
    <row r="290" spans="1:1">
      <c r="A290" s="735"/>
    </row>
    <row r="291" spans="1:1">
      <c r="A291" s="684"/>
    </row>
    <row r="293" spans="1:1">
      <c r="A293" s="684"/>
    </row>
    <row r="294" spans="1:1">
      <c r="A294" s="684"/>
    </row>
    <row r="295" spans="1:1">
      <c r="A295" s="684"/>
    </row>
  </sheetData>
  <mergeCells count="1">
    <mergeCell ref="A1:E1"/>
  </mergeCells>
  <hyperlinks>
    <hyperlink ref="A2" location="contents!A47" display="back to contents" xr:uid="{6917C02A-80F2-4D57-95D4-B58563154076}"/>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5BB27-B50D-4874-A282-6F17BBCE78DE}">
  <dimension ref="A1:G47"/>
  <sheetViews>
    <sheetView workbookViewId="0">
      <selection sqref="A1:E1"/>
    </sheetView>
  </sheetViews>
  <sheetFormatPr defaultRowHeight="12"/>
  <cols>
    <col min="1" max="1" width="32" style="1241" customWidth="1"/>
    <col min="2" max="5" width="9.5703125" style="1241" customWidth="1"/>
    <col min="6" max="251" width="9.140625" style="1241"/>
    <col min="252" max="252" width="32" style="1241" customWidth="1"/>
    <col min="253" max="256" width="11.42578125" style="1241" customWidth="1"/>
    <col min="257" max="257" width="9.140625" style="1241"/>
    <col min="258" max="258" width="11.85546875" style="1241" customWidth="1"/>
    <col min="259" max="259" width="26.7109375" style="1241" customWidth="1"/>
    <col min="260" max="507" width="9.140625" style="1241"/>
    <col min="508" max="508" width="32" style="1241" customWidth="1"/>
    <col min="509" max="512" width="11.42578125" style="1241" customWidth="1"/>
    <col min="513" max="513" width="9.140625" style="1241"/>
    <col min="514" max="514" width="11.85546875" style="1241" customWidth="1"/>
    <col min="515" max="515" width="26.7109375" style="1241" customWidth="1"/>
    <col min="516" max="763" width="9.140625" style="1241"/>
    <col min="764" max="764" width="32" style="1241" customWidth="1"/>
    <col min="765" max="768" width="11.42578125" style="1241" customWidth="1"/>
    <col min="769" max="769" width="9.140625" style="1241"/>
    <col min="770" max="770" width="11.85546875" style="1241" customWidth="1"/>
    <col min="771" max="771" width="26.7109375" style="1241" customWidth="1"/>
    <col min="772" max="1019" width="9.140625" style="1241"/>
    <col min="1020" max="1020" width="32" style="1241" customWidth="1"/>
    <col min="1021" max="1024" width="11.42578125" style="1241" customWidth="1"/>
    <col min="1025" max="1025" width="9.140625" style="1241"/>
    <col min="1026" max="1026" width="11.85546875" style="1241" customWidth="1"/>
    <col min="1027" max="1027" width="26.7109375" style="1241" customWidth="1"/>
    <col min="1028" max="1275" width="9.140625" style="1241"/>
    <col min="1276" max="1276" width="32" style="1241" customWidth="1"/>
    <col min="1277" max="1280" width="11.42578125" style="1241" customWidth="1"/>
    <col min="1281" max="1281" width="9.140625" style="1241"/>
    <col min="1282" max="1282" width="11.85546875" style="1241" customWidth="1"/>
    <col min="1283" max="1283" width="26.7109375" style="1241" customWidth="1"/>
    <col min="1284" max="1531" width="9.140625" style="1241"/>
    <col min="1532" max="1532" width="32" style="1241" customWidth="1"/>
    <col min="1533" max="1536" width="11.42578125" style="1241" customWidth="1"/>
    <col min="1537" max="1537" width="9.140625" style="1241"/>
    <col min="1538" max="1538" width="11.85546875" style="1241" customWidth="1"/>
    <col min="1539" max="1539" width="26.7109375" style="1241" customWidth="1"/>
    <col min="1540" max="1787" width="9.140625" style="1241"/>
    <col min="1788" max="1788" width="32" style="1241" customWidth="1"/>
    <col min="1789" max="1792" width="11.42578125" style="1241" customWidth="1"/>
    <col min="1793" max="1793" width="9.140625" style="1241"/>
    <col min="1794" max="1794" width="11.85546875" style="1241" customWidth="1"/>
    <col min="1795" max="1795" width="26.7109375" style="1241" customWidth="1"/>
    <col min="1796" max="2043" width="9.140625" style="1241"/>
    <col min="2044" max="2044" width="32" style="1241" customWidth="1"/>
    <col min="2045" max="2048" width="11.42578125" style="1241" customWidth="1"/>
    <col min="2049" max="2049" width="9.140625" style="1241"/>
    <col min="2050" max="2050" width="11.85546875" style="1241" customWidth="1"/>
    <col min="2051" max="2051" width="26.7109375" style="1241" customWidth="1"/>
    <col min="2052" max="2299" width="9.140625" style="1241"/>
    <col min="2300" max="2300" width="32" style="1241" customWidth="1"/>
    <col min="2301" max="2304" width="11.42578125" style="1241" customWidth="1"/>
    <col min="2305" max="2305" width="9.140625" style="1241"/>
    <col min="2306" max="2306" width="11.85546875" style="1241" customWidth="1"/>
    <col min="2307" max="2307" width="26.7109375" style="1241" customWidth="1"/>
    <col min="2308" max="2555" width="9.140625" style="1241"/>
    <col min="2556" max="2556" width="32" style="1241" customWidth="1"/>
    <col min="2557" max="2560" width="11.42578125" style="1241" customWidth="1"/>
    <col min="2561" max="2561" width="9.140625" style="1241"/>
    <col min="2562" max="2562" width="11.85546875" style="1241" customWidth="1"/>
    <col min="2563" max="2563" width="26.7109375" style="1241" customWidth="1"/>
    <col min="2564" max="2811" width="9.140625" style="1241"/>
    <col min="2812" max="2812" width="32" style="1241" customWidth="1"/>
    <col min="2813" max="2816" width="11.42578125" style="1241" customWidth="1"/>
    <col min="2817" max="2817" width="9.140625" style="1241"/>
    <col min="2818" max="2818" width="11.85546875" style="1241" customWidth="1"/>
    <col min="2819" max="2819" width="26.7109375" style="1241" customWidth="1"/>
    <col min="2820" max="3067" width="9.140625" style="1241"/>
    <col min="3068" max="3068" width="32" style="1241" customWidth="1"/>
    <col min="3069" max="3072" width="11.42578125" style="1241" customWidth="1"/>
    <col min="3073" max="3073" width="9.140625" style="1241"/>
    <col min="3074" max="3074" width="11.85546875" style="1241" customWidth="1"/>
    <col min="3075" max="3075" width="26.7109375" style="1241" customWidth="1"/>
    <col min="3076" max="3323" width="9.140625" style="1241"/>
    <col min="3324" max="3324" width="32" style="1241" customWidth="1"/>
    <col min="3325" max="3328" width="11.42578125" style="1241" customWidth="1"/>
    <col min="3329" max="3329" width="9.140625" style="1241"/>
    <col min="3330" max="3330" width="11.85546875" style="1241" customWidth="1"/>
    <col min="3331" max="3331" width="26.7109375" style="1241" customWidth="1"/>
    <col min="3332" max="3579" width="9.140625" style="1241"/>
    <col min="3580" max="3580" width="32" style="1241" customWidth="1"/>
    <col min="3581" max="3584" width="11.42578125" style="1241" customWidth="1"/>
    <col min="3585" max="3585" width="9.140625" style="1241"/>
    <col min="3586" max="3586" width="11.85546875" style="1241" customWidth="1"/>
    <col min="3587" max="3587" width="26.7109375" style="1241" customWidth="1"/>
    <col min="3588" max="3835" width="9.140625" style="1241"/>
    <col min="3836" max="3836" width="32" style="1241" customWidth="1"/>
    <col min="3837" max="3840" width="11.42578125" style="1241" customWidth="1"/>
    <col min="3841" max="3841" width="9.140625" style="1241"/>
    <col min="3842" max="3842" width="11.85546875" style="1241" customWidth="1"/>
    <col min="3843" max="3843" width="26.7109375" style="1241" customWidth="1"/>
    <col min="3844" max="4091" width="9.140625" style="1241"/>
    <col min="4092" max="4092" width="32" style="1241" customWidth="1"/>
    <col min="4093" max="4096" width="11.42578125" style="1241" customWidth="1"/>
    <col min="4097" max="4097" width="9.140625" style="1241"/>
    <col min="4098" max="4098" width="11.85546875" style="1241" customWidth="1"/>
    <col min="4099" max="4099" width="26.7109375" style="1241" customWidth="1"/>
    <col min="4100" max="4347" width="9.140625" style="1241"/>
    <col min="4348" max="4348" width="32" style="1241" customWidth="1"/>
    <col min="4349" max="4352" width="11.42578125" style="1241" customWidth="1"/>
    <col min="4353" max="4353" width="9.140625" style="1241"/>
    <col min="4354" max="4354" width="11.85546875" style="1241" customWidth="1"/>
    <col min="4355" max="4355" width="26.7109375" style="1241" customWidth="1"/>
    <col min="4356" max="4603" width="9.140625" style="1241"/>
    <col min="4604" max="4604" width="32" style="1241" customWidth="1"/>
    <col min="4605" max="4608" width="11.42578125" style="1241" customWidth="1"/>
    <col min="4609" max="4609" width="9.140625" style="1241"/>
    <col min="4610" max="4610" width="11.85546875" style="1241" customWidth="1"/>
    <col min="4611" max="4611" width="26.7109375" style="1241" customWidth="1"/>
    <col min="4612" max="4859" width="9.140625" style="1241"/>
    <col min="4860" max="4860" width="32" style="1241" customWidth="1"/>
    <col min="4861" max="4864" width="11.42578125" style="1241" customWidth="1"/>
    <col min="4865" max="4865" width="9.140625" style="1241"/>
    <col min="4866" max="4866" width="11.85546875" style="1241" customWidth="1"/>
    <col min="4867" max="4867" width="26.7109375" style="1241" customWidth="1"/>
    <col min="4868" max="5115" width="9.140625" style="1241"/>
    <col min="5116" max="5116" width="32" style="1241" customWidth="1"/>
    <col min="5117" max="5120" width="11.42578125" style="1241" customWidth="1"/>
    <col min="5121" max="5121" width="9.140625" style="1241"/>
    <col min="5122" max="5122" width="11.85546875" style="1241" customWidth="1"/>
    <col min="5123" max="5123" width="26.7109375" style="1241" customWidth="1"/>
    <col min="5124" max="5371" width="9.140625" style="1241"/>
    <col min="5372" max="5372" width="32" style="1241" customWidth="1"/>
    <col min="5373" max="5376" width="11.42578125" style="1241" customWidth="1"/>
    <col min="5377" max="5377" width="9.140625" style="1241"/>
    <col min="5378" max="5378" width="11.85546875" style="1241" customWidth="1"/>
    <col min="5379" max="5379" width="26.7109375" style="1241" customWidth="1"/>
    <col min="5380" max="5627" width="9.140625" style="1241"/>
    <col min="5628" max="5628" width="32" style="1241" customWidth="1"/>
    <col min="5629" max="5632" width="11.42578125" style="1241" customWidth="1"/>
    <col min="5633" max="5633" width="9.140625" style="1241"/>
    <col min="5634" max="5634" width="11.85546875" style="1241" customWidth="1"/>
    <col min="5635" max="5635" width="26.7109375" style="1241" customWidth="1"/>
    <col min="5636" max="5883" width="9.140625" style="1241"/>
    <col min="5884" max="5884" width="32" style="1241" customWidth="1"/>
    <col min="5885" max="5888" width="11.42578125" style="1241" customWidth="1"/>
    <col min="5889" max="5889" width="9.140625" style="1241"/>
    <col min="5890" max="5890" width="11.85546875" style="1241" customWidth="1"/>
    <col min="5891" max="5891" width="26.7109375" style="1241" customWidth="1"/>
    <col min="5892" max="6139" width="9.140625" style="1241"/>
    <col min="6140" max="6140" width="32" style="1241" customWidth="1"/>
    <col min="6141" max="6144" width="11.42578125" style="1241" customWidth="1"/>
    <col min="6145" max="6145" width="9.140625" style="1241"/>
    <col min="6146" max="6146" width="11.85546875" style="1241" customWidth="1"/>
    <col min="6147" max="6147" width="26.7109375" style="1241" customWidth="1"/>
    <col min="6148" max="6395" width="9.140625" style="1241"/>
    <col min="6396" max="6396" width="32" style="1241" customWidth="1"/>
    <col min="6397" max="6400" width="11.42578125" style="1241" customWidth="1"/>
    <col min="6401" max="6401" width="9.140625" style="1241"/>
    <col min="6402" max="6402" width="11.85546875" style="1241" customWidth="1"/>
    <col min="6403" max="6403" width="26.7109375" style="1241" customWidth="1"/>
    <col min="6404" max="6651" width="9.140625" style="1241"/>
    <col min="6652" max="6652" width="32" style="1241" customWidth="1"/>
    <col min="6653" max="6656" width="11.42578125" style="1241" customWidth="1"/>
    <col min="6657" max="6657" width="9.140625" style="1241"/>
    <col min="6658" max="6658" width="11.85546875" style="1241" customWidth="1"/>
    <col min="6659" max="6659" width="26.7109375" style="1241" customWidth="1"/>
    <col min="6660" max="6907" width="9.140625" style="1241"/>
    <col min="6908" max="6908" width="32" style="1241" customWidth="1"/>
    <col min="6909" max="6912" width="11.42578125" style="1241" customWidth="1"/>
    <col min="6913" max="6913" width="9.140625" style="1241"/>
    <col min="6914" max="6914" width="11.85546875" style="1241" customWidth="1"/>
    <col min="6915" max="6915" width="26.7109375" style="1241" customWidth="1"/>
    <col min="6916" max="7163" width="9.140625" style="1241"/>
    <col min="7164" max="7164" width="32" style="1241" customWidth="1"/>
    <col min="7165" max="7168" width="11.42578125" style="1241" customWidth="1"/>
    <col min="7169" max="7169" width="9.140625" style="1241"/>
    <col min="7170" max="7170" width="11.85546875" style="1241" customWidth="1"/>
    <col min="7171" max="7171" width="26.7109375" style="1241" customWidth="1"/>
    <col min="7172" max="7419" width="9.140625" style="1241"/>
    <col min="7420" max="7420" width="32" style="1241" customWidth="1"/>
    <col min="7421" max="7424" width="11.42578125" style="1241" customWidth="1"/>
    <col min="7425" max="7425" width="9.140625" style="1241"/>
    <col min="7426" max="7426" width="11.85546875" style="1241" customWidth="1"/>
    <col min="7427" max="7427" width="26.7109375" style="1241" customWidth="1"/>
    <col min="7428" max="7675" width="9.140625" style="1241"/>
    <col min="7676" max="7676" width="32" style="1241" customWidth="1"/>
    <col min="7677" max="7680" width="11.42578125" style="1241" customWidth="1"/>
    <col min="7681" max="7681" width="9.140625" style="1241"/>
    <col min="7682" max="7682" width="11.85546875" style="1241" customWidth="1"/>
    <col min="7683" max="7683" width="26.7109375" style="1241" customWidth="1"/>
    <col min="7684" max="7931" width="9.140625" style="1241"/>
    <col min="7932" max="7932" width="32" style="1241" customWidth="1"/>
    <col min="7933" max="7936" width="11.42578125" style="1241" customWidth="1"/>
    <col min="7937" max="7937" width="9.140625" style="1241"/>
    <col min="7938" max="7938" width="11.85546875" style="1241" customWidth="1"/>
    <col min="7939" max="7939" width="26.7109375" style="1241" customWidth="1"/>
    <col min="7940" max="8187" width="9.140625" style="1241"/>
    <col min="8188" max="8188" width="32" style="1241" customWidth="1"/>
    <col min="8189" max="8192" width="11.42578125" style="1241" customWidth="1"/>
    <col min="8193" max="8193" width="9.140625" style="1241"/>
    <col min="8194" max="8194" width="11.85546875" style="1241" customWidth="1"/>
    <col min="8195" max="8195" width="26.7109375" style="1241" customWidth="1"/>
    <col min="8196" max="8443" width="9.140625" style="1241"/>
    <col min="8444" max="8444" width="32" style="1241" customWidth="1"/>
    <col min="8445" max="8448" width="11.42578125" style="1241" customWidth="1"/>
    <col min="8449" max="8449" width="9.140625" style="1241"/>
    <col min="8450" max="8450" width="11.85546875" style="1241" customWidth="1"/>
    <col min="8451" max="8451" width="26.7109375" style="1241" customWidth="1"/>
    <col min="8452" max="8699" width="9.140625" style="1241"/>
    <col min="8700" max="8700" width="32" style="1241" customWidth="1"/>
    <col min="8701" max="8704" width="11.42578125" style="1241" customWidth="1"/>
    <col min="8705" max="8705" width="9.140625" style="1241"/>
    <col min="8706" max="8706" width="11.85546875" style="1241" customWidth="1"/>
    <col min="8707" max="8707" width="26.7109375" style="1241" customWidth="1"/>
    <col min="8708" max="8955" width="9.140625" style="1241"/>
    <col min="8956" max="8956" width="32" style="1241" customWidth="1"/>
    <col min="8957" max="8960" width="11.42578125" style="1241" customWidth="1"/>
    <col min="8961" max="8961" width="9.140625" style="1241"/>
    <col min="8962" max="8962" width="11.85546875" style="1241" customWidth="1"/>
    <col min="8963" max="8963" width="26.7109375" style="1241" customWidth="1"/>
    <col min="8964" max="9211" width="9.140625" style="1241"/>
    <col min="9212" max="9212" width="32" style="1241" customWidth="1"/>
    <col min="9213" max="9216" width="11.42578125" style="1241" customWidth="1"/>
    <col min="9217" max="9217" width="9.140625" style="1241"/>
    <col min="9218" max="9218" width="11.85546875" style="1241" customWidth="1"/>
    <col min="9219" max="9219" width="26.7109375" style="1241" customWidth="1"/>
    <col min="9220" max="9467" width="9.140625" style="1241"/>
    <col min="9468" max="9468" width="32" style="1241" customWidth="1"/>
    <col min="9469" max="9472" width="11.42578125" style="1241" customWidth="1"/>
    <col min="9473" max="9473" width="9.140625" style="1241"/>
    <col min="9474" max="9474" width="11.85546875" style="1241" customWidth="1"/>
    <col min="9475" max="9475" width="26.7109375" style="1241" customWidth="1"/>
    <col min="9476" max="9723" width="9.140625" style="1241"/>
    <col min="9724" max="9724" width="32" style="1241" customWidth="1"/>
    <col min="9725" max="9728" width="11.42578125" style="1241" customWidth="1"/>
    <col min="9729" max="9729" width="9.140625" style="1241"/>
    <col min="9730" max="9730" width="11.85546875" style="1241" customWidth="1"/>
    <col min="9731" max="9731" width="26.7109375" style="1241" customWidth="1"/>
    <col min="9732" max="9979" width="9.140625" style="1241"/>
    <col min="9980" max="9980" width="32" style="1241" customWidth="1"/>
    <col min="9981" max="9984" width="11.42578125" style="1241" customWidth="1"/>
    <col min="9985" max="9985" width="9.140625" style="1241"/>
    <col min="9986" max="9986" width="11.85546875" style="1241" customWidth="1"/>
    <col min="9987" max="9987" width="26.7109375" style="1241" customWidth="1"/>
    <col min="9988" max="10235" width="9.140625" style="1241"/>
    <col min="10236" max="10236" width="32" style="1241" customWidth="1"/>
    <col min="10237" max="10240" width="11.42578125" style="1241" customWidth="1"/>
    <col min="10241" max="10241" width="9.140625" style="1241"/>
    <col min="10242" max="10242" width="11.85546875" style="1241" customWidth="1"/>
    <col min="10243" max="10243" width="26.7109375" style="1241" customWidth="1"/>
    <col min="10244" max="10491" width="9.140625" style="1241"/>
    <col min="10492" max="10492" width="32" style="1241" customWidth="1"/>
    <col min="10493" max="10496" width="11.42578125" style="1241" customWidth="1"/>
    <col min="10497" max="10497" width="9.140625" style="1241"/>
    <col min="10498" max="10498" width="11.85546875" style="1241" customWidth="1"/>
    <col min="10499" max="10499" width="26.7109375" style="1241" customWidth="1"/>
    <col min="10500" max="10747" width="9.140625" style="1241"/>
    <col min="10748" max="10748" width="32" style="1241" customWidth="1"/>
    <col min="10749" max="10752" width="11.42578125" style="1241" customWidth="1"/>
    <col min="10753" max="10753" width="9.140625" style="1241"/>
    <col min="10754" max="10754" width="11.85546875" style="1241" customWidth="1"/>
    <col min="10755" max="10755" width="26.7109375" style="1241" customWidth="1"/>
    <col min="10756" max="11003" width="9.140625" style="1241"/>
    <col min="11004" max="11004" width="32" style="1241" customWidth="1"/>
    <col min="11005" max="11008" width="11.42578125" style="1241" customWidth="1"/>
    <col min="11009" max="11009" width="9.140625" style="1241"/>
    <col min="11010" max="11010" width="11.85546875" style="1241" customWidth="1"/>
    <col min="11011" max="11011" width="26.7109375" style="1241" customWidth="1"/>
    <col min="11012" max="11259" width="9.140625" style="1241"/>
    <col min="11260" max="11260" width="32" style="1241" customWidth="1"/>
    <col min="11261" max="11264" width="11.42578125" style="1241" customWidth="1"/>
    <col min="11265" max="11265" width="9.140625" style="1241"/>
    <col min="11266" max="11266" width="11.85546875" style="1241" customWidth="1"/>
    <col min="11267" max="11267" width="26.7109375" style="1241" customWidth="1"/>
    <col min="11268" max="11515" width="9.140625" style="1241"/>
    <col min="11516" max="11516" width="32" style="1241" customWidth="1"/>
    <col min="11517" max="11520" width="11.42578125" style="1241" customWidth="1"/>
    <col min="11521" max="11521" width="9.140625" style="1241"/>
    <col min="11522" max="11522" width="11.85546875" style="1241" customWidth="1"/>
    <col min="11523" max="11523" width="26.7109375" style="1241" customWidth="1"/>
    <col min="11524" max="11771" width="9.140625" style="1241"/>
    <col min="11772" max="11772" width="32" style="1241" customWidth="1"/>
    <col min="11773" max="11776" width="11.42578125" style="1241" customWidth="1"/>
    <col min="11777" max="11777" width="9.140625" style="1241"/>
    <col min="11778" max="11778" width="11.85546875" style="1241" customWidth="1"/>
    <col min="11779" max="11779" width="26.7109375" style="1241" customWidth="1"/>
    <col min="11780" max="12027" width="9.140625" style="1241"/>
    <col min="12028" max="12028" width="32" style="1241" customWidth="1"/>
    <col min="12029" max="12032" width="11.42578125" style="1241" customWidth="1"/>
    <col min="12033" max="12033" width="9.140625" style="1241"/>
    <col min="12034" max="12034" width="11.85546875" style="1241" customWidth="1"/>
    <col min="12035" max="12035" width="26.7109375" style="1241" customWidth="1"/>
    <col min="12036" max="12283" width="9.140625" style="1241"/>
    <col min="12284" max="12284" width="32" style="1241" customWidth="1"/>
    <col min="12285" max="12288" width="11.42578125" style="1241" customWidth="1"/>
    <col min="12289" max="12289" width="9.140625" style="1241"/>
    <col min="12290" max="12290" width="11.85546875" style="1241" customWidth="1"/>
    <col min="12291" max="12291" width="26.7109375" style="1241" customWidth="1"/>
    <col min="12292" max="12539" width="9.140625" style="1241"/>
    <col min="12540" max="12540" width="32" style="1241" customWidth="1"/>
    <col min="12541" max="12544" width="11.42578125" style="1241" customWidth="1"/>
    <col min="12545" max="12545" width="9.140625" style="1241"/>
    <col min="12546" max="12546" width="11.85546875" style="1241" customWidth="1"/>
    <col min="12547" max="12547" width="26.7109375" style="1241" customWidth="1"/>
    <col min="12548" max="12795" width="9.140625" style="1241"/>
    <col min="12796" max="12796" width="32" style="1241" customWidth="1"/>
    <col min="12797" max="12800" width="11.42578125" style="1241" customWidth="1"/>
    <col min="12801" max="12801" width="9.140625" style="1241"/>
    <col min="12802" max="12802" width="11.85546875" style="1241" customWidth="1"/>
    <col min="12803" max="12803" width="26.7109375" style="1241" customWidth="1"/>
    <col min="12804" max="13051" width="9.140625" style="1241"/>
    <col min="13052" max="13052" width="32" style="1241" customWidth="1"/>
    <col min="13053" max="13056" width="11.42578125" style="1241" customWidth="1"/>
    <col min="13057" max="13057" width="9.140625" style="1241"/>
    <col min="13058" max="13058" width="11.85546875" style="1241" customWidth="1"/>
    <col min="13059" max="13059" width="26.7109375" style="1241" customWidth="1"/>
    <col min="13060" max="13307" width="9.140625" style="1241"/>
    <col min="13308" max="13308" width="32" style="1241" customWidth="1"/>
    <col min="13309" max="13312" width="11.42578125" style="1241" customWidth="1"/>
    <col min="13313" max="13313" width="9.140625" style="1241"/>
    <col min="13314" max="13314" width="11.85546875" style="1241" customWidth="1"/>
    <col min="13315" max="13315" width="26.7109375" style="1241" customWidth="1"/>
    <col min="13316" max="13563" width="9.140625" style="1241"/>
    <col min="13564" max="13564" width="32" style="1241" customWidth="1"/>
    <col min="13565" max="13568" width="11.42578125" style="1241" customWidth="1"/>
    <col min="13569" max="13569" width="9.140625" style="1241"/>
    <col min="13570" max="13570" width="11.85546875" style="1241" customWidth="1"/>
    <col min="13571" max="13571" width="26.7109375" style="1241" customWidth="1"/>
    <col min="13572" max="13819" width="9.140625" style="1241"/>
    <col min="13820" max="13820" width="32" style="1241" customWidth="1"/>
    <col min="13821" max="13824" width="11.42578125" style="1241" customWidth="1"/>
    <col min="13825" max="13825" width="9.140625" style="1241"/>
    <col min="13826" max="13826" width="11.85546875" style="1241" customWidth="1"/>
    <col min="13827" max="13827" width="26.7109375" style="1241" customWidth="1"/>
    <col min="13828" max="14075" width="9.140625" style="1241"/>
    <col min="14076" max="14076" width="32" style="1241" customWidth="1"/>
    <col min="14077" max="14080" width="11.42578125" style="1241" customWidth="1"/>
    <col min="14081" max="14081" width="9.140625" style="1241"/>
    <col min="14082" max="14082" width="11.85546875" style="1241" customWidth="1"/>
    <col min="14083" max="14083" width="26.7109375" style="1241" customWidth="1"/>
    <col min="14084" max="14331" width="9.140625" style="1241"/>
    <col min="14332" max="14332" width="32" style="1241" customWidth="1"/>
    <col min="14333" max="14336" width="11.42578125" style="1241" customWidth="1"/>
    <col min="14337" max="14337" width="9.140625" style="1241"/>
    <col min="14338" max="14338" width="11.85546875" style="1241" customWidth="1"/>
    <col min="14339" max="14339" width="26.7109375" style="1241" customWidth="1"/>
    <col min="14340" max="14587" width="9.140625" style="1241"/>
    <col min="14588" max="14588" width="32" style="1241" customWidth="1"/>
    <col min="14589" max="14592" width="11.42578125" style="1241" customWidth="1"/>
    <col min="14593" max="14593" width="9.140625" style="1241"/>
    <col min="14594" max="14594" width="11.85546875" style="1241" customWidth="1"/>
    <col min="14595" max="14595" width="26.7109375" style="1241" customWidth="1"/>
    <col min="14596" max="14843" width="9.140625" style="1241"/>
    <col min="14844" max="14844" width="32" style="1241" customWidth="1"/>
    <col min="14845" max="14848" width="11.42578125" style="1241" customWidth="1"/>
    <col min="14849" max="14849" width="9.140625" style="1241"/>
    <col min="14850" max="14850" width="11.85546875" style="1241" customWidth="1"/>
    <col min="14851" max="14851" width="26.7109375" style="1241" customWidth="1"/>
    <col min="14852" max="15099" width="9.140625" style="1241"/>
    <col min="15100" max="15100" width="32" style="1241" customWidth="1"/>
    <col min="15101" max="15104" width="11.42578125" style="1241" customWidth="1"/>
    <col min="15105" max="15105" width="9.140625" style="1241"/>
    <col min="15106" max="15106" width="11.85546875" style="1241" customWidth="1"/>
    <col min="15107" max="15107" width="26.7109375" style="1241" customWidth="1"/>
    <col min="15108" max="15355" width="9.140625" style="1241"/>
    <col min="15356" max="15356" width="32" style="1241" customWidth="1"/>
    <col min="15357" max="15360" width="11.42578125" style="1241" customWidth="1"/>
    <col min="15361" max="15361" width="9.140625" style="1241"/>
    <col min="15362" max="15362" width="11.85546875" style="1241" customWidth="1"/>
    <col min="15363" max="15363" width="26.7109375" style="1241" customWidth="1"/>
    <col min="15364" max="15611" width="9.140625" style="1241"/>
    <col min="15612" max="15612" width="32" style="1241" customWidth="1"/>
    <col min="15613" max="15616" width="11.42578125" style="1241" customWidth="1"/>
    <col min="15617" max="15617" width="9.140625" style="1241"/>
    <col min="15618" max="15618" width="11.85546875" style="1241" customWidth="1"/>
    <col min="15619" max="15619" width="26.7109375" style="1241" customWidth="1"/>
    <col min="15620" max="15867" width="9.140625" style="1241"/>
    <col min="15868" max="15868" width="32" style="1241" customWidth="1"/>
    <col min="15869" max="15872" width="11.42578125" style="1241" customWidth="1"/>
    <col min="15873" max="15873" width="9.140625" style="1241"/>
    <col min="15874" max="15874" width="11.85546875" style="1241" customWidth="1"/>
    <col min="15875" max="15875" width="26.7109375" style="1241" customWidth="1"/>
    <col min="15876" max="16123" width="9.140625" style="1241"/>
    <col min="16124" max="16124" width="32" style="1241" customWidth="1"/>
    <col min="16125" max="16128" width="11.42578125" style="1241" customWidth="1"/>
    <col min="16129" max="16129" width="9.140625" style="1241"/>
    <col min="16130" max="16130" width="11.85546875" style="1241" customWidth="1"/>
    <col min="16131" max="16131" width="26.7109375" style="1241" customWidth="1"/>
    <col min="16132" max="16384" width="9.140625" style="1241"/>
  </cols>
  <sheetData>
    <row r="1" spans="1:7" s="1242" customFormat="1" ht="39.75" customHeight="1">
      <c r="A1" s="1710" t="s">
        <v>1463</v>
      </c>
      <c r="B1" s="1710"/>
      <c r="C1" s="1710"/>
      <c r="D1" s="1710"/>
      <c r="E1" s="1710"/>
    </row>
    <row r="2" spans="1:7" s="1243" customFormat="1" ht="15">
      <c r="A2" s="802" t="s">
        <v>18</v>
      </c>
    </row>
    <row r="3" spans="1:7" s="1242" customFormat="1">
      <c r="A3" s="1244"/>
    </row>
    <row r="4" spans="1:7" s="56" customFormat="1" ht="18.75">
      <c r="A4" s="1245" t="s">
        <v>49</v>
      </c>
      <c r="B4" s="1246">
        <v>2022</v>
      </c>
      <c r="C4" s="1246">
        <v>2023</v>
      </c>
      <c r="D4" s="1246">
        <v>2024</v>
      </c>
      <c r="E4" s="1246">
        <v>2025</v>
      </c>
      <c r="F4" s="1247"/>
      <c r="G4" s="1247"/>
    </row>
    <row r="5" spans="1:7" ht="15">
      <c r="A5" s="1245" t="s">
        <v>165</v>
      </c>
      <c r="B5" s="1248">
        <v>77</v>
      </c>
      <c r="C5" s="1248">
        <v>103</v>
      </c>
      <c r="D5" s="1248">
        <v>100</v>
      </c>
      <c r="E5" s="1248">
        <v>182</v>
      </c>
      <c r="F5" s="1249"/>
      <c r="G5" s="1249"/>
    </row>
    <row r="6" spans="1:7" ht="15">
      <c r="A6" s="1250" t="s">
        <v>166</v>
      </c>
      <c r="B6" s="1251">
        <v>2</v>
      </c>
      <c r="C6" s="1251">
        <v>7</v>
      </c>
      <c r="D6" s="1251">
        <v>13</v>
      </c>
      <c r="E6" s="1251">
        <v>22</v>
      </c>
      <c r="F6" s="1249"/>
      <c r="G6" s="1249"/>
    </row>
    <row r="7" spans="1:7" ht="15">
      <c r="A7" s="1252" t="s">
        <v>1353</v>
      </c>
      <c r="B7" s="1251">
        <v>74</v>
      </c>
      <c r="C7" s="1251">
        <v>93</v>
      </c>
      <c r="D7" s="1251">
        <v>82</v>
      </c>
      <c r="E7" s="1251">
        <v>159</v>
      </c>
      <c r="F7" s="1249"/>
      <c r="G7" s="1249"/>
    </row>
    <row r="8" spans="1:7" ht="15">
      <c r="A8" s="1253" t="s">
        <v>175</v>
      </c>
      <c r="B8" s="1251">
        <v>28</v>
      </c>
      <c r="C8" s="1251">
        <v>35</v>
      </c>
      <c r="D8" s="1251">
        <v>31</v>
      </c>
      <c r="E8" s="1251">
        <v>68</v>
      </c>
      <c r="F8" s="1249"/>
      <c r="G8" s="1249"/>
    </row>
    <row r="9" spans="1:7" ht="15">
      <c r="A9" s="1253" t="s">
        <v>167</v>
      </c>
      <c r="B9" s="1251">
        <v>46</v>
      </c>
      <c r="C9" s="1251">
        <v>58</v>
      </c>
      <c r="D9" s="1251">
        <v>51</v>
      </c>
      <c r="E9" s="1251">
        <v>91</v>
      </c>
      <c r="F9" s="1249"/>
      <c r="G9" s="1249"/>
    </row>
    <row r="10" spans="1:7" ht="15">
      <c r="A10" s="1253" t="s">
        <v>169</v>
      </c>
      <c r="B10" s="1251">
        <v>0</v>
      </c>
      <c r="C10" s="1251">
        <v>0</v>
      </c>
      <c r="D10" s="1251">
        <v>0</v>
      </c>
      <c r="E10" s="1251">
        <v>0</v>
      </c>
      <c r="F10" s="1249"/>
      <c r="G10" s="1249"/>
    </row>
    <row r="11" spans="1:7" ht="15">
      <c r="A11" s="1252" t="s">
        <v>169</v>
      </c>
      <c r="B11" s="1251">
        <v>0</v>
      </c>
      <c r="C11" s="1251">
        <v>0</v>
      </c>
      <c r="D11" s="1251">
        <v>0</v>
      </c>
      <c r="E11" s="1251">
        <v>0</v>
      </c>
      <c r="F11" s="1249"/>
      <c r="G11" s="1249"/>
    </row>
    <row r="12" spans="1:7" ht="15">
      <c r="A12" s="1252" t="s">
        <v>167</v>
      </c>
      <c r="B12" s="1251">
        <v>0</v>
      </c>
      <c r="C12" s="1251">
        <v>3</v>
      </c>
      <c r="D12" s="1251">
        <v>3</v>
      </c>
      <c r="E12" s="1251">
        <v>0</v>
      </c>
      <c r="F12" s="1249"/>
      <c r="G12" s="1249"/>
    </row>
    <row r="13" spans="1:7" ht="15">
      <c r="A13" s="1252" t="s">
        <v>141</v>
      </c>
      <c r="B13" s="1251">
        <v>1</v>
      </c>
      <c r="C13" s="1251">
        <v>0</v>
      </c>
      <c r="D13" s="1251">
        <v>2</v>
      </c>
      <c r="E13" s="1251">
        <v>1</v>
      </c>
      <c r="F13" s="1249"/>
      <c r="G13" s="1249"/>
    </row>
    <row r="14" spans="1:7" ht="15">
      <c r="A14" s="1254" t="s">
        <v>1354</v>
      </c>
      <c r="B14" s="1248">
        <v>78</v>
      </c>
      <c r="C14" s="1248">
        <v>86</v>
      </c>
      <c r="D14" s="1248">
        <v>88</v>
      </c>
      <c r="E14" s="1248">
        <v>113</v>
      </c>
      <c r="F14" s="1249"/>
      <c r="G14" s="1249"/>
    </row>
    <row r="15" spans="1:7" ht="15">
      <c r="A15" s="1250" t="s">
        <v>166</v>
      </c>
      <c r="B15" s="1251">
        <v>4</v>
      </c>
      <c r="C15" s="1251">
        <v>5</v>
      </c>
      <c r="D15" s="1251">
        <v>2</v>
      </c>
      <c r="E15" s="1251">
        <v>7</v>
      </c>
      <c r="F15" s="1249"/>
      <c r="G15" s="1249"/>
    </row>
    <row r="16" spans="1:7" ht="15">
      <c r="A16" s="1250" t="s">
        <v>172</v>
      </c>
      <c r="B16" s="1251">
        <v>15</v>
      </c>
      <c r="C16" s="1251">
        <v>15</v>
      </c>
      <c r="D16" s="1251">
        <v>25</v>
      </c>
      <c r="E16" s="1251">
        <v>26</v>
      </c>
      <c r="F16" s="1249"/>
      <c r="G16" s="1249"/>
    </row>
    <row r="17" spans="1:7" ht="15">
      <c r="A17" s="1252" t="s">
        <v>1353</v>
      </c>
      <c r="B17" s="1251">
        <v>56</v>
      </c>
      <c r="C17" s="1251">
        <v>53</v>
      </c>
      <c r="D17" s="1251">
        <v>54</v>
      </c>
      <c r="E17" s="1251">
        <v>73</v>
      </c>
      <c r="F17" s="1249"/>
      <c r="G17" s="1249"/>
    </row>
    <row r="18" spans="1:7" ht="15">
      <c r="A18" s="1253" t="s">
        <v>175</v>
      </c>
      <c r="B18" s="1251">
        <v>16</v>
      </c>
      <c r="C18" s="1251">
        <v>11</v>
      </c>
      <c r="D18" s="1251">
        <v>11</v>
      </c>
      <c r="E18" s="1251">
        <v>15</v>
      </c>
      <c r="F18" s="1249"/>
      <c r="G18" s="1249"/>
    </row>
    <row r="19" spans="1:7" ht="15">
      <c r="A19" s="1253" t="s">
        <v>167</v>
      </c>
      <c r="B19" s="1251">
        <v>26</v>
      </c>
      <c r="C19" s="1251">
        <v>33</v>
      </c>
      <c r="D19" s="1251">
        <v>33</v>
      </c>
      <c r="E19" s="1251">
        <v>44</v>
      </c>
      <c r="F19" s="1249"/>
      <c r="G19" s="1249"/>
    </row>
    <row r="20" spans="1:7" ht="15">
      <c r="A20" s="1253" t="s">
        <v>169</v>
      </c>
      <c r="B20" s="1251">
        <v>0</v>
      </c>
      <c r="C20" s="1251">
        <v>0</v>
      </c>
      <c r="D20" s="1251">
        <v>0</v>
      </c>
      <c r="E20" s="1251">
        <v>0</v>
      </c>
      <c r="F20" s="1249"/>
      <c r="G20" s="1249"/>
    </row>
    <row r="21" spans="1:7" ht="15">
      <c r="A21" s="1253" t="s">
        <v>172</v>
      </c>
      <c r="B21" s="1251">
        <v>14</v>
      </c>
      <c r="C21" s="1251">
        <v>9</v>
      </c>
      <c r="D21" s="1251">
        <v>10</v>
      </c>
      <c r="E21" s="1251">
        <v>14</v>
      </c>
      <c r="F21" s="1249"/>
      <c r="G21" s="1249"/>
    </row>
    <row r="22" spans="1:7" ht="15">
      <c r="A22" s="1252" t="s">
        <v>169</v>
      </c>
      <c r="B22" s="1251">
        <v>0</v>
      </c>
      <c r="C22" s="1251">
        <v>0</v>
      </c>
      <c r="D22" s="1251">
        <v>0</v>
      </c>
      <c r="E22" s="1251">
        <v>0</v>
      </c>
      <c r="F22" s="1249"/>
      <c r="G22" s="1249"/>
    </row>
    <row r="23" spans="1:7" ht="15">
      <c r="A23" s="1252" t="s">
        <v>167</v>
      </c>
      <c r="B23" s="1251">
        <v>3</v>
      </c>
      <c r="C23" s="1251">
        <v>13</v>
      </c>
      <c r="D23" s="1251">
        <v>5</v>
      </c>
      <c r="E23" s="1251">
        <v>7</v>
      </c>
      <c r="F23" s="1249"/>
      <c r="G23" s="1249"/>
    </row>
    <row r="24" spans="1:7" ht="15">
      <c r="A24" s="1252" t="s">
        <v>141</v>
      </c>
      <c r="B24" s="1251">
        <v>0</v>
      </c>
      <c r="C24" s="1251">
        <v>0</v>
      </c>
      <c r="D24" s="1251">
        <v>2</v>
      </c>
      <c r="E24" s="1251">
        <v>0</v>
      </c>
      <c r="F24" s="1249"/>
      <c r="G24" s="1249"/>
    </row>
    <row r="25" spans="1:7" ht="15">
      <c r="A25" s="1255" t="s">
        <v>1355</v>
      </c>
      <c r="B25" s="1248">
        <v>104</v>
      </c>
      <c r="C25" s="1248">
        <v>122</v>
      </c>
      <c r="D25" s="1248">
        <v>111</v>
      </c>
      <c r="E25" s="1248">
        <v>145</v>
      </c>
      <c r="F25" s="1249"/>
      <c r="G25" s="1249"/>
    </row>
    <row r="26" spans="1:7" ht="15">
      <c r="A26" s="1252" t="s">
        <v>166</v>
      </c>
      <c r="B26" s="1251">
        <v>0</v>
      </c>
      <c r="C26" s="1251">
        <v>0</v>
      </c>
      <c r="D26" s="1251">
        <v>0</v>
      </c>
      <c r="E26" s="1251">
        <v>0</v>
      </c>
      <c r="F26" s="1249"/>
      <c r="G26" s="1249"/>
    </row>
    <row r="27" spans="1:7" ht="15">
      <c r="A27" s="1252" t="s">
        <v>1353</v>
      </c>
      <c r="B27" s="1251">
        <v>97</v>
      </c>
      <c r="C27" s="1251">
        <v>110</v>
      </c>
      <c r="D27" s="1251">
        <v>103</v>
      </c>
      <c r="E27" s="1251">
        <v>129</v>
      </c>
      <c r="F27" s="1249"/>
      <c r="G27" s="1249"/>
    </row>
    <row r="28" spans="1:7" ht="15">
      <c r="A28" s="1253" t="s">
        <v>175</v>
      </c>
      <c r="B28" s="1251">
        <v>40</v>
      </c>
      <c r="C28" s="1251">
        <v>36</v>
      </c>
      <c r="D28" s="1251">
        <v>45</v>
      </c>
      <c r="E28" s="1251">
        <v>28</v>
      </c>
      <c r="F28" s="1249"/>
      <c r="G28" s="1249"/>
    </row>
    <row r="29" spans="1:7" ht="15">
      <c r="A29" s="1253" t="s">
        <v>167</v>
      </c>
      <c r="B29" s="1251">
        <v>57</v>
      </c>
      <c r="C29" s="1251">
        <v>74</v>
      </c>
      <c r="D29" s="1251">
        <v>58</v>
      </c>
      <c r="E29" s="1251">
        <v>101</v>
      </c>
      <c r="F29" s="1249"/>
      <c r="G29" s="1249"/>
    </row>
    <row r="30" spans="1:7" ht="15">
      <c r="A30" s="1253" t="s">
        <v>169</v>
      </c>
      <c r="B30" s="1251">
        <v>0</v>
      </c>
      <c r="C30" s="1251">
        <v>0</v>
      </c>
      <c r="D30" s="1251">
        <v>0</v>
      </c>
      <c r="E30" s="1251">
        <v>0</v>
      </c>
      <c r="F30" s="1249"/>
      <c r="G30" s="1249"/>
    </row>
    <row r="31" spans="1:7" ht="15">
      <c r="A31" s="1252" t="s">
        <v>169</v>
      </c>
      <c r="B31" s="1251">
        <v>0</v>
      </c>
      <c r="C31" s="1251">
        <v>0</v>
      </c>
      <c r="D31" s="1251">
        <v>0</v>
      </c>
      <c r="E31" s="1251">
        <v>0</v>
      </c>
      <c r="F31" s="1249"/>
      <c r="G31" s="1249"/>
    </row>
    <row r="32" spans="1:7" ht="15">
      <c r="A32" s="1252" t="s">
        <v>167</v>
      </c>
      <c r="B32" s="1251">
        <v>2</v>
      </c>
      <c r="C32" s="1251">
        <v>7</v>
      </c>
      <c r="D32" s="1251">
        <v>3</v>
      </c>
      <c r="E32" s="1251">
        <v>5</v>
      </c>
      <c r="F32" s="1249"/>
      <c r="G32" s="1249"/>
    </row>
    <row r="33" spans="1:7" ht="15">
      <c r="A33" s="1252" t="s">
        <v>141</v>
      </c>
      <c r="B33" s="1251">
        <v>5</v>
      </c>
      <c r="C33" s="1251">
        <v>5</v>
      </c>
      <c r="D33" s="1251">
        <v>5</v>
      </c>
      <c r="E33" s="1251">
        <v>11</v>
      </c>
      <c r="F33" s="1249"/>
      <c r="G33" s="1249"/>
    </row>
    <row r="34" spans="1:7" ht="15">
      <c r="A34" s="1254" t="s">
        <v>1356</v>
      </c>
      <c r="B34" s="1248">
        <v>81</v>
      </c>
      <c r="C34" s="1248">
        <v>74</v>
      </c>
      <c r="D34" s="1248">
        <v>56</v>
      </c>
      <c r="E34" s="1248">
        <v>83</v>
      </c>
      <c r="F34" s="1249"/>
      <c r="G34" s="1249"/>
    </row>
    <row r="35" spans="1:7" ht="15">
      <c r="A35" s="1250" t="s">
        <v>166</v>
      </c>
      <c r="B35" s="1251">
        <v>3</v>
      </c>
      <c r="C35" s="1251">
        <v>6</v>
      </c>
      <c r="D35" s="1251">
        <v>1</v>
      </c>
      <c r="E35" s="1251">
        <v>7</v>
      </c>
      <c r="F35" s="1249"/>
      <c r="G35" s="1249"/>
    </row>
    <row r="36" spans="1:7" ht="15">
      <c r="A36" s="1252" t="s">
        <v>1353</v>
      </c>
      <c r="B36" s="1251">
        <v>32</v>
      </c>
      <c r="C36" s="1251">
        <v>45</v>
      </c>
      <c r="D36" s="1251">
        <v>44</v>
      </c>
      <c r="E36" s="1251">
        <v>60</v>
      </c>
      <c r="F36" s="1249"/>
      <c r="G36" s="1249"/>
    </row>
    <row r="37" spans="1:7" ht="15">
      <c r="A37" s="1256" t="s">
        <v>1357</v>
      </c>
      <c r="B37" s="1251">
        <v>16</v>
      </c>
      <c r="C37" s="1251">
        <v>21</v>
      </c>
      <c r="D37" s="1251">
        <v>25</v>
      </c>
      <c r="E37" s="1251">
        <v>35</v>
      </c>
      <c r="F37" s="1249"/>
      <c r="G37" s="1249"/>
    </row>
    <row r="38" spans="1:7" ht="15">
      <c r="A38" s="1256" t="s">
        <v>1358</v>
      </c>
      <c r="B38" s="1251">
        <v>16</v>
      </c>
      <c r="C38" s="1251">
        <v>24</v>
      </c>
      <c r="D38" s="1251">
        <v>19</v>
      </c>
      <c r="E38" s="1251">
        <v>25</v>
      </c>
      <c r="F38" s="1249"/>
      <c r="G38" s="1249"/>
    </row>
    <row r="39" spans="1:7" ht="15">
      <c r="A39" s="1256" t="s">
        <v>169</v>
      </c>
      <c r="B39" s="1251">
        <v>0</v>
      </c>
      <c r="C39" s="1251">
        <v>0</v>
      </c>
      <c r="D39" s="1251">
        <v>0</v>
      </c>
      <c r="E39" s="1251">
        <v>0</v>
      </c>
      <c r="F39" s="1249"/>
      <c r="G39" s="1249"/>
    </row>
    <row r="40" spans="1:7" ht="15">
      <c r="A40" s="1252" t="s">
        <v>169</v>
      </c>
      <c r="B40" s="1251">
        <v>4</v>
      </c>
      <c r="C40" s="1251">
        <v>5</v>
      </c>
      <c r="D40" s="1251">
        <v>3</v>
      </c>
      <c r="E40" s="1251">
        <v>7</v>
      </c>
      <c r="F40" s="1249"/>
      <c r="G40" s="1249"/>
    </row>
    <row r="41" spans="1:7" ht="15">
      <c r="A41" s="1252" t="s">
        <v>167</v>
      </c>
      <c r="B41" s="1251">
        <v>33</v>
      </c>
      <c r="C41" s="1251">
        <v>16</v>
      </c>
      <c r="D41" s="1251">
        <v>5</v>
      </c>
      <c r="E41" s="1251">
        <v>6</v>
      </c>
      <c r="F41" s="1249"/>
      <c r="G41" s="1249"/>
    </row>
    <row r="42" spans="1:7" ht="15">
      <c r="A42" s="1252" t="s">
        <v>141</v>
      </c>
      <c r="B42" s="1251">
        <v>9</v>
      </c>
      <c r="C42" s="1251">
        <v>2</v>
      </c>
      <c r="D42" s="1251">
        <v>3</v>
      </c>
      <c r="E42" s="1251">
        <v>3</v>
      </c>
      <c r="F42" s="1249"/>
      <c r="G42" s="1249"/>
    </row>
    <row r="43" spans="1:7" ht="15">
      <c r="A43" s="1255" t="s">
        <v>51</v>
      </c>
      <c r="B43" s="1257">
        <v>340</v>
      </c>
      <c r="C43" s="1257">
        <v>385</v>
      </c>
      <c r="D43" s="1257">
        <v>355</v>
      </c>
      <c r="E43" s="1257">
        <v>523</v>
      </c>
      <c r="F43" s="1249"/>
      <c r="G43" s="1249"/>
    </row>
    <row r="44" spans="1:7" ht="15">
      <c r="D44" s="1249"/>
      <c r="E44" s="1249"/>
      <c r="F44" s="1249"/>
      <c r="G44" s="1249"/>
    </row>
    <row r="45" spans="1:7" ht="15">
      <c r="A45" s="307" t="s">
        <v>17</v>
      </c>
      <c r="D45" s="1249"/>
      <c r="E45" s="1249"/>
      <c r="F45" s="1258"/>
      <c r="G45" s="1249"/>
    </row>
    <row r="46" spans="1:7" ht="15">
      <c r="D46" s="1249"/>
      <c r="E46" s="1249"/>
      <c r="F46" s="1249"/>
      <c r="G46" s="1249"/>
    </row>
    <row r="47" spans="1:7" ht="15">
      <c r="D47" s="1249"/>
      <c r="E47" s="1249"/>
      <c r="F47" s="1249"/>
      <c r="G47" s="1249"/>
    </row>
  </sheetData>
  <mergeCells count="1">
    <mergeCell ref="A1:E1"/>
  </mergeCells>
  <hyperlinks>
    <hyperlink ref="A2" location="contents!A48" display="back to contents" xr:uid="{7A15E61B-12CB-4013-9E77-EAE33F250F83}"/>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DF89D-18DD-4EC3-B25C-F7371DEED258}">
  <dimension ref="A1:O26"/>
  <sheetViews>
    <sheetView workbookViewId="0">
      <selection sqref="A1:O1"/>
    </sheetView>
  </sheetViews>
  <sheetFormatPr defaultRowHeight="12"/>
  <cols>
    <col min="1" max="1" width="9.140625" style="684"/>
    <col min="2" max="2" width="3.5703125" style="684" customWidth="1"/>
    <col min="3" max="3" width="10.42578125" style="684" customWidth="1"/>
    <col min="4" max="15" width="7.85546875" style="684" customWidth="1"/>
    <col min="16" max="241" width="9.140625" style="684"/>
    <col min="242" max="242" width="3.5703125" style="684" customWidth="1"/>
    <col min="243" max="243" width="10.42578125" style="684" customWidth="1"/>
    <col min="244" max="255" width="7.85546875" style="684" customWidth="1"/>
    <col min="256" max="256" width="8.42578125" style="684" customWidth="1"/>
    <col min="257" max="497" width="9.140625" style="684"/>
    <col min="498" max="498" width="3.5703125" style="684" customWidth="1"/>
    <col min="499" max="499" width="10.42578125" style="684" customWidth="1"/>
    <col min="500" max="511" width="7.85546875" style="684" customWidth="1"/>
    <col min="512" max="512" width="8.42578125" style="684" customWidth="1"/>
    <col min="513" max="753" width="9.140625" style="684"/>
    <col min="754" max="754" width="3.5703125" style="684" customWidth="1"/>
    <col min="755" max="755" width="10.42578125" style="684" customWidth="1"/>
    <col min="756" max="767" width="7.85546875" style="684" customWidth="1"/>
    <col min="768" max="768" width="8.42578125" style="684" customWidth="1"/>
    <col min="769" max="1009" width="9.140625" style="684"/>
    <col min="1010" max="1010" width="3.5703125" style="684" customWidth="1"/>
    <col min="1011" max="1011" width="10.42578125" style="684" customWidth="1"/>
    <col min="1012" max="1023" width="7.85546875" style="684" customWidth="1"/>
    <col min="1024" max="1024" width="8.42578125" style="684" customWidth="1"/>
    <col min="1025" max="1265" width="9.140625" style="684"/>
    <col min="1266" max="1266" width="3.5703125" style="684" customWidth="1"/>
    <col min="1267" max="1267" width="10.42578125" style="684" customWidth="1"/>
    <col min="1268" max="1279" width="7.85546875" style="684" customWidth="1"/>
    <col min="1280" max="1280" width="8.42578125" style="684" customWidth="1"/>
    <col min="1281" max="1521" width="9.140625" style="684"/>
    <col min="1522" max="1522" width="3.5703125" style="684" customWidth="1"/>
    <col min="1523" max="1523" width="10.42578125" style="684" customWidth="1"/>
    <col min="1524" max="1535" width="7.85546875" style="684" customWidth="1"/>
    <col min="1536" max="1536" width="8.42578125" style="684" customWidth="1"/>
    <col min="1537" max="1777" width="9.140625" style="684"/>
    <col min="1778" max="1778" width="3.5703125" style="684" customWidth="1"/>
    <col min="1779" max="1779" width="10.42578125" style="684" customWidth="1"/>
    <col min="1780" max="1791" width="7.85546875" style="684" customWidth="1"/>
    <col min="1792" max="1792" width="8.42578125" style="684" customWidth="1"/>
    <col min="1793" max="2033" width="9.140625" style="684"/>
    <col min="2034" max="2034" width="3.5703125" style="684" customWidth="1"/>
    <col min="2035" max="2035" width="10.42578125" style="684" customWidth="1"/>
    <col min="2036" max="2047" width="7.85546875" style="684" customWidth="1"/>
    <col min="2048" max="2048" width="8.42578125" style="684" customWidth="1"/>
    <col min="2049" max="2289" width="9.140625" style="684"/>
    <col min="2290" max="2290" width="3.5703125" style="684" customWidth="1"/>
    <col min="2291" max="2291" width="10.42578125" style="684" customWidth="1"/>
    <col min="2292" max="2303" width="7.85546875" style="684" customWidth="1"/>
    <col min="2304" max="2304" width="8.42578125" style="684" customWidth="1"/>
    <col min="2305" max="2545" width="9.140625" style="684"/>
    <col min="2546" max="2546" width="3.5703125" style="684" customWidth="1"/>
    <col min="2547" max="2547" width="10.42578125" style="684" customWidth="1"/>
    <col min="2548" max="2559" width="7.85546875" style="684" customWidth="1"/>
    <col min="2560" max="2560" width="8.42578125" style="684" customWidth="1"/>
    <col min="2561" max="2801" width="9.140625" style="684"/>
    <col min="2802" max="2802" width="3.5703125" style="684" customWidth="1"/>
    <col min="2803" max="2803" width="10.42578125" style="684" customWidth="1"/>
    <col min="2804" max="2815" width="7.85546875" style="684" customWidth="1"/>
    <col min="2816" max="2816" width="8.42578125" style="684" customWidth="1"/>
    <col min="2817" max="3057" width="9.140625" style="684"/>
    <col min="3058" max="3058" width="3.5703125" style="684" customWidth="1"/>
    <col min="3059" max="3059" width="10.42578125" style="684" customWidth="1"/>
    <col min="3060" max="3071" width="7.85546875" style="684" customWidth="1"/>
    <col min="3072" max="3072" width="8.42578125" style="684" customWidth="1"/>
    <col min="3073" max="3313" width="9.140625" style="684"/>
    <col min="3314" max="3314" width="3.5703125" style="684" customWidth="1"/>
    <col min="3315" max="3315" width="10.42578125" style="684" customWidth="1"/>
    <col min="3316" max="3327" width="7.85546875" style="684" customWidth="1"/>
    <col min="3328" max="3328" width="8.42578125" style="684" customWidth="1"/>
    <col min="3329" max="3569" width="9.140625" style="684"/>
    <col min="3570" max="3570" width="3.5703125" style="684" customWidth="1"/>
    <col min="3571" max="3571" width="10.42578125" style="684" customWidth="1"/>
    <col min="3572" max="3583" width="7.85546875" style="684" customWidth="1"/>
    <col min="3584" max="3584" width="8.42578125" style="684" customWidth="1"/>
    <col min="3585" max="3825" width="9.140625" style="684"/>
    <col min="3826" max="3826" width="3.5703125" style="684" customWidth="1"/>
    <col min="3827" max="3827" width="10.42578125" style="684" customWidth="1"/>
    <col min="3828" max="3839" width="7.85546875" style="684" customWidth="1"/>
    <col min="3840" max="3840" width="8.42578125" style="684" customWidth="1"/>
    <col min="3841" max="4081" width="9.140625" style="684"/>
    <col min="4082" max="4082" width="3.5703125" style="684" customWidth="1"/>
    <col min="4083" max="4083" width="10.42578125" style="684" customWidth="1"/>
    <col min="4084" max="4095" width="7.85546875" style="684" customWidth="1"/>
    <col min="4096" max="4096" width="8.42578125" style="684" customWidth="1"/>
    <col min="4097" max="4337" width="9.140625" style="684"/>
    <col min="4338" max="4338" width="3.5703125" style="684" customWidth="1"/>
    <col min="4339" max="4339" width="10.42578125" style="684" customWidth="1"/>
    <col min="4340" max="4351" width="7.85546875" style="684" customWidth="1"/>
    <col min="4352" max="4352" width="8.42578125" style="684" customWidth="1"/>
    <col min="4353" max="4593" width="9.140625" style="684"/>
    <col min="4594" max="4594" width="3.5703125" style="684" customWidth="1"/>
    <col min="4595" max="4595" width="10.42578125" style="684" customWidth="1"/>
    <col min="4596" max="4607" width="7.85546875" style="684" customWidth="1"/>
    <col min="4608" max="4608" width="8.42578125" style="684" customWidth="1"/>
    <col min="4609" max="4849" width="9.140625" style="684"/>
    <col min="4850" max="4850" width="3.5703125" style="684" customWidth="1"/>
    <col min="4851" max="4851" width="10.42578125" style="684" customWidth="1"/>
    <col min="4852" max="4863" width="7.85546875" style="684" customWidth="1"/>
    <col min="4864" max="4864" width="8.42578125" style="684" customWidth="1"/>
    <col min="4865" max="5105" width="9.140625" style="684"/>
    <col min="5106" max="5106" width="3.5703125" style="684" customWidth="1"/>
    <col min="5107" max="5107" width="10.42578125" style="684" customWidth="1"/>
    <col min="5108" max="5119" width="7.85546875" style="684" customWidth="1"/>
    <col min="5120" max="5120" width="8.42578125" style="684" customWidth="1"/>
    <col min="5121" max="5361" width="9.140625" style="684"/>
    <col min="5362" max="5362" width="3.5703125" style="684" customWidth="1"/>
    <col min="5363" max="5363" width="10.42578125" style="684" customWidth="1"/>
    <col min="5364" max="5375" width="7.85546875" style="684" customWidth="1"/>
    <col min="5376" max="5376" width="8.42578125" style="684" customWidth="1"/>
    <col min="5377" max="5617" width="9.140625" style="684"/>
    <col min="5618" max="5618" width="3.5703125" style="684" customWidth="1"/>
    <col min="5619" max="5619" width="10.42578125" style="684" customWidth="1"/>
    <col min="5620" max="5631" width="7.85546875" style="684" customWidth="1"/>
    <col min="5632" max="5632" width="8.42578125" style="684" customWidth="1"/>
    <col min="5633" max="5873" width="9.140625" style="684"/>
    <col min="5874" max="5874" width="3.5703125" style="684" customWidth="1"/>
    <col min="5875" max="5875" width="10.42578125" style="684" customWidth="1"/>
    <col min="5876" max="5887" width="7.85546875" style="684" customWidth="1"/>
    <col min="5888" max="5888" width="8.42578125" style="684" customWidth="1"/>
    <col min="5889" max="6129" width="9.140625" style="684"/>
    <col min="6130" max="6130" width="3.5703125" style="684" customWidth="1"/>
    <col min="6131" max="6131" width="10.42578125" style="684" customWidth="1"/>
    <col min="6132" max="6143" width="7.85546875" style="684" customWidth="1"/>
    <col min="6144" max="6144" width="8.42578125" style="684" customWidth="1"/>
    <col min="6145" max="6385" width="9.140625" style="684"/>
    <col min="6386" max="6386" width="3.5703125" style="684" customWidth="1"/>
    <col min="6387" max="6387" width="10.42578125" style="684" customWidth="1"/>
    <col min="6388" max="6399" width="7.85546875" style="684" customWidth="1"/>
    <col min="6400" max="6400" width="8.42578125" style="684" customWidth="1"/>
    <col min="6401" max="6641" width="9.140625" style="684"/>
    <col min="6642" max="6642" width="3.5703125" style="684" customWidth="1"/>
    <col min="6643" max="6643" width="10.42578125" style="684" customWidth="1"/>
    <col min="6644" max="6655" width="7.85546875" style="684" customWidth="1"/>
    <col min="6656" max="6656" width="8.42578125" style="684" customWidth="1"/>
    <col min="6657" max="6897" width="9.140625" style="684"/>
    <col min="6898" max="6898" width="3.5703125" style="684" customWidth="1"/>
    <col min="6899" max="6899" width="10.42578125" style="684" customWidth="1"/>
    <col min="6900" max="6911" width="7.85546875" style="684" customWidth="1"/>
    <col min="6912" max="6912" width="8.42578125" style="684" customWidth="1"/>
    <col min="6913" max="7153" width="9.140625" style="684"/>
    <col min="7154" max="7154" width="3.5703125" style="684" customWidth="1"/>
    <col min="7155" max="7155" width="10.42578125" style="684" customWidth="1"/>
    <col min="7156" max="7167" width="7.85546875" style="684" customWidth="1"/>
    <col min="7168" max="7168" width="8.42578125" style="684" customWidth="1"/>
    <col min="7169" max="7409" width="9.140625" style="684"/>
    <col min="7410" max="7410" width="3.5703125" style="684" customWidth="1"/>
    <col min="7411" max="7411" width="10.42578125" style="684" customWidth="1"/>
    <col min="7412" max="7423" width="7.85546875" style="684" customWidth="1"/>
    <col min="7424" max="7424" width="8.42578125" style="684" customWidth="1"/>
    <col min="7425" max="7665" width="9.140625" style="684"/>
    <col min="7666" max="7666" width="3.5703125" style="684" customWidth="1"/>
    <col min="7667" max="7667" width="10.42578125" style="684" customWidth="1"/>
    <col min="7668" max="7679" width="7.85546875" style="684" customWidth="1"/>
    <col min="7680" max="7680" width="8.42578125" style="684" customWidth="1"/>
    <col min="7681" max="7921" width="9.140625" style="684"/>
    <col min="7922" max="7922" width="3.5703125" style="684" customWidth="1"/>
    <col min="7923" max="7923" width="10.42578125" style="684" customWidth="1"/>
    <col min="7924" max="7935" width="7.85546875" style="684" customWidth="1"/>
    <col min="7936" max="7936" width="8.42578125" style="684" customWidth="1"/>
    <col min="7937" max="8177" width="9.140625" style="684"/>
    <col min="8178" max="8178" width="3.5703125" style="684" customWidth="1"/>
    <col min="8179" max="8179" width="10.42578125" style="684" customWidth="1"/>
    <col min="8180" max="8191" width="7.85546875" style="684" customWidth="1"/>
    <col min="8192" max="8192" width="8.42578125" style="684" customWidth="1"/>
    <col min="8193" max="8433" width="9.140625" style="684"/>
    <col min="8434" max="8434" width="3.5703125" style="684" customWidth="1"/>
    <col min="8435" max="8435" width="10.42578125" style="684" customWidth="1"/>
    <col min="8436" max="8447" width="7.85546875" style="684" customWidth="1"/>
    <col min="8448" max="8448" width="8.42578125" style="684" customWidth="1"/>
    <col min="8449" max="8689" width="9.140625" style="684"/>
    <col min="8690" max="8690" width="3.5703125" style="684" customWidth="1"/>
    <col min="8691" max="8691" width="10.42578125" style="684" customWidth="1"/>
    <col min="8692" max="8703" width="7.85546875" style="684" customWidth="1"/>
    <col min="8704" max="8704" width="8.42578125" style="684" customWidth="1"/>
    <col min="8705" max="8945" width="9.140625" style="684"/>
    <col min="8946" max="8946" width="3.5703125" style="684" customWidth="1"/>
    <col min="8947" max="8947" width="10.42578125" style="684" customWidth="1"/>
    <col min="8948" max="8959" width="7.85546875" style="684" customWidth="1"/>
    <col min="8960" max="8960" width="8.42578125" style="684" customWidth="1"/>
    <col min="8961" max="9201" width="9.140625" style="684"/>
    <col min="9202" max="9202" width="3.5703125" style="684" customWidth="1"/>
    <col min="9203" max="9203" width="10.42578125" style="684" customWidth="1"/>
    <col min="9204" max="9215" width="7.85546875" style="684" customWidth="1"/>
    <col min="9216" max="9216" width="8.42578125" style="684" customWidth="1"/>
    <col min="9217" max="9457" width="9.140625" style="684"/>
    <col min="9458" max="9458" width="3.5703125" style="684" customWidth="1"/>
    <col min="9459" max="9459" width="10.42578125" style="684" customWidth="1"/>
    <col min="9460" max="9471" width="7.85546875" style="684" customWidth="1"/>
    <col min="9472" max="9472" width="8.42578125" style="684" customWidth="1"/>
    <col min="9473" max="9713" width="9.140625" style="684"/>
    <col min="9714" max="9714" width="3.5703125" style="684" customWidth="1"/>
    <col min="9715" max="9715" width="10.42578125" style="684" customWidth="1"/>
    <col min="9716" max="9727" width="7.85546875" style="684" customWidth="1"/>
    <col min="9728" max="9728" width="8.42578125" style="684" customWidth="1"/>
    <col min="9729" max="9969" width="9.140625" style="684"/>
    <col min="9970" max="9970" width="3.5703125" style="684" customWidth="1"/>
    <col min="9971" max="9971" width="10.42578125" style="684" customWidth="1"/>
    <col min="9972" max="9983" width="7.85546875" style="684" customWidth="1"/>
    <col min="9984" max="9984" width="8.42578125" style="684" customWidth="1"/>
    <col min="9985" max="10225" width="9.140625" style="684"/>
    <col min="10226" max="10226" width="3.5703125" style="684" customWidth="1"/>
    <col min="10227" max="10227" width="10.42578125" style="684" customWidth="1"/>
    <col min="10228" max="10239" width="7.85546875" style="684" customWidth="1"/>
    <col min="10240" max="10240" width="8.42578125" style="684" customWidth="1"/>
    <col min="10241" max="10481" width="9.140625" style="684"/>
    <col min="10482" max="10482" width="3.5703125" style="684" customWidth="1"/>
    <col min="10483" max="10483" width="10.42578125" style="684" customWidth="1"/>
    <col min="10484" max="10495" width="7.85546875" style="684" customWidth="1"/>
    <col min="10496" max="10496" width="8.42578125" style="684" customWidth="1"/>
    <col min="10497" max="10737" width="9.140625" style="684"/>
    <col min="10738" max="10738" width="3.5703125" style="684" customWidth="1"/>
    <col min="10739" max="10739" width="10.42578125" style="684" customWidth="1"/>
    <col min="10740" max="10751" width="7.85546875" style="684" customWidth="1"/>
    <col min="10752" max="10752" width="8.42578125" style="684" customWidth="1"/>
    <col min="10753" max="10993" width="9.140625" style="684"/>
    <col min="10994" max="10994" width="3.5703125" style="684" customWidth="1"/>
    <col min="10995" max="10995" width="10.42578125" style="684" customWidth="1"/>
    <col min="10996" max="11007" width="7.85546875" style="684" customWidth="1"/>
    <col min="11008" max="11008" width="8.42578125" style="684" customWidth="1"/>
    <col min="11009" max="11249" width="9.140625" style="684"/>
    <col min="11250" max="11250" width="3.5703125" style="684" customWidth="1"/>
    <col min="11251" max="11251" width="10.42578125" style="684" customWidth="1"/>
    <col min="11252" max="11263" width="7.85546875" style="684" customWidth="1"/>
    <col min="11264" max="11264" width="8.42578125" style="684" customWidth="1"/>
    <col min="11265" max="11505" width="9.140625" style="684"/>
    <col min="11506" max="11506" width="3.5703125" style="684" customWidth="1"/>
    <col min="11507" max="11507" width="10.42578125" style="684" customWidth="1"/>
    <col min="11508" max="11519" width="7.85546875" style="684" customWidth="1"/>
    <col min="11520" max="11520" width="8.42578125" style="684" customWidth="1"/>
    <col min="11521" max="11761" width="9.140625" style="684"/>
    <col min="11762" max="11762" width="3.5703125" style="684" customWidth="1"/>
    <col min="11763" max="11763" width="10.42578125" style="684" customWidth="1"/>
    <col min="11764" max="11775" width="7.85546875" style="684" customWidth="1"/>
    <col min="11776" max="11776" width="8.42578125" style="684" customWidth="1"/>
    <col min="11777" max="12017" width="9.140625" style="684"/>
    <col min="12018" max="12018" width="3.5703125" style="684" customWidth="1"/>
    <col min="12019" max="12019" width="10.42578125" style="684" customWidth="1"/>
    <col min="12020" max="12031" width="7.85546875" style="684" customWidth="1"/>
    <col min="12032" max="12032" width="8.42578125" style="684" customWidth="1"/>
    <col min="12033" max="12273" width="9.140625" style="684"/>
    <col min="12274" max="12274" width="3.5703125" style="684" customWidth="1"/>
    <col min="12275" max="12275" width="10.42578125" style="684" customWidth="1"/>
    <col min="12276" max="12287" width="7.85546875" style="684" customWidth="1"/>
    <col min="12288" max="12288" width="8.42578125" style="684" customWidth="1"/>
    <col min="12289" max="12529" width="9.140625" style="684"/>
    <col min="12530" max="12530" width="3.5703125" style="684" customWidth="1"/>
    <col min="12531" max="12531" width="10.42578125" style="684" customWidth="1"/>
    <col min="12532" max="12543" width="7.85546875" style="684" customWidth="1"/>
    <col min="12544" max="12544" width="8.42578125" style="684" customWidth="1"/>
    <col min="12545" max="12785" width="9.140625" style="684"/>
    <col min="12786" max="12786" width="3.5703125" style="684" customWidth="1"/>
    <col min="12787" max="12787" width="10.42578125" style="684" customWidth="1"/>
    <col min="12788" max="12799" width="7.85546875" style="684" customWidth="1"/>
    <col min="12800" max="12800" width="8.42578125" style="684" customWidth="1"/>
    <col min="12801" max="13041" width="9.140625" style="684"/>
    <col min="13042" max="13042" width="3.5703125" style="684" customWidth="1"/>
    <col min="13043" max="13043" width="10.42578125" style="684" customWidth="1"/>
    <col min="13044" max="13055" width="7.85546875" style="684" customWidth="1"/>
    <col min="13056" max="13056" width="8.42578125" style="684" customWidth="1"/>
    <col min="13057" max="13297" width="9.140625" style="684"/>
    <col min="13298" max="13298" width="3.5703125" style="684" customWidth="1"/>
    <col min="13299" max="13299" width="10.42578125" style="684" customWidth="1"/>
    <col min="13300" max="13311" width="7.85546875" style="684" customWidth="1"/>
    <col min="13312" max="13312" width="8.42578125" style="684" customWidth="1"/>
    <col min="13313" max="13553" width="9.140625" style="684"/>
    <col min="13554" max="13554" width="3.5703125" style="684" customWidth="1"/>
    <col min="13555" max="13555" width="10.42578125" style="684" customWidth="1"/>
    <col min="13556" max="13567" width="7.85546875" style="684" customWidth="1"/>
    <col min="13568" max="13568" width="8.42578125" style="684" customWidth="1"/>
    <col min="13569" max="13809" width="9.140625" style="684"/>
    <col min="13810" max="13810" width="3.5703125" style="684" customWidth="1"/>
    <col min="13811" max="13811" width="10.42578125" style="684" customWidth="1"/>
    <col min="13812" max="13823" width="7.85546875" style="684" customWidth="1"/>
    <col min="13824" max="13824" width="8.42578125" style="684" customWidth="1"/>
    <col min="13825" max="14065" width="9.140625" style="684"/>
    <col min="14066" max="14066" width="3.5703125" style="684" customWidth="1"/>
    <col min="14067" max="14067" width="10.42578125" style="684" customWidth="1"/>
    <col min="14068" max="14079" width="7.85546875" style="684" customWidth="1"/>
    <col min="14080" max="14080" width="8.42578125" style="684" customWidth="1"/>
    <col min="14081" max="14321" width="9.140625" style="684"/>
    <col min="14322" max="14322" width="3.5703125" style="684" customWidth="1"/>
    <col min="14323" max="14323" width="10.42578125" style="684" customWidth="1"/>
    <col min="14324" max="14335" width="7.85546875" style="684" customWidth="1"/>
    <col min="14336" max="14336" width="8.42578125" style="684" customWidth="1"/>
    <col min="14337" max="14577" width="9.140625" style="684"/>
    <col min="14578" max="14578" width="3.5703125" style="684" customWidth="1"/>
    <col min="14579" max="14579" width="10.42578125" style="684" customWidth="1"/>
    <col min="14580" max="14591" width="7.85546875" style="684" customWidth="1"/>
    <col min="14592" max="14592" width="8.42578125" style="684" customWidth="1"/>
    <col min="14593" max="14833" width="9.140625" style="684"/>
    <col min="14834" max="14834" width="3.5703125" style="684" customWidth="1"/>
    <col min="14835" max="14835" width="10.42578125" style="684" customWidth="1"/>
    <col min="14836" max="14847" width="7.85546875" style="684" customWidth="1"/>
    <col min="14848" max="14848" width="8.42578125" style="684" customWidth="1"/>
    <col min="14849" max="15089" width="9.140625" style="684"/>
    <col min="15090" max="15090" width="3.5703125" style="684" customWidth="1"/>
    <col min="15091" max="15091" width="10.42578125" style="684" customWidth="1"/>
    <col min="15092" max="15103" width="7.85546875" style="684" customWidth="1"/>
    <col min="15104" max="15104" width="8.42578125" style="684" customWidth="1"/>
    <col min="15105" max="15345" width="9.140625" style="684"/>
    <col min="15346" max="15346" width="3.5703125" style="684" customWidth="1"/>
    <col min="15347" max="15347" width="10.42578125" style="684" customWidth="1"/>
    <col min="15348" max="15359" width="7.85546875" style="684" customWidth="1"/>
    <col min="15360" max="15360" width="8.42578125" style="684" customWidth="1"/>
    <col min="15361" max="15601" width="9.140625" style="684"/>
    <col min="15602" max="15602" width="3.5703125" style="684" customWidth="1"/>
    <col min="15603" max="15603" width="10.42578125" style="684" customWidth="1"/>
    <col min="15604" max="15615" width="7.85546875" style="684" customWidth="1"/>
    <col min="15616" max="15616" width="8.42578125" style="684" customWidth="1"/>
    <col min="15617" max="15857" width="9.140625" style="684"/>
    <col min="15858" max="15858" width="3.5703125" style="684" customWidth="1"/>
    <col min="15859" max="15859" width="10.42578125" style="684" customWidth="1"/>
    <col min="15860" max="15871" width="7.85546875" style="684" customWidth="1"/>
    <col min="15872" max="15872" width="8.42578125" style="684" customWidth="1"/>
    <col min="15873" max="16113" width="9.140625" style="684"/>
    <col min="16114" max="16114" width="3.5703125" style="684" customWidth="1"/>
    <col min="16115" max="16115" width="10.42578125" style="684" customWidth="1"/>
    <col min="16116" max="16127" width="7.85546875" style="684" customWidth="1"/>
    <col min="16128" max="16128" width="8.42578125" style="684" customWidth="1"/>
    <col min="16129" max="16384" width="9.140625" style="684"/>
  </cols>
  <sheetData>
    <row r="1" spans="1:15" ht="27" customHeight="1">
      <c r="A1" s="1693" t="s">
        <v>1438</v>
      </c>
      <c r="B1" s="1693"/>
      <c r="C1" s="1693"/>
      <c r="D1" s="1693"/>
      <c r="E1" s="1693"/>
      <c r="F1" s="1693"/>
      <c r="G1" s="1693"/>
      <c r="H1" s="1693"/>
      <c r="I1" s="1693"/>
      <c r="J1" s="1693"/>
      <c r="K1" s="1693"/>
      <c r="L1" s="1693"/>
      <c r="M1" s="1693"/>
      <c r="N1" s="1693"/>
      <c r="O1" s="1693"/>
    </row>
    <row r="2" spans="1:15" ht="15">
      <c r="A2" s="1711" t="s">
        <v>18</v>
      </c>
      <c r="B2" s="1711"/>
      <c r="C2" s="1711"/>
      <c r="D2" s="781"/>
      <c r="E2" s="781"/>
      <c r="F2" s="781"/>
      <c r="G2" s="781"/>
      <c r="H2" s="781"/>
      <c r="I2" s="781"/>
      <c r="J2" s="781"/>
      <c r="K2" s="781"/>
      <c r="L2" s="781"/>
    </row>
    <row r="3" spans="1:15" ht="15">
      <c r="A3" s="1712" t="s">
        <v>0</v>
      </c>
      <c r="B3" s="1712"/>
      <c r="C3" s="1712"/>
      <c r="D3" s="1714">
        <v>2022</v>
      </c>
      <c r="E3" s="1715"/>
      <c r="F3" s="1715"/>
      <c r="G3" s="1714">
        <v>2023</v>
      </c>
      <c r="H3" s="1716"/>
      <c r="I3" s="1716"/>
      <c r="J3" s="1714">
        <v>2024</v>
      </c>
      <c r="K3" s="1716"/>
      <c r="L3" s="1716"/>
      <c r="M3" s="1714">
        <v>2025</v>
      </c>
      <c r="N3" s="1716"/>
      <c r="O3" s="1716"/>
    </row>
    <row r="4" spans="1:15">
      <c r="A4" s="1713"/>
      <c r="B4" s="1713"/>
      <c r="C4" s="1713"/>
      <c r="D4" s="782" t="s">
        <v>189</v>
      </c>
      <c r="E4" s="783" t="s">
        <v>190</v>
      </c>
      <c r="F4" s="1210" t="s">
        <v>1023</v>
      </c>
      <c r="G4" s="782" t="s">
        <v>189</v>
      </c>
      <c r="H4" s="783" t="s">
        <v>190</v>
      </c>
      <c r="I4" s="1210" t="s">
        <v>1023</v>
      </c>
      <c r="J4" s="782" t="s">
        <v>189</v>
      </c>
      <c r="K4" s="783" t="s">
        <v>190</v>
      </c>
      <c r="L4" s="1210" t="s">
        <v>1023</v>
      </c>
      <c r="M4" s="782" t="s">
        <v>189</v>
      </c>
      <c r="N4" s="783" t="s">
        <v>190</v>
      </c>
      <c r="O4" s="1210" t="s">
        <v>1023</v>
      </c>
    </row>
    <row r="5" spans="1:15" s="735" customFormat="1" ht="21" customHeight="1">
      <c r="A5" s="1718" t="s">
        <v>1024</v>
      </c>
      <c r="B5" s="1718"/>
      <c r="C5" s="1718"/>
      <c r="D5" s="784">
        <v>1205</v>
      </c>
      <c r="E5" s="785">
        <v>71</v>
      </c>
      <c r="F5" s="1220">
        <v>1276</v>
      </c>
      <c r="G5" s="791">
        <v>1378</v>
      </c>
      <c r="H5" s="791">
        <v>86</v>
      </c>
      <c r="I5" s="1423">
        <v>1464</v>
      </c>
      <c r="J5" s="791">
        <v>1280</v>
      </c>
      <c r="K5" s="791">
        <v>70</v>
      </c>
      <c r="L5" s="1423">
        <v>1350</v>
      </c>
      <c r="M5" s="791">
        <v>1322</v>
      </c>
      <c r="N5" s="791">
        <v>110</v>
      </c>
      <c r="O5" s="791">
        <v>1432</v>
      </c>
    </row>
    <row r="6" spans="1:15" s="735" customFormat="1" ht="21" customHeight="1">
      <c r="A6" s="1719" t="s">
        <v>1025</v>
      </c>
      <c r="B6" s="1719"/>
      <c r="C6" s="1719"/>
      <c r="D6" s="784">
        <v>478</v>
      </c>
      <c r="E6" s="785">
        <v>39</v>
      </c>
      <c r="F6" s="786">
        <v>517</v>
      </c>
      <c r="G6" s="791">
        <v>885</v>
      </c>
      <c r="H6" s="791">
        <v>32</v>
      </c>
      <c r="I6" s="1424">
        <v>917</v>
      </c>
      <c r="J6" s="791">
        <v>823</v>
      </c>
      <c r="K6" s="791">
        <v>52</v>
      </c>
      <c r="L6" s="1424">
        <v>875</v>
      </c>
      <c r="M6" s="791">
        <v>859</v>
      </c>
      <c r="N6" s="791">
        <v>29</v>
      </c>
      <c r="O6" s="791">
        <v>888</v>
      </c>
    </row>
    <row r="7" spans="1:15" s="735" customFormat="1" ht="21" customHeight="1">
      <c r="A7" s="1720" t="s">
        <v>1026</v>
      </c>
      <c r="B7" s="1720"/>
      <c r="C7" s="1720"/>
      <c r="D7" s="784">
        <v>3162</v>
      </c>
      <c r="E7" s="785">
        <v>61</v>
      </c>
      <c r="F7" s="786">
        <v>3223</v>
      </c>
      <c r="G7" s="791">
        <v>2499</v>
      </c>
      <c r="H7" s="791">
        <v>55</v>
      </c>
      <c r="I7" s="1424">
        <v>2554</v>
      </c>
      <c r="J7" s="791">
        <v>2768</v>
      </c>
      <c r="K7" s="791">
        <v>85</v>
      </c>
      <c r="L7" s="1424">
        <v>2853</v>
      </c>
      <c r="M7" s="791">
        <v>3178</v>
      </c>
      <c r="N7" s="791">
        <v>99</v>
      </c>
      <c r="O7" s="791">
        <v>3277</v>
      </c>
    </row>
    <row r="8" spans="1:15" s="735" customFormat="1" ht="21" customHeight="1">
      <c r="A8" s="1721" t="s">
        <v>51</v>
      </c>
      <c r="B8" s="1721"/>
      <c r="C8" s="1721"/>
      <c r="D8" s="1425">
        <v>4845</v>
      </c>
      <c r="E8" s="1425">
        <v>171</v>
      </c>
      <c r="F8" s="787">
        <v>5016</v>
      </c>
      <c r="G8" s="1224">
        <v>4762</v>
      </c>
      <c r="H8" s="1224">
        <v>173</v>
      </c>
      <c r="I8" s="1440">
        <v>4935</v>
      </c>
      <c r="J8" s="1224">
        <v>4871</v>
      </c>
      <c r="K8" s="1224">
        <v>207</v>
      </c>
      <c r="L8" s="1440">
        <v>5078</v>
      </c>
      <c r="M8" s="1224">
        <v>5359</v>
      </c>
      <c r="N8" s="1224">
        <v>238</v>
      </c>
      <c r="O8" s="1224">
        <v>5597</v>
      </c>
    </row>
    <row r="9" spans="1:15" s="735" customFormat="1">
      <c r="A9" s="1722"/>
      <c r="B9" s="1722"/>
      <c r="C9" s="1722"/>
      <c r="D9" s="1426"/>
      <c r="E9" s="1426"/>
      <c r="F9" s="1426"/>
      <c r="G9" s="1426"/>
      <c r="H9" s="788"/>
      <c r="I9" s="788"/>
      <c r="J9" s="788"/>
      <c r="K9" s="788"/>
      <c r="L9" s="788"/>
      <c r="M9" s="785"/>
      <c r="N9" s="785"/>
      <c r="O9" s="785"/>
    </row>
    <row r="10" spans="1:15" ht="31.5" customHeight="1">
      <c r="A10" s="1693" t="s">
        <v>1439</v>
      </c>
      <c r="B10" s="1693"/>
      <c r="C10" s="1693"/>
      <c r="D10" s="1693"/>
      <c r="E10" s="1693"/>
      <c r="F10" s="1693"/>
      <c r="G10" s="1693"/>
      <c r="H10" s="702"/>
      <c r="I10" s="702"/>
      <c r="J10" s="789"/>
      <c r="M10" s="785"/>
      <c r="N10" s="785"/>
      <c r="O10" s="785"/>
    </row>
    <row r="11" spans="1:15" ht="15" customHeight="1">
      <c r="A11" s="1723" t="s">
        <v>0</v>
      </c>
      <c r="B11" s="1723"/>
      <c r="C11" s="1723"/>
      <c r="D11" s="1723"/>
      <c r="E11" s="1723"/>
      <c r="F11" s="1723"/>
      <c r="G11" s="1723"/>
      <c r="H11" s="63"/>
      <c r="M11" s="785"/>
      <c r="N11" s="785"/>
      <c r="O11" s="785"/>
    </row>
    <row r="12" spans="1:15" ht="18" customHeight="1">
      <c r="A12" s="1724" t="s">
        <v>1027</v>
      </c>
      <c r="B12" s="1724"/>
      <c r="C12" s="1724"/>
      <c r="D12" s="1222">
        <v>2022</v>
      </c>
      <c r="E12" s="1223">
        <v>2023</v>
      </c>
      <c r="F12" s="1223">
        <v>2024</v>
      </c>
      <c r="G12" s="1223">
        <v>2025</v>
      </c>
      <c r="I12" s="790"/>
      <c r="J12" s="790"/>
      <c r="K12" s="790"/>
      <c r="M12" s="785"/>
      <c r="N12" s="785"/>
      <c r="O12" s="785"/>
    </row>
    <row r="13" spans="1:15" ht="20.25" customHeight="1">
      <c r="A13" s="1725" t="s">
        <v>1028</v>
      </c>
      <c r="B13" s="1725"/>
      <c r="C13" s="1725"/>
      <c r="D13" s="791">
        <v>1619</v>
      </c>
      <c r="E13" s="792">
        <v>1810</v>
      </c>
      <c r="F13" s="792">
        <v>1750</v>
      </c>
      <c r="G13" s="792">
        <v>2029</v>
      </c>
      <c r="I13" s="793"/>
      <c r="J13" s="793"/>
      <c r="L13" s="794"/>
      <c r="M13" s="785"/>
      <c r="N13" s="785"/>
      <c r="O13" s="785"/>
    </row>
    <row r="14" spans="1:15" ht="21" customHeight="1">
      <c r="A14" s="1717" t="s">
        <v>1029</v>
      </c>
      <c r="B14" s="1717"/>
      <c r="C14" s="1717"/>
      <c r="D14" s="791">
        <v>1652</v>
      </c>
      <c r="E14" s="792">
        <v>1551</v>
      </c>
      <c r="F14" s="792">
        <v>1563</v>
      </c>
      <c r="G14" s="792">
        <v>1662</v>
      </c>
      <c r="I14" s="735"/>
      <c r="J14" s="791"/>
      <c r="L14" s="795"/>
      <c r="M14" s="785"/>
      <c r="N14" s="785"/>
      <c r="O14" s="785"/>
    </row>
    <row r="15" spans="1:15" ht="21" customHeight="1">
      <c r="A15" s="1717" t="s">
        <v>1030</v>
      </c>
      <c r="B15" s="1717"/>
      <c r="C15" s="1717"/>
      <c r="D15" s="791">
        <v>700</v>
      </c>
      <c r="E15" s="796">
        <v>708</v>
      </c>
      <c r="F15" s="796">
        <v>782</v>
      </c>
      <c r="G15" s="796">
        <v>790</v>
      </c>
      <c r="I15" s="735"/>
      <c r="J15" s="791"/>
      <c r="L15" s="794"/>
      <c r="M15" s="785"/>
      <c r="N15" s="785"/>
      <c r="O15" s="785"/>
    </row>
    <row r="16" spans="1:15" ht="21" customHeight="1">
      <c r="A16" s="1717" t="s">
        <v>1031</v>
      </c>
      <c r="B16" s="1717"/>
      <c r="C16" s="1717"/>
      <c r="D16" s="791">
        <v>460</v>
      </c>
      <c r="E16" s="796">
        <v>618</v>
      </c>
      <c r="F16" s="796">
        <v>748</v>
      </c>
      <c r="G16" s="796">
        <v>757</v>
      </c>
      <c r="I16" s="791"/>
      <c r="J16" s="791"/>
      <c r="K16" s="791"/>
      <c r="L16" s="791"/>
      <c r="M16" s="785"/>
      <c r="N16" s="785"/>
      <c r="O16" s="785"/>
    </row>
    <row r="17" spans="1:15" ht="21" customHeight="1">
      <c r="A17" s="1727" t="s">
        <v>1032</v>
      </c>
      <c r="B17" s="1727"/>
      <c r="C17" s="1727"/>
      <c r="D17" s="797">
        <v>350</v>
      </c>
      <c r="E17" s="796">
        <v>509</v>
      </c>
      <c r="F17" s="796">
        <v>592</v>
      </c>
      <c r="G17" s="796">
        <v>615</v>
      </c>
      <c r="I17" s="735"/>
      <c r="J17" s="791"/>
      <c r="L17" s="798"/>
      <c r="M17" s="785"/>
      <c r="N17" s="785"/>
      <c r="O17" s="785"/>
    </row>
    <row r="18" spans="1:15" ht="21" customHeight="1">
      <c r="A18" s="1727" t="s">
        <v>1033</v>
      </c>
      <c r="B18" s="1727"/>
      <c r="C18" s="1727"/>
      <c r="D18" s="797">
        <v>110</v>
      </c>
      <c r="E18" s="796">
        <v>109</v>
      </c>
      <c r="F18" s="796">
        <v>156</v>
      </c>
      <c r="G18" s="796">
        <v>142</v>
      </c>
      <c r="I18" s="735"/>
      <c r="J18" s="791"/>
      <c r="L18" s="798"/>
    </row>
    <row r="19" spans="1:15" ht="21" customHeight="1">
      <c r="A19" s="1717" t="s">
        <v>1034</v>
      </c>
      <c r="B19" s="1717"/>
      <c r="C19" s="1717"/>
      <c r="D19" s="791">
        <v>8</v>
      </c>
      <c r="E19" s="796">
        <v>12</v>
      </c>
      <c r="F19" s="796">
        <v>13</v>
      </c>
      <c r="G19" s="796">
        <v>16</v>
      </c>
      <c r="I19" s="735"/>
      <c r="J19" s="791"/>
      <c r="L19" s="798"/>
    </row>
    <row r="20" spans="1:15" ht="21" customHeight="1">
      <c r="A20" s="1717" t="s">
        <v>1035</v>
      </c>
      <c r="B20" s="1717"/>
      <c r="C20" s="1717"/>
      <c r="D20" s="791">
        <v>192</v>
      </c>
      <c r="E20" s="796">
        <v>238</v>
      </c>
      <c r="F20" s="796">
        <v>229</v>
      </c>
      <c r="G20" s="796">
        <v>342</v>
      </c>
      <c r="I20" s="735"/>
      <c r="J20" s="791"/>
      <c r="L20" s="798"/>
    </row>
    <row r="21" spans="1:15" ht="21" customHeight="1">
      <c r="A21" s="1717" t="s">
        <v>1036</v>
      </c>
      <c r="B21" s="1717"/>
      <c r="C21" s="1717"/>
      <c r="D21" s="799">
        <v>0</v>
      </c>
      <c r="E21" s="796">
        <v>0</v>
      </c>
      <c r="F21" s="796">
        <v>0</v>
      </c>
      <c r="G21" s="796">
        <v>1</v>
      </c>
      <c r="I21" s="791"/>
      <c r="J21" s="791"/>
      <c r="L21" s="798"/>
    </row>
    <row r="22" spans="1:15" ht="21" customHeight="1">
      <c r="A22" s="1726" t="s">
        <v>1037</v>
      </c>
      <c r="B22" s="1726"/>
      <c r="C22" s="1726"/>
      <c r="D22" s="791">
        <v>388</v>
      </c>
      <c r="E22" s="796">
        <v>551</v>
      </c>
      <c r="F22" s="796">
        <v>488</v>
      </c>
      <c r="G22" s="796">
        <v>760</v>
      </c>
      <c r="I22" s="735"/>
      <c r="J22" s="791"/>
      <c r="L22" s="798"/>
    </row>
    <row r="23" spans="1:15" ht="21" customHeight="1">
      <c r="A23" s="1724" t="s">
        <v>51</v>
      </c>
      <c r="B23" s="1724"/>
      <c r="C23" s="1724"/>
      <c r="D23" s="1224">
        <v>5019</v>
      </c>
      <c r="E23" s="1225">
        <v>4937</v>
      </c>
      <c r="F23" s="1225">
        <v>5085</v>
      </c>
      <c r="G23" s="1225">
        <v>5597</v>
      </c>
      <c r="I23" s="791"/>
      <c r="J23" s="788"/>
      <c r="L23" s="798"/>
    </row>
    <row r="24" spans="1:15" ht="33.75" customHeight="1">
      <c r="A24" s="1694" t="s">
        <v>1038</v>
      </c>
      <c r="B24" s="1694"/>
      <c r="C24" s="1694"/>
      <c r="D24" s="1694"/>
      <c r="E24" s="1694"/>
      <c r="F24" s="1694"/>
      <c r="G24" s="1694"/>
      <c r="H24" s="800"/>
      <c r="I24" s="800"/>
      <c r="J24" s="800"/>
    </row>
    <row r="25" spans="1:15">
      <c r="A25" s="307" t="s">
        <v>17</v>
      </c>
      <c r="B25" s="735"/>
      <c r="C25" s="735"/>
      <c r="D25" s="791"/>
      <c r="E25" s="791"/>
      <c r="F25" s="791"/>
      <c r="G25" s="791"/>
    </row>
    <row r="26" spans="1:15">
      <c r="D26" s="801"/>
      <c r="E26" s="801"/>
      <c r="F26" s="801"/>
      <c r="G26" s="801"/>
    </row>
  </sheetData>
  <mergeCells count="27">
    <mergeCell ref="A22:C22"/>
    <mergeCell ref="A23:C23"/>
    <mergeCell ref="A24:G24"/>
    <mergeCell ref="A16:C16"/>
    <mergeCell ref="A17:C17"/>
    <mergeCell ref="A18:C18"/>
    <mergeCell ref="A19:C19"/>
    <mergeCell ref="A20:C20"/>
    <mergeCell ref="A21:C21"/>
    <mergeCell ref="A15:C15"/>
    <mergeCell ref="M3:O3"/>
    <mergeCell ref="A5:C5"/>
    <mergeCell ref="A6:C6"/>
    <mergeCell ref="A7:C7"/>
    <mergeCell ref="A8:C8"/>
    <mergeCell ref="A9:C9"/>
    <mergeCell ref="A10:G10"/>
    <mergeCell ref="A11:G11"/>
    <mergeCell ref="A12:C12"/>
    <mergeCell ref="A13:C13"/>
    <mergeCell ref="A14:C14"/>
    <mergeCell ref="A1:O1"/>
    <mergeCell ref="A2:C2"/>
    <mergeCell ref="A3:C4"/>
    <mergeCell ref="D3:F3"/>
    <mergeCell ref="G3:I3"/>
    <mergeCell ref="J3:L3"/>
  </mergeCells>
  <hyperlinks>
    <hyperlink ref="A2:C2" location="contents!A49" display="back to contents" xr:uid="{ECA5587B-6935-4F73-A2A5-3588B08367D7}"/>
  </hyperlink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425A3-2D69-412A-B2F0-7448C3F4C562}">
  <dimension ref="A1:E14"/>
  <sheetViews>
    <sheetView workbookViewId="0">
      <selection sqref="A1:E1"/>
    </sheetView>
  </sheetViews>
  <sheetFormatPr defaultColWidth="15.85546875" defaultRowHeight="15"/>
  <cols>
    <col min="2" max="5" width="10.5703125" customWidth="1"/>
  </cols>
  <sheetData>
    <row r="1" spans="1:5" ht="35.25" customHeight="1">
      <c r="A1" s="1693" t="s">
        <v>1440</v>
      </c>
      <c r="B1" s="1693"/>
      <c r="C1" s="1693"/>
      <c r="D1" s="1693"/>
      <c r="E1" s="1693"/>
    </row>
    <row r="2" spans="1:5">
      <c r="A2" s="1452" t="s">
        <v>18</v>
      </c>
      <c r="B2" s="63"/>
      <c r="C2" s="40"/>
    </row>
    <row r="3" spans="1:5">
      <c r="A3" s="790"/>
      <c r="B3" s="803"/>
      <c r="D3" s="803"/>
      <c r="E3" s="803" t="s">
        <v>0</v>
      </c>
    </row>
    <row r="4" spans="1:5">
      <c r="A4" s="1428" t="s">
        <v>1039</v>
      </c>
      <c r="B4" s="1223">
        <v>2022</v>
      </c>
      <c r="C4" s="1223">
        <v>2023</v>
      </c>
      <c r="D4" s="1223">
        <v>2024</v>
      </c>
      <c r="E4" s="1223">
        <v>2025</v>
      </c>
    </row>
    <row r="5" spans="1:5">
      <c r="A5" s="1427" t="s">
        <v>1040</v>
      </c>
      <c r="B5" s="798">
        <v>45</v>
      </c>
      <c r="C5" s="798">
        <v>82</v>
      </c>
      <c r="D5" s="798">
        <v>70</v>
      </c>
      <c r="E5" s="798">
        <v>119</v>
      </c>
    </row>
    <row r="6" spans="1:5">
      <c r="A6" s="735" t="s">
        <v>1041</v>
      </c>
      <c r="B6" s="798">
        <v>226</v>
      </c>
      <c r="C6" s="798">
        <v>309</v>
      </c>
      <c r="D6" s="798">
        <v>290</v>
      </c>
      <c r="E6" s="798">
        <v>428</v>
      </c>
    </row>
    <row r="7" spans="1:5">
      <c r="A7" s="735" t="s">
        <v>1042</v>
      </c>
      <c r="B7" s="798">
        <v>48</v>
      </c>
      <c r="C7" s="798">
        <v>67</v>
      </c>
      <c r="D7" s="798">
        <v>61</v>
      </c>
      <c r="E7" s="798">
        <v>111</v>
      </c>
    </row>
    <row r="8" spans="1:5">
      <c r="A8" s="735" t="s">
        <v>1043</v>
      </c>
      <c r="B8" s="798">
        <v>30</v>
      </c>
      <c r="C8" s="798">
        <v>28</v>
      </c>
      <c r="D8" s="798">
        <v>26</v>
      </c>
      <c r="E8" s="798">
        <v>59</v>
      </c>
    </row>
    <row r="9" spans="1:5">
      <c r="A9" s="735" t="s">
        <v>1044</v>
      </c>
      <c r="B9" s="798">
        <v>3</v>
      </c>
      <c r="C9" s="798">
        <v>16</v>
      </c>
      <c r="D9" s="798">
        <v>6</v>
      </c>
      <c r="E9" s="798">
        <v>5</v>
      </c>
    </row>
    <row r="10" spans="1:5">
      <c r="A10" s="735" t="s">
        <v>1045</v>
      </c>
      <c r="B10" s="796">
        <v>19</v>
      </c>
      <c r="C10" s="796">
        <v>26</v>
      </c>
      <c r="D10" s="796">
        <v>28</v>
      </c>
      <c r="E10" s="796">
        <v>23</v>
      </c>
    </row>
    <row r="11" spans="1:5">
      <c r="A11" s="804" t="s">
        <v>1046</v>
      </c>
      <c r="B11" s="805">
        <v>9</v>
      </c>
      <c r="C11" s="805">
        <v>8</v>
      </c>
      <c r="D11" s="805">
        <v>6</v>
      </c>
      <c r="E11" s="805">
        <v>11</v>
      </c>
    </row>
    <row r="12" spans="1:5">
      <c r="A12" s="804" t="s">
        <v>1047</v>
      </c>
      <c r="B12" s="805">
        <v>10</v>
      </c>
      <c r="C12" s="805">
        <v>18</v>
      </c>
      <c r="D12" s="805">
        <v>22</v>
      </c>
      <c r="E12" s="805">
        <v>12</v>
      </c>
    </row>
    <row r="13" spans="1:5">
      <c r="A13" s="735" t="s">
        <v>1048</v>
      </c>
      <c r="B13" s="796">
        <v>17</v>
      </c>
      <c r="C13" s="796">
        <v>23</v>
      </c>
      <c r="D13" s="796">
        <v>7</v>
      </c>
      <c r="E13" s="796">
        <v>15</v>
      </c>
    </row>
    <row r="14" spans="1:5">
      <c r="A14" s="1222" t="s">
        <v>51</v>
      </c>
      <c r="B14" s="1225">
        <v>388</v>
      </c>
      <c r="C14" s="1225">
        <v>551</v>
      </c>
      <c r="D14" s="1225">
        <v>488</v>
      </c>
      <c r="E14" s="1225">
        <v>760</v>
      </c>
    </row>
  </sheetData>
  <mergeCells count="1">
    <mergeCell ref="A1:E1"/>
  </mergeCells>
  <hyperlinks>
    <hyperlink ref="A2" location="contents!A51" display="back to contents" xr:uid="{D76FA912-B4E8-4281-AEAA-7569F1E6AA4F}"/>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51FF6-A2A6-4A8E-8805-B5F11E0B982E}">
  <dimension ref="A1:GD232"/>
  <sheetViews>
    <sheetView workbookViewId="0">
      <selection sqref="A1:E1"/>
    </sheetView>
  </sheetViews>
  <sheetFormatPr defaultColWidth="7" defaultRowHeight="12"/>
  <cols>
    <col min="1" max="1" width="37.140625" style="315" customWidth="1"/>
    <col min="2" max="5" width="11.5703125" style="295" customWidth="1"/>
    <col min="6" max="203" width="9.140625" style="295" customWidth="1"/>
    <col min="204" max="204" width="39.42578125" style="295" customWidth="1"/>
    <col min="205" max="236" width="7" style="295"/>
    <col min="237" max="237" width="37.140625" style="295" customWidth="1"/>
    <col min="238" max="240" width="11.7109375" style="295" customWidth="1"/>
    <col min="241" max="241" width="10.85546875" style="295" customWidth="1"/>
    <col min="242" max="245" width="0" style="295" hidden="1" customWidth="1"/>
    <col min="246" max="247" width="9.140625" style="295" customWidth="1"/>
    <col min="248" max="248" width="9.42578125" style="295" customWidth="1"/>
    <col min="249" max="249" width="9.28515625" style="295" customWidth="1"/>
    <col min="250" max="459" width="9.140625" style="295" customWidth="1"/>
    <col min="460" max="460" width="39.42578125" style="295" customWidth="1"/>
    <col min="461" max="492" width="7" style="295"/>
    <col min="493" max="493" width="37.140625" style="295" customWidth="1"/>
    <col min="494" max="496" width="11.7109375" style="295" customWidth="1"/>
    <col min="497" max="497" width="10.85546875" style="295" customWidth="1"/>
    <col min="498" max="501" width="0" style="295" hidden="1" customWidth="1"/>
    <col min="502" max="503" width="9.140625" style="295" customWidth="1"/>
    <col min="504" max="504" width="9.42578125" style="295" customWidth="1"/>
    <col min="505" max="505" width="9.28515625" style="295" customWidth="1"/>
    <col min="506" max="715" width="9.140625" style="295" customWidth="1"/>
    <col min="716" max="716" width="39.42578125" style="295" customWidth="1"/>
    <col min="717" max="748" width="7" style="295"/>
    <col min="749" max="749" width="37.140625" style="295" customWidth="1"/>
    <col min="750" max="752" width="11.7109375" style="295" customWidth="1"/>
    <col min="753" max="753" width="10.85546875" style="295" customWidth="1"/>
    <col min="754" max="757" width="0" style="295" hidden="1" customWidth="1"/>
    <col min="758" max="759" width="9.140625" style="295" customWidth="1"/>
    <col min="760" max="760" width="9.42578125" style="295" customWidth="1"/>
    <col min="761" max="761" width="9.28515625" style="295" customWidth="1"/>
    <col min="762" max="971" width="9.140625" style="295" customWidth="1"/>
    <col min="972" max="972" width="39.42578125" style="295" customWidth="1"/>
    <col min="973" max="1004" width="7" style="295"/>
    <col min="1005" max="1005" width="37.140625" style="295" customWidth="1"/>
    <col min="1006" max="1008" width="11.7109375" style="295" customWidth="1"/>
    <col min="1009" max="1009" width="10.85546875" style="295" customWidth="1"/>
    <col min="1010" max="1013" width="0" style="295" hidden="1" customWidth="1"/>
    <col min="1014" max="1015" width="9.140625" style="295" customWidth="1"/>
    <col min="1016" max="1016" width="9.42578125" style="295" customWidth="1"/>
    <col min="1017" max="1017" width="9.28515625" style="295" customWidth="1"/>
    <col min="1018" max="1227" width="9.140625" style="295" customWidth="1"/>
    <col min="1228" max="1228" width="39.42578125" style="295" customWidth="1"/>
    <col min="1229" max="1260" width="7" style="295"/>
    <col min="1261" max="1261" width="37.140625" style="295" customWidth="1"/>
    <col min="1262" max="1264" width="11.7109375" style="295" customWidth="1"/>
    <col min="1265" max="1265" width="10.85546875" style="295" customWidth="1"/>
    <col min="1266" max="1269" width="0" style="295" hidden="1" customWidth="1"/>
    <col min="1270" max="1271" width="9.140625" style="295" customWidth="1"/>
    <col min="1272" max="1272" width="9.42578125" style="295" customWidth="1"/>
    <col min="1273" max="1273" width="9.28515625" style="295" customWidth="1"/>
    <col min="1274" max="1483" width="9.140625" style="295" customWidth="1"/>
    <col min="1484" max="1484" width="39.42578125" style="295" customWidth="1"/>
    <col min="1485" max="1516" width="7" style="295"/>
    <col min="1517" max="1517" width="37.140625" style="295" customWidth="1"/>
    <col min="1518" max="1520" width="11.7109375" style="295" customWidth="1"/>
    <col min="1521" max="1521" width="10.85546875" style="295" customWidth="1"/>
    <col min="1522" max="1525" width="0" style="295" hidden="1" customWidth="1"/>
    <col min="1526" max="1527" width="9.140625" style="295" customWidth="1"/>
    <col min="1528" max="1528" width="9.42578125" style="295" customWidth="1"/>
    <col min="1529" max="1529" width="9.28515625" style="295" customWidth="1"/>
    <col min="1530" max="1739" width="9.140625" style="295" customWidth="1"/>
    <col min="1740" max="1740" width="39.42578125" style="295" customWidth="1"/>
    <col min="1741" max="1772" width="7" style="295"/>
    <col min="1773" max="1773" width="37.140625" style="295" customWidth="1"/>
    <col min="1774" max="1776" width="11.7109375" style="295" customWidth="1"/>
    <col min="1777" max="1777" width="10.85546875" style="295" customWidth="1"/>
    <col min="1778" max="1781" width="0" style="295" hidden="1" customWidth="1"/>
    <col min="1782" max="1783" width="9.140625" style="295" customWidth="1"/>
    <col min="1784" max="1784" width="9.42578125" style="295" customWidth="1"/>
    <col min="1785" max="1785" width="9.28515625" style="295" customWidth="1"/>
    <col min="1786" max="1995" width="9.140625" style="295" customWidth="1"/>
    <col min="1996" max="1996" width="39.42578125" style="295" customWidth="1"/>
    <col min="1997" max="2028" width="7" style="295"/>
    <col min="2029" max="2029" width="37.140625" style="295" customWidth="1"/>
    <col min="2030" max="2032" width="11.7109375" style="295" customWidth="1"/>
    <col min="2033" max="2033" width="10.85546875" style="295" customWidth="1"/>
    <col min="2034" max="2037" width="0" style="295" hidden="1" customWidth="1"/>
    <col min="2038" max="2039" width="9.140625" style="295" customWidth="1"/>
    <col min="2040" max="2040" width="9.42578125" style="295" customWidth="1"/>
    <col min="2041" max="2041" width="9.28515625" style="295" customWidth="1"/>
    <col min="2042" max="2251" width="9.140625" style="295" customWidth="1"/>
    <col min="2252" max="2252" width="39.42578125" style="295" customWidth="1"/>
    <col min="2253" max="2284" width="7" style="295"/>
    <col min="2285" max="2285" width="37.140625" style="295" customWidth="1"/>
    <col min="2286" max="2288" width="11.7109375" style="295" customWidth="1"/>
    <col min="2289" max="2289" width="10.85546875" style="295" customWidth="1"/>
    <col min="2290" max="2293" width="0" style="295" hidden="1" customWidth="1"/>
    <col min="2294" max="2295" width="9.140625" style="295" customWidth="1"/>
    <col min="2296" max="2296" width="9.42578125" style="295" customWidth="1"/>
    <col min="2297" max="2297" width="9.28515625" style="295" customWidth="1"/>
    <col min="2298" max="2507" width="9.140625" style="295" customWidth="1"/>
    <col min="2508" max="2508" width="39.42578125" style="295" customWidth="1"/>
    <col min="2509" max="2540" width="7" style="295"/>
    <col min="2541" max="2541" width="37.140625" style="295" customWidth="1"/>
    <col min="2542" max="2544" width="11.7109375" style="295" customWidth="1"/>
    <col min="2545" max="2545" width="10.85546875" style="295" customWidth="1"/>
    <col min="2546" max="2549" width="0" style="295" hidden="1" customWidth="1"/>
    <col min="2550" max="2551" width="9.140625" style="295" customWidth="1"/>
    <col min="2552" max="2552" width="9.42578125" style="295" customWidth="1"/>
    <col min="2553" max="2553" width="9.28515625" style="295" customWidth="1"/>
    <col min="2554" max="2763" width="9.140625" style="295" customWidth="1"/>
    <col min="2764" max="2764" width="39.42578125" style="295" customWidth="1"/>
    <col min="2765" max="2796" width="7" style="295"/>
    <col min="2797" max="2797" width="37.140625" style="295" customWidth="1"/>
    <col min="2798" max="2800" width="11.7109375" style="295" customWidth="1"/>
    <col min="2801" max="2801" width="10.85546875" style="295" customWidth="1"/>
    <col min="2802" max="2805" width="0" style="295" hidden="1" customWidth="1"/>
    <col min="2806" max="2807" width="9.140625" style="295" customWidth="1"/>
    <col min="2808" max="2808" width="9.42578125" style="295" customWidth="1"/>
    <col min="2809" max="2809" width="9.28515625" style="295" customWidth="1"/>
    <col min="2810" max="3019" width="9.140625" style="295" customWidth="1"/>
    <col min="3020" max="3020" width="39.42578125" style="295" customWidth="1"/>
    <col min="3021" max="3052" width="7" style="295"/>
    <col min="3053" max="3053" width="37.140625" style="295" customWidth="1"/>
    <col min="3054" max="3056" width="11.7109375" style="295" customWidth="1"/>
    <col min="3057" max="3057" width="10.85546875" style="295" customWidth="1"/>
    <col min="3058" max="3061" width="0" style="295" hidden="1" customWidth="1"/>
    <col min="3062" max="3063" width="9.140625" style="295" customWidth="1"/>
    <col min="3064" max="3064" width="9.42578125" style="295" customWidth="1"/>
    <col min="3065" max="3065" width="9.28515625" style="295" customWidth="1"/>
    <col min="3066" max="3275" width="9.140625" style="295" customWidth="1"/>
    <col min="3276" max="3276" width="39.42578125" style="295" customWidth="1"/>
    <col min="3277" max="3308" width="7" style="295"/>
    <col min="3309" max="3309" width="37.140625" style="295" customWidth="1"/>
    <col min="3310" max="3312" width="11.7109375" style="295" customWidth="1"/>
    <col min="3313" max="3313" width="10.85546875" style="295" customWidth="1"/>
    <col min="3314" max="3317" width="0" style="295" hidden="1" customWidth="1"/>
    <col min="3318" max="3319" width="9.140625" style="295" customWidth="1"/>
    <col min="3320" max="3320" width="9.42578125" style="295" customWidth="1"/>
    <col min="3321" max="3321" width="9.28515625" style="295" customWidth="1"/>
    <col min="3322" max="3531" width="9.140625" style="295" customWidth="1"/>
    <col min="3532" max="3532" width="39.42578125" style="295" customWidth="1"/>
    <col min="3533" max="3564" width="7" style="295"/>
    <col min="3565" max="3565" width="37.140625" style="295" customWidth="1"/>
    <col min="3566" max="3568" width="11.7109375" style="295" customWidth="1"/>
    <col min="3569" max="3569" width="10.85546875" style="295" customWidth="1"/>
    <col min="3570" max="3573" width="0" style="295" hidden="1" customWidth="1"/>
    <col min="3574" max="3575" width="9.140625" style="295" customWidth="1"/>
    <col min="3576" max="3576" width="9.42578125" style="295" customWidth="1"/>
    <col min="3577" max="3577" width="9.28515625" style="295" customWidth="1"/>
    <col min="3578" max="3787" width="9.140625" style="295" customWidth="1"/>
    <col min="3788" max="3788" width="39.42578125" style="295" customWidth="1"/>
    <col min="3789" max="3820" width="7" style="295"/>
    <col min="3821" max="3821" width="37.140625" style="295" customWidth="1"/>
    <col min="3822" max="3824" width="11.7109375" style="295" customWidth="1"/>
    <col min="3825" max="3825" width="10.85546875" style="295" customWidth="1"/>
    <col min="3826" max="3829" width="0" style="295" hidden="1" customWidth="1"/>
    <col min="3830" max="3831" width="9.140625" style="295" customWidth="1"/>
    <col min="3832" max="3832" width="9.42578125" style="295" customWidth="1"/>
    <col min="3833" max="3833" width="9.28515625" style="295" customWidth="1"/>
    <col min="3834" max="4043" width="9.140625" style="295" customWidth="1"/>
    <col min="4044" max="4044" width="39.42578125" style="295" customWidth="1"/>
    <col min="4045" max="4076" width="7" style="295"/>
    <col min="4077" max="4077" width="37.140625" style="295" customWidth="1"/>
    <col min="4078" max="4080" width="11.7109375" style="295" customWidth="1"/>
    <col min="4081" max="4081" width="10.85546875" style="295" customWidth="1"/>
    <col min="4082" max="4085" width="0" style="295" hidden="1" customWidth="1"/>
    <col min="4086" max="4087" width="9.140625" style="295" customWidth="1"/>
    <col min="4088" max="4088" width="9.42578125" style="295" customWidth="1"/>
    <col min="4089" max="4089" width="9.28515625" style="295" customWidth="1"/>
    <col min="4090" max="4299" width="9.140625" style="295" customWidth="1"/>
    <col min="4300" max="4300" width="39.42578125" style="295" customWidth="1"/>
    <col min="4301" max="4332" width="7" style="295"/>
    <col min="4333" max="4333" width="37.140625" style="295" customWidth="1"/>
    <col min="4334" max="4336" width="11.7109375" style="295" customWidth="1"/>
    <col min="4337" max="4337" width="10.85546875" style="295" customWidth="1"/>
    <col min="4338" max="4341" width="0" style="295" hidden="1" customWidth="1"/>
    <col min="4342" max="4343" width="9.140625" style="295" customWidth="1"/>
    <col min="4344" max="4344" width="9.42578125" style="295" customWidth="1"/>
    <col min="4345" max="4345" width="9.28515625" style="295" customWidth="1"/>
    <col min="4346" max="4555" width="9.140625" style="295" customWidth="1"/>
    <col min="4556" max="4556" width="39.42578125" style="295" customWidth="1"/>
    <col min="4557" max="4588" width="7" style="295"/>
    <col min="4589" max="4589" width="37.140625" style="295" customWidth="1"/>
    <col min="4590" max="4592" width="11.7109375" style="295" customWidth="1"/>
    <col min="4593" max="4593" width="10.85546875" style="295" customWidth="1"/>
    <col min="4594" max="4597" width="0" style="295" hidden="1" customWidth="1"/>
    <col min="4598" max="4599" width="9.140625" style="295" customWidth="1"/>
    <col min="4600" max="4600" width="9.42578125" style="295" customWidth="1"/>
    <col min="4601" max="4601" width="9.28515625" style="295" customWidth="1"/>
    <col min="4602" max="4811" width="9.140625" style="295" customWidth="1"/>
    <col min="4812" max="4812" width="39.42578125" style="295" customWidth="1"/>
    <col min="4813" max="4844" width="7" style="295"/>
    <col min="4845" max="4845" width="37.140625" style="295" customWidth="1"/>
    <col min="4846" max="4848" width="11.7109375" style="295" customWidth="1"/>
    <col min="4849" max="4849" width="10.85546875" style="295" customWidth="1"/>
    <col min="4850" max="4853" width="0" style="295" hidden="1" customWidth="1"/>
    <col min="4854" max="4855" width="9.140625" style="295" customWidth="1"/>
    <col min="4856" max="4856" width="9.42578125" style="295" customWidth="1"/>
    <col min="4857" max="4857" width="9.28515625" style="295" customWidth="1"/>
    <col min="4858" max="5067" width="9.140625" style="295" customWidth="1"/>
    <col min="5068" max="5068" width="39.42578125" style="295" customWidth="1"/>
    <col min="5069" max="5100" width="7" style="295"/>
    <col min="5101" max="5101" width="37.140625" style="295" customWidth="1"/>
    <col min="5102" max="5104" width="11.7109375" style="295" customWidth="1"/>
    <col min="5105" max="5105" width="10.85546875" style="295" customWidth="1"/>
    <col min="5106" max="5109" width="0" style="295" hidden="1" customWidth="1"/>
    <col min="5110" max="5111" width="9.140625" style="295" customWidth="1"/>
    <col min="5112" max="5112" width="9.42578125" style="295" customWidth="1"/>
    <col min="5113" max="5113" width="9.28515625" style="295" customWidth="1"/>
    <col min="5114" max="5323" width="9.140625" style="295" customWidth="1"/>
    <col min="5324" max="5324" width="39.42578125" style="295" customWidth="1"/>
    <col min="5325" max="5356" width="7" style="295"/>
    <col min="5357" max="5357" width="37.140625" style="295" customWidth="1"/>
    <col min="5358" max="5360" width="11.7109375" style="295" customWidth="1"/>
    <col min="5361" max="5361" width="10.85546875" style="295" customWidth="1"/>
    <col min="5362" max="5365" width="0" style="295" hidden="1" customWidth="1"/>
    <col min="5366" max="5367" width="9.140625" style="295" customWidth="1"/>
    <col min="5368" max="5368" width="9.42578125" style="295" customWidth="1"/>
    <col min="5369" max="5369" width="9.28515625" style="295" customWidth="1"/>
    <col min="5370" max="5579" width="9.140625" style="295" customWidth="1"/>
    <col min="5580" max="5580" width="39.42578125" style="295" customWidth="1"/>
    <col min="5581" max="5612" width="7" style="295"/>
    <col min="5613" max="5613" width="37.140625" style="295" customWidth="1"/>
    <col min="5614" max="5616" width="11.7109375" style="295" customWidth="1"/>
    <col min="5617" max="5617" width="10.85546875" style="295" customWidth="1"/>
    <col min="5618" max="5621" width="0" style="295" hidden="1" customWidth="1"/>
    <col min="5622" max="5623" width="9.140625" style="295" customWidth="1"/>
    <col min="5624" max="5624" width="9.42578125" style="295" customWidth="1"/>
    <col min="5625" max="5625" width="9.28515625" style="295" customWidth="1"/>
    <col min="5626" max="5835" width="9.140625" style="295" customWidth="1"/>
    <col min="5836" max="5836" width="39.42578125" style="295" customWidth="1"/>
    <col min="5837" max="5868" width="7" style="295"/>
    <col min="5869" max="5869" width="37.140625" style="295" customWidth="1"/>
    <col min="5870" max="5872" width="11.7109375" style="295" customWidth="1"/>
    <col min="5873" max="5873" width="10.85546875" style="295" customWidth="1"/>
    <col min="5874" max="5877" width="0" style="295" hidden="1" customWidth="1"/>
    <col min="5878" max="5879" width="9.140625" style="295" customWidth="1"/>
    <col min="5880" max="5880" width="9.42578125" style="295" customWidth="1"/>
    <col min="5881" max="5881" width="9.28515625" style="295" customWidth="1"/>
    <col min="5882" max="6091" width="9.140625" style="295" customWidth="1"/>
    <col min="6092" max="6092" width="39.42578125" style="295" customWidth="1"/>
    <col min="6093" max="6124" width="7" style="295"/>
    <col min="6125" max="6125" width="37.140625" style="295" customWidth="1"/>
    <col min="6126" max="6128" width="11.7109375" style="295" customWidth="1"/>
    <col min="6129" max="6129" width="10.85546875" style="295" customWidth="1"/>
    <col min="6130" max="6133" width="0" style="295" hidden="1" customWidth="1"/>
    <col min="6134" max="6135" width="9.140625" style="295" customWidth="1"/>
    <col min="6136" max="6136" width="9.42578125" style="295" customWidth="1"/>
    <col min="6137" max="6137" width="9.28515625" style="295" customWidth="1"/>
    <col min="6138" max="6347" width="9.140625" style="295" customWidth="1"/>
    <col min="6348" max="6348" width="39.42578125" style="295" customWidth="1"/>
    <col min="6349" max="6380" width="7" style="295"/>
    <col min="6381" max="6381" width="37.140625" style="295" customWidth="1"/>
    <col min="6382" max="6384" width="11.7109375" style="295" customWidth="1"/>
    <col min="6385" max="6385" width="10.85546875" style="295" customWidth="1"/>
    <col min="6386" max="6389" width="0" style="295" hidden="1" customWidth="1"/>
    <col min="6390" max="6391" width="9.140625" style="295" customWidth="1"/>
    <col min="6392" max="6392" width="9.42578125" style="295" customWidth="1"/>
    <col min="6393" max="6393" width="9.28515625" style="295" customWidth="1"/>
    <col min="6394" max="6603" width="9.140625" style="295" customWidth="1"/>
    <col min="6604" max="6604" width="39.42578125" style="295" customWidth="1"/>
    <col min="6605" max="6636" width="7" style="295"/>
    <col min="6637" max="6637" width="37.140625" style="295" customWidth="1"/>
    <col min="6638" max="6640" width="11.7109375" style="295" customWidth="1"/>
    <col min="6641" max="6641" width="10.85546875" style="295" customWidth="1"/>
    <col min="6642" max="6645" width="0" style="295" hidden="1" customWidth="1"/>
    <col min="6646" max="6647" width="9.140625" style="295" customWidth="1"/>
    <col min="6648" max="6648" width="9.42578125" style="295" customWidth="1"/>
    <col min="6649" max="6649" width="9.28515625" style="295" customWidth="1"/>
    <col min="6650" max="6859" width="9.140625" style="295" customWidth="1"/>
    <col min="6860" max="6860" width="39.42578125" style="295" customWidth="1"/>
    <col min="6861" max="6892" width="7" style="295"/>
    <col min="6893" max="6893" width="37.140625" style="295" customWidth="1"/>
    <col min="6894" max="6896" width="11.7109375" style="295" customWidth="1"/>
    <col min="6897" max="6897" width="10.85546875" style="295" customWidth="1"/>
    <col min="6898" max="6901" width="0" style="295" hidden="1" customWidth="1"/>
    <col min="6902" max="6903" width="9.140625" style="295" customWidth="1"/>
    <col min="6904" max="6904" width="9.42578125" style="295" customWidth="1"/>
    <col min="6905" max="6905" width="9.28515625" style="295" customWidth="1"/>
    <col min="6906" max="7115" width="9.140625" style="295" customWidth="1"/>
    <col min="7116" max="7116" width="39.42578125" style="295" customWidth="1"/>
    <col min="7117" max="7148" width="7" style="295"/>
    <col min="7149" max="7149" width="37.140625" style="295" customWidth="1"/>
    <col min="7150" max="7152" width="11.7109375" style="295" customWidth="1"/>
    <col min="7153" max="7153" width="10.85546875" style="295" customWidth="1"/>
    <col min="7154" max="7157" width="0" style="295" hidden="1" customWidth="1"/>
    <col min="7158" max="7159" width="9.140625" style="295" customWidth="1"/>
    <col min="7160" max="7160" width="9.42578125" style="295" customWidth="1"/>
    <col min="7161" max="7161" width="9.28515625" style="295" customWidth="1"/>
    <col min="7162" max="7371" width="9.140625" style="295" customWidth="1"/>
    <col min="7372" max="7372" width="39.42578125" style="295" customWidth="1"/>
    <col min="7373" max="7404" width="7" style="295"/>
    <col min="7405" max="7405" width="37.140625" style="295" customWidth="1"/>
    <col min="7406" max="7408" width="11.7109375" style="295" customWidth="1"/>
    <col min="7409" max="7409" width="10.85546875" style="295" customWidth="1"/>
    <col min="7410" max="7413" width="0" style="295" hidden="1" customWidth="1"/>
    <col min="7414" max="7415" width="9.140625" style="295" customWidth="1"/>
    <col min="7416" max="7416" width="9.42578125" style="295" customWidth="1"/>
    <col min="7417" max="7417" width="9.28515625" style="295" customWidth="1"/>
    <col min="7418" max="7627" width="9.140625" style="295" customWidth="1"/>
    <col min="7628" max="7628" width="39.42578125" style="295" customWidth="1"/>
    <col min="7629" max="7660" width="7" style="295"/>
    <col min="7661" max="7661" width="37.140625" style="295" customWidth="1"/>
    <col min="7662" max="7664" width="11.7109375" style="295" customWidth="1"/>
    <col min="7665" max="7665" width="10.85546875" style="295" customWidth="1"/>
    <col min="7666" max="7669" width="0" style="295" hidden="1" customWidth="1"/>
    <col min="7670" max="7671" width="9.140625" style="295" customWidth="1"/>
    <col min="7672" max="7672" width="9.42578125" style="295" customWidth="1"/>
    <col min="7673" max="7673" width="9.28515625" style="295" customWidth="1"/>
    <col min="7674" max="7883" width="9.140625" style="295" customWidth="1"/>
    <col min="7884" max="7884" width="39.42578125" style="295" customWidth="1"/>
    <col min="7885" max="7916" width="7" style="295"/>
    <col min="7917" max="7917" width="37.140625" style="295" customWidth="1"/>
    <col min="7918" max="7920" width="11.7109375" style="295" customWidth="1"/>
    <col min="7921" max="7921" width="10.85546875" style="295" customWidth="1"/>
    <col min="7922" max="7925" width="0" style="295" hidden="1" customWidth="1"/>
    <col min="7926" max="7927" width="9.140625" style="295" customWidth="1"/>
    <col min="7928" max="7928" width="9.42578125" style="295" customWidth="1"/>
    <col min="7929" max="7929" width="9.28515625" style="295" customWidth="1"/>
    <col min="7930" max="8139" width="9.140625" style="295" customWidth="1"/>
    <col min="8140" max="8140" width="39.42578125" style="295" customWidth="1"/>
    <col min="8141" max="8172" width="7" style="295"/>
    <col min="8173" max="8173" width="37.140625" style="295" customWidth="1"/>
    <col min="8174" max="8176" width="11.7109375" style="295" customWidth="1"/>
    <col min="8177" max="8177" width="10.85546875" style="295" customWidth="1"/>
    <col min="8178" max="8181" width="0" style="295" hidden="1" customWidth="1"/>
    <col min="8182" max="8183" width="9.140625" style="295" customWidth="1"/>
    <col min="8184" max="8184" width="9.42578125" style="295" customWidth="1"/>
    <col min="8185" max="8185" width="9.28515625" style="295" customWidth="1"/>
    <col min="8186" max="8395" width="9.140625" style="295" customWidth="1"/>
    <col min="8396" max="8396" width="39.42578125" style="295" customWidth="1"/>
    <col min="8397" max="8428" width="7" style="295"/>
    <col min="8429" max="8429" width="37.140625" style="295" customWidth="1"/>
    <col min="8430" max="8432" width="11.7109375" style="295" customWidth="1"/>
    <col min="8433" max="8433" width="10.85546875" style="295" customWidth="1"/>
    <col min="8434" max="8437" width="0" style="295" hidden="1" customWidth="1"/>
    <col min="8438" max="8439" width="9.140625" style="295" customWidth="1"/>
    <col min="8440" max="8440" width="9.42578125" style="295" customWidth="1"/>
    <col min="8441" max="8441" width="9.28515625" style="295" customWidth="1"/>
    <col min="8442" max="8651" width="9.140625" style="295" customWidth="1"/>
    <col min="8652" max="8652" width="39.42578125" style="295" customWidth="1"/>
    <col min="8653" max="8684" width="7" style="295"/>
    <col min="8685" max="8685" width="37.140625" style="295" customWidth="1"/>
    <col min="8686" max="8688" width="11.7109375" style="295" customWidth="1"/>
    <col min="8689" max="8689" width="10.85546875" style="295" customWidth="1"/>
    <col min="8690" max="8693" width="0" style="295" hidden="1" customWidth="1"/>
    <col min="8694" max="8695" width="9.140625" style="295" customWidth="1"/>
    <col min="8696" max="8696" width="9.42578125" style="295" customWidth="1"/>
    <col min="8697" max="8697" width="9.28515625" style="295" customWidth="1"/>
    <col min="8698" max="8907" width="9.140625" style="295" customWidth="1"/>
    <col min="8908" max="8908" width="39.42578125" style="295" customWidth="1"/>
    <col min="8909" max="8940" width="7" style="295"/>
    <col min="8941" max="8941" width="37.140625" style="295" customWidth="1"/>
    <col min="8942" max="8944" width="11.7109375" style="295" customWidth="1"/>
    <col min="8945" max="8945" width="10.85546875" style="295" customWidth="1"/>
    <col min="8946" max="8949" width="0" style="295" hidden="1" customWidth="1"/>
    <col min="8950" max="8951" width="9.140625" style="295" customWidth="1"/>
    <col min="8952" max="8952" width="9.42578125" style="295" customWidth="1"/>
    <col min="8953" max="8953" width="9.28515625" style="295" customWidth="1"/>
    <col min="8954" max="9163" width="9.140625" style="295" customWidth="1"/>
    <col min="9164" max="9164" width="39.42578125" style="295" customWidth="1"/>
    <col min="9165" max="9196" width="7" style="295"/>
    <col min="9197" max="9197" width="37.140625" style="295" customWidth="1"/>
    <col min="9198" max="9200" width="11.7109375" style="295" customWidth="1"/>
    <col min="9201" max="9201" width="10.85546875" style="295" customWidth="1"/>
    <col min="9202" max="9205" width="0" style="295" hidden="1" customWidth="1"/>
    <col min="9206" max="9207" width="9.140625" style="295" customWidth="1"/>
    <col min="9208" max="9208" width="9.42578125" style="295" customWidth="1"/>
    <col min="9209" max="9209" width="9.28515625" style="295" customWidth="1"/>
    <col min="9210" max="9419" width="9.140625" style="295" customWidth="1"/>
    <col min="9420" max="9420" width="39.42578125" style="295" customWidth="1"/>
    <col min="9421" max="9452" width="7" style="295"/>
    <col min="9453" max="9453" width="37.140625" style="295" customWidth="1"/>
    <col min="9454" max="9456" width="11.7109375" style="295" customWidth="1"/>
    <col min="9457" max="9457" width="10.85546875" style="295" customWidth="1"/>
    <col min="9458" max="9461" width="0" style="295" hidden="1" customWidth="1"/>
    <col min="9462" max="9463" width="9.140625" style="295" customWidth="1"/>
    <col min="9464" max="9464" width="9.42578125" style="295" customWidth="1"/>
    <col min="9465" max="9465" width="9.28515625" style="295" customWidth="1"/>
    <col min="9466" max="9675" width="9.140625" style="295" customWidth="1"/>
    <col min="9676" max="9676" width="39.42578125" style="295" customWidth="1"/>
    <col min="9677" max="9708" width="7" style="295"/>
    <col min="9709" max="9709" width="37.140625" style="295" customWidth="1"/>
    <col min="9710" max="9712" width="11.7109375" style="295" customWidth="1"/>
    <col min="9713" max="9713" width="10.85546875" style="295" customWidth="1"/>
    <col min="9714" max="9717" width="0" style="295" hidden="1" customWidth="1"/>
    <col min="9718" max="9719" width="9.140625" style="295" customWidth="1"/>
    <col min="9720" max="9720" width="9.42578125" style="295" customWidth="1"/>
    <col min="9721" max="9721" width="9.28515625" style="295" customWidth="1"/>
    <col min="9722" max="9931" width="9.140625" style="295" customWidth="1"/>
    <col min="9932" max="9932" width="39.42578125" style="295" customWidth="1"/>
    <col min="9933" max="9964" width="7" style="295"/>
    <col min="9965" max="9965" width="37.140625" style="295" customWidth="1"/>
    <col min="9966" max="9968" width="11.7109375" style="295" customWidth="1"/>
    <col min="9969" max="9969" width="10.85546875" style="295" customWidth="1"/>
    <col min="9970" max="9973" width="0" style="295" hidden="1" customWidth="1"/>
    <col min="9974" max="9975" width="9.140625" style="295" customWidth="1"/>
    <col min="9976" max="9976" width="9.42578125" style="295" customWidth="1"/>
    <col min="9977" max="9977" width="9.28515625" style="295" customWidth="1"/>
    <col min="9978" max="10187" width="9.140625" style="295" customWidth="1"/>
    <col min="10188" max="10188" width="39.42578125" style="295" customWidth="1"/>
    <col min="10189" max="10220" width="7" style="295"/>
    <col min="10221" max="10221" width="37.140625" style="295" customWidth="1"/>
    <col min="10222" max="10224" width="11.7109375" style="295" customWidth="1"/>
    <col min="10225" max="10225" width="10.85546875" style="295" customWidth="1"/>
    <col min="10226" max="10229" width="0" style="295" hidden="1" customWidth="1"/>
    <col min="10230" max="10231" width="9.140625" style="295" customWidth="1"/>
    <col min="10232" max="10232" width="9.42578125" style="295" customWidth="1"/>
    <col min="10233" max="10233" width="9.28515625" style="295" customWidth="1"/>
    <col min="10234" max="10443" width="9.140625" style="295" customWidth="1"/>
    <col min="10444" max="10444" width="39.42578125" style="295" customWidth="1"/>
    <col min="10445" max="10476" width="7" style="295"/>
    <col min="10477" max="10477" width="37.140625" style="295" customWidth="1"/>
    <col min="10478" max="10480" width="11.7109375" style="295" customWidth="1"/>
    <col min="10481" max="10481" width="10.85546875" style="295" customWidth="1"/>
    <col min="10482" max="10485" width="0" style="295" hidden="1" customWidth="1"/>
    <col min="10486" max="10487" width="9.140625" style="295" customWidth="1"/>
    <col min="10488" max="10488" width="9.42578125" style="295" customWidth="1"/>
    <col min="10489" max="10489" width="9.28515625" style="295" customWidth="1"/>
    <col min="10490" max="10699" width="9.140625" style="295" customWidth="1"/>
    <col min="10700" max="10700" width="39.42578125" style="295" customWidth="1"/>
    <col min="10701" max="10732" width="7" style="295"/>
    <col min="10733" max="10733" width="37.140625" style="295" customWidth="1"/>
    <col min="10734" max="10736" width="11.7109375" style="295" customWidth="1"/>
    <col min="10737" max="10737" width="10.85546875" style="295" customWidth="1"/>
    <col min="10738" max="10741" width="0" style="295" hidden="1" customWidth="1"/>
    <col min="10742" max="10743" width="9.140625" style="295" customWidth="1"/>
    <col min="10744" max="10744" width="9.42578125" style="295" customWidth="1"/>
    <col min="10745" max="10745" width="9.28515625" style="295" customWidth="1"/>
    <col min="10746" max="10955" width="9.140625" style="295" customWidth="1"/>
    <col min="10956" max="10956" width="39.42578125" style="295" customWidth="1"/>
    <col min="10957" max="10988" width="7" style="295"/>
    <col min="10989" max="10989" width="37.140625" style="295" customWidth="1"/>
    <col min="10990" max="10992" width="11.7109375" style="295" customWidth="1"/>
    <col min="10993" max="10993" width="10.85546875" style="295" customWidth="1"/>
    <col min="10994" max="10997" width="0" style="295" hidden="1" customWidth="1"/>
    <col min="10998" max="10999" width="9.140625" style="295" customWidth="1"/>
    <col min="11000" max="11000" width="9.42578125" style="295" customWidth="1"/>
    <col min="11001" max="11001" width="9.28515625" style="295" customWidth="1"/>
    <col min="11002" max="11211" width="9.140625" style="295" customWidth="1"/>
    <col min="11212" max="11212" width="39.42578125" style="295" customWidth="1"/>
    <col min="11213" max="11244" width="7" style="295"/>
    <col min="11245" max="11245" width="37.140625" style="295" customWidth="1"/>
    <col min="11246" max="11248" width="11.7109375" style="295" customWidth="1"/>
    <col min="11249" max="11249" width="10.85546875" style="295" customWidth="1"/>
    <col min="11250" max="11253" width="0" style="295" hidden="1" customWidth="1"/>
    <col min="11254" max="11255" width="9.140625" style="295" customWidth="1"/>
    <col min="11256" max="11256" width="9.42578125" style="295" customWidth="1"/>
    <col min="11257" max="11257" width="9.28515625" style="295" customWidth="1"/>
    <col min="11258" max="11467" width="9.140625" style="295" customWidth="1"/>
    <col min="11468" max="11468" width="39.42578125" style="295" customWidth="1"/>
    <col min="11469" max="11500" width="7" style="295"/>
    <col min="11501" max="11501" width="37.140625" style="295" customWidth="1"/>
    <col min="11502" max="11504" width="11.7109375" style="295" customWidth="1"/>
    <col min="11505" max="11505" width="10.85546875" style="295" customWidth="1"/>
    <col min="11506" max="11509" width="0" style="295" hidden="1" customWidth="1"/>
    <col min="11510" max="11511" width="9.140625" style="295" customWidth="1"/>
    <col min="11512" max="11512" width="9.42578125" style="295" customWidth="1"/>
    <col min="11513" max="11513" width="9.28515625" style="295" customWidth="1"/>
    <col min="11514" max="11723" width="9.140625" style="295" customWidth="1"/>
    <col min="11724" max="11724" width="39.42578125" style="295" customWidth="1"/>
    <col min="11725" max="11756" width="7" style="295"/>
    <col min="11757" max="11757" width="37.140625" style="295" customWidth="1"/>
    <col min="11758" max="11760" width="11.7109375" style="295" customWidth="1"/>
    <col min="11761" max="11761" width="10.85546875" style="295" customWidth="1"/>
    <col min="11762" max="11765" width="0" style="295" hidden="1" customWidth="1"/>
    <col min="11766" max="11767" width="9.140625" style="295" customWidth="1"/>
    <col min="11768" max="11768" width="9.42578125" style="295" customWidth="1"/>
    <col min="11769" max="11769" width="9.28515625" style="295" customWidth="1"/>
    <col min="11770" max="11979" width="9.140625" style="295" customWidth="1"/>
    <col min="11980" max="11980" width="39.42578125" style="295" customWidth="1"/>
    <col min="11981" max="12012" width="7" style="295"/>
    <col min="12013" max="12013" width="37.140625" style="295" customWidth="1"/>
    <col min="12014" max="12016" width="11.7109375" style="295" customWidth="1"/>
    <col min="12017" max="12017" width="10.85546875" style="295" customWidth="1"/>
    <col min="12018" max="12021" width="0" style="295" hidden="1" customWidth="1"/>
    <col min="12022" max="12023" width="9.140625" style="295" customWidth="1"/>
    <col min="12024" max="12024" width="9.42578125" style="295" customWidth="1"/>
    <col min="12025" max="12025" width="9.28515625" style="295" customWidth="1"/>
    <col min="12026" max="12235" width="9.140625" style="295" customWidth="1"/>
    <col min="12236" max="12236" width="39.42578125" style="295" customWidth="1"/>
    <col min="12237" max="12268" width="7" style="295"/>
    <col min="12269" max="12269" width="37.140625" style="295" customWidth="1"/>
    <col min="12270" max="12272" width="11.7109375" style="295" customWidth="1"/>
    <col min="12273" max="12273" width="10.85546875" style="295" customWidth="1"/>
    <col min="12274" max="12277" width="0" style="295" hidden="1" customWidth="1"/>
    <col min="12278" max="12279" width="9.140625" style="295" customWidth="1"/>
    <col min="12280" max="12280" width="9.42578125" style="295" customWidth="1"/>
    <col min="12281" max="12281" width="9.28515625" style="295" customWidth="1"/>
    <col min="12282" max="12491" width="9.140625" style="295" customWidth="1"/>
    <col min="12492" max="12492" width="39.42578125" style="295" customWidth="1"/>
    <col min="12493" max="12524" width="7" style="295"/>
    <col min="12525" max="12525" width="37.140625" style="295" customWidth="1"/>
    <col min="12526" max="12528" width="11.7109375" style="295" customWidth="1"/>
    <col min="12529" max="12529" width="10.85546875" style="295" customWidth="1"/>
    <col min="12530" max="12533" width="0" style="295" hidden="1" customWidth="1"/>
    <col min="12534" max="12535" width="9.140625" style="295" customWidth="1"/>
    <col min="12536" max="12536" width="9.42578125" style="295" customWidth="1"/>
    <col min="12537" max="12537" width="9.28515625" style="295" customWidth="1"/>
    <col min="12538" max="12747" width="9.140625" style="295" customWidth="1"/>
    <col min="12748" max="12748" width="39.42578125" style="295" customWidth="1"/>
    <col min="12749" max="12780" width="7" style="295"/>
    <col min="12781" max="12781" width="37.140625" style="295" customWidth="1"/>
    <col min="12782" max="12784" width="11.7109375" style="295" customWidth="1"/>
    <col min="12785" max="12785" width="10.85546875" style="295" customWidth="1"/>
    <col min="12786" max="12789" width="0" style="295" hidden="1" customWidth="1"/>
    <col min="12790" max="12791" width="9.140625" style="295" customWidth="1"/>
    <col min="12792" max="12792" width="9.42578125" style="295" customWidth="1"/>
    <col min="12793" max="12793" width="9.28515625" style="295" customWidth="1"/>
    <col min="12794" max="13003" width="9.140625" style="295" customWidth="1"/>
    <col min="13004" max="13004" width="39.42578125" style="295" customWidth="1"/>
    <col min="13005" max="13036" width="7" style="295"/>
    <col min="13037" max="13037" width="37.140625" style="295" customWidth="1"/>
    <col min="13038" max="13040" width="11.7109375" style="295" customWidth="1"/>
    <col min="13041" max="13041" width="10.85546875" style="295" customWidth="1"/>
    <col min="13042" max="13045" width="0" style="295" hidden="1" customWidth="1"/>
    <col min="13046" max="13047" width="9.140625" style="295" customWidth="1"/>
    <col min="13048" max="13048" width="9.42578125" style="295" customWidth="1"/>
    <col min="13049" max="13049" width="9.28515625" style="295" customWidth="1"/>
    <col min="13050" max="13259" width="9.140625" style="295" customWidth="1"/>
    <col min="13260" max="13260" width="39.42578125" style="295" customWidth="1"/>
    <col min="13261" max="13292" width="7" style="295"/>
    <col min="13293" max="13293" width="37.140625" style="295" customWidth="1"/>
    <col min="13294" max="13296" width="11.7109375" style="295" customWidth="1"/>
    <col min="13297" max="13297" width="10.85546875" style="295" customWidth="1"/>
    <col min="13298" max="13301" width="0" style="295" hidden="1" customWidth="1"/>
    <col min="13302" max="13303" width="9.140625" style="295" customWidth="1"/>
    <col min="13304" max="13304" width="9.42578125" style="295" customWidth="1"/>
    <col min="13305" max="13305" width="9.28515625" style="295" customWidth="1"/>
    <col min="13306" max="13515" width="9.140625" style="295" customWidth="1"/>
    <col min="13516" max="13516" width="39.42578125" style="295" customWidth="1"/>
    <col min="13517" max="13548" width="7" style="295"/>
    <col min="13549" max="13549" width="37.140625" style="295" customWidth="1"/>
    <col min="13550" max="13552" width="11.7109375" style="295" customWidth="1"/>
    <col min="13553" max="13553" width="10.85546875" style="295" customWidth="1"/>
    <col min="13554" max="13557" width="0" style="295" hidden="1" customWidth="1"/>
    <col min="13558" max="13559" width="9.140625" style="295" customWidth="1"/>
    <col min="13560" max="13560" width="9.42578125" style="295" customWidth="1"/>
    <col min="13561" max="13561" width="9.28515625" style="295" customWidth="1"/>
    <col min="13562" max="13771" width="9.140625" style="295" customWidth="1"/>
    <col min="13772" max="13772" width="39.42578125" style="295" customWidth="1"/>
    <col min="13773" max="13804" width="7" style="295"/>
    <col min="13805" max="13805" width="37.140625" style="295" customWidth="1"/>
    <col min="13806" max="13808" width="11.7109375" style="295" customWidth="1"/>
    <col min="13809" max="13809" width="10.85546875" style="295" customWidth="1"/>
    <col min="13810" max="13813" width="0" style="295" hidden="1" customWidth="1"/>
    <col min="13814" max="13815" width="9.140625" style="295" customWidth="1"/>
    <col min="13816" max="13816" width="9.42578125" style="295" customWidth="1"/>
    <col min="13817" max="13817" width="9.28515625" style="295" customWidth="1"/>
    <col min="13818" max="14027" width="9.140625" style="295" customWidth="1"/>
    <col min="14028" max="14028" width="39.42578125" style="295" customWidth="1"/>
    <col min="14029" max="14060" width="7" style="295"/>
    <col min="14061" max="14061" width="37.140625" style="295" customWidth="1"/>
    <col min="14062" max="14064" width="11.7109375" style="295" customWidth="1"/>
    <col min="14065" max="14065" width="10.85546875" style="295" customWidth="1"/>
    <col min="14066" max="14069" width="0" style="295" hidden="1" customWidth="1"/>
    <col min="14070" max="14071" width="9.140625" style="295" customWidth="1"/>
    <col min="14072" max="14072" width="9.42578125" style="295" customWidth="1"/>
    <col min="14073" max="14073" width="9.28515625" style="295" customWidth="1"/>
    <col min="14074" max="14283" width="9.140625" style="295" customWidth="1"/>
    <col min="14284" max="14284" width="39.42578125" style="295" customWidth="1"/>
    <col min="14285" max="14316" width="7" style="295"/>
    <col min="14317" max="14317" width="37.140625" style="295" customWidth="1"/>
    <col min="14318" max="14320" width="11.7109375" style="295" customWidth="1"/>
    <col min="14321" max="14321" width="10.85546875" style="295" customWidth="1"/>
    <col min="14322" max="14325" width="0" style="295" hidden="1" customWidth="1"/>
    <col min="14326" max="14327" width="9.140625" style="295" customWidth="1"/>
    <col min="14328" max="14328" width="9.42578125" style="295" customWidth="1"/>
    <col min="14329" max="14329" width="9.28515625" style="295" customWidth="1"/>
    <col min="14330" max="14539" width="9.140625" style="295" customWidth="1"/>
    <col min="14540" max="14540" width="39.42578125" style="295" customWidth="1"/>
    <col min="14541" max="14572" width="7" style="295"/>
    <col min="14573" max="14573" width="37.140625" style="295" customWidth="1"/>
    <col min="14574" max="14576" width="11.7109375" style="295" customWidth="1"/>
    <col min="14577" max="14577" width="10.85546875" style="295" customWidth="1"/>
    <col min="14578" max="14581" width="0" style="295" hidden="1" customWidth="1"/>
    <col min="14582" max="14583" width="9.140625" style="295" customWidth="1"/>
    <col min="14584" max="14584" width="9.42578125" style="295" customWidth="1"/>
    <col min="14585" max="14585" width="9.28515625" style="295" customWidth="1"/>
    <col min="14586" max="14795" width="9.140625" style="295" customWidth="1"/>
    <col min="14796" max="14796" width="39.42578125" style="295" customWidth="1"/>
    <col min="14797" max="14828" width="7" style="295"/>
    <col min="14829" max="14829" width="37.140625" style="295" customWidth="1"/>
    <col min="14830" max="14832" width="11.7109375" style="295" customWidth="1"/>
    <col min="14833" max="14833" width="10.85546875" style="295" customWidth="1"/>
    <col min="14834" max="14837" width="0" style="295" hidden="1" customWidth="1"/>
    <col min="14838" max="14839" width="9.140625" style="295" customWidth="1"/>
    <col min="14840" max="14840" width="9.42578125" style="295" customWidth="1"/>
    <col min="14841" max="14841" width="9.28515625" style="295" customWidth="1"/>
    <col min="14842" max="15051" width="9.140625" style="295" customWidth="1"/>
    <col min="15052" max="15052" width="39.42578125" style="295" customWidth="1"/>
    <col min="15053" max="15084" width="7" style="295"/>
    <col min="15085" max="15085" width="37.140625" style="295" customWidth="1"/>
    <col min="15086" max="15088" width="11.7109375" style="295" customWidth="1"/>
    <col min="15089" max="15089" width="10.85546875" style="295" customWidth="1"/>
    <col min="15090" max="15093" width="0" style="295" hidden="1" customWidth="1"/>
    <col min="15094" max="15095" width="9.140625" style="295" customWidth="1"/>
    <col min="15096" max="15096" width="9.42578125" style="295" customWidth="1"/>
    <col min="15097" max="15097" width="9.28515625" style="295" customWidth="1"/>
    <col min="15098" max="15307" width="9.140625" style="295" customWidth="1"/>
    <col min="15308" max="15308" width="39.42578125" style="295" customWidth="1"/>
    <col min="15309" max="15340" width="7" style="295"/>
    <col min="15341" max="15341" width="37.140625" style="295" customWidth="1"/>
    <col min="15342" max="15344" width="11.7109375" style="295" customWidth="1"/>
    <col min="15345" max="15345" width="10.85546875" style="295" customWidth="1"/>
    <col min="15346" max="15349" width="0" style="295" hidden="1" customWidth="1"/>
    <col min="15350" max="15351" width="9.140625" style="295" customWidth="1"/>
    <col min="15352" max="15352" width="9.42578125" style="295" customWidth="1"/>
    <col min="15353" max="15353" width="9.28515625" style="295" customWidth="1"/>
    <col min="15354" max="15563" width="9.140625" style="295" customWidth="1"/>
    <col min="15564" max="15564" width="39.42578125" style="295" customWidth="1"/>
    <col min="15565" max="15596" width="7" style="295"/>
    <col min="15597" max="15597" width="37.140625" style="295" customWidth="1"/>
    <col min="15598" max="15600" width="11.7109375" style="295" customWidth="1"/>
    <col min="15601" max="15601" width="10.85546875" style="295" customWidth="1"/>
    <col min="15602" max="15605" width="0" style="295" hidden="1" customWidth="1"/>
    <col min="15606" max="15607" width="9.140625" style="295" customWidth="1"/>
    <col min="15608" max="15608" width="9.42578125" style="295" customWidth="1"/>
    <col min="15609" max="15609" width="9.28515625" style="295" customWidth="1"/>
    <col min="15610" max="15819" width="9.140625" style="295" customWidth="1"/>
    <col min="15820" max="15820" width="39.42578125" style="295" customWidth="1"/>
    <col min="15821" max="15852" width="7" style="295"/>
    <col min="15853" max="15853" width="37.140625" style="295" customWidth="1"/>
    <col min="15854" max="15856" width="11.7109375" style="295" customWidth="1"/>
    <col min="15857" max="15857" width="10.85546875" style="295" customWidth="1"/>
    <col min="15858" max="15861" width="0" style="295" hidden="1" customWidth="1"/>
    <col min="15862" max="15863" width="9.140625" style="295" customWidth="1"/>
    <col min="15864" max="15864" width="9.42578125" style="295" customWidth="1"/>
    <col min="15865" max="15865" width="9.28515625" style="295" customWidth="1"/>
    <col min="15866" max="16075" width="9.140625" style="295" customWidth="1"/>
    <col min="16076" max="16076" width="39.42578125" style="295" customWidth="1"/>
    <col min="16077" max="16108" width="7" style="295"/>
    <col min="16109" max="16109" width="37.140625" style="295" customWidth="1"/>
    <col min="16110" max="16112" width="11.7109375" style="295" customWidth="1"/>
    <col min="16113" max="16113" width="10.85546875" style="295" customWidth="1"/>
    <col min="16114" max="16117" width="0" style="295" hidden="1" customWidth="1"/>
    <col min="16118" max="16119" width="9.140625" style="295" customWidth="1"/>
    <col min="16120" max="16120" width="9.42578125" style="295" customWidth="1"/>
    <col min="16121" max="16121" width="9.28515625" style="295" customWidth="1"/>
    <col min="16122" max="16331" width="9.140625" style="295" customWidth="1"/>
    <col min="16332" max="16332" width="39.42578125" style="295" customWidth="1"/>
    <col min="16333" max="16384" width="7" style="295"/>
  </cols>
  <sheetData>
    <row r="1" spans="1:184" ht="38.25" customHeight="1">
      <c r="A1" s="1693" t="s">
        <v>1441</v>
      </c>
      <c r="B1" s="1693"/>
      <c r="C1" s="1693"/>
      <c r="D1" s="1693"/>
      <c r="E1" s="1693"/>
    </row>
    <row r="2" spans="1:184" ht="15">
      <c r="A2" s="736" t="s">
        <v>18</v>
      </c>
    </row>
    <row r="3" spans="1:184" ht="12.75">
      <c r="A3" s="738"/>
      <c r="B3" s="330"/>
      <c r="C3" s="330"/>
      <c r="D3" s="330"/>
      <c r="E3" s="330" t="s">
        <v>0</v>
      </c>
    </row>
    <row r="4" spans="1:184" ht="12.75">
      <c r="A4" s="1226" t="s">
        <v>40</v>
      </c>
      <c r="B4" s="1223">
        <v>2022</v>
      </c>
      <c r="C4" s="1223">
        <v>2023</v>
      </c>
      <c r="D4" s="1223">
        <v>2024</v>
      </c>
      <c r="E4" s="1223">
        <v>2025</v>
      </c>
      <c r="F4" s="778"/>
      <c r="G4" s="778"/>
      <c r="H4" s="778"/>
      <c r="I4" s="778"/>
      <c r="J4" s="778"/>
      <c r="K4" s="778"/>
      <c r="L4" s="778"/>
      <c r="M4" s="778"/>
      <c r="N4" s="778"/>
      <c r="O4" s="778"/>
      <c r="P4" s="778"/>
      <c r="Q4" s="778"/>
      <c r="R4" s="778"/>
      <c r="S4" s="778"/>
      <c r="T4" s="778"/>
      <c r="U4" s="778"/>
      <c r="V4" s="778"/>
      <c r="W4" s="778"/>
      <c r="X4" s="778"/>
      <c r="Y4" s="778"/>
      <c r="Z4" s="778"/>
      <c r="AA4" s="778"/>
      <c r="AB4" s="778"/>
      <c r="AC4" s="778"/>
      <c r="AD4" s="778"/>
      <c r="AE4" s="778"/>
      <c r="AF4" s="778"/>
      <c r="AG4" s="778"/>
      <c r="AH4" s="778"/>
      <c r="AI4" s="778"/>
      <c r="AJ4" s="778"/>
      <c r="AK4" s="778"/>
      <c r="AL4" s="778"/>
      <c r="AM4" s="778"/>
      <c r="AN4" s="778"/>
      <c r="AO4" s="778"/>
      <c r="AP4" s="778"/>
      <c r="AQ4" s="778"/>
      <c r="AR4" s="778"/>
      <c r="AS4" s="778"/>
      <c r="AT4" s="778"/>
      <c r="AU4" s="778"/>
      <c r="AV4" s="778"/>
      <c r="AW4" s="778"/>
      <c r="AX4" s="778"/>
      <c r="AY4" s="778"/>
      <c r="AZ4" s="778"/>
      <c r="BA4" s="778"/>
      <c r="BB4" s="778"/>
      <c r="BC4" s="778"/>
      <c r="BD4" s="778"/>
      <c r="BE4" s="778"/>
      <c r="BF4" s="778"/>
      <c r="BG4" s="778"/>
      <c r="BH4" s="778"/>
      <c r="BI4" s="778"/>
      <c r="BJ4" s="778"/>
      <c r="BK4" s="778"/>
      <c r="BL4" s="778"/>
      <c r="BM4" s="778"/>
      <c r="BN4" s="778"/>
      <c r="BO4" s="778"/>
      <c r="BP4" s="778"/>
      <c r="BQ4" s="778"/>
      <c r="BR4" s="778"/>
      <c r="BS4" s="778"/>
      <c r="BT4" s="778"/>
      <c r="BU4" s="778"/>
      <c r="BV4" s="778"/>
      <c r="BW4" s="778"/>
      <c r="BX4" s="778"/>
      <c r="BY4" s="778"/>
      <c r="BZ4" s="778"/>
      <c r="CA4" s="778"/>
      <c r="CB4" s="778"/>
      <c r="CC4" s="778"/>
      <c r="CD4" s="778"/>
      <c r="CE4" s="778"/>
      <c r="CF4" s="778"/>
      <c r="CG4" s="778"/>
      <c r="CH4" s="778"/>
      <c r="CI4" s="778"/>
      <c r="CJ4" s="778"/>
      <c r="CK4" s="778"/>
      <c r="CL4" s="778"/>
      <c r="CM4" s="778"/>
      <c r="CN4" s="778"/>
      <c r="CO4" s="778"/>
      <c r="CP4" s="778"/>
      <c r="CQ4" s="778"/>
      <c r="CR4" s="778"/>
      <c r="CS4" s="778"/>
      <c r="CT4" s="778"/>
      <c r="CU4" s="778"/>
      <c r="CV4" s="778"/>
      <c r="CW4" s="778"/>
      <c r="CX4" s="778"/>
      <c r="CY4" s="778"/>
      <c r="CZ4" s="778"/>
      <c r="DA4" s="778"/>
      <c r="DB4" s="778"/>
      <c r="DC4" s="778"/>
      <c r="DD4" s="778"/>
      <c r="DE4" s="778"/>
      <c r="DF4" s="778"/>
      <c r="DG4" s="778"/>
      <c r="DH4" s="778"/>
      <c r="DI4" s="778"/>
      <c r="DJ4" s="778"/>
      <c r="DK4" s="778"/>
      <c r="DL4" s="778"/>
      <c r="DM4" s="778"/>
      <c r="DN4" s="778"/>
      <c r="DO4" s="778"/>
      <c r="DP4" s="778"/>
      <c r="DQ4" s="778"/>
      <c r="DR4" s="778"/>
      <c r="DS4" s="778"/>
      <c r="DT4" s="778"/>
      <c r="DU4" s="778"/>
      <c r="DV4" s="778"/>
      <c r="DW4" s="778"/>
      <c r="DX4" s="778"/>
      <c r="DY4" s="778"/>
      <c r="DZ4" s="778"/>
      <c r="EA4" s="778"/>
      <c r="EB4" s="778"/>
      <c r="EC4" s="778"/>
      <c r="ED4" s="778"/>
      <c r="EE4" s="778"/>
      <c r="EF4" s="778"/>
      <c r="EG4" s="778"/>
      <c r="EH4" s="778"/>
      <c r="EI4" s="778"/>
      <c r="EJ4" s="778"/>
      <c r="EK4" s="778"/>
      <c r="EL4" s="778"/>
      <c r="EM4" s="778"/>
      <c r="EN4" s="778"/>
      <c r="EO4" s="778"/>
      <c r="EP4" s="778"/>
      <c r="EQ4" s="778"/>
      <c r="ER4" s="778"/>
      <c r="ES4" s="778"/>
      <c r="ET4" s="778"/>
      <c r="EU4" s="778"/>
      <c r="EV4" s="778"/>
      <c r="EW4" s="778"/>
      <c r="EX4" s="778"/>
      <c r="EY4" s="778"/>
      <c r="EZ4" s="778"/>
      <c r="FA4" s="778"/>
      <c r="FB4" s="778"/>
      <c r="FC4" s="778"/>
      <c r="FD4" s="778"/>
      <c r="FE4" s="778"/>
      <c r="FF4" s="778"/>
      <c r="FG4" s="778"/>
      <c r="FH4" s="778"/>
      <c r="FI4" s="778"/>
      <c r="FJ4" s="778"/>
      <c r="FK4" s="778"/>
      <c r="FL4" s="778"/>
      <c r="FM4" s="778"/>
      <c r="FN4" s="778"/>
      <c r="FO4" s="778"/>
      <c r="FP4" s="778"/>
      <c r="FQ4" s="778"/>
      <c r="FR4" s="778"/>
      <c r="FS4" s="778"/>
      <c r="FT4" s="778"/>
      <c r="FU4" s="778"/>
      <c r="FV4" s="778"/>
      <c r="FW4" s="778"/>
      <c r="FX4" s="778"/>
      <c r="FY4" s="778"/>
      <c r="FZ4" s="778"/>
      <c r="GA4" s="778"/>
      <c r="GB4" s="778"/>
    </row>
    <row r="5" spans="1:184" s="246" customFormat="1">
      <c r="A5" s="806" t="s">
        <v>52</v>
      </c>
      <c r="B5" s="567">
        <v>1</v>
      </c>
      <c r="C5" s="567">
        <v>1</v>
      </c>
      <c r="D5" s="567">
        <v>1</v>
      </c>
      <c r="E5" s="567">
        <v>3</v>
      </c>
    </row>
    <row r="6" spans="1:184" s="744" customFormat="1">
      <c r="A6" s="753" t="s">
        <v>58</v>
      </c>
      <c r="B6" s="807">
        <v>1</v>
      </c>
      <c r="C6" s="807">
        <v>1</v>
      </c>
      <c r="D6" s="807">
        <v>1</v>
      </c>
      <c r="E6" s="807">
        <v>3</v>
      </c>
    </row>
    <row r="7" spans="1:184" s="246" customFormat="1" ht="24">
      <c r="A7" s="746" t="s">
        <v>61</v>
      </c>
      <c r="B7" s="808">
        <v>16</v>
      </c>
      <c r="C7" s="808">
        <v>55</v>
      </c>
      <c r="D7" s="808">
        <v>80</v>
      </c>
      <c r="E7" s="808">
        <v>94</v>
      </c>
    </row>
    <row r="8" spans="1:184" s="246" customFormat="1">
      <c r="A8" s="753" t="s">
        <v>1049</v>
      </c>
      <c r="B8" s="807">
        <v>13</v>
      </c>
      <c r="C8" s="807">
        <v>30</v>
      </c>
      <c r="D8" s="807">
        <v>42</v>
      </c>
      <c r="E8" s="807">
        <v>54</v>
      </c>
    </row>
    <row r="9" spans="1:184" s="744" customFormat="1">
      <c r="A9" s="524" t="s">
        <v>62</v>
      </c>
      <c r="B9" s="809">
        <v>12</v>
      </c>
      <c r="C9" s="809">
        <v>29</v>
      </c>
      <c r="D9" s="809">
        <v>39</v>
      </c>
      <c r="E9" s="809">
        <v>50</v>
      </c>
      <c r="F9" s="185"/>
      <c r="G9" s="185"/>
    </row>
    <row r="10" spans="1:184" s="744" customFormat="1">
      <c r="A10" s="810" t="s">
        <v>63</v>
      </c>
      <c r="B10" s="807">
        <v>12</v>
      </c>
      <c r="C10" s="807">
        <v>14</v>
      </c>
      <c r="D10" s="807">
        <v>20</v>
      </c>
      <c r="E10" s="807">
        <v>24</v>
      </c>
    </row>
    <row r="11" spans="1:184" ht="12.75">
      <c r="A11" s="810" t="s">
        <v>70</v>
      </c>
      <c r="B11" s="811">
        <v>0</v>
      </c>
      <c r="C11" s="811">
        <v>15</v>
      </c>
      <c r="D11" s="811">
        <v>19</v>
      </c>
      <c r="E11" s="811">
        <v>19</v>
      </c>
      <c r="F11" s="778"/>
      <c r="G11" s="778"/>
      <c r="H11" s="778"/>
      <c r="I11" s="778"/>
      <c r="J11" s="778"/>
      <c r="K11" s="778"/>
      <c r="L11" s="778"/>
      <c r="M11" s="778"/>
      <c r="N11" s="778"/>
      <c r="O11" s="778"/>
      <c r="P11" s="778"/>
      <c r="Q11" s="778"/>
      <c r="R11" s="778"/>
      <c r="S11" s="778"/>
      <c r="T11" s="778"/>
      <c r="U11" s="778"/>
      <c r="V11" s="778"/>
      <c r="W11" s="778"/>
      <c r="X11" s="778"/>
      <c r="Y11" s="778"/>
      <c r="Z11" s="778"/>
      <c r="AA11" s="778"/>
      <c r="AB11" s="778"/>
      <c r="AC11" s="778"/>
      <c r="AD11" s="778"/>
      <c r="AE11" s="778"/>
      <c r="AF11" s="778"/>
      <c r="AG11" s="778"/>
      <c r="AH11" s="778"/>
      <c r="AI11" s="778"/>
      <c r="AJ11" s="778"/>
      <c r="AK11" s="778"/>
      <c r="AL11" s="778"/>
      <c r="AM11" s="778"/>
      <c r="AN11" s="778"/>
      <c r="AO11" s="778"/>
      <c r="AP11" s="778"/>
      <c r="AQ11" s="778"/>
      <c r="AR11" s="778"/>
      <c r="AS11" s="778"/>
      <c r="AT11" s="778"/>
      <c r="AU11" s="778"/>
      <c r="AV11" s="778"/>
      <c r="AW11" s="778"/>
      <c r="AX11" s="778"/>
      <c r="AY11" s="778"/>
      <c r="AZ11" s="778"/>
      <c r="BA11" s="778"/>
      <c r="BB11" s="778"/>
      <c r="BC11" s="778"/>
      <c r="BD11" s="778"/>
      <c r="BE11" s="778"/>
      <c r="BF11" s="778"/>
      <c r="BG11" s="778"/>
      <c r="BH11" s="778"/>
      <c r="BI11" s="778"/>
      <c r="BJ11" s="778"/>
      <c r="BK11" s="778"/>
      <c r="BL11" s="778"/>
      <c r="BM11" s="778"/>
      <c r="BN11" s="778"/>
      <c r="BO11" s="778"/>
      <c r="BP11" s="778"/>
      <c r="BQ11" s="778"/>
      <c r="BR11" s="778"/>
      <c r="BS11" s="778"/>
      <c r="BT11" s="778"/>
      <c r="BU11" s="778"/>
      <c r="BV11" s="778"/>
      <c r="BW11" s="778"/>
      <c r="BX11" s="778"/>
      <c r="BY11" s="778"/>
      <c r="BZ11" s="778"/>
      <c r="CA11" s="778"/>
      <c r="CB11" s="778"/>
      <c r="CC11" s="778"/>
      <c r="CD11" s="778"/>
      <c r="CE11" s="778"/>
      <c r="CF11" s="778"/>
      <c r="CG11" s="778"/>
      <c r="CH11" s="778"/>
      <c r="CI11" s="778"/>
      <c r="CJ11" s="778"/>
      <c r="CK11" s="778"/>
      <c r="CL11" s="778"/>
      <c r="CM11" s="778"/>
      <c r="CN11" s="778"/>
      <c r="CO11" s="778"/>
      <c r="CP11" s="778"/>
      <c r="CQ11" s="778"/>
      <c r="CR11" s="778"/>
      <c r="CS11" s="778"/>
      <c r="CT11" s="778"/>
      <c r="CU11" s="778"/>
      <c r="CV11" s="778"/>
      <c r="CW11" s="778"/>
      <c r="CX11" s="778"/>
      <c r="CY11" s="778"/>
      <c r="CZ11" s="778"/>
      <c r="DA11" s="778"/>
      <c r="DB11" s="778"/>
      <c r="DC11" s="778"/>
      <c r="DD11" s="778"/>
      <c r="DE11" s="778"/>
      <c r="DF11" s="778"/>
      <c r="DG11" s="778"/>
      <c r="DH11" s="778"/>
      <c r="DI11" s="778"/>
      <c r="DJ11" s="778"/>
      <c r="DK11" s="778"/>
      <c r="DL11" s="778"/>
      <c r="DM11" s="778"/>
      <c r="DN11" s="778"/>
      <c r="DO11" s="778"/>
      <c r="DP11" s="778"/>
      <c r="DQ11" s="778"/>
      <c r="DR11" s="778"/>
      <c r="DS11" s="778"/>
      <c r="DT11" s="778"/>
      <c r="DU11" s="778"/>
      <c r="DV11" s="778"/>
      <c r="DW11" s="778"/>
      <c r="DX11" s="778"/>
      <c r="DY11" s="778"/>
      <c r="DZ11" s="778"/>
      <c r="EA11" s="778"/>
      <c r="EB11" s="778"/>
      <c r="EC11" s="778"/>
      <c r="ED11" s="778"/>
      <c r="EE11" s="778"/>
      <c r="EF11" s="778"/>
      <c r="EG11" s="778"/>
      <c r="EH11" s="778"/>
      <c r="EI11" s="778"/>
      <c r="EJ11" s="778"/>
      <c r="EK11" s="778"/>
      <c r="EL11" s="778"/>
      <c r="EM11" s="778"/>
      <c r="EN11" s="778"/>
      <c r="EO11" s="778"/>
      <c r="EP11" s="778"/>
      <c r="EQ11" s="778"/>
      <c r="ER11" s="778"/>
      <c r="ES11" s="778"/>
      <c r="ET11" s="778"/>
      <c r="EU11" s="778"/>
      <c r="EV11" s="778"/>
      <c r="EW11" s="778"/>
      <c r="EX11" s="778"/>
      <c r="EY11" s="778"/>
      <c r="EZ11" s="778"/>
      <c r="FA11" s="778"/>
      <c r="FB11" s="778"/>
      <c r="FC11" s="778"/>
      <c r="FD11" s="778"/>
      <c r="FE11" s="778"/>
      <c r="FF11" s="778"/>
      <c r="FG11" s="778"/>
      <c r="FH11" s="778"/>
      <c r="FI11" s="778"/>
      <c r="FJ11" s="778"/>
      <c r="FK11" s="778"/>
      <c r="FL11" s="778"/>
      <c r="FM11" s="778"/>
      <c r="FN11" s="778"/>
      <c r="FO11" s="778"/>
      <c r="FP11" s="778"/>
      <c r="FQ11" s="778"/>
      <c r="FR11" s="778"/>
      <c r="FS11" s="778"/>
      <c r="FT11" s="778"/>
    </row>
    <row r="12" spans="1:184" ht="12.75">
      <c r="A12" s="235" t="s">
        <v>1050</v>
      </c>
      <c r="B12" s="807">
        <v>1</v>
      </c>
      <c r="C12" s="807">
        <v>1</v>
      </c>
      <c r="D12" s="807">
        <v>3</v>
      </c>
      <c r="E12" s="807">
        <v>4</v>
      </c>
      <c r="F12" s="778"/>
      <c r="G12" s="778"/>
      <c r="H12" s="778"/>
      <c r="I12" s="778"/>
      <c r="J12" s="778"/>
      <c r="K12" s="778"/>
      <c r="L12" s="778"/>
      <c r="M12" s="778"/>
      <c r="N12" s="778"/>
      <c r="O12" s="778"/>
      <c r="P12" s="778"/>
      <c r="Q12" s="778"/>
      <c r="R12" s="778"/>
      <c r="S12" s="778"/>
      <c r="T12" s="778"/>
      <c r="U12" s="778"/>
      <c r="V12" s="778"/>
      <c r="W12" s="778"/>
      <c r="X12" s="778"/>
      <c r="Y12" s="778"/>
      <c r="Z12" s="778"/>
      <c r="AA12" s="778"/>
      <c r="AB12" s="778"/>
      <c r="AC12" s="778"/>
      <c r="AD12" s="778"/>
      <c r="AE12" s="778"/>
      <c r="AF12" s="778"/>
      <c r="AG12" s="778"/>
      <c r="AH12" s="778"/>
      <c r="AI12" s="778"/>
      <c r="AJ12" s="778"/>
      <c r="AK12" s="778"/>
      <c r="AL12" s="778"/>
      <c r="AM12" s="778"/>
      <c r="AN12" s="778"/>
      <c r="AO12" s="778"/>
      <c r="AP12" s="778"/>
      <c r="AQ12" s="778"/>
      <c r="AR12" s="778"/>
      <c r="AS12" s="778"/>
      <c r="AT12" s="778"/>
      <c r="AU12" s="778"/>
      <c r="AV12" s="778"/>
      <c r="AW12" s="778"/>
      <c r="AX12" s="778"/>
      <c r="AY12" s="778"/>
      <c r="AZ12" s="778"/>
      <c r="BA12" s="778"/>
      <c r="BB12" s="778"/>
      <c r="BC12" s="778"/>
      <c r="BD12" s="778"/>
      <c r="BE12" s="778"/>
      <c r="BF12" s="778"/>
      <c r="BG12" s="778"/>
      <c r="BH12" s="778"/>
      <c r="BI12" s="778"/>
      <c r="BJ12" s="778"/>
      <c r="BK12" s="778"/>
      <c r="BL12" s="778"/>
      <c r="BM12" s="778"/>
      <c r="BN12" s="778"/>
      <c r="BO12" s="778"/>
      <c r="BP12" s="778"/>
      <c r="BQ12" s="778"/>
      <c r="BR12" s="778"/>
      <c r="BS12" s="778"/>
      <c r="BT12" s="778"/>
      <c r="BU12" s="778"/>
      <c r="BV12" s="778"/>
      <c r="BW12" s="778"/>
      <c r="BX12" s="778"/>
      <c r="BY12" s="778"/>
      <c r="BZ12" s="778"/>
      <c r="CA12" s="778"/>
      <c r="CB12" s="778"/>
      <c r="CC12" s="778"/>
      <c r="CD12" s="778"/>
      <c r="CE12" s="778"/>
      <c r="CF12" s="778"/>
      <c r="CG12" s="778"/>
      <c r="CH12" s="778"/>
      <c r="CI12" s="778"/>
      <c r="CJ12" s="778"/>
      <c r="CK12" s="778"/>
      <c r="CL12" s="778"/>
      <c r="CM12" s="778"/>
      <c r="CN12" s="778"/>
      <c r="CO12" s="778"/>
      <c r="CP12" s="778"/>
      <c r="CQ12" s="778"/>
      <c r="CR12" s="778"/>
      <c r="CS12" s="778"/>
      <c r="CT12" s="778"/>
      <c r="CU12" s="778"/>
      <c r="CV12" s="778"/>
      <c r="CW12" s="778"/>
      <c r="CX12" s="778"/>
      <c r="CY12" s="778"/>
      <c r="CZ12" s="778"/>
      <c r="DA12" s="778"/>
      <c r="DB12" s="778"/>
      <c r="DC12" s="778"/>
      <c r="DD12" s="778"/>
      <c r="DE12" s="778"/>
      <c r="DF12" s="778"/>
      <c r="DG12" s="778"/>
      <c r="DH12" s="778"/>
      <c r="DI12" s="778"/>
      <c r="DJ12" s="778"/>
      <c r="DK12" s="778"/>
      <c r="DL12" s="778"/>
      <c r="DM12" s="778"/>
      <c r="DN12" s="778"/>
      <c r="DO12" s="778"/>
      <c r="DP12" s="778"/>
      <c r="DQ12" s="778"/>
      <c r="DR12" s="778"/>
      <c r="DS12" s="778"/>
      <c r="DT12" s="778"/>
      <c r="DU12" s="778"/>
      <c r="DV12" s="778"/>
      <c r="DW12" s="778"/>
      <c r="DX12" s="778"/>
      <c r="DY12" s="778"/>
      <c r="DZ12" s="778"/>
      <c r="EA12" s="778"/>
      <c r="EB12" s="778"/>
      <c r="EC12" s="778"/>
      <c r="ED12" s="778"/>
      <c r="EE12" s="778"/>
      <c r="EF12" s="778"/>
      <c r="EG12" s="778"/>
      <c r="EH12" s="778"/>
      <c r="EI12" s="778"/>
      <c r="EJ12" s="778"/>
      <c r="EK12" s="778"/>
      <c r="EL12" s="778"/>
      <c r="EM12" s="778"/>
      <c r="EN12" s="778"/>
      <c r="EO12" s="778"/>
      <c r="EP12" s="778"/>
      <c r="EQ12" s="778"/>
      <c r="ER12" s="778"/>
      <c r="ES12" s="778"/>
      <c r="ET12" s="778"/>
      <c r="EU12" s="778"/>
      <c r="EV12" s="778"/>
      <c r="EW12" s="778"/>
      <c r="EX12" s="778"/>
      <c r="EY12" s="778"/>
      <c r="EZ12" s="778"/>
      <c r="FA12" s="778"/>
      <c r="FB12" s="778"/>
      <c r="FC12" s="778"/>
      <c r="FD12" s="778"/>
      <c r="FE12" s="778"/>
      <c r="FF12" s="778"/>
      <c r="FG12" s="778"/>
      <c r="FH12" s="778"/>
      <c r="FI12" s="778"/>
      <c r="FJ12" s="778"/>
      <c r="FK12" s="778"/>
      <c r="FL12" s="778"/>
      <c r="FM12" s="778"/>
      <c r="FN12" s="778"/>
      <c r="FO12" s="778"/>
      <c r="FP12" s="778"/>
      <c r="FQ12" s="778"/>
      <c r="FR12" s="778"/>
      <c r="FS12" s="778"/>
      <c r="FT12" s="778"/>
    </row>
    <row r="13" spans="1:184" ht="12.75">
      <c r="A13" s="268" t="s">
        <v>79</v>
      </c>
      <c r="B13" s="812">
        <v>3</v>
      </c>
      <c r="C13" s="812">
        <v>10</v>
      </c>
      <c r="D13" s="812">
        <v>17</v>
      </c>
      <c r="E13" s="812">
        <v>25</v>
      </c>
      <c r="F13" s="778"/>
      <c r="G13" s="778"/>
      <c r="H13" s="778"/>
      <c r="I13" s="778"/>
      <c r="J13" s="778"/>
      <c r="K13" s="778"/>
      <c r="L13" s="778"/>
      <c r="M13" s="778"/>
      <c r="N13" s="778"/>
      <c r="O13" s="778"/>
      <c r="P13" s="778"/>
      <c r="Q13" s="778"/>
      <c r="R13" s="778"/>
      <c r="S13" s="778"/>
      <c r="T13" s="778"/>
      <c r="U13" s="778"/>
      <c r="V13" s="778"/>
      <c r="W13" s="778"/>
      <c r="X13" s="778"/>
      <c r="Y13" s="778"/>
      <c r="Z13" s="778"/>
      <c r="AA13" s="778"/>
      <c r="AB13" s="778"/>
      <c r="AC13" s="778"/>
      <c r="AD13" s="778"/>
      <c r="AE13" s="778"/>
      <c r="AF13" s="778"/>
      <c r="AG13" s="778"/>
      <c r="AH13" s="778"/>
      <c r="AI13" s="778"/>
      <c r="AJ13" s="778"/>
      <c r="AK13" s="778"/>
      <c r="AL13" s="778"/>
      <c r="AM13" s="778"/>
      <c r="AN13" s="778"/>
      <c r="AO13" s="778"/>
      <c r="AP13" s="778"/>
      <c r="AQ13" s="778"/>
      <c r="AR13" s="778"/>
      <c r="AS13" s="778"/>
      <c r="AT13" s="778"/>
      <c r="AU13" s="778"/>
      <c r="AV13" s="778"/>
      <c r="AW13" s="778"/>
      <c r="AX13" s="778"/>
      <c r="AY13" s="778"/>
      <c r="AZ13" s="778"/>
      <c r="BA13" s="778"/>
      <c r="BB13" s="778"/>
      <c r="BC13" s="778"/>
      <c r="BD13" s="778"/>
      <c r="BE13" s="778"/>
      <c r="BF13" s="778"/>
      <c r="BG13" s="778"/>
      <c r="BH13" s="778"/>
      <c r="BI13" s="778"/>
      <c r="BJ13" s="778"/>
      <c r="BK13" s="778"/>
      <c r="BL13" s="778"/>
      <c r="BM13" s="778"/>
      <c r="BN13" s="778"/>
      <c r="BO13" s="778"/>
      <c r="BP13" s="778"/>
      <c r="BQ13" s="778"/>
      <c r="BR13" s="778"/>
      <c r="BS13" s="778"/>
      <c r="BT13" s="778"/>
      <c r="BU13" s="778"/>
      <c r="BV13" s="778"/>
      <c r="BW13" s="778"/>
      <c r="BX13" s="778"/>
      <c r="BY13" s="778"/>
      <c r="BZ13" s="778"/>
      <c r="CA13" s="778"/>
      <c r="CB13" s="778"/>
      <c r="CC13" s="778"/>
      <c r="CD13" s="778"/>
      <c r="CE13" s="778"/>
      <c r="CF13" s="778"/>
      <c r="CG13" s="778"/>
      <c r="CH13" s="778"/>
      <c r="CI13" s="778"/>
      <c r="CJ13" s="778"/>
      <c r="CK13" s="778"/>
      <c r="CL13" s="778"/>
      <c r="CM13" s="778"/>
      <c r="CN13" s="778"/>
      <c r="CO13" s="778"/>
      <c r="CP13" s="778"/>
      <c r="CQ13" s="778"/>
      <c r="CR13" s="778"/>
      <c r="CS13" s="778"/>
      <c r="CT13" s="778"/>
      <c r="CU13" s="778"/>
      <c r="CV13" s="778"/>
      <c r="CW13" s="778"/>
      <c r="CX13" s="778"/>
      <c r="CY13" s="778"/>
      <c r="CZ13" s="778"/>
      <c r="DA13" s="778"/>
      <c r="DB13" s="778"/>
      <c r="DC13" s="778"/>
      <c r="DD13" s="778"/>
      <c r="DE13" s="778"/>
      <c r="DF13" s="778"/>
      <c r="DG13" s="778"/>
      <c r="DH13" s="778"/>
      <c r="DI13" s="778"/>
      <c r="DJ13" s="778"/>
      <c r="DK13" s="778"/>
      <c r="DL13" s="778"/>
      <c r="DM13" s="778"/>
      <c r="DN13" s="778"/>
      <c r="DO13" s="778"/>
      <c r="DP13" s="778"/>
      <c r="DQ13" s="778"/>
      <c r="DR13" s="778"/>
      <c r="DS13" s="778"/>
      <c r="DT13" s="778"/>
      <c r="DU13" s="778"/>
      <c r="DV13" s="778"/>
      <c r="DW13" s="778"/>
      <c r="DX13" s="778"/>
      <c r="DY13" s="778"/>
      <c r="DZ13" s="778"/>
      <c r="EA13" s="778"/>
      <c r="EB13" s="778"/>
      <c r="EC13" s="778"/>
      <c r="ED13" s="778"/>
      <c r="EE13" s="778"/>
      <c r="EF13" s="778"/>
      <c r="EG13" s="778"/>
      <c r="EH13" s="778"/>
      <c r="EI13" s="778"/>
      <c r="EJ13" s="778"/>
      <c r="EK13" s="778"/>
      <c r="EL13" s="778"/>
      <c r="EM13" s="778"/>
      <c r="EN13" s="778"/>
      <c r="EO13" s="778"/>
      <c r="EP13" s="778"/>
      <c r="EQ13" s="778"/>
      <c r="ER13" s="778"/>
      <c r="ES13" s="778"/>
      <c r="ET13" s="778"/>
      <c r="EU13" s="778"/>
      <c r="EV13" s="778"/>
      <c r="EW13" s="778"/>
      <c r="EX13" s="778"/>
      <c r="EY13" s="778"/>
      <c r="EZ13" s="778"/>
      <c r="FA13" s="778"/>
      <c r="FB13" s="778"/>
      <c r="FC13" s="778"/>
      <c r="FD13" s="778"/>
      <c r="FE13" s="778"/>
      <c r="FF13" s="778"/>
      <c r="FG13" s="778"/>
      <c r="FH13" s="778"/>
      <c r="FI13" s="778"/>
      <c r="FJ13" s="778"/>
      <c r="FK13" s="778"/>
      <c r="FL13" s="778"/>
      <c r="FM13" s="778"/>
      <c r="FN13" s="778"/>
      <c r="FO13" s="778"/>
      <c r="FP13" s="778"/>
      <c r="FQ13" s="778"/>
      <c r="FR13" s="778"/>
      <c r="FS13" s="778"/>
      <c r="FT13" s="778"/>
    </row>
    <row r="14" spans="1:184" ht="12.75">
      <c r="A14" s="629" t="s">
        <v>871</v>
      </c>
      <c r="B14" s="813">
        <v>0</v>
      </c>
      <c r="C14" s="813">
        <v>0</v>
      </c>
      <c r="D14" s="813">
        <v>0</v>
      </c>
      <c r="E14" s="813">
        <v>0</v>
      </c>
      <c r="F14" s="778"/>
      <c r="G14" s="778"/>
      <c r="H14" s="778"/>
      <c r="I14" s="778"/>
      <c r="J14" s="778"/>
      <c r="K14" s="778"/>
      <c r="L14" s="778"/>
      <c r="M14" s="778"/>
      <c r="N14" s="778"/>
      <c r="O14" s="778"/>
      <c r="P14" s="778"/>
      <c r="Q14" s="778"/>
      <c r="R14" s="778"/>
      <c r="S14" s="778"/>
      <c r="T14" s="778"/>
      <c r="U14" s="778"/>
      <c r="V14" s="778"/>
      <c r="W14" s="778"/>
      <c r="X14" s="778"/>
      <c r="Y14" s="778"/>
      <c r="Z14" s="778"/>
      <c r="AA14" s="778"/>
      <c r="AB14" s="778"/>
      <c r="AC14" s="778"/>
      <c r="AD14" s="778"/>
      <c r="AE14" s="778"/>
      <c r="AF14" s="778"/>
      <c r="AG14" s="778"/>
      <c r="AH14" s="778"/>
      <c r="AI14" s="778"/>
      <c r="AJ14" s="778"/>
      <c r="AK14" s="778"/>
      <c r="AL14" s="778"/>
      <c r="AM14" s="778"/>
      <c r="AN14" s="778"/>
      <c r="AO14" s="778"/>
      <c r="AP14" s="778"/>
      <c r="AQ14" s="778"/>
      <c r="AR14" s="778"/>
      <c r="AS14" s="778"/>
      <c r="AT14" s="778"/>
      <c r="AU14" s="778"/>
      <c r="AV14" s="778"/>
      <c r="AW14" s="778"/>
      <c r="AX14" s="778"/>
      <c r="AY14" s="778"/>
      <c r="AZ14" s="778"/>
      <c r="BA14" s="778"/>
      <c r="BB14" s="778"/>
      <c r="BC14" s="778"/>
      <c r="BD14" s="778"/>
      <c r="BE14" s="778"/>
      <c r="BF14" s="778"/>
      <c r="BG14" s="778"/>
      <c r="BH14" s="778"/>
      <c r="BI14" s="778"/>
      <c r="BJ14" s="778"/>
      <c r="BK14" s="778"/>
      <c r="BL14" s="778"/>
      <c r="BM14" s="778"/>
      <c r="BN14" s="778"/>
      <c r="BO14" s="778"/>
      <c r="BP14" s="778"/>
      <c r="BQ14" s="778"/>
      <c r="BR14" s="778"/>
      <c r="BS14" s="778"/>
      <c r="BT14" s="778"/>
      <c r="BU14" s="778"/>
      <c r="BV14" s="778"/>
      <c r="BW14" s="778"/>
      <c r="BX14" s="778"/>
      <c r="BY14" s="778"/>
      <c r="BZ14" s="778"/>
      <c r="CA14" s="778"/>
      <c r="CB14" s="778"/>
      <c r="CC14" s="778"/>
      <c r="CD14" s="778"/>
      <c r="CE14" s="778"/>
      <c r="CF14" s="778"/>
      <c r="CG14" s="778"/>
      <c r="CH14" s="778"/>
      <c r="CI14" s="778"/>
      <c r="CJ14" s="778"/>
      <c r="CK14" s="778"/>
      <c r="CL14" s="778"/>
      <c r="CM14" s="778"/>
      <c r="CN14" s="778"/>
      <c r="CO14" s="778"/>
      <c r="CP14" s="778"/>
      <c r="CQ14" s="778"/>
      <c r="CR14" s="778"/>
      <c r="CS14" s="778"/>
      <c r="CT14" s="778"/>
      <c r="CU14" s="778"/>
      <c r="CV14" s="778"/>
      <c r="CW14" s="778"/>
      <c r="CX14" s="778"/>
      <c r="CY14" s="778"/>
      <c r="CZ14" s="778"/>
      <c r="DA14" s="778"/>
      <c r="DB14" s="778"/>
      <c r="DC14" s="778"/>
      <c r="DD14" s="778"/>
      <c r="DE14" s="778"/>
      <c r="DF14" s="778"/>
      <c r="DG14" s="778"/>
      <c r="DH14" s="778"/>
      <c r="DI14" s="778"/>
      <c r="DJ14" s="778"/>
      <c r="DK14" s="778"/>
      <c r="DL14" s="778"/>
      <c r="DM14" s="778"/>
      <c r="DN14" s="778"/>
      <c r="DO14" s="778"/>
      <c r="DP14" s="778"/>
      <c r="DQ14" s="778"/>
      <c r="DR14" s="778"/>
      <c r="DS14" s="778"/>
      <c r="DT14" s="778"/>
      <c r="DU14" s="778"/>
      <c r="DV14" s="778"/>
      <c r="DW14" s="778"/>
      <c r="DX14" s="778"/>
      <c r="DY14" s="778"/>
      <c r="DZ14" s="778"/>
      <c r="EA14" s="778"/>
      <c r="EB14" s="778"/>
      <c r="EC14" s="778"/>
      <c r="ED14" s="778"/>
      <c r="EE14" s="778"/>
      <c r="EF14" s="778"/>
      <c r="EG14" s="778"/>
      <c r="EH14" s="778"/>
      <c r="EI14" s="778"/>
      <c r="EJ14" s="778"/>
      <c r="EK14" s="778"/>
      <c r="EL14" s="778"/>
      <c r="EM14" s="778"/>
      <c r="EN14" s="778"/>
      <c r="EO14" s="778"/>
      <c r="EP14" s="778"/>
      <c r="EQ14" s="778"/>
      <c r="ER14" s="778"/>
      <c r="ES14" s="778"/>
      <c r="ET14" s="778"/>
      <c r="EU14" s="778"/>
      <c r="EV14" s="778"/>
      <c r="EW14" s="778"/>
      <c r="EX14" s="778"/>
      <c r="EY14" s="778"/>
      <c r="EZ14" s="778"/>
      <c r="FA14" s="778"/>
      <c r="FB14" s="778"/>
      <c r="FC14" s="778"/>
      <c r="FD14" s="778"/>
      <c r="FE14" s="778"/>
      <c r="FF14" s="778"/>
      <c r="FG14" s="778"/>
      <c r="FH14" s="778"/>
      <c r="FI14" s="778"/>
      <c r="FJ14" s="778"/>
      <c r="FK14" s="778"/>
      <c r="FL14" s="778"/>
      <c r="FM14" s="778"/>
      <c r="FN14" s="778"/>
      <c r="FO14" s="778"/>
      <c r="FP14" s="778"/>
      <c r="FQ14" s="778"/>
      <c r="FR14" s="778"/>
      <c r="FS14" s="778"/>
      <c r="FT14" s="778"/>
    </row>
    <row r="15" spans="1:184" ht="12.75">
      <c r="A15" s="629" t="s">
        <v>1051</v>
      </c>
      <c r="B15" s="811">
        <v>0</v>
      </c>
      <c r="C15" s="811">
        <v>4</v>
      </c>
      <c r="D15" s="811">
        <v>10</v>
      </c>
      <c r="E15" s="811">
        <v>5</v>
      </c>
      <c r="F15" s="778"/>
      <c r="G15" s="778"/>
      <c r="H15" s="778"/>
      <c r="I15" s="778"/>
      <c r="J15" s="778"/>
      <c r="K15" s="778"/>
      <c r="L15" s="778"/>
      <c r="M15" s="778"/>
      <c r="N15" s="778"/>
      <c r="O15" s="778"/>
      <c r="P15" s="778"/>
      <c r="Q15" s="778"/>
      <c r="R15" s="778"/>
      <c r="S15" s="778"/>
      <c r="T15" s="778"/>
      <c r="U15" s="778"/>
      <c r="V15" s="778"/>
      <c r="W15" s="778"/>
      <c r="X15" s="778"/>
      <c r="Y15" s="778"/>
      <c r="Z15" s="778"/>
      <c r="AA15" s="778"/>
      <c r="AB15" s="778"/>
      <c r="AC15" s="778"/>
      <c r="AD15" s="778"/>
      <c r="AE15" s="778"/>
      <c r="AF15" s="778"/>
      <c r="AG15" s="778"/>
      <c r="AH15" s="778"/>
      <c r="AI15" s="778"/>
      <c r="AJ15" s="778"/>
      <c r="AK15" s="778"/>
      <c r="AL15" s="778"/>
      <c r="AM15" s="778"/>
      <c r="AN15" s="778"/>
      <c r="AO15" s="778"/>
      <c r="AP15" s="778"/>
      <c r="AQ15" s="778"/>
      <c r="AR15" s="778"/>
      <c r="AS15" s="778"/>
      <c r="AT15" s="778"/>
      <c r="AU15" s="778"/>
      <c r="AV15" s="778"/>
      <c r="AW15" s="778"/>
      <c r="AX15" s="778"/>
      <c r="AY15" s="778"/>
      <c r="AZ15" s="778"/>
      <c r="BA15" s="778"/>
      <c r="BB15" s="778"/>
      <c r="BC15" s="778"/>
      <c r="BD15" s="778"/>
      <c r="BE15" s="778"/>
      <c r="BF15" s="778"/>
      <c r="BG15" s="778"/>
      <c r="BH15" s="778"/>
      <c r="BI15" s="778"/>
      <c r="BJ15" s="778"/>
      <c r="BK15" s="778"/>
      <c r="BL15" s="778"/>
      <c r="BM15" s="778"/>
      <c r="BN15" s="778"/>
      <c r="BO15" s="778"/>
      <c r="BP15" s="778"/>
      <c r="BQ15" s="778"/>
      <c r="BR15" s="778"/>
      <c r="BS15" s="778"/>
      <c r="BT15" s="778"/>
      <c r="BU15" s="778"/>
      <c r="BV15" s="778"/>
      <c r="BW15" s="778"/>
      <c r="BX15" s="778"/>
      <c r="BY15" s="778"/>
      <c r="BZ15" s="778"/>
      <c r="CA15" s="778"/>
      <c r="CB15" s="778"/>
      <c r="CC15" s="778"/>
      <c r="CD15" s="778"/>
      <c r="CE15" s="778"/>
      <c r="CF15" s="778"/>
      <c r="CG15" s="778"/>
      <c r="CH15" s="778"/>
      <c r="CI15" s="778"/>
      <c r="CJ15" s="778"/>
      <c r="CK15" s="778"/>
      <c r="CL15" s="778"/>
      <c r="CM15" s="778"/>
      <c r="CN15" s="778"/>
      <c r="CO15" s="778"/>
      <c r="CP15" s="778"/>
      <c r="CQ15" s="778"/>
      <c r="CR15" s="778"/>
      <c r="CS15" s="778"/>
      <c r="CT15" s="778"/>
      <c r="CU15" s="778"/>
      <c r="CV15" s="778"/>
      <c r="CW15" s="778"/>
      <c r="CX15" s="778"/>
      <c r="CY15" s="778"/>
      <c r="CZ15" s="778"/>
      <c r="DA15" s="778"/>
      <c r="DB15" s="778"/>
      <c r="DC15" s="778"/>
      <c r="DD15" s="778"/>
      <c r="DE15" s="778"/>
      <c r="DF15" s="778"/>
      <c r="DG15" s="778"/>
      <c r="DH15" s="778"/>
      <c r="DI15" s="778"/>
      <c r="DJ15" s="778"/>
      <c r="DK15" s="778"/>
      <c r="DL15" s="778"/>
      <c r="DM15" s="778"/>
      <c r="DN15" s="778"/>
      <c r="DO15" s="778"/>
      <c r="DP15" s="778"/>
      <c r="DQ15" s="778"/>
      <c r="DR15" s="778"/>
      <c r="DS15" s="778"/>
      <c r="DT15" s="778"/>
      <c r="DU15" s="778"/>
      <c r="DV15" s="778"/>
      <c r="DW15" s="778"/>
      <c r="DX15" s="778"/>
      <c r="DY15" s="778"/>
      <c r="DZ15" s="778"/>
      <c r="EA15" s="778"/>
      <c r="EB15" s="778"/>
      <c r="EC15" s="778"/>
      <c r="ED15" s="778"/>
      <c r="EE15" s="778"/>
      <c r="EF15" s="778"/>
      <c r="EG15" s="778"/>
      <c r="EH15" s="778"/>
      <c r="EI15" s="778"/>
      <c r="EJ15" s="778"/>
      <c r="EK15" s="778"/>
      <c r="EL15" s="778"/>
      <c r="EM15" s="778"/>
      <c r="EN15" s="778"/>
      <c r="EO15" s="778"/>
      <c r="EP15" s="778"/>
      <c r="EQ15" s="778"/>
      <c r="ER15" s="778"/>
      <c r="ES15" s="778"/>
      <c r="ET15" s="778"/>
      <c r="EU15" s="778"/>
      <c r="EV15" s="778"/>
      <c r="EW15" s="778"/>
      <c r="EX15" s="778"/>
      <c r="EY15" s="778"/>
      <c r="EZ15" s="778"/>
      <c r="FA15" s="778"/>
      <c r="FB15" s="778"/>
      <c r="FC15" s="778"/>
      <c r="FD15" s="778"/>
      <c r="FE15" s="778"/>
      <c r="FF15" s="778"/>
      <c r="FG15" s="778"/>
      <c r="FH15" s="778"/>
      <c r="FI15" s="778"/>
      <c r="FJ15" s="778"/>
      <c r="FK15" s="778"/>
      <c r="FL15" s="778"/>
      <c r="FM15" s="778"/>
      <c r="FN15" s="778"/>
      <c r="FO15" s="778"/>
      <c r="FP15" s="778"/>
      <c r="FQ15" s="778"/>
      <c r="FR15" s="778"/>
      <c r="FS15" s="778"/>
      <c r="FT15" s="778"/>
    </row>
    <row r="16" spans="1:184" ht="12.75">
      <c r="A16" s="629" t="s">
        <v>1052</v>
      </c>
      <c r="B16" s="813">
        <v>0</v>
      </c>
      <c r="C16" s="813">
        <v>2</v>
      </c>
      <c r="D16" s="813">
        <v>1</v>
      </c>
      <c r="E16" s="813">
        <v>0</v>
      </c>
      <c r="F16" s="778"/>
      <c r="G16" s="778"/>
      <c r="H16" s="778"/>
      <c r="I16" s="778"/>
      <c r="J16" s="778"/>
      <c r="K16" s="778"/>
      <c r="L16" s="778"/>
      <c r="M16" s="778"/>
      <c r="N16" s="778"/>
      <c r="O16" s="778"/>
      <c r="P16" s="778"/>
      <c r="Q16" s="778"/>
      <c r="R16" s="778"/>
      <c r="S16" s="778"/>
      <c r="T16" s="778"/>
      <c r="U16" s="778"/>
      <c r="V16" s="778"/>
      <c r="W16" s="778"/>
      <c r="X16" s="778"/>
      <c r="Y16" s="778"/>
      <c r="Z16" s="778"/>
      <c r="AA16" s="778"/>
      <c r="AB16" s="778"/>
      <c r="AC16" s="778"/>
      <c r="AD16" s="778"/>
      <c r="AE16" s="778"/>
      <c r="AF16" s="778"/>
      <c r="AG16" s="778"/>
      <c r="AH16" s="778"/>
      <c r="AI16" s="778"/>
      <c r="AJ16" s="778"/>
      <c r="AK16" s="778"/>
      <c r="AL16" s="778"/>
      <c r="AM16" s="778"/>
      <c r="AN16" s="778"/>
      <c r="AO16" s="778"/>
      <c r="AP16" s="778"/>
      <c r="AQ16" s="778"/>
      <c r="AR16" s="778"/>
      <c r="AS16" s="778"/>
      <c r="AT16" s="778"/>
      <c r="AU16" s="778"/>
      <c r="AV16" s="778"/>
      <c r="AW16" s="778"/>
      <c r="AX16" s="778"/>
      <c r="AY16" s="778"/>
      <c r="AZ16" s="778"/>
      <c r="BA16" s="778"/>
      <c r="BB16" s="778"/>
      <c r="BC16" s="778"/>
      <c r="BD16" s="778"/>
      <c r="BE16" s="778"/>
      <c r="BF16" s="778"/>
      <c r="BG16" s="778"/>
      <c r="BH16" s="778"/>
      <c r="BI16" s="778"/>
      <c r="BJ16" s="778"/>
      <c r="BK16" s="778"/>
      <c r="BL16" s="778"/>
      <c r="BM16" s="778"/>
      <c r="BN16" s="778"/>
      <c r="BO16" s="778"/>
      <c r="BP16" s="778"/>
      <c r="BQ16" s="778"/>
      <c r="BR16" s="778"/>
      <c r="BS16" s="778"/>
      <c r="BT16" s="778"/>
      <c r="BU16" s="778"/>
      <c r="BV16" s="778"/>
      <c r="BW16" s="778"/>
      <c r="BX16" s="778"/>
      <c r="BY16" s="778"/>
      <c r="BZ16" s="778"/>
      <c r="CA16" s="778"/>
      <c r="CB16" s="778"/>
      <c r="CC16" s="778"/>
      <c r="CD16" s="778"/>
      <c r="CE16" s="778"/>
      <c r="CF16" s="778"/>
      <c r="CG16" s="778"/>
      <c r="CH16" s="778"/>
      <c r="CI16" s="778"/>
      <c r="CJ16" s="778"/>
      <c r="CK16" s="778"/>
      <c r="CL16" s="778"/>
      <c r="CM16" s="778"/>
      <c r="CN16" s="778"/>
      <c r="CO16" s="778"/>
      <c r="CP16" s="778"/>
      <c r="CQ16" s="778"/>
      <c r="CR16" s="778"/>
      <c r="CS16" s="778"/>
      <c r="CT16" s="778"/>
      <c r="CU16" s="778"/>
      <c r="CV16" s="778"/>
      <c r="CW16" s="778"/>
      <c r="CX16" s="778"/>
      <c r="CY16" s="778"/>
      <c r="CZ16" s="778"/>
      <c r="DA16" s="778"/>
      <c r="DB16" s="778"/>
      <c r="DC16" s="778"/>
      <c r="DD16" s="778"/>
      <c r="DE16" s="778"/>
      <c r="DF16" s="778"/>
      <c r="DG16" s="778"/>
      <c r="DH16" s="778"/>
      <c r="DI16" s="778"/>
      <c r="DJ16" s="778"/>
      <c r="DK16" s="778"/>
      <c r="DL16" s="778"/>
      <c r="DM16" s="778"/>
      <c r="DN16" s="778"/>
      <c r="DO16" s="778"/>
      <c r="DP16" s="778"/>
      <c r="DQ16" s="778"/>
      <c r="DR16" s="778"/>
      <c r="DS16" s="778"/>
      <c r="DT16" s="778"/>
      <c r="DU16" s="778"/>
      <c r="DV16" s="778"/>
      <c r="DW16" s="778"/>
      <c r="DX16" s="778"/>
      <c r="DY16" s="778"/>
      <c r="DZ16" s="778"/>
      <c r="EA16" s="778"/>
      <c r="EB16" s="778"/>
      <c r="EC16" s="778"/>
      <c r="ED16" s="778"/>
      <c r="EE16" s="778"/>
      <c r="EF16" s="778"/>
      <c r="EG16" s="778"/>
      <c r="EH16" s="778"/>
      <c r="EI16" s="778"/>
      <c r="EJ16" s="778"/>
      <c r="EK16" s="778"/>
      <c r="EL16" s="778"/>
      <c r="EM16" s="778"/>
      <c r="EN16" s="778"/>
      <c r="EO16" s="778"/>
      <c r="EP16" s="778"/>
      <c r="EQ16" s="778"/>
      <c r="ER16" s="778"/>
      <c r="ES16" s="778"/>
      <c r="ET16" s="778"/>
      <c r="EU16" s="778"/>
      <c r="EV16" s="778"/>
      <c r="EW16" s="778"/>
      <c r="EX16" s="778"/>
      <c r="EY16" s="778"/>
      <c r="EZ16" s="778"/>
      <c r="FA16" s="778"/>
      <c r="FB16" s="778"/>
      <c r="FC16" s="778"/>
      <c r="FD16" s="778"/>
      <c r="FE16" s="778"/>
      <c r="FF16" s="778"/>
      <c r="FG16" s="778"/>
      <c r="FH16" s="778"/>
      <c r="FI16" s="778"/>
      <c r="FJ16" s="778"/>
      <c r="FK16" s="778"/>
      <c r="FL16" s="778"/>
      <c r="FM16" s="778"/>
      <c r="FN16" s="778"/>
      <c r="FO16" s="778"/>
      <c r="FP16" s="778"/>
      <c r="FQ16" s="778"/>
      <c r="FR16" s="778"/>
      <c r="FS16" s="778"/>
      <c r="FT16" s="778"/>
    </row>
    <row r="17" spans="1:176" ht="12.75">
      <c r="A17" s="937" t="s">
        <v>874</v>
      </c>
      <c r="B17" s="813">
        <v>3</v>
      </c>
      <c r="C17" s="813">
        <v>4</v>
      </c>
      <c r="D17" s="813">
        <v>5</v>
      </c>
      <c r="E17" s="813">
        <v>20</v>
      </c>
      <c r="F17" s="778"/>
      <c r="G17" s="778"/>
      <c r="H17" s="778"/>
      <c r="I17" s="778"/>
      <c r="J17" s="778"/>
      <c r="K17" s="778"/>
      <c r="L17" s="778"/>
      <c r="M17" s="778"/>
      <c r="N17" s="778"/>
      <c r="O17" s="778"/>
      <c r="P17" s="778"/>
      <c r="Q17" s="778"/>
      <c r="R17" s="778"/>
      <c r="S17" s="778"/>
      <c r="T17" s="778"/>
      <c r="U17" s="778"/>
      <c r="V17" s="778"/>
      <c r="W17" s="778"/>
      <c r="X17" s="778"/>
      <c r="Y17" s="778"/>
      <c r="Z17" s="778"/>
      <c r="AA17" s="778"/>
      <c r="AB17" s="778"/>
      <c r="AC17" s="778"/>
      <c r="AD17" s="778"/>
      <c r="AE17" s="778"/>
      <c r="AF17" s="778"/>
      <c r="AG17" s="778"/>
      <c r="AH17" s="778"/>
      <c r="AI17" s="778"/>
      <c r="AJ17" s="778"/>
      <c r="AK17" s="778"/>
      <c r="AL17" s="778"/>
      <c r="AM17" s="778"/>
      <c r="AN17" s="778"/>
      <c r="AO17" s="778"/>
      <c r="AP17" s="778"/>
      <c r="AQ17" s="778"/>
      <c r="AR17" s="778"/>
      <c r="AS17" s="778"/>
      <c r="AT17" s="778"/>
      <c r="AU17" s="778"/>
      <c r="AV17" s="778"/>
      <c r="AW17" s="778"/>
      <c r="AX17" s="778"/>
      <c r="AY17" s="778"/>
      <c r="AZ17" s="778"/>
      <c r="BA17" s="778"/>
      <c r="BB17" s="778"/>
      <c r="BC17" s="778"/>
      <c r="BD17" s="778"/>
      <c r="BE17" s="778"/>
      <c r="BF17" s="778"/>
      <c r="BG17" s="778"/>
      <c r="BH17" s="778"/>
      <c r="BI17" s="778"/>
      <c r="BJ17" s="778"/>
      <c r="BK17" s="778"/>
      <c r="BL17" s="778"/>
      <c r="BM17" s="778"/>
      <c r="BN17" s="778"/>
      <c r="BO17" s="778"/>
      <c r="BP17" s="778"/>
      <c r="BQ17" s="778"/>
      <c r="BR17" s="778"/>
      <c r="BS17" s="778"/>
      <c r="BT17" s="778"/>
      <c r="BU17" s="778"/>
      <c r="BV17" s="778"/>
      <c r="BW17" s="778"/>
      <c r="BX17" s="778"/>
      <c r="BY17" s="778"/>
      <c r="BZ17" s="778"/>
      <c r="CA17" s="778"/>
      <c r="CB17" s="778"/>
      <c r="CC17" s="778"/>
      <c r="CD17" s="778"/>
      <c r="CE17" s="778"/>
      <c r="CF17" s="778"/>
      <c r="CG17" s="778"/>
      <c r="CH17" s="778"/>
      <c r="CI17" s="778"/>
      <c r="CJ17" s="778"/>
      <c r="CK17" s="778"/>
      <c r="CL17" s="778"/>
      <c r="CM17" s="778"/>
      <c r="CN17" s="778"/>
      <c r="CO17" s="778"/>
      <c r="CP17" s="778"/>
      <c r="CQ17" s="778"/>
      <c r="CR17" s="778"/>
      <c r="CS17" s="778"/>
      <c r="CT17" s="778"/>
      <c r="CU17" s="778"/>
      <c r="CV17" s="778"/>
      <c r="CW17" s="778"/>
      <c r="CX17" s="778"/>
      <c r="CY17" s="778"/>
      <c r="CZ17" s="778"/>
      <c r="DA17" s="778"/>
      <c r="DB17" s="778"/>
      <c r="DC17" s="778"/>
      <c r="DD17" s="778"/>
      <c r="DE17" s="778"/>
      <c r="DF17" s="778"/>
      <c r="DG17" s="778"/>
      <c r="DH17" s="778"/>
      <c r="DI17" s="778"/>
      <c r="DJ17" s="778"/>
      <c r="DK17" s="778"/>
      <c r="DL17" s="778"/>
      <c r="DM17" s="778"/>
      <c r="DN17" s="778"/>
      <c r="DO17" s="778"/>
      <c r="DP17" s="778"/>
      <c r="DQ17" s="778"/>
      <c r="DR17" s="778"/>
      <c r="DS17" s="778"/>
      <c r="DT17" s="778"/>
      <c r="DU17" s="778"/>
      <c r="DV17" s="778"/>
      <c r="DW17" s="778"/>
      <c r="DX17" s="778"/>
      <c r="DY17" s="778"/>
      <c r="DZ17" s="778"/>
      <c r="EA17" s="778"/>
      <c r="EB17" s="778"/>
      <c r="EC17" s="778"/>
      <c r="ED17" s="778"/>
      <c r="EE17" s="778"/>
      <c r="EF17" s="778"/>
      <c r="EG17" s="778"/>
      <c r="EH17" s="778"/>
      <c r="EI17" s="778"/>
      <c r="EJ17" s="778"/>
      <c r="EK17" s="778"/>
      <c r="EL17" s="778"/>
      <c r="EM17" s="778"/>
      <c r="EN17" s="778"/>
      <c r="EO17" s="778"/>
      <c r="EP17" s="778"/>
      <c r="EQ17" s="778"/>
      <c r="ER17" s="778"/>
      <c r="ES17" s="778"/>
      <c r="ET17" s="778"/>
      <c r="EU17" s="778"/>
      <c r="EV17" s="778"/>
      <c r="EW17" s="778"/>
      <c r="EX17" s="778"/>
      <c r="EY17" s="778"/>
      <c r="EZ17" s="778"/>
      <c r="FA17" s="778"/>
      <c r="FB17" s="778"/>
      <c r="FC17" s="778"/>
      <c r="FD17" s="778"/>
      <c r="FE17" s="778"/>
      <c r="FF17" s="778"/>
      <c r="FG17" s="778"/>
      <c r="FH17" s="778"/>
      <c r="FI17" s="778"/>
      <c r="FJ17" s="778"/>
      <c r="FK17" s="778"/>
      <c r="FL17" s="778"/>
      <c r="FM17" s="778"/>
      <c r="FN17" s="778"/>
      <c r="FO17" s="778"/>
      <c r="FP17" s="778"/>
      <c r="FQ17" s="778"/>
      <c r="FR17" s="778"/>
      <c r="FS17" s="778"/>
      <c r="FT17" s="778"/>
    </row>
    <row r="18" spans="1:176" ht="12.75">
      <c r="A18" s="937" t="s">
        <v>1349</v>
      </c>
      <c r="B18" s="813">
        <v>0</v>
      </c>
      <c r="C18" s="813">
        <v>0</v>
      </c>
      <c r="D18" s="813">
        <v>1</v>
      </c>
      <c r="E18" s="813">
        <v>0</v>
      </c>
      <c r="F18" s="778"/>
      <c r="G18" s="778"/>
      <c r="H18" s="778"/>
      <c r="I18" s="778"/>
      <c r="J18" s="778"/>
      <c r="K18" s="778"/>
      <c r="L18" s="778"/>
      <c r="M18" s="778"/>
      <c r="N18" s="778"/>
      <c r="O18" s="778"/>
      <c r="P18" s="778"/>
      <c r="Q18" s="778"/>
      <c r="R18" s="778"/>
      <c r="S18" s="778"/>
      <c r="T18" s="778"/>
      <c r="U18" s="778"/>
      <c r="V18" s="778"/>
      <c r="W18" s="778"/>
      <c r="X18" s="778"/>
      <c r="Y18" s="778"/>
      <c r="Z18" s="778"/>
      <c r="AA18" s="778"/>
      <c r="AB18" s="778"/>
      <c r="AC18" s="778"/>
      <c r="AD18" s="778"/>
      <c r="AE18" s="778"/>
      <c r="AF18" s="778"/>
      <c r="AG18" s="778"/>
      <c r="AH18" s="778"/>
      <c r="AI18" s="778"/>
      <c r="AJ18" s="778"/>
      <c r="AK18" s="778"/>
      <c r="AL18" s="778"/>
      <c r="AM18" s="778"/>
      <c r="AN18" s="778"/>
      <c r="AO18" s="778"/>
      <c r="AP18" s="778"/>
      <c r="AQ18" s="778"/>
      <c r="AR18" s="778"/>
      <c r="AS18" s="778"/>
      <c r="AT18" s="778"/>
      <c r="AU18" s="778"/>
      <c r="AV18" s="778"/>
      <c r="AW18" s="778"/>
      <c r="AX18" s="778"/>
      <c r="AY18" s="778"/>
      <c r="AZ18" s="778"/>
      <c r="BA18" s="778"/>
      <c r="BB18" s="778"/>
      <c r="BC18" s="778"/>
      <c r="BD18" s="778"/>
      <c r="BE18" s="778"/>
      <c r="BF18" s="778"/>
      <c r="BG18" s="778"/>
      <c r="BH18" s="778"/>
      <c r="BI18" s="778"/>
      <c r="BJ18" s="778"/>
      <c r="BK18" s="778"/>
      <c r="BL18" s="778"/>
      <c r="BM18" s="778"/>
      <c r="BN18" s="778"/>
      <c r="BO18" s="778"/>
      <c r="BP18" s="778"/>
      <c r="BQ18" s="778"/>
      <c r="BR18" s="778"/>
      <c r="BS18" s="778"/>
      <c r="BT18" s="778"/>
      <c r="BU18" s="778"/>
      <c r="BV18" s="778"/>
      <c r="BW18" s="778"/>
      <c r="BX18" s="778"/>
      <c r="BY18" s="778"/>
      <c r="BZ18" s="778"/>
      <c r="CA18" s="778"/>
      <c r="CB18" s="778"/>
      <c r="CC18" s="778"/>
      <c r="CD18" s="778"/>
      <c r="CE18" s="778"/>
      <c r="CF18" s="778"/>
      <c r="CG18" s="778"/>
      <c r="CH18" s="778"/>
      <c r="CI18" s="778"/>
      <c r="CJ18" s="778"/>
      <c r="CK18" s="778"/>
      <c r="CL18" s="778"/>
      <c r="CM18" s="778"/>
      <c r="CN18" s="778"/>
      <c r="CO18" s="778"/>
      <c r="CP18" s="778"/>
      <c r="CQ18" s="778"/>
      <c r="CR18" s="778"/>
      <c r="CS18" s="778"/>
      <c r="CT18" s="778"/>
      <c r="CU18" s="778"/>
      <c r="CV18" s="778"/>
      <c r="CW18" s="778"/>
      <c r="CX18" s="778"/>
      <c r="CY18" s="778"/>
      <c r="CZ18" s="778"/>
      <c r="DA18" s="778"/>
      <c r="DB18" s="778"/>
      <c r="DC18" s="778"/>
      <c r="DD18" s="778"/>
      <c r="DE18" s="778"/>
      <c r="DF18" s="778"/>
      <c r="DG18" s="778"/>
      <c r="DH18" s="778"/>
      <c r="DI18" s="778"/>
      <c r="DJ18" s="778"/>
      <c r="DK18" s="778"/>
      <c r="DL18" s="778"/>
      <c r="DM18" s="778"/>
      <c r="DN18" s="778"/>
      <c r="DO18" s="778"/>
      <c r="DP18" s="778"/>
      <c r="DQ18" s="778"/>
      <c r="DR18" s="778"/>
      <c r="DS18" s="778"/>
      <c r="DT18" s="778"/>
      <c r="DU18" s="778"/>
      <c r="DV18" s="778"/>
      <c r="DW18" s="778"/>
      <c r="DX18" s="778"/>
      <c r="DY18" s="778"/>
      <c r="DZ18" s="778"/>
      <c r="EA18" s="778"/>
      <c r="EB18" s="778"/>
      <c r="EC18" s="778"/>
      <c r="ED18" s="778"/>
      <c r="EE18" s="778"/>
      <c r="EF18" s="778"/>
      <c r="EG18" s="778"/>
      <c r="EH18" s="778"/>
      <c r="EI18" s="778"/>
      <c r="EJ18" s="778"/>
      <c r="EK18" s="778"/>
      <c r="EL18" s="778"/>
      <c r="EM18" s="778"/>
      <c r="EN18" s="778"/>
      <c r="EO18" s="778"/>
      <c r="EP18" s="778"/>
      <c r="EQ18" s="778"/>
      <c r="ER18" s="778"/>
      <c r="ES18" s="778"/>
      <c r="ET18" s="778"/>
      <c r="EU18" s="778"/>
      <c r="EV18" s="778"/>
      <c r="EW18" s="778"/>
      <c r="EX18" s="778"/>
      <c r="EY18" s="778"/>
      <c r="EZ18" s="778"/>
      <c r="FA18" s="778"/>
      <c r="FB18" s="778"/>
      <c r="FC18" s="778"/>
      <c r="FD18" s="778"/>
      <c r="FE18" s="778"/>
      <c r="FF18" s="778"/>
      <c r="FG18" s="778"/>
      <c r="FH18" s="778"/>
      <c r="FI18" s="778"/>
      <c r="FJ18" s="778"/>
      <c r="FK18" s="778"/>
      <c r="FL18" s="778"/>
      <c r="FM18" s="778"/>
      <c r="FN18" s="778"/>
      <c r="FO18" s="778"/>
      <c r="FP18" s="778"/>
      <c r="FQ18" s="778"/>
      <c r="FR18" s="778"/>
      <c r="FS18" s="778"/>
      <c r="FT18" s="778"/>
    </row>
    <row r="19" spans="1:176" ht="12.75">
      <c r="A19" s="814" t="s">
        <v>1053</v>
      </c>
      <c r="B19" s="812">
        <v>0</v>
      </c>
      <c r="C19" s="812">
        <v>15</v>
      </c>
      <c r="D19" s="812">
        <v>21</v>
      </c>
      <c r="E19" s="812">
        <v>15</v>
      </c>
      <c r="F19" s="778"/>
      <c r="G19" s="778"/>
      <c r="H19" s="778"/>
      <c r="I19" s="778"/>
      <c r="J19" s="778"/>
      <c r="K19" s="778"/>
      <c r="L19" s="778"/>
      <c r="M19" s="778"/>
      <c r="N19" s="778"/>
      <c r="O19" s="778"/>
      <c r="P19" s="778"/>
      <c r="Q19" s="778"/>
      <c r="R19" s="778"/>
      <c r="S19" s="778"/>
      <c r="T19" s="778"/>
      <c r="U19" s="778"/>
      <c r="V19" s="778"/>
      <c r="W19" s="778"/>
      <c r="X19" s="778"/>
      <c r="Y19" s="778"/>
      <c r="Z19" s="778"/>
      <c r="AA19" s="778"/>
      <c r="AB19" s="778"/>
      <c r="AC19" s="778"/>
      <c r="AD19" s="778"/>
      <c r="AE19" s="778"/>
      <c r="AF19" s="778"/>
      <c r="AG19" s="778"/>
      <c r="AH19" s="778"/>
      <c r="AI19" s="778"/>
      <c r="AJ19" s="778"/>
      <c r="AK19" s="778"/>
      <c r="AL19" s="778"/>
      <c r="AM19" s="778"/>
      <c r="AN19" s="778"/>
      <c r="AO19" s="778"/>
      <c r="AP19" s="778"/>
      <c r="AQ19" s="778"/>
      <c r="AR19" s="778"/>
      <c r="AS19" s="778"/>
      <c r="AT19" s="778"/>
      <c r="AU19" s="778"/>
      <c r="AV19" s="778"/>
      <c r="AW19" s="778"/>
      <c r="AX19" s="778"/>
      <c r="AY19" s="778"/>
      <c r="AZ19" s="778"/>
      <c r="BA19" s="778"/>
      <c r="BB19" s="778"/>
      <c r="BC19" s="778"/>
      <c r="BD19" s="778"/>
      <c r="BE19" s="778"/>
      <c r="BF19" s="778"/>
      <c r="BG19" s="778"/>
      <c r="BH19" s="778"/>
      <c r="BI19" s="778"/>
      <c r="BJ19" s="778"/>
      <c r="BK19" s="778"/>
      <c r="BL19" s="778"/>
      <c r="BM19" s="778"/>
      <c r="BN19" s="778"/>
      <c r="BO19" s="778"/>
      <c r="BP19" s="778"/>
      <c r="BQ19" s="778"/>
      <c r="BR19" s="778"/>
      <c r="BS19" s="778"/>
      <c r="BT19" s="778"/>
      <c r="BU19" s="778"/>
      <c r="BV19" s="778"/>
      <c r="BW19" s="778"/>
      <c r="BX19" s="778"/>
      <c r="BY19" s="778"/>
      <c r="BZ19" s="778"/>
      <c r="CA19" s="778"/>
      <c r="CB19" s="778"/>
      <c r="CC19" s="778"/>
      <c r="CD19" s="778"/>
      <c r="CE19" s="778"/>
      <c r="CF19" s="778"/>
      <c r="CG19" s="778"/>
      <c r="CH19" s="778"/>
      <c r="CI19" s="778"/>
      <c r="CJ19" s="778"/>
      <c r="CK19" s="778"/>
      <c r="CL19" s="778"/>
      <c r="CM19" s="778"/>
      <c r="CN19" s="778"/>
      <c r="CO19" s="778"/>
      <c r="CP19" s="778"/>
      <c r="CQ19" s="778"/>
      <c r="CR19" s="778"/>
      <c r="CS19" s="778"/>
      <c r="CT19" s="778"/>
      <c r="CU19" s="778"/>
      <c r="CV19" s="778"/>
      <c r="CW19" s="778"/>
      <c r="CX19" s="778"/>
      <c r="CY19" s="778"/>
      <c r="CZ19" s="778"/>
      <c r="DA19" s="778"/>
      <c r="DB19" s="778"/>
      <c r="DC19" s="778"/>
      <c r="DD19" s="778"/>
      <c r="DE19" s="778"/>
      <c r="DF19" s="778"/>
      <c r="DG19" s="778"/>
      <c r="DH19" s="778"/>
      <c r="DI19" s="778"/>
      <c r="DJ19" s="778"/>
      <c r="DK19" s="778"/>
      <c r="DL19" s="778"/>
      <c r="DM19" s="778"/>
      <c r="DN19" s="778"/>
      <c r="DO19" s="778"/>
      <c r="DP19" s="778"/>
      <c r="DQ19" s="778"/>
      <c r="DR19" s="778"/>
      <c r="DS19" s="778"/>
      <c r="DT19" s="778"/>
      <c r="DU19" s="778"/>
      <c r="DV19" s="778"/>
      <c r="DW19" s="778"/>
      <c r="DX19" s="778"/>
      <c r="DY19" s="778"/>
      <c r="DZ19" s="778"/>
      <c r="EA19" s="778"/>
      <c r="EB19" s="778"/>
      <c r="EC19" s="778"/>
      <c r="ED19" s="778"/>
      <c r="EE19" s="778"/>
      <c r="EF19" s="778"/>
      <c r="EG19" s="778"/>
      <c r="EH19" s="778"/>
      <c r="EI19" s="778"/>
      <c r="EJ19" s="778"/>
      <c r="EK19" s="778"/>
      <c r="EL19" s="778"/>
      <c r="EM19" s="778"/>
      <c r="EN19" s="778"/>
      <c r="EO19" s="778"/>
      <c r="EP19" s="778"/>
      <c r="EQ19" s="778"/>
      <c r="ER19" s="778"/>
      <c r="ES19" s="778"/>
      <c r="ET19" s="778"/>
      <c r="EU19" s="778"/>
      <c r="EV19" s="778"/>
      <c r="EW19" s="778"/>
      <c r="EX19" s="778"/>
      <c r="EY19" s="778"/>
      <c r="EZ19" s="778"/>
      <c r="FA19" s="778"/>
      <c r="FB19" s="778"/>
      <c r="FC19" s="778"/>
      <c r="FD19" s="778"/>
      <c r="FE19" s="778"/>
      <c r="FF19" s="778"/>
      <c r="FG19" s="778"/>
      <c r="FH19" s="778"/>
      <c r="FI19" s="778"/>
      <c r="FJ19" s="778"/>
      <c r="FK19" s="778"/>
      <c r="FL19" s="778"/>
      <c r="FM19" s="778"/>
      <c r="FN19" s="778"/>
      <c r="FO19" s="778"/>
      <c r="FP19" s="778"/>
      <c r="FQ19" s="778"/>
      <c r="FR19" s="778"/>
      <c r="FS19" s="778"/>
      <c r="FT19" s="778"/>
    </row>
    <row r="20" spans="1:176" ht="24">
      <c r="A20" s="629" t="s">
        <v>1054</v>
      </c>
      <c r="B20" s="813">
        <v>0</v>
      </c>
      <c r="C20" s="813">
        <v>0</v>
      </c>
      <c r="D20" s="813">
        <v>0</v>
      </c>
      <c r="E20" s="813">
        <v>3</v>
      </c>
      <c r="F20" s="778"/>
      <c r="G20" s="778"/>
      <c r="H20" s="778"/>
      <c r="I20" s="778"/>
      <c r="J20" s="778"/>
      <c r="K20" s="778"/>
      <c r="L20" s="778"/>
      <c r="M20" s="778"/>
      <c r="N20" s="778"/>
      <c r="O20" s="778"/>
      <c r="P20" s="778"/>
      <c r="Q20" s="778"/>
      <c r="R20" s="778"/>
      <c r="S20" s="778"/>
      <c r="T20" s="778"/>
      <c r="U20" s="778"/>
      <c r="V20" s="778"/>
      <c r="W20" s="778"/>
      <c r="X20" s="778"/>
      <c r="Y20" s="778"/>
      <c r="Z20" s="778"/>
      <c r="AA20" s="778"/>
      <c r="AB20" s="778"/>
      <c r="AC20" s="778"/>
      <c r="AD20" s="778"/>
      <c r="AE20" s="778"/>
      <c r="AF20" s="778"/>
      <c r="AG20" s="778"/>
      <c r="AH20" s="778"/>
      <c r="AI20" s="778"/>
      <c r="AJ20" s="778"/>
      <c r="AK20" s="778"/>
      <c r="AL20" s="778"/>
      <c r="AM20" s="778"/>
      <c r="AN20" s="778"/>
      <c r="AO20" s="778"/>
      <c r="AP20" s="778"/>
      <c r="AQ20" s="778"/>
      <c r="AR20" s="778"/>
      <c r="AS20" s="778"/>
      <c r="AT20" s="778"/>
      <c r="AU20" s="778"/>
      <c r="AV20" s="778"/>
      <c r="AW20" s="778"/>
      <c r="AX20" s="778"/>
      <c r="AY20" s="778"/>
      <c r="AZ20" s="778"/>
      <c r="BA20" s="778"/>
      <c r="BB20" s="778"/>
      <c r="BC20" s="778"/>
      <c r="BD20" s="778"/>
      <c r="BE20" s="778"/>
      <c r="BF20" s="778"/>
      <c r="BG20" s="778"/>
      <c r="BH20" s="778"/>
      <c r="BI20" s="778"/>
      <c r="BJ20" s="778"/>
      <c r="BK20" s="778"/>
      <c r="BL20" s="778"/>
      <c r="BM20" s="778"/>
      <c r="BN20" s="778"/>
      <c r="BO20" s="778"/>
      <c r="BP20" s="778"/>
      <c r="BQ20" s="778"/>
      <c r="BR20" s="778"/>
      <c r="BS20" s="778"/>
      <c r="BT20" s="778"/>
      <c r="BU20" s="778"/>
      <c r="BV20" s="778"/>
      <c r="BW20" s="778"/>
      <c r="BX20" s="778"/>
      <c r="BY20" s="778"/>
      <c r="BZ20" s="778"/>
      <c r="CA20" s="778"/>
      <c r="CB20" s="778"/>
      <c r="CC20" s="778"/>
      <c r="CD20" s="778"/>
      <c r="CE20" s="778"/>
      <c r="CF20" s="778"/>
      <c r="CG20" s="778"/>
      <c r="CH20" s="778"/>
      <c r="CI20" s="778"/>
      <c r="CJ20" s="778"/>
      <c r="CK20" s="778"/>
      <c r="CL20" s="778"/>
      <c r="CM20" s="778"/>
      <c r="CN20" s="778"/>
      <c r="CO20" s="778"/>
      <c r="CP20" s="778"/>
      <c r="CQ20" s="778"/>
      <c r="CR20" s="778"/>
      <c r="CS20" s="778"/>
      <c r="CT20" s="778"/>
      <c r="CU20" s="778"/>
      <c r="CV20" s="778"/>
      <c r="CW20" s="778"/>
      <c r="CX20" s="778"/>
      <c r="CY20" s="778"/>
      <c r="CZ20" s="778"/>
      <c r="DA20" s="778"/>
      <c r="DB20" s="778"/>
      <c r="DC20" s="778"/>
      <c r="DD20" s="778"/>
      <c r="DE20" s="778"/>
      <c r="DF20" s="778"/>
      <c r="DG20" s="778"/>
      <c r="DH20" s="778"/>
      <c r="DI20" s="778"/>
      <c r="DJ20" s="778"/>
      <c r="DK20" s="778"/>
      <c r="DL20" s="778"/>
      <c r="DM20" s="778"/>
      <c r="DN20" s="778"/>
      <c r="DO20" s="778"/>
      <c r="DP20" s="778"/>
      <c r="DQ20" s="778"/>
      <c r="DR20" s="778"/>
      <c r="DS20" s="778"/>
      <c r="DT20" s="778"/>
      <c r="DU20" s="778"/>
      <c r="DV20" s="778"/>
      <c r="DW20" s="778"/>
      <c r="DX20" s="778"/>
      <c r="DY20" s="778"/>
      <c r="DZ20" s="778"/>
      <c r="EA20" s="778"/>
      <c r="EB20" s="778"/>
      <c r="EC20" s="778"/>
      <c r="ED20" s="778"/>
      <c r="EE20" s="778"/>
      <c r="EF20" s="778"/>
      <c r="EG20" s="778"/>
      <c r="EH20" s="778"/>
      <c r="EI20" s="778"/>
      <c r="EJ20" s="778"/>
      <c r="EK20" s="778"/>
      <c r="EL20" s="778"/>
      <c r="EM20" s="778"/>
      <c r="EN20" s="778"/>
      <c r="EO20" s="778"/>
      <c r="EP20" s="778"/>
      <c r="EQ20" s="778"/>
      <c r="ER20" s="778"/>
      <c r="ES20" s="778"/>
      <c r="ET20" s="778"/>
      <c r="EU20" s="778"/>
      <c r="EV20" s="778"/>
      <c r="EW20" s="778"/>
      <c r="EX20" s="778"/>
      <c r="EY20" s="778"/>
      <c r="EZ20" s="778"/>
      <c r="FA20" s="778"/>
      <c r="FB20" s="778"/>
      <c r="FC20" s="778"/>
      <c r="FD20" s="778"/>
      <c r="FE20" s="778"/>
      <c r="FF20" s="778"/>
      <c r="FG20" s="778"/>
      <c r="FH20" s="778"/>
      <c r="FI20" s="778"/>
      <c r="FJ20" s="778"/>
      <c r="FK20" s="778"/>
      <c r="FL20" s="778"/>
      <c r="FM20" s="778"/>
      <c r="FN20" s="778"/>
      <c r="FO20" s="778"/>
      <c r="FP20" s="778"/>
      <c r="FQ20" s="778"/>
      <c r="FR20" s="778"/>
      <c r="FS20" s="778"/>
      <c r="FT20" s="778"/>
    </row>
    <row r="21" spans="1:176" ht="12.75">
      <c r="A21" s="629" t="s">
        <v>1350</v>
      </c>
      <c r="B21" s="813">
        <v>0</v>
      </c>
      <c r="C21" s="813">
        <v>15</v>
      </c>
      <c r="D21" s="813">
        <v>21</v>
      </c>
      <c r="E21" s="813">
        <v>12</v>
      </c>
      <c r="F21" s="778"/>
      <c r="G21" s="778"/>
      <c r="H21" s="778"/>
      <c r="I21" s="778"/>
      <c r="J21" s="778"/>
      <c r="K21" s="778"/>
      <c r="L21" s="778"/>
      <c r="M21" s="778"/>
      <c r="N21" s="778"/>
      <c r="O21" s="778"/>
      <c r="P21" s="778"/>
      <c r="Q21" s="778"/>
      <c r="R21" s="778"/>
      <c r="S21" s="778"/>
      <c r="T21" s="778"/>
      <c r="U21" s="778"/>
      <c r="V21" s="778"/>
      <c r="W21" s="778"/>
      <c r="X21" s="778"/>
      <c r="Y21" s="778"/>
      <c r="Z21" s="778"/>
      <c r="AA21" s="778"/>
      <c r="AB21" s="778"/>
      <c r="AC21" s="778"/>
      <c r="AD21" s="778"/>
      <c r="AE21" s="778"/>
      <c r="AF21" s="778"/>
      <c r="AG21" s="778"/>
      <c r="AH21" s="778"/>
      <c r="AI21" s="778"/>
      <c r="AJ21" s="778"/>
      <c r="AK21" s="778"/>
      <c r="AL21" s="778"/>
      <c r="AM21" s="778"/>
      <c r="AN21" s="778"/>
      <c r="AO21" s="778"/>
      <c r="AP21" s="778"/>
      <c r="AQ21" s="778"/>
      <c r="AR21" s="778"/>
      <c r="AS21" s="778"/>
      <c r="AT21" s="778"/>
      <c r="AU21" s="778"/>
      <c r="AV21" s="778"/>
      <c r="AW21" s="778"/>
      <c r="AX21" s="778"/>
      <c r="AY21" s="778"/>
      <c r="AZ21" s="778"/>
      <c r="BA21" s="778"/>
      <c r="BB21" s="778"/>
      <c r="BC21" s="778"/>
      <c r="BD21" s="778"/>
      <c r="BE21" s="778"/>
      <c r="BF21" s="778"/>
      <c r="BG21" s="778"/>
      <c r="BH21" s="778"/>
      <c r="BI21" s="778"/>
      <c r="BJ21" s="778"/>
      <c r="BK21" s="778"/>
      <c r="BL21" s="778"/>
      <c r="BM21" s="778"/>
      <c r="BN21" s="778"/>
      <c r="BO21" s="778"/>
      <c r="BP21" s="778"/>
      <c r="BQ21" s="778"/>
      <c r="BR21" s="778"/>
      <c r="BS21" s="778"/>
      <c r="BT21" s="778"/>
      <c r="BU21" s="778"/>
      <c r="BV21" s="778"/>
      <c r="BW21" s="778"/>
      <c r="BX21" s="778"/>
      <c r="BY21" s="778"/>
      <c r="BZ21" s="778"/>
      <c r="CA21" s="778"/>
      <c r="CB21" s="778"/>
      <c r="CC21" s="778"/>
      <c r="CD21" s="778"/>
      <c r="CE21" s="778"/>
      <c r="CF21" s="778"/>
      <c r="CG21" s="778"/>
      <c r="CH21" s="778"/>
      <c r="CI21" s="778"/>
      <c r="CJ21" s="778"/>
      <c r="CK21" s="778"/>
      <c r="CL21" s="778"/>
      <c r="CM21" s="778"/>
      <c r="CN21" s="778"/>
      <c r="CO21" s="778"/>
      <c r="CP21" s="778"/>
      <c r="CQ21" s="778"/>
      <c r="CR21" s="778"/>
      <c r="CS21" s="778"/>
      <c r="CT21" s="778"/>
      <c r="CU21" s="778"/>
      <c r="CV21" s="778"/>
      <c r="CW21" s="778"/>
      <c r="CX21" s="778"/>
      <c r="CY21" s="778"/>
      <c r="CZ21" s="778"/>
      <c r="DA21" s="778"/>
      <c r="DB21" s="778"/>
      <c r="DC21" s="778"/>
      <c r="DD21" s="778"/>
      <c r="DE21" s="778"/>
      <c r="DF21" s="778"/>
      <c r="DG21" s="778"/>
      <c r="DH21" s="778"/>
      <c r="DI21" s="778"/>
      <c r="DJ21" s="778"/>
      <c r="DK21" s="778"/>
      <c r="DL21" s="778"/>
      <c r="DM21" s="778"/>
      <c r="DN21" s="778"/>
      <c r="DO21" s="778"/>
      <c r="DP21" s="778"/>
      <c r="DQ21" s="778"/>
      <c r="DR21" s="778"/>
      <c r="DS21" s="778"/>
      <c r="DT21" s="778"/>
      <c r="DU21" s="778"/>
      <c r="DV21" s="778"/>
      <c r="DW21" s="778"/>
      <c r="DX21" s="778"/>
      <c r="DY21" s="778"/>
      <c r="DZ21" s="778"/>
      <c r="EA21" s="778"/>
      <c r="EB21" s="778"/>
      <c r="EC21" s="778"/>
      <c r="ED21" s="778"/>
      <c r="EE21" s="778"/>
      <c r="EF21" s="778"/>
      <c r="EG21" s="778"/>
      <c r="EH21" s="778"/>
      <c r="EI21" s="778"/>
      <c r="EJ21" s="778"/>
      <c r="EK21" s="778"/>
      <c r="EL21" s="778"/>
      <c r="EM21" s="778"/>
      <c r="EN21" s="778"/>
      <c r="EO21" s="778"/>
      <c r="EP21" s="778"/>
      <c r="EQ21" s="778"/>
      <c r="ER21" s="778"/>
      <c r="ES21" s="778"/>
      <c r="ET21" s="778"/>
      <c r="EU21" s="778"/>
      <c r="EV21" s="778"/>
      <c r="EW21" s="778"/>
      <c r="EX21" s="778"/>
      <c r="EY21" s="778"/>
      <c r="EZ21" s="778"/>
      <c r="FA21" s="778"/>
      <c r="FB21" s="778"/>
      <c r="FC21" s="778"/>
      <c r="FD21" s="778"/>
      <c r="FE21" s="778"/>
      <c r="FF21" s="778"/>
      <c r="FG21" s="778"/>
      <c r="FH21" s="778"/>
      <c r="FI21" s="778"/>
      <c r="FJ21" s="778"/>
      <c r="FK21" s="778"/>
      <c r="FL21" s="778"/>
      <c r="FM21" s="778"/>
      <c r="FN21" s="778"/>
      <c r="FO21" s="778"/>
      <c r="FP21" s="778"/>
      <c r="FQ21" s="778"/>
      <c r="FR21" s="778"/>
      <c r="FS21" s="778"/>
      <c r="FT21" s="778"/>
    </row>
    <row r="22" spans="1:176" s="246" customFormat="1">
      <c r="A22" s="746" t="s">
        <v>85</v>
      </c>
      <c r="B22" s="808">
        <v>1</v>
      </c>
      <c r="C22" s="808">
        <v>2</v>
      </c>
      <c r="D22" s="808">
        <v>2</v>
      </c>
      <c r="E22" s="808">
        <v>0</v>
      </c>
    </row>
    <row r="23" spans="1:176" s="744" customFormat="1">
      <c r="A23" s="753" t="s">
        <v>86</v>
      </c>
      <c r="B23" s="807">
        <v>0</v>
      </c>
      <c r="C23" s="807">
        <v>0</v>
      </c>
      <c r="D23" s="807">
        <v>1</v>
      </c>
      <c r="E23" s="807">
        <v>0</v>
      </c>
    </row>
    <row r="24" spans="1:176" ht="12.75">
      <c r="A24" s="629" t="s">
        <v>89</v>
      </c>
      <c r="B24" s="811">
        <v>0</v>
      </c>
      <c r="C24" s="811">
        <v>0</v>
      </c>
      <c r="D24" s="811">
        <v>0</v>
      </c>
      <c r="E24" s="811">
        <v>0</v>
      </c>
      <c r="F24" s="778"/>
      <c r="G24" s="778"/>
      <c r="H24" s="778"/>
      <c r="I24" s="778"/>
      <c r="J24" s="778"/>
      <c r="K24" s="778"/>
      <c r="L24" s="778"/>
      <c r="M24" s="778"/>
      <c r="N24" s="778"/>
      <c r="O24" s="778"/>
      <c r="P24" s="778"/>
      <c r="Q24" s="778"/>
      <c r="R24" s="778"/>
      <c r="S24" s="778"/>
      <c r="T24" s="778"/>
      <c r="U24" s="778"/>
      <c r="V24" s="778"/>
      <c r="W24" s="778"/>
      <c r="X24" s="778"/>
      <c r="Y24" s="778"/>
      <c r="Z24" s="778"/>
      <c r="AA24" s="778"/>
      <c r="AB24" s="778"/>
      <c r="AC24" s="778"/>
      <c r="AD24" s="778"/>
      <c r="AE24" s="778"/>
      <c r="AF24" s="778"/>
      <c r="AG24" s="778"/>
      <c r="AH24" s="778"/>
      <c r="AI24" s="778"/>
      <c r="AJ24" s="778"/>
      <c r="AK24" s="778"/>
      <c r="AL24" s="778"/>
      <c r="AM24" s="778"/>
      <c r="AN24" s="778"/>
      <c r="AO24" s="778"/>
      <c r="AP24" s="778"/>
      <c r="AQ24" s="778"/>
      <c r="AR24" s="778"/>
      <c r="AS24" s="778"/>
      <c r="AT24" s="778"/>
      <c r="AU24" s="778"/>
      <c r="AV24" s="778"/>
      <c r="AW24" s="778"/>
      <c r="AX24" s="778"/>
      <c r="AY24" s="778"/>
      <c r="AZ24" s="778"/>
      <c r="BA24" s="778"/>
      <c r="BB24" s="778"/>
      <c r="BC24" s="778"/>
      <c r="BD24" s="778"/>
      <c r="BE24" s="778"/>
      <c r="BF24" s="778"/>
      <c r="BG24" s="778"/>
      <c r="BH24" s="778"/>
      <c r="BI24" s="778"/>
      <c r="BJ24" s="778"/>
      <c r="BK24" s="778"/>
      <c r="BL24" s="778"/>
      <c r="BM24" s="778"/>
      <c r="BN24" s="778"/>
      <c r="BO24" s="778"/>
      <c r="BP24" s="778"/>
      <c r="BQ24" s="778"/>
      <c r="BR24" s="778"/>
      <c r="BS24" s="778"/>
      <c r="BT24" s="778"/>
      <c r="BU24" s="778"/>
      <c r="BV24" s="778"/>
      <c r="BW24" s="778"/>
      <c r="BX24" s="778"/>
      <c r="BY24" s="778"/>
      <c r="BZ24" s="778"/>
      <c r="CA24" s="778"/>
      <c r="CB24" s="778"/>
      <c r="CC24" s="778"/>
      <c r="CD24" s="778"/>
      <c r="CE24" s="778"/>
      <c r="CF24" s="778"/>
      <c r="CG24" s="778"/>
      <c r="CH24" s="778"/>
      <c r="CI24" s="778"/>
      <c r="CJ24" s="778"/>
      <c r="CK24" s="778"/>
      <c r="CL24" s="778"/>
      <c r="CM24" s="778"/>
      <c r="CN24" s="778"/>
      <c r="CO24" s="778"/>
      <c r="CP24" s="778"/>
      <c r="CQ24" s="778"/>
      <c r="CR24" s="778"/>
      <c r="CS24" s="778"/>
      <c r="CT24" s="778"/>
      <c r="CU24" s="778"/>
      <c r="CV24" s="778"/>
      <c r="CW24" s="778"/>
      <c r="CX24" s="778"/>
      <c r="CY24" s="778"/>
      <c r="CZ24" s="778"/>
      <c r="DA24" s="778"/>
      <c r="DB24" s="778"/>
      <c r="DC24" s="778"/>
      <c r="DD24" s="778"/>
      <c r="DE24" s="778"/>
      <c r="DF24" s="778"/>
      <c r="DG24" s="778"/>
      <c r="DH24" s="778"/>
      <c r="DI24" s="778"/>
      <c r="DJ24" s="778"/>
      <c r="DK24" s="778"/>
      <c r="DL24" s="778"/>
      <c r="DM24" s="778"/>
      <c r="DN24" s="778"/>
      <c r="DO24" s="778"/>
      <c r="DP24" s="778"/>
      <c r="DQ24" s="778"/>
      <c r="DR24" s="778"/>
      <c r="DS24" s="778"/>
      <c r="DT24" s="778"/>
      <c r="DU24" s="778"/>
      <c r="DV24" s="778"/>
      <c r="DW24" s="778"/>
      <c r="DX24" s="778"/>
      <c r="DY24" s="778"/>
      <c r="DZ24" s="778"/>
      <c r="EA24" s="778"/>
      <c r="EB24" s="778"/>
      <c r="EC24" s="778"/>
      <c r="ED24" s="778"/>
      <c r="EE24" s="778"/>
      <c r="EF24" s="778"/>
      <c r="EG24" s="778"/>
      <c r="EH24" s="778"/>
      <c r="EI24" s="778"/>
      <c r="EJ24" s="778"/>
      <c r="EK24" s="778"/>
      <c r="EL24" s="778"/>
      <c r="EM24" s="778"/>
      <c r="EN24" s="778"/>
      <c r="EO24" s="778"/>
      <c r="EP24" s="778"/>
      <c r="EQ24" s="778"/>
      <c r="ER24" s="778"/>
      <c r="ES24" s="778"/>
      <c r="ET24" s="778"/>
      <c r="EU24" s="778"/>
      <c r="EV24" s="778"/>
      <c r="EW24" s="778"/>
      <c r="EX24" s="778"/>
      <c r="EY24" s="778"/>
      <c r="EZ24" s="778"/>
      <c r="FA24" s="778"/>
      <c r="FB24" s="778"/>
      <c r="FC24" s="778"/>
      <c r="FD24" s="778"/>
      <c r="FE24" s="778"/>
      <c r="FF24" s="778"/>
      <c r="FG24" s="778"/>
      <c r="FH24" s="778"/>
      <c r="FI24" s="778"/>
      <c r="FJ24" s="778"/>
      <c r="FK24" s="778"/>
      <c r="FL24" s="778"/>
      <c r="FM24" s="778"/>
      <c r="FN24" s="778"/>
      <c r="FO24" s="778"/>
      <c r="FP24" s="778"/>
      <c r="FQ24" s="778"/>
      <c r="FR24" s="778"/>
      <c r="FS24" s="778"/>
      <c r="FT24" s="778"/>
    </row>
    <row r="25" spans="1:176" ht="12.75">
      <c r="A25" s="629" t="s">
        <v>881</v>
      </c>
      <c r="B25" s="811">
        <v>0</v>
      </c>
      <c r="C25" s="811">
        <v>0</v>
      </c>
      <c r="D25" s="811">
        <v>1</v>
      </c>
      <c r="E25" s="811">
        <v>0</v>
      </c>
      <c r="F25" s="778"/>
      <c r="G25" s="778"/>
      <c r="H25" s="778"/>
      <c r="I25" s="778"/>
      <c r="J25" s="778"/>
      <c r="K25" s="778"/>
      <c r="L25" s="778"/>
      <c r="M25" s="778"/>
      <c r="N25" s="778"/>
      <c r="O25" s="778"/>
      <c r="P25" s="778"/>
      <c r="Q25" s="778"/>
      <c r="R25" s="778"/>
      <c r="S25" s="778"/>
      <c r="T25" s="778"/>
      <c r="U25" s="778"/>
      <c r="V25" s="778"/>
      <c r="W25" s="778"/>
      <c r="X25" s="778"/>
      <c r="Y25" s="778"/>
      <c r="Z25" s="778"/>
      <c r="AA25" s="778"/>
      <c r="AB25" s="778"/>
      <c r="AC25" s="778"/>
      <c r="AD25" s="778"/>
      <c r="AE25" s="778"/>
      <c r="AF25" s="778"/>
      <c r="AG25" s="778"/>
      <c r="AH25" s="778"/>
      <c r="AI25" s="778"/>
      <c r="AJ25" s="778"/>
      <c r="AK25" s="778"/>
      <c r="AL25" s="778"/>
      <c r="AM25" s="778"/>
      <c r="AN25" s="778"/>
      <c r="AO25" s="778"/>
      <c r="AP25" s="778"/>
      <c r="AQ25" s="778"/>
      <c r="AR25" s="778"/>
      <c r="AS25" s="778"/>
      <c r="AT25" s="778"/>
      <c r="AU25" s="778"/>
      <c r="AV25" s="778"/>
      <c r="AW25" s="778"/>
      <c r="AX25" s="778"/>
      <c r="AY25" s="778"/>
      <c r="AZ25" s="778"/>
      <c r="BA25" s="778"/>
      <c r="BB25" s="778"/>
      <c r="BC25" s="778"/>
      <c r="BD25" s="778"/>
      <c r="BE25" s="778"/>
      <c r="BF25" s="778"/>
      <c r="BG25" s="778"/>
      <c r="BH25" s="778"/>
      <c r="BI25" s="778"/>
      <c r="BJ25" s="778"/>
      <c r="BK25" s="778"/>
      <c r="BL25" s="778"/>
      <c r="BM25" s="778"/>
      <c r="BN25" s="778"/>
      <c r="BO25" s="778"/>
      <c r="BP25" s="778"/>
      <c r="BQ25" s="778"/>
      <c r="BR25" s="778"/>
      <c r="BS25" s="778"/>
      <c r="BT25" s="778"/>
      <c r="BU25" s="778"/>
      <c r="BV25" s="778"/>
      <c r="BW25" s="778"/>
      <c r="BX25" s="778"/>
      <c r="BY25" s="778"/>
      <c r="BZ25" s="778"/>
      <c r="CA25" s="778"/>
      <c r="CB25" s="778"/>
      <c r="CC25" s="778"/>
      <c r="CD25" s="778"/>
      <c r="CE25" s="778"/>
      <c r="CF25" s="778"/>
      <c r="CG25" s="778"/>
      <c r="CH25" s="778"/>
      <c r="CI25" s="778"/>
      <c r="CJ25" s="778"/>
      <c r="CK25" s="778"/>
      <c r="CL25" s="778"/>
      <c r="CM25" s="778"/>
      <c r="CN25" s="778"/>
      <c r="CO25" s="778"/>
      <c r="CP25" s="778"/>
      <c r="CQ25" s="778"/>
      <c r="CR25" s="778"/>
      <c r="CS25" s="778"/>
      <c r="CT25" s="778"/>
      <c r="CU25" s="778"/>
      <c r="CV25" s="778"/>
      <c r="CW25" s="778"/>
      <c r="CX25" s="778"/>
      <c r="CY25" s="778"/>
      <c r="CZ25" s="778"/>
      <c r="DA25" s="778"/>
      <c r="DB25" s="778"/>
      <c r="DC25" s="778"/>
      <c r="DD25" s="778"/>
      <c r="DE25" s="778"/>
      <c r="DF25" s="778"/>
      <c r="DG25" s="778"/>
      <c r="DH25" s="778"/>
      <c r="DI25" s="778"/>
      <c r="DJ25" s="778"/>
      <c r="DK25" s="778"/>
      <c r="DL25" s="778"/>
      <c r="DM25" s="778"/>
      <c r="DN25" s="778"/>
      <c r="DO25" s="778"/>
      <c r="DP25" s="778"/>
      <c r="DQ25" s="778"/>
      <c r="DR25" s="778"/>
      <c r="DS25" s="778"/>
      <c r="DT25" s="778"/>
      <c r="DU25" s="778"/>
      <c r="DV25" s="778"/>
      <c r="DW25" s="778"/>
      <c r="DX25" s="778"/>
      <c r="DY25" s="778"/>
      <c r="DZ25" s="778"/>
      <c r="EA25" s="778"/>
      <c r="EB25" s="778"/>
      <c r="EC25" s="778"/>
      <c r="ED25" s="778"/>
      <c r="EE25" s="778"/>
      <c r="EF25" s="778"/>
      <c r="EG25" s="778"/>
      <c r="EH25" s="778"/>
      <c r="EI25" s="778"/>
      <c r="EJ25" s="778"/>
      <c r="EK25" s="778"/>
      <c r="EL25" s="778"/>
      <c r="EM25" s="778"/>
      <c r="EN25" s="778"/>
      <c r="EO25" s="778"/>
      <c r="EP25" s="778"/>
      <c r="EQ25" s="778"/>
      <c r="ER25" s="778"/>
      <c r="ES25" s="778"/>
      <c r="ET25" s="778"/>
      <c r="EU25" s="778"/>
      <c r="EV25" s="778"/>
      <c r="EW25" s="778"/>
      <c r="EX25" s="778"/>
      <c r="EY25" s="778"/>
      <c r="EZ25" s="778"/>
      <c r="FA25" s="778"/>
      <c r="FB25" s="778"/>
      <c r="FC25" s="778"/>
      <c r="FD25" s="778"/>
      <c r="FE25" s="778"/>
      <c r="FF25" s="778"/>
      <c r="FG25" s="778"/>
      <c r="FH25" s="778"/>
      <c r="FI25" s="778"/>
      <c r="FJ25" s="778"/>
      <c r="FK25" s="778"/>
      <c r="FL25" s="778"/>
      <c r="FM25" s="778"/>
      <c r="FN25" s="778"/>
      <c r="FO25" s="778"/>
      <c r="FP25" s="778"/>
      <c r="FQ25" s="778"/>
      <c r="FR25" s="778"/>
      <c r="FS25" s="778"/>
      <c r="FT25" s="778"/>
    </row>
    <row r="26" spans="1:176" s="744" customFormat="1">
      <c r="A26" s="753" t="s">
        <v>94</v>
      </c>
      <c r="B26" s="807">
        <v>1</v>
      </c>
      <c r="C26" s="807">
        <v>2</v>
      </c>
      <c r="D26" s="807">
        <v>1</v>
      </c>
      <c r="E26" s="807">
        <v>0</v>
      </c>
    </row>
    <row r="27" spans="1:176" s="744" customFormat="1">
      <c r="A27" s="629" t="s">
        <v>1055</v>
      </c>
      <c r="B27" s="811">
        <v>1</v>
      </c>
      <c r="C27" s="811">
        <v>2</v>
      </c>
      <c r="D27" s="811">
        <v>1</v>
      </c>
      <c r="E27" s="811">
        <v>0</v>
      </c>
    </row>
    <row r="28" spans="1:176" s="246" customFormat="1" ht="24">
      <c r="A28" s="746" t="s">
        <v>409</v>
      </c>
      <c r="B28" s="808">
        <v>0</v>
      </c>
      <c r="C28" s="808">
        <v>16</v>
      </c>
      <c r="D28" s="808">
        <v>7</v>
      </c>
      <c r="E28" s="808">
        <v>7</v>
      </c>
    </row>
    <row r="29" spans="1:176" s="744" customFormat="1">
      <c r="A29" s="753" t="s">
        <v>410</v>
      </c>
      <c r="B29" s="807">
        <v>0</v>
      </c>
      <c r="C29" s="807">
        <v>14</v>
      </c>
      <c r="D29" s="807">
        <v>4</v>
      </c>
      <c r="E29" s="807">
        <v>3</v>
      </c>
    </row>
    <row r="30" spans="1:176" s="744" customFormat="1">
      <c r="A30" s="629" t="s">
        <v>420</v>
      </c>
      <c r="B30" s="815">
        <v>0</v>
      </c>
      <c r="C30" s="815">
        <v>7</v>
      </c>
      <c r="D30" s="815">
        <v>3</v>
      </c>
      <c r="E30" s="815">
        <v>2</v>
      </c>
    </row>
    <row r="31" spans="1:176" s="744" customFormat="1">
      <c r="A31" s="629" t="s">
        <v>884</v>
      </c>
      <c r="B31" s="815">
        <v>0</v>
      </c>
      <c r="C31" s="815">
        <v>3</v>
      </c>
      <c r="D31" s="815">
        <v>1</v>
      </c>
      <c r="E31" s="815">
        <v>0</v>
      </c>
    </row>
    <row r="32" spans="1:176" s="744" customFormat="1">
      <c r="A32" s="629" t="s">
        <v>411</v>
      </c>
      <c r="B32" s="815">
        <v>0</v>
      </c>
      <c r="C32" s="815">
        <v>1</v>
      </c>
      <c r="D32" s="815">
        <v>0</v>
      </c>
      <c r="E32" s="815">
        <v>0</v>
      </c>
    </row>
    <row r="33" spans="1:176" s="744" customFormat="1">
      <c r="A33" s="629" t="s">
        <v>1364</v>
      </c>
      <c r="B33" s="815">
        <v>0</v>
      </c>
      <c r="C33" s="815">
        <v>3</v>
      </c>
      <c r="D33" s="815">
        <v>0</v>
      </c>
      <c r="E33" s="815">
        <v>1</v>
      </c>
    </row>
    <row r="34" spans="1:176" s="744" customFormat="1" ht="24">
      <c r="A34" s="303" t="s">
        <v>421</v>
      </c>
      <c r="B34" s="811">
        <v>0</v>
      </c>
      <c r="C34" s="811">
        <v>2</v>
      </c>
      <c r="D34" s="811">
        <v>3</v>
      </c>
      <c r="E34" s="811">
        <v>4</v>
      </c>
    </row>
    <row r="35" spans="1:176" s="744" customFormat="1">
      <c r="A35" s="629" t="s">
        <v>893</v>
      </c>
      <c r="B35" s="811">
        <v>0</v>
      </c>
      <c r="C35" s="811">
        <v>2</v>
      </c>
      <c r="D35" s="811">
        <v>3</v>
      </c>
      <c r="E35" s="811">
        <v>4</v>
      </c>
    </row>
    <row r="36" spans="1:176" s="744" customFormat="1">
      <c r="A36" s="629" t="s">
        <v>1351</v>
      </c>
      <c r="B36" s="811">
        <v>0</v>
      </c>
      <c r="C36" s="811">
        <v>0</v>
      </c>
      <c r="D36" s="811">
        <v>0</v>
      </c>
      <c r="E36" s="811">
        <v>0</v>
      </c>
    </row>
    <row r="37" spans="1:176" s="246" customFormat="1">
      <c r="A37" s="746" t="s">
        <v>423</v>
      </c>
      <c r="B37" s="808">
        <v>76</v>
      </c>
      <c r="C37" s="808">
        <v>121</v>
      </c>
      <c r="D37" s="808">
        <v>80</v>
      </c>
      <c r="E37" s="808">
        <v>120</v>
      </c>
    </row>
    <row r="38" spans="1:176" s="744" customFormat="1">
      <c r="A38" s="753" t="s">
        <v>424</v>
      </c>
      <c r="B38" s="807">
        <v>0</v>
      </c>
      <c r="C38" s="807">
        <v>4</v>
      </c>
      <c r="D38" s="807">
        <v>4</v>
      </c>
      <c r="E38" s="807">
        <v>3</v>
      </c>
    </row>
    <row r="39" spans="1:176" s="744" customFormat="1">
      <c r="A39" s="629" t="s">
        <v>428</v>
      </c>
      <c r="B39" s="815">
        <v>0</v>
      </c>
      <c r="C39" s="815">
        <v>3</v>
      </c>
      <c r="D39" s="815">
        <v>2</v>
      </c>
      <c r="E39" s="815">
        <v>2</v>
      </c>
    </row>
    <row r="40" spans="1:176" s="744" customFormat="1">
      <c r="A40" s="629" t="s">
        <v>899</v>
      </c>
      <c r="B40" s="815">
        <v>0</v>
      </c>
      <c r="C40" s="815">
        <v>0</v>
      </c>
      <c r="D40" s="815">
        <v>2</v>
      </c>
      <c r="E40" s="815">
        <v>1</v>
      </c>
    </row>
    <row r="41" spans="1:176" s="744" customFormat="1">
      <c r="A41" s="629" t="s">
        <v>1365</v>
      </c>
      <c r="B41" s="815">
        <v>0</v>
      </c>
      <c r="C41" s="815">
        <v>1</v>
      </c>
      <c r="D41" s="815">
        <v>0</v>
      </c>
      <c r="E41" s="815">
        <v>0</v>
      </c>
    </row>
    <row r="42" spans="1:176" s="744" customFormat="1">
      <c r="A42" s="753" t="s">
        <v>429</v>
      </c>
      <c r="B42" s="807">
        <v>71</v>
      </c>
      <c r="C42" s="807">
        <v>107</v>
      </c>
      <c r="D42" s="807">
        <v>71</v>
      </c>
      <c r="E42" s="807">
        <v>100</v>
      </c>
    </row>
    <row r="43" spans="1:176" ht="12.75">
      <c r="A43" s="629" t="s">
        <v>1056</v>
      </c>
      <c r="B43" s="811">
        <v>67</v>
      </c>
      <c r="C43" s="811">
        <v>100</v>
      </c>
      <c r="D43" s="811">
        <v>69</v>
      </c>
      <c r="E43" s="811">
        <v>92</v>
      </c>
      <c r="F43" s="778"/>
      <c r="G43" s="778"/>
      <c r="H43" s="778"/>
      <c r="I43" s="778"/>
      <c r="J43" s="778"/>
      <c r="K43" s="778"/>
      <c r="L43" s="778"/>
      <c r="M43" s="778"/>
      <c r="N43" s="778"/>
      <c r="O43" s="778"/>
      <c r="P43" s="778"/>
      <c r="Q43" s="778"/>
      <c r="R43" s="778"/>
      <c r="S43" s="778"/>
      <c r="T43" s="778"/>
      <c r="U43" s="778"/>
      <c r="V43" s="778"/>
      <c r="W43" s="778"/>
      <c r="X43" s="778"/>
      <c r="Y43" s="778"/>
      <c r="Z43" s="778"/>
      <c r="AA43" s="778"/>
      <c r="AB43" s="778"/>
      <c r="AC43" s="778"/>
      <c r="AD43" s="778"/>
      <c r="AE43" s="778"/>
      <c r="AF43" s="778"/>
      <c r="AG43" s="778"/>
      <c r="AH43" s="778"/>
      <c r="AI43" s="778"/>
      <c r="AJ43" s="778"/>
      <c r="AK43" s="778"/>
      <c r="AL43" s="778"/>
      <c r="AM43" s="778"/>
      <c r="AN43" s="778"/>
      <c r="AO43" s="778"/>
      <c r="AP43" s="778"/>
      <c r="AQ43" s="778"/>
      <c r="AR43" s="778"/>
      <c r="AS43" s="778"/>
      <c r="AT43" s="778"/>
      <c r="AU43" s="778"/>
      <c r="AV43" s="778"/>
      <c r="AW43" s="778"/>
      <c r="AX43" s="778"/>
      <c r="AY43" s="778"/>
      <c r="AZ43" s="778"/>
      <c r="BA43" s="778"/>
      <c r="BB43" s="778"/>
      <c r="BC43" s="778"/>
      <c r="BD43" s="778"/>
      <c r="BE43" s="778"/>
      <c r="BF43" s="778"/>
      <c r="BG43" s="778"/>
      <c r="BH43" s="778"/>
      <c r="BI43" s="778"/>
      <c r="BJ43" s="778"/>
      <c r="BK43" s="778"/>
      <c r="BL43" s="778"/>
      <c r="BM43" s="778"/>
      <c r="BN43" s="778"/>
      <c r="BO43" s="778"/>
      <c r="BP43" s="778"/>
      <c r="BQ43" s="778"/>
      <c r="BR43" s="778"/>
      <c r="BS43" s="778"/>
      <c r="BT43" s="778"/>
      <c r="BU43" s="778"/>
      <c r="BV43" s="778"/>
      <c r="BW43" s="778"/>
      <c r="BX43" s="778"/>
      <c r="BY43" s="778"/>
      <c r="BZ43" s="778"/>
      <c r="CA43" s="778"/>
      <c r="CB43" s="778"/>
      <c r="CC43" s="778"/>
      <c r="CD43" s="778"/>
      <c r="CE43" s="778"/>
      <c r="CF43" s="778"/>
      <c r="CG43" s="778"/>
      <c r="CH43" s="778"/>
      <c r="CI43" s="778"/>
      <c r="CJ43" s="778"/>
      <c r="CK43" s="778"/>
      <c r="CL43" s="778"/>
      <c r="CM43" s="778"/>
      <c r="CN43" s="778"/>
      <c r="CO43" s="778"/>
      <c r="CP43" s="778"/>
      <c r="CQ43" s="778"/>
      <c r="CR43" s="778"/>
      <c r="CS43" s="778"/>
      <c r="CT43" s="778"/>
      <c r="CU43" s="778"/>
      <c r="CV43" s="778"/>
      <c r="CW43" s="778"/>
      <c r="CX43" s="778"/>
      <c r="CY43" s="778"/>
      <c r="CZ43" s="778"/>
      <c r="DA43" s="778"/>
      <c r="DB43" s="778"/>
      <c r="DC43" s="778"/>
      <c r="DD43" s="778"/>
      <c r="DE43" s="778"/>
      <c r="DF43" s="778"/>
      <c r="DG43" s="778"/>
      <c r="DH43" s="778"/>
      <c r="DI43" s="778"/>
      <c r="DJ43" s="778"/>
      <c r="DK43" s="778"/>
      <c r="DL43" s="778"/>
      <c r="DM43" s="778"/>
      <c r="DN43" s="778"/>
      <c r="DO43" s="778"/>
      <c r="DP43" s="778"/>
      <c r="DQ43" s="778"/>
      <c r="DR43" s="778"/>
      <c r="DS43" s="778"/>
      <c r="DT43" s="778"/>
      <c r="DU43" s="778"/>
      <c r="DV43" s="778"/>
      <c r="DW43" s="778"/>
      <c r="DX43" s="778"/>
      <c r="DY43" s="778"/>
      <c r="DZ43" s="778"/>
      <c r="EA43" s="778"/>
      <c r="EB43" s="778"/>
      <c r="EC43" s="778"/>
      <c r="ED43" s="778"/>
      <c r="EE43" s="778"/>
      <c r="EF43" s="778"/>
      <c r="EG43" s="778"/>
      <c r="EH43" s="778"/>
      <c r="EI43" s="778"/>
      <c r="EJ43" s="778"/>
      <c r="EK43" s="778"/>
      <c r="EL43" s="778"/>
      <c r="EM43" s="778"/>
      <c r="EN43" s="778"/>
      <c r="EO43" s="778"/>
      <c r="EP43" s="778"/>
      <c r="EQ43" s="778"/>
      <c r="ER43" s="778"/>
      <c r="ES43" s="778"/>
      <c r="ET43" s="778"/>
      <c r="EU43" s="778"/>
      <c r="EV43" s="778"/>
      <c r="EW43" s="778"/>
      <c r="EX43" s="778"/>
      <c r="EY43" s="778"/>
      <c r="EZ43" s="778"/>
      <c r="FA43" s="778"/>
      <c r="FB43" s="778"/>
      <c r="FC43" s="778"/>
      <c r="FD43" s="778"/>
      <c r="FE43" s="778"/>
      <c r="FF43" s="778"/>
      <c r="FG43" s="778"/>
      <c r="FH43" s="778"/>
      <c r="FI43" s="778"/>
      <c r="FJ43" s="778"/>
      <c r="FK43" s="778"/>
      <c r="FL43" s="778"/>
      <c r="FM43" s="778"/>
      <c r="FN43" s="778"/>
      <c r="FO43" s="778"/>
      <c r="FP43" s="778"/>
      <c r="FQ43" s="778"/>
      <c r="FR43" s="778"/>
      <c r="FS43" s="778"/>
      <c r="FT43" s="778"/>
    </row>
    <row r="44" spans="1:176" ht="12.75">
      <c r="A44" s="753" t="s">
        <v>440</v>
      </c>
      <c r="B44" s="811">
        <v>0</v>
      </c>
      <c r="C44" s="811">
        <v>0</v>
      </c>
      <c r="D44" s="811">
        <v>0</v>
      </c>
      <c r="E44" s="811">
        <v>2</v>
      </c>
      <c r="F44" s="778"/>
      <c r="G44" s="778"/>
      <c r="H44" s="778"/>
      <c r="I44" s="778"/>
      <c r="J44" s="778"/>
      <c r="K44" s="778"/>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8"/>
      <c r="AP44" s="778"/>
      <c r="AQ44" s="778"/>
      <c r="AR44" s="778"/>
      <c r="AS44" s="778"/>
      <c r="AT44" s="778"/>
      <c r="AU44" s="778"/>
      <c r="AV44" s="778"/>
      <c r="AW44" s="778"/>
      <c r="AX44" s="778"/>
      <c r="AY44" s="778"/>
      <c r="AZ44" s="778"/>
      <c r="BA44" s="778"/>
      <c r="BB44" s="778"/>
      <c r="BC44" s="778"/>
      <c r="BD44" s="778"/>
      <c r="BE44" s="778"/>
      <c r="BF44" s="778"/>
      <c r="BG44" s="778"/>
      <c r="BH44" s="778"/>
      <c r="BI44" s="778"/>
      <c r="BJ44" s="778"/>
      <c r="BK44" s="778"/>
      <c r="BL44" s="778"/>
      <c r="BM44" s="778"/>
      <c r="BN44" s="778"/>
      <c r="BO44" s="778"/>
      <c r="BP44" s="778"/>
      <c r="BQ44" s="778"/>
      <c r="BR44" s="778"/>
      <c r="BS44" s="778"/>
      <c r="BT44" s="778"/>
      <c r="BU44" s="778"/>
      <c r="BV44" s="778"/>
      <c r="BW44" s="778"/>
      <c r="BX44" s="778"/>
      <c r="BY44" s="778"/>
      <c r="BZ44" s="778"/>
      <c r="CA44" s="778"/>
      <c r="CB44" s="778"/>
      <c r="CC44" s="778"/>
      <c r="CD44" s="778"/>
      <c r="CE44" s="778"/>
      <c r="CF44" s="778"/>
      <c r="CG44" s="778"/>
      <c r="CH44" s="778"/>
      <c r="CI44" s="778"/>
      <c r="CJ44" s="778"/>
      <c r="CK44" s="778"/>
      <c r="CL44" s="778"/>
      <c r="CM44" s="778"/>
      <c r="CN44" s="778"/>
      <c r="CO44" s="778"/>
      <c r="CP44" s="778"/>
      <c r="CQ44" s="778"/>
      <c r="CR44" s="778"/>
      <c r="CS44" s="778"/>
      <c r="CT44" s="778"/>
      <c r="CU44" s="778"/>
      <c r="CV44" s="778"/>
      <c r="CW44" s="778"/>
      <c r="CX44" s="778"/>
      <c r="CY44" s="778"/>
      <c r="CZ44" s="778"/>
      <c r="DA44" s="778"/>
      <c r="DB44" s="778"/>
      <c r="DC44" s="778"/>
      <c r="DD44" s="778"/>
      <c r="DE44" s="778"/>
      <c r="DF44" s="778"/>
      <c r="DG44" s="778"/>
      <c r="DH44" s="778"/>
      <c r="DI44" s="778"/>
      <c r="DJ44" s="778"/>
      <c r="DK44" s="778"/>
      <c r="DL44" s="778"/>
      <c r="DM44" s="778"/>
      <c r="DN44" s="778"/>
      <c r="DO44" s="778"/>
      <c r="DP44" s="778"/>
      <c r="DQ44" s="778"/>
      <c r="DR44" s="778"/>
      <c r="DS44" s="778"/>
      <c r="DT44" s="778"/>
      <c r="DU44" s="778"/>
      <c r="DV44" s="778"/>
      <c r="DW44" s="778"/>
      <c r="DX44" s="778"/>
      <c r="DY44" s="778"/>
      <c r="DZ44" s="778"/>
      <c r="EA44" s="778"/>
      <c r="EB44" s="778"/>
      <c r="EC44" s="778"/>
      <c r="ED44" s="778"/>
      <c r="EE44" s="778"/>
      <c r="EF44" s="778"/>
      <c r="EG44" s="778"/>
      <c r="EH44" s="778"/>
      <c r="EI44" s="778"/>
      <c r="EJ44" s="778"/>
      <c r="EK44" s="778"/>
      <c r="EL44" s="778"/>
      <c r="EM44" s="778"/>
      <c r="EN44" s="778"/>
      <c r="EO44" s="778"/>
      <c r="EP44" s="778"/>
      <c r="EQ44" s="778"/>
      <c r="ER44" s="778"/>
      <c r="ES44" s="778"/>
      <c r="ET44" s="778"/>
      <c r="EU44" s="778"/>
      <c r="EV44" s="778"/>
      <c r="EW44" s="778"/>
      <c r="EX44" s="778"/>
      <c r="EY44" s="778"/>
      <c r="EZ44" s="778"/>
      <c r="FA44" s="778"/>
      <c r="FB44" s="778"/>
      <c r="FC44" s="778"/>
      <c r="FD44" s="778"/>
      <c r="FE44" s="778"/>
      <c r="FF44" s="778"/>
      <c r="FG44" s="778"/>
      <c r="FH44" s="778"/>
      <c r="FI44" s="778"/>
      <c r="FJ44" s="778"/>
      <c r="FK44" s="778"/>
      <c r="FL44" s="778"/>
      <c r="FM44" s="778"/>
      <c r="FN44" s="778"/>
      <c r="FO44" s="778"/>
      <c r="FP44" s="778"/>
      <c r="FQ44" s="778"/>
      <c r="FR44" s="778"/>
      <c r="FS44" s="778"/>
      <c r="FT44" s="778"/>
    </row>
    <row r="45" spans="1:176" ht="12.75">
      <c r="A45" s="629" t="s">
        <v>1057</v>
      </c>
      <c r="B45" s="811">
        <v>0</v>
      </c>
      <c r="C45" s="811">
        <v>0</v>
      </c>
      <c r="D45" s="811">
        <v>0</v>
      </c>
      <c r="E45" s="811">
        <v>2</v>
      </c>
      <c r="F45" s="778"/>
      <c r="G45" s="778"/>
      <c r="H45" s="778"/>
      <c r="I45" s="778"/>
      <c r="J45" s="778"/>
      <c r="K45" s="778"/>
      <c r="L45" s="778"/>
      <c r="M45" s="778"/>
      <c r="N45" s="778"/>
      <c r="O45" s="778"/>
      <c r="P45" s="778"/>
      <c r="Q45" s="778"/>
      <c r="R45" s="778"/>
      <c r="S45" s="778"/>
      <c r="T45" s="778"/>
      <c r="U45" s="778"/>
      <c r="V45" s="778"/>
      <c r="W45" s="778"/>
      <c r="X45" s="778"/>
      <c r="Y45" s="778"/>
      <c r="Z45" s="778"/>
      <c r="AA45" s="778"/>
      <c r="AB45" s="778"/>
      <c r="AC45" s="778"/>
      <c r="AD45" s="778"/>
      <c r="AE45" s="778"/>
      <c r="AF45" s="778"/>
      <c r="AG45" s="778"/>
      <c r="AH45" s="778"/>
      <c r="AI45" s="778"/>
      <c r="AJ45" s="778"/>
      <c r="AK45" s="778"/>
      <c r="AL45" s="778"/>
      <c r="AM45" s="778"/>
      <c r="AN45" s="778"/>
      <c r="AO45" s="778"/>
      <c r="AP45" s="778"/>
      <c r="AQ45" s="778"/>
      <c r="AR45" s="778"/>
      <c r="AS45" s="778"/>
      <c r="AT45" s="778"/>
      <c r="AU45" s="778"/>
      <c r="AV45" s="778"/>
      <c r="AW45" s="778"/>
      <c r="AX45" s="778"/>
      <c r="AY45" s="778"/>
      <c r="AZ45" s="778"/>
      <c r="BA45" s="778"/>
      <c r="BB45" s="778"/>
      <c r="BC45" s="778"/>
      <c r="BD45" s="778"/>
      <c r="BE45" s="778"/>
      <c r="BF45" s="778"/>
      <c r="BG45" s="778"/>
      <c r="BH45" s="778"/>
      <c r="BI45" s="778"/>
      <c r="BJ45" s="778"/>
      <c r="BK45" s="778"/>
      <c r="BL45" s="778"/>
      <c r="BM45" s="778"/>
      <c r="BN45" s="778"/>
      <c r="BO45" s="778"/>
      <c r="BP45" s="778"/>
      <c r="BQ45" s="778"/>
      <c r="BR45" s="778"/>
      <c r="BS45" s="778"/>
      <c r="BT45" s="778"/>
      <c r="BU45" s="778"/>
      <c r="BV45" s="778"/>
      <c r="BW45" s="778"/>
      <c r="BX45" s="778"/>
      <c r="BY45" s="778"/>
      <c r="BZ45" s="778"/>
      <c r="CA45" s="778"/>
      <c r="CB45" s="778"/>
      <c r="CC45" s="778"/>
      <c r="CD45" s="778"/>
      <c r="CE45" s="778"/>
      <c r="CF45" s="778"/>
      <c r="CG45" s="778"/>
      <c r="CH45" s="778"/>
      <c r="CI45" s="778"/>
      <c r="CJ45" s="778"/>
      <c r="CK45" s="778"/>
      <c r="CL45" s="778"/>
      <c r="CM45" s="778"/>
      <c r="CN45" s="778"/>
      <c r="CO45" s="778"/>
      <c r="CP45" s="778"/>
      <c r="CQ45" s="778"/>
      <c r="CR45" s="778"/>
      <c r="CS45" s="778"/>
      <c r="CT45" s="778"/>
      <c r="CU45" s="778"/>
      <c r="CV45" s="778"/>
      <c r="CW45" s="778"/>
      <c r="CX45" s="778"/>
      <c r="CY45" s="778"/>
      <c r="CZ45" s="778"/>
      <c r="DA45" s="778"/>
      <c r="DB45" s="778"/>
      <c r="DC45" s="778"/>
      <c r="DD45" s="778"/>
      <c r="DE45" s="778"/>
      <c r="DF45" s="778"/>
      <c r="DG45" s="778"/>
      <c r="DH45" s="778"/>
      <c r="DI45" s="778"/>
      <c r="DJ45" s="778"/>
      <c r="DK45" s="778"/>
      <c r="DL45" s="778"/>
      <c r="DM45" s="778"/>
      <c r="DN45" s="778"/>
      <c r="DO45" s="778"/>
      <c r="DP45" s="778"/>
      <c r="DQ45" s="778"/>
      <c r="DR45" s="778"/>
      <c r="DS45" s="778"/>
      <c r="DT45" s="778"/>
      <c r="DU45" s="778"/>
      <c r="DV45" s="778"/>
      <c r="DW45" s="778"/>
      <c r="DX45" s="778"/>
      <c r="DY45" s="778"/>
      <c r="DZ45" s="778"/>
      <c r="EA45" s="778"/>
      <c r="EB45" s="778"/>
      <c r="EC45" s="778"/>
      <c r="ED45" s="778"/>
      <c r="EE45" s="778"/>
      <c r="EF45" s="778"/>
      <c r="EG45" s="778"/>
      <c r="EH45" s="778"/>
      <c r="EI45" s="778"/>
      <c r="EJ45" s="778"/>
      <c r="EK45" s="778"/>
      <c r="EL45" s="778"/>
      <c r="EM45" s="778"/>
      <c r="EN45" s="778"/>
      <c r="EO45" s="778"/>
      <c r="EP45" s="778"/>
      <c r="EQ45" s="778"/>
      <c r="ER45" s="778"/>
      <c r="ES45" s="778"/>
      <c r="ET45" s="778"/>
      <c r="EU45" s="778"/>
      <c r="EV45" s="778"/>
      <c r="EW45" s="778"/>
      <c r="EX45" s="778"/>
      <c r="EY45" s="778"/>
      <c r="EZ45" s="778"/>
      <c r="FA45" s="778"/>
      <c r="FB45" s="778"/>
      <c r="FC45" s="778"/>
      <c r="FD45" s="778"/>
      <c r="FE45" s="778"/>
      <c r="FF45" s="778"/>
      <c r="FG45" s="778"/>
      <c r="FH45" s="778"/>
      <c r="FI45" s="778"/>
      <c r="FJ45" s="778"/>
      <c r="FK45" s="778"/>
      <c r="FL45" s="778"/>
      <c r="FM45" s="778"/>
      <c r="FN45" s="778"/>
      <c r="FO45" s="778"/>
      <c r="FP45" s="778"/>
      <c r="FQ45" s="778"/>
      <c r="FR45" s="778"/>
      <c r="FS45" s="778"/>
      <c r="FT45" s="778"/>
    </row>
    <row r="46" spans="1:176" s="744" customFormat="1">
      <c r="A46" s="524" t="s">
        <v>442</v>
      </c>
      <c r="B46" s="809">
        <v>5</v>
      </c>
      <c r="C46" s="809">
        <v>10</v>
      </c>
      <c r="D46" s="809">
        <v>5</v>
      </c>
      <c r="E46" s="809">
        <v>15</v>
      </c>
    </row>
    <row r="47" spans="1:176" s="744" customFormat="1">
      <c r="A47" s="629" t="s">
        <v>1058</v>
      </c>
      <c r="B47" s="811">
        <v>5</v>
      </c>
      <c r="C47" s="811">
        <v>10</v>
      </c>
      <c r="D47" s="811">
        <v>5</v>
      </c>
      <c r="E47" s="811">
        <v>15</v>
      </c>
      <c r="F47" s="185"/>
    </row>
    <row r="48" spans="1:176" ht="24">
      <c r="A48" s="746" t="s">
        <v>450</v>
      </c>
      <c r="B48" s="808">
        <v>101</v>
      </c>
      <c r="C48" s="808">
        <v>125</v>
      </c>
      <c r="D48" s="808">
        <v>56</v>
      </c>
      <c r="E48" s="808">
        <v>108</v>
      </c>
      <c r="F48" s="778"/>
      <c r="G48" s="778"/>
      <c r="H48" s="778"/>
      <c r="I48" s="778"/>
      <c r="J48" s="778"/>
      <c r="K48" s="778"/>
      <c r="L48" s="778"/>
      <c r="M48" s="778"/>
      <c r="N48" s="778"/>
      <c r="O48" s="778"/>
      <c r="P48" s="778"/>
      <c r="Q48" s="778"/>
      <c r="R48" s="778"/>
      <c r="S48" s="778"/>
      <c r="T48" s="778"/>
      <c r="U48" s="778"/>
      <c r="V48" s="778"/>
      <c r="W48" s="778"/>
      <c r="X48" s="778"/>
      <c r="Y48" s="778"/>
      <c r="Z48" s="778"/>
      <c r="AA48" s="778"/>
      <c r="AB48" s="778"/>
      <c r="AC48" s="778"/>
      <c r="AD48" s="778"/>
      <c r="AE48" s="778"/>
      <c r="AF48" s="778"/>
      <c r="AG48" s="778"/>
      <c r="AH48" s="778"/>
      <c r="AI48" s="778"/>
      <c r="AJ48" s="778"/>
      <c r="AK48" s="778"/>
      <c r="AL48" s="778"/>
      <c r="AM48" s="778"/>
      <c r="AN48" s="778"/>
      <c r="AO48" s="778"/>
      <c r="AP48" s="778"/>
      <c r="AQ48" s="778"/>
      <c r="AR48" s="778"/>
      <c r="AS48" s="778"/>
      <c r="AT48" s="778"/>
      <c r="AU48" s="778"/>
      <c r="AV48" s="778"/>
      <c r="AW48" s="778"/>
      <c r="AX48" s="778"/>
      <c r="AY48" s="778"/>
      <c r="AZ48" s="778"/>
      <c r="BA48" s="778"/>
      <c r="BB48" s="778"/>
      <c r="BC48" s="778"/>
      <c r="BD48" s="778"/>
      <c r="BE48" s="778"/>
      <c r="BF48" s="778"/>
      <c r="BG48" s="778"/>
      <c r="BH48" s="778"/>
      <c r="BI48" s="778"/>
      <c r="BJ48" s="778"/>
      <c r="BK48" s="778"/>
      <c r="BL48" s="778"/>
      <c r="BM48" s="778"/>
      <c r="BN48" s="778"/>
      <c r="BO48" s="778"/>
      <c r="BP48" s="778"/>
      <c r="BQ48" s="778"/>
      <c r="BR48" s="778"/>
      <c r="BS48" s="778"/>
      <c r="BT48" s="778"/>
      <c r="BU48" s="778"/>
      <c r="BV48" s="778"/>
      <c r="BW48" s="778"/>
      <c r="BX48" s="778"/>
      <c r="BY48" s="778"/>
      <c r="BZ48" s="778"/>
      <c r="CA48" s="778"/>
      <c r="CB48" s="778"/>
      <c r="CC48" s="778"/>
      <c r="CD48" s="778"/>
      <c r="CE48" s="778"/>
      <c r="CF48" s="778"/>
      <c r="CG48" s="778"/>
      <c r="CH48" s="778"/>
      <c r="CI48" s="778"/>
      <c r="CJ48" s="778"/>
      <c r="CK48" s="778"/>
      <c r="CL48" s="778"/>
      <c r="CM48" s="778"/>
      <c r="CN48" s="778"/>
      <c r="CO48" s="778"/>
      <c r="CP48" s="778"/>
      <c r="CQ48" s="778"/>
      <c r="CR48" s="778"/>
      <c r="CS48" s="778"/>
      <c r="CT48" s="778"/>
      <c r="CU48" s="778"/>
      <c r="CV48" s="778"/>
      <c r="CW48" s="778"/>
      <c r="CX48" s="778"/>
      <c r="CY48" s="778"/>
      <c r="CZ48" s="778"/>
      <c r="DA48" s="778"/>
      <c r="DB48" s="778"/>
      <c r="DC48" s="778"/>
      <c r="DD48" s="778"/>
      <c r="DE48" s="778"/>
      <c r="DF48" s="778"/>
      <c r="DG48" s="778"/>
      <c r="DH48" s="778"/>
      <c r="DI48" s="778"/>
      <c r="DJ48" s="778"/>
      <c r="DK48" s="778"/>
      <c r="DL48" s="778"/>
      <c r="DM48" s="778"/>
      <c r="DN48" s="778"/>
      <c r="DO48" s="778"/>
      <c r="DP48" s="778"/>
      <c r="DQ48" s="778"/>
      <c r="DR48" s="778"/>
      <c r="DS48" s="778"/>
      <c r="DT48" s="778"/>
      <c r="DU48" s="778"/>
      <c r="DV48" s="778"/>
      <c r="DW48" s="778"/>
      <c r="DX48" s="778"/>
      <c r="DY48" s="778"/>
      <c r="DZ48" s="778"/>
      <c r="EA48" s="778"/>
      <c r="EB48" s="778"/>
      <c r="EC48" s="778"/>
      <c r="ED48" s="778"/>
      <c r="EE48" s="778"/>
      <c r="EF48" s="778"/>
      <c r="EG48" s="778"/>
      <c r="EH48" s="778"/>
      <c r="EI48" s="778"/>
      <c r="EJ48" s="778"/>
      <c r="EK48" s="778"/>
      <c r="EL48" s="778"/>
      <c r="EM48" s="778"/>
      <c r="EN48" s="778"/>
      <c r="EO48" s="778"/>
      <c r="EP48" s="778"/>
      <c r="EQ48" s="778"/>
      <c r="ER48" s="778"/>
      <c r="ES48" s="778"/>
      <c r="ET48" s="778"/>
      <c r="EU48" s="778"/>
      <c r="EV48" s="778"/>
      <c r="EW48" s="778"/>
      <c r="EX48" s="778"/>
      <c r="EY48" s="778"/>
      <c r="EZ48" s="778"/>
      <c r="FA48" s="778"/>
      <c r="FB48" s="778"/>
      <c r="FC48" s="778"/>
      <c r="FD48" s="778"/>
      <c r="FE48" s="778"/>
      <c r="FF48" s="778"/>
      <c r="FG48" s="778"/>
      <c r="FH48" s="778"/>
      <c r="FI48" s="778"/>
      <c r="FJ48" s="778"/>
      <c r="FK48" s="778"/>
      <c r="FL48" s="778"/>
      <c r="FM48" s="778"/>
      <c r="FN48" s="778"/>
      <c r="FO48" s="778"/>
      <c r="FP48" s="778"/>
      <c r="FQ48" s="778"/>
      <c r="FR48" s="778"/>
      <c r="FS48" s="778"/>
      <c r="FT48" s="778"/>
    </row>
    <row r="49" spans="1:176" ht="12.75">
      <c r="A49" s="303" t="s">
        <v>914</v>
      </c>
      <c r="B49" s="812">
        <v>101</v>
      </c>
      <c r="C49" s="812">
        <v>125</v>
      </c>
      <c r="D49" s="812">
        <v>56</v>
      </c>
      <c r="E49" s="812">
        <v>108</v>
      </c>
      <c r="F49" s="778"/>
      <c r="G49" s="778"/>
      <c r="H49" s="778"/>
      <c r="I49" s="778"/>
      <c r="J49" s="778"/>
      <c r="K49" s="778"/>
      <c r="L49" s="778"/>
      <c r="M49" s="778"/>
      <c r="N49" s="778"/>
      <c r="O49" s="778"/>
      <c r="P49" s="778"/>
      <c r="Q49" s="778"/>
      <c r="R49" s="778"/>
      <c r="S49" s="778"/>
      <c r="T49" s="778"/>
      <c r="U49" s="778"/>
      <c r="V49" s="778"/>
      <c r="W49" s="778"/>
      <c r="X49" s="778"/>
      <c r="Y49" s="778"/>
      <c r="Z49" s="778"/>
      <c r="AA49" s="778"/>
      <c r="AB49" s="778"/>
      <c r="AC49" s="778"/>
      <c r="AD49" s="778"/>
      <c r="AE49" s="778"/>
      <c r="AF49" s="778"/>
      <c r="AG49" s="778"/>
      <c r="AH49" s="778"/>
      <c r="AI49" s="778"/>
      <c r="AJ49" s="778"/>
      <c r="AK49" s="778"/>
      <c r="AL49" s="778"/>
      <c r="AM49" s="778"/>
      <c r="AN49" s="778"/>
      <c r="AO49" s="778"/>
      <c r="AP49" s="778"/>
      <c r="AQ49" s="778"/>
      <c r="AR49" s="778"/>
      <c r="AS49" s="778"/>
      <c r="AT49" s="778"/>
      <c r="AU49" s="778"/>
      <c r="AV49" s="778"/>
      <c r="AW49" s="778"/>
      <c r="AX49" s="778"/>
      <c r="AY49" s="778"/>
      <c r="AZ49" s="778"/>
      <c r="BA49" s="778"/>
      <c r="BB49" s="778"/>
      <c r="BC49" s="778"/>
      <c r="BD49" s="778"/>
      <c r="BE49" s="778"/>
      <c r="BF49" s="778"/>
      <c r="BG49" s="778"/>
      <c r="BH49" s="778"/>
      <c r="BI49" s="778"/>
      <c r="BJ49" s="778"/>
      <c r="BK49" s="778"/>
      <c r="BL49" s="778"/>
      <c r="BM49" s="778"/>
      <c r="BN49" s="778"/>
      <c r="BO49" s="778"/>
      <c r="BP49" s="778"/>
      <c r="BQ49" s="778"/>
      <c r="BR49" s="778"/>
      <c r="BS49" s="778"/>
      <c r="BT49" s="778"/>
      <c r="BU49" s="778"/>
      <c r="BV49" s="778"/>
      <c r="BW49" s="778"/>
      <c r="BX49" s="778"/>
      <c r="BY49" s="778"/>
      <c r="BZ49" s="778"/>
      <c r="CA49" s="778"/>
      <c r="CB49" s="778"/>
      <c r="CC49" s="778"/>
      <c r="CD49" s="778"/>
      <c r="CE49" s="778"/>
      <c r="CF49" s="778"/>
      <c r="CG49" s="778"/>
      <c r="CH49" s="778"/>
      <c r="CI49" s="778"/>
      <c r="CJ49" s="778"/>
      <c r="CK49" s="778"/>
      <c r="CL49" s="778"/>
      <c r="CM49" s="778"/>
      <c r="CN49" s="778"/>
      <c r="CO49" s="778"/>
      <c r="CP49" s="778"/>
      <c r="CQ49" s="778"/>
      <c r="CR49" s="778"/>
      <c r="CS49" s="778"/>
      <c r="CT49" s="778"/>
      <c r="CU49" s="778"/>
      <c r="CV49" s="778"/>
      <c r="CW49" s="778"/>
      <c r="CX49" s="778"/>
      <c r="CY49" s="778"/>
      <c r="CZ49" s="778"/>
      <c r="DA49" s="778"/>
      <c r="DB49" s="778"/>
      <c r="DC49" s="778"/>
      <c r="DD49" s="778"/>
      <c r="DE49" s="778"/>
      <c r="DF49" s="778"/>
      <c r="DG49" s="778"/>
      <c r="DH49" s="778"/>
      <c r="DI49" s="778"/>
      <c r="DJ49" s="778"/>
      <c r="DK49" s="778"/>
      <c r="DL49" s="778"/>
      <c r="DM49" s="778"/>
      <c r="DN49" s="778"/>
      <c r="DO49" s="778"/>
      <c r="DP49" s="778"/>
      <c r="DQ49" s="778"/>
      <c r="DR49" s="778"/>
      <c r="DS49" s="778"/>
      <c r="DT49" s="778"/>
      <c r="DU49" s="778"/>
      <c r="DV49" s="778"/>
      <c r="DW49" s="778"/>
      <c r="DX49" s="778"/>
      <c r="DY49" s="778"/>
      <c r="DZ49" s="778"/>
      <c r="EA49" s="778"/>
      <c r="EB49" s="778"/>
      <c r="EC49" s="778"/>
      <c r="ED49" s="778"/>
      <c r="EE49" s="778"/>
      <c r="EF49" s="778"/>
      <c r="EG49" s="778"/>
      <c r="EH49" s="778"/>
      <c r="EI49" s="778"/>
      <c r="EJ49" s="778"/>
      <c r="EK49" s="778"/>
      <c r="EL49" s="778"/>
      <c r="EM49" s="778"/>
      <c r="EN49" s="778"/>
      <c r="EO49" s="778"/>
      <c r="EP49" s="778"/>
      <c r="EQ49" s="778"/>
      <c r="ER49" s="778"/>
      <c r="ES49" s="778"/>
      <c r="ET49" s="778"/>
      <c r="EU49" s="778"/>
      <c r="EV49" s="778"/>
      <c r="EW49" s="778"/>
      <c r="EX49" s="778"/>
      <c r="EY49" s="778"/>
      <c r="EZ49" s="778"/>
      <c r="FA49" s="778"/>
      <c r="FB49" s="778"/>
      <c r="FC49" s="778"/>
      <c r="FD49" s="778"/>
      <c r="FE49" s="778"/>
      <c r="FF49" s="778"/>
      <c r="FG49" s="778"/>
      <c r="FH49" s="778"/>
      <c r="FI49" s="778"/>
      <c r="FJ49" s="778"/>
      <c r="FK49" s="778"/>
      <c r="FL49" s="778"/>
      <c r="FM49" s="778"/>
      <c r="FN49" s="778"/>
      <c r="FO49" s="778"/>
      <c r="FP49" s="778"/>
      <c r="FQ49" s="778"/>
      <c r="FR49" s="778"/>
      <c r="FS49" s="778"/>
      <c r="FT49" s="778"/>
    </row>
    <row r="50" spans="1:176" ht="12.75">
      <c r="A50" s="629" t="s">
        <v>1059</v>
      </c>
      <c r="B50" s="811">
        <v>94</v>
      </c>
      <c r="C50" s="811">
        <v>16</v>
      </c>
      <c r="D50" s="811">
        <v>2</v>
      </c>
      <c r="E50" s="811">
        <v>4</v>
      </c>
      <c r="F50" s="778"/>
      <c r="G50" s="778"/>
      <c r="H50" s="778"/>
      <c r="I50" s="778"/>
      <c r="J50" s="778"/>
      <c r="K50" s="778"/>
      <c r="L50" s="778"/>
      <c r="M50" s="778"/>
      <c r="N50" s="778"/>
      <c r="O50" s="778"/>
      <c r="P50" s="778"/>
      <c r="Q50" s="778"/>
      <c r="R50" s="778"/>
      <c r="S50" s="778"/>
      <c r="T50" s="778"/>
      <c r="U50" s="778"/>
      <c r="V50" s="778"/>
      <c r="W50" s="778"/>
      <c r="X50" s="778"/>
      <c r="Y50" s="778"/>
      <c r="Z50" s="778"/>
      <c r="AA50" s="778"/>
      <c r="AB50" s="778"/>
      <c r="AC50" s="778"/>
      <c r="AD50" s="778"/>
      <c r="AE50" s="778"/>
      <c r="AF50" s="778"/>
      <c r="AG50" s="778"/>
      <c r="AH50" s="778"/>
      <c r="AI50" s="778"/>
      <c r="AJ50" s="778"/>
      <c r="AK50" s="778"/>
      <c r="AL50" s="778"/>
      <c r="AM50" s="778"/>
      <c r="AN50" s="778"/>
      <c r="AO50" s="778"/>
      <c r="AP50" s="778"/>
      <c r="AQ50" s="778"/>
      <c r="AR50" s="778"/>
      <c r="AS50" s="778"/>
      <c r="AT50" s="778"/>
      <c r="AU50" s="778"/>
      <c r="AV50" s="778"/>
      <c r="AW50" s="778"/>
      <c r="AX50" s="778"/>
      <c r="AY50" s="778"/>
      <c r="AZ50" s="778"/>
      <c r="BA50" s="778"/>
      <c r="BB50" s="778"/>
      <c r="BC50" s="778"/>
      <c r="BD50" s="778"/>
      <c r="BE50" s="778"/>
      <c r="BF50" s="778"/>
      <c r="BG50" s="778"/>
      <c r="BH50" s="778"/>
      <c r="BI50" s="778"/>
      <c r="BJ50" s="778"/>
      <c r="BK50" s="778"/>
      <c r="BL50" s="778"/>
      <c r="BM50" s="778"/>
      <c r="BN50" s="778"/>
      <c r="BO50" s="778"/>
      <c r="BP50" s="778"/>
      <c r="BQ50" s="778"/>
      <c r="BR50" s="778"/>
      <c r="BS50" s="778"/>
      <c r="BT50" s="778"/>
      <c r="BU50" s="778"/>
      <c r="BV50" s="778"/>
      <c r="BW50" s="778"/>
      <c r="BX50" s="778"/>
      <c r="BY50" s="778"/>
      <c r="BZ50" s="778"/>
      <c r="CA50" s="778"/>
      <c r="CB50" s="778"/>
      <c r="CC50" s="778"/>
      <c r="CD50" s="778"/>
      <c r="CE50" s="778"/>
      <c r="CF50" s="778"/>
      <c r="CG50" s="778"/>
      <c r="CH50" s="778"/>
      <c r="CI50" s="778"/>
      <c r="CJ50" s="778"/>
      <c r="CK50" s="778"/>
      <c r="CL50" s="778"/>
      <c r="CM50" s="778"/>
      <c r="CN50" s="778"/>
      <c r="CO50" s="778"/>
      <c r="CP50" s="778"/>
      <c r="CQ50" s="778"/>
      <c r="CR50" s="778"/>
      <c r="CS50" s="778"/>
      <c r="CT50" s="778"/>
      <c r="CU50" s="778"/>
      <c r="CV50" s="778"/>
      <c r="CW50" s="778"/>
      <c r="CX50" s="778"/>
      <c r="CY50" s="778"/>
      <c r="CZ50" s="778"/>
      <c r="DA50" s="778"/>
      <c r="DB50" s="778"/>
      <c r="DC50" s="778"/>
      <c r="DD50" s="778"/>
      <c r="DE50" s="778"/>
      <c r="DF50" s="778"/>
      <c r="DG50" s="778"/>
      <c r="DH50" s="778"/>
      <c r="DI50" s="778"/>
      <c r="DJ50" s="778"/>
      <c r="DK50" s="778"/>
      <c r="DL50" s="778"/>
      <c r="DM50" s="778"/>
      <c r="DN50" s="778"/>
      <c r="DO50" s="778"/>
      <c r="DP50" s="778"/>
      <c r="DQ50" s="778"/>
      <c r="DR50" s="778"/>
      <c r="DS50" s="778"/>
      <c r="DT50" s="778"/>
      <c r="DU50" s="778"/>
      <c r="DV50" s="778"/>
      <c r="DW50" s="778"/>
      <c r="DX50" s="778"/>
      <c r="DY50" s="778"/>
      <c r="DZ50" s="778"/>
      <c r="EA50" s="778"/>
      <c r="EB50" s="778"/>
      <c r="EC50" s="778"/>
      <c r="ED50" s="778"/>
      <c r="EE50" s="778"/>
      <c r="EF50" s="778"/>
      <c r="EG50" s="778"/>
      <c r="EH50" s="778"/>
      <c r="EI50" s="778"/>
      <c r="EJ50" s="778"/>
      <c r="EK50" s="778"/>
      <c r="EL50" s="778"/>
      <c r="EM50" s="778"/>
      <c r="EN50" s="778"/>
      <c r="EO50" s="778"/>
      <c r="EP50" s="778"/>
      <c r="EQ50" s="778"/>
      <c r="ER50" s="778"/>
      <c r="ES50" s="778"/>
      <c r="ET50" s="778"/>
      <c r="EU50" s="778"/>
      <c r="EV50" s="778"/>
      <c r="EW50" s="778"/>
      <c r="EX50" s="778"/>
      <c r="EY50" s="778"/>
      <c r="EZ50" s="778"/>
      <c r="FA50" s="778"/>
      <c r="FB50" s="778"/>
      <c r="FC50" s="778"/>
      <c r="FD50" s="778"/>
      <c r="FE50" s="778"/>
      <c r="FF50" s="778"/>
      <c r="FG50" s="778"/>
      <c r="FH50" s="778"/>
      <c r="FI50" s="778"/>
      <c r="FJ50" s="778"/>
      <c r="FK50" s="778"/>
      <c r="FL50" s="778"/>
      <c r="FM50" s="778"/>
      <c r="FN50" s="778"/>
      <c r="FO50" s="778"/>
      <c r="FP50" s="778"/>
      <c r="FQ50" s="778"/>
      <c r="FR50" s="778"/>
      <c r="FS50" s="778"/>
      <c r="FT50" s="778"/>
    </row>
    <row r="51" spans="1:176" ht="12.75">
      <c r="A51" s="629" t="s">
        <v>1060</v>
      </c>
      <c r="B51" s="811">
        <v>0</v>
      </c>
      <c r="C51" s="811">
        <v>95</v>
      </c>
      <c r="D51" s="811">
        <v>45</v>
      </c>
      <c r="E51" s="811">
        <v>87</v>
      </c>
      <c r="F51" s="778"/>
      <c r="G51" s="778"/>
      <c r="H51" s="778"/>
      <c r="I51" s="778"/>
      <c r="J51" s="778"/>
      <c r="K51" s="778"/>
      <c r="L51" s="778"/>
      <c r="M51" s="778"/>
      <c r="N51" s="778"/>
      <c r="O51" s="778"/>
      <c r="P51" s="778"/>
      <c r="Q51" s="778"/>
      <c r="R51" s="778"/>
      <c r="S51" s="778"/>
      <c r="T51" s="778"/>
      <c r="U51" s="778"/>
      <c r="V51" s="778"/>
      <c r="W51" s="778"/>
      <c r="X51" s="778"/>
      <c r="Y51" s="778"/>
      <c r="Z51" s="778"/>
      <c r="AA51" s="778"/>
      <c r="AB51" s="778"/>
      <c r="AC51" s="778"/>
      <c r="AD51" s="778"/>
      <c r="AE51" s="778"/>
      <c r="AF51" s="778"/>
      <c r="AG51" s="778"/>
      <c r="AH51" s="778"/>
      <c r="AI51" s="778"/>
      <c r="AJ51" s="778"/>
      <c r="AK51" s="778"/>
      <c r="AL51" s="778"/>
      <c r="AM51" s="778"/>
      <c r="AN51" s="778"/>
      <c r="AO51" s="778"/>
      <c r="AP51" s="778"/>
      <c r="AQ51" s="778"/>
      <c r="AR51" s="778"/>
      <c r="AS51" s="778"/>
      <c r="AT51" s="778"/>
      <c r="AU51" s="778"/>
      <c r="AV51" s="778"/>
      <c r="AW51" s="778"/>
      <c r="AX51" s="778"/>
      <c r="AY51" s="778"/>
      <c r="AZ51" s="778"/>
      <c r="BA51" s="778"/>
      <c r="BB51" s="778"/>
      <c r="BC51" s="778"/>
      <c r="BD51" s="778"/>
      <c r="BE51" s="778"/>
      <c r="BF51" s="778"/>
      <c r="BG51" s="778"/>
      <c r="BH51" s="778"/>
      <c r="BI51" s="778"/>
      <c r="BJ51" s="778"/>
      <c r="BK51" s="778"/>
      <c r="BL51" s="778"/>
      <c r="BM51" s="778"/>
      <c r="BN51" s="778"/>
      <c r="BO51" s="778"/>
      <c r="BP51" s="778"/>
      <c r="BQ51" s="778"/>
      <c r="BR51" s="778"/>
      <c r="BS51" s="778"/>
      <c r="BT51" s="778"/>
      <c r="BU51" s="778"/>
      <c r="BV51" s="778"/>
      <c r="BW51" s="778"/>
      <c r="BX51" s="778"/>
      <c r="BY51" s="778"/>
      <c r="BZ51" s="778"/>
      <c r="CA51" s="778"/>
      <c r="CB51" s="778"/>
      <c r="CC51" s="778"/>
      <c r="CD51" s="778"/>
      <c r="CE51" s="778"/>
      <c r="CF51" s="778"/>
      <c r="CG51" s="778"/>
      <c r="CH51" s="778"/>
      <c r="CI51" s="778"/>
      <c r="CJ51" s="778"/>
      <c r="CK51" s="778"/>
      <c r="CL51" s="778"/>
      <c r="CM51" s="778"/>
      <c r="CN51" s="778"/>
      <c r="CO51" s="778"/>
      <c r="CP51" s="778"/>
      <c r="CQ51" s="778"/>
      <c r="CR51" s="778"/>
      <c r="CS51" s="778"/>
      <c r="CT51" s="778"/>
      <c r="CU51" s="778"/>
      <c r="CV51" s="778"/>
      <c r="CW51" s="778"/>
      <c r="CX51" s="778"/>
      <c r="CY51" s="778"/>
      <c r="CZ51" s="778"/>
      <c r="DA51" s="778"/>
      <c r="DB51" s="778"/>
      <c r="DC51" s="778"/>
      <c r="DD51" s="778"/>
      <c r="DE51" s="778"/>
      <c r="DF51" s="778"/>
      <c r="DG51" s="778"/>
      <c r="DH51" s="778"/>
      <c r="DI51" s="778"/>
      <c r="DJ51" s="778"/>
      <c r="DK51" s="778"/>
      <c r="DL51" s="778"/>
      <c r="DM51" s="778"/>
      <c r="DN51" s="778"/>
      <c r="DO51" s="778"/>
      <c r="DP51" s="778"/>
      <c r="DQ51" s="778"/>
      <c r="DR51" s="778"/>
      <c r="DS51" s="778"/>
      <c r="DT51" s="778"/>
      <c r="DU51" s="778"/>
      <c r="DV51" s="778"/>
      <c r="DW51" s="778"/>
      <c r="DX51" s="778"/>
      <c r="DY51" s="778"/>
      <c r="DZ51" s="778"/>
      <c r="EA51" s="778"/>
      <c r="EB51" s="778"/>
      <c r="EC51" s="778"/>
      <c r="ED51" s="778"/>
      <c r="EE51" s="778"/>
      <c r="EF51" s="778"/>
      <c r="EG51" s="778"/>
      <c r="EH51" s="778"/>
      <c r="EI51" s="778"/>
      <c r="EJ51" s="778"/>
      <c r="EK51" s="778"/>
      <c r="EL51" s="778"/>
      <c r="EM51" s="778"/>
      <c r="EN51" s="778"/>
      <c r="EO51" s="778"/>
      <c r="EP51" s="778"/>
      <c r="EQ51" s="778"/>
      <c r="ER51" s="778"/>
      <c r="ES51" s="778"/>
      <c r="ET51" s="778"/>
      <c r="EU51" s="778"/>
      <c r="EV51" s="778"/>
      <c r="EW51" s="778"/>
      <c r="EX51" s="778"/>
      <c r="EY51" s="778"/>
      <c r="EZ51" s="778"/>
      <c r="FA51" s="778"/>
      <c r="FB51" s="778"/>
      <c r="FC51" s="778"/>
      <c r="FD51" s="778"/>
      <c r="FE51" s="778"/>
      <c r="FF51" s="778"/>
      <c r="FG51" s="778"/>
      <c r="FH51" s="778"/>
      <c r="FI51" s="778"/>
      <c r="FJ51" s="778"/>
      <c r="FK51" s="778"/>
      <c r="FL51" s="778"/>
      <c r="FM51" s="778"/>
      <c r="FN51" s="778"/>
      <c r="FO51" s="778"/>
      <c r="FP51" s="778"/>
      <c r="FQ51" s="778"/>
      <c r="FR51" s="778"/>
      <c r="FS51" s="778"/>
      <c r="FT51" s="778"/>
    </row>
    <row r="52" spans="1:176" ht="12.75">
      <c r="A52" s="629" t="s">
        <v>1061</v>
      </c>
      <c r="B52" s="811">
        <v>2</v>
      </c>
      <c r="C52" s="811">
        <v>5</v>
      </c>
      <c r="D52" s="811">
        <v>3</v>
      </c>
      <c r="E52" s="811">
        <v>5</v>
      </c>
      <c r="F52" s="778"/>
      <c r="G52" s="778"/>
      <c r="H52" s="778"/>
      <c r="I52" s="778"/>
      <c r="J52" s="778"/>
      <c r="K52" s="778"/>
      <c r="L52" s="778"/>
      <c r="M52" s="778"/>
      <c r="N52" s="778"/>
      <c r="O52" s="778"/>
      <c r="P52" s="778"/>
      <c r="Q52" s="778"/>
      <c r="R52" s="778"/>
      <c r="S52" s="778"/>
      <c r="T52" s="778"/>
      <c r="U52" s="778"/>
      <c r="V52" s="778"/>
      <c r="W52" s="778"/>
      <c r="X52" s="778"/>
      <c r="Y52" s="778"/>
      <c r="Z52" s="778"/>
      <c r="AA52" s="778"/>
      <c r="AB52" s="778"/>
      <c r="AC52" s="778"/>
      <c r="AD52" s="778"/>
      <c r="AE52" s="778"/>
      <c r="AF52" s="778"/>
      <c r="AG52" s="778"/>
      <c r="AH52" s="778"/>
      <c r="AI52" s="778"/>
      <c r="AJ52" s="778"/>
      <c r="AK52" s="778"/>
      <c r="AL52" s="778"/>
      <c r="AM52" s="778"/>
      <c r="AN52" s="778"/>
      <c r="AO52" s="778"/>
      <c r="AP52" s="778"/>
      <c r="AQ52" s="778"/>
      <c r="AR52" s="778"/>
      <c r="AS52" s="778"/>
      <c r="AT52" s="778"/>
      <c r="AU52" s="778"/>
      <c r="AV52" s="778"/>
      <c r="AW52" s="778"/>
      <c r="AX52" s="778"/>
      <c r="AY52" s="778"/>
      <c r="AZ52" s="778"/>
      <c r="BA52" s="778"/>
      <c r="BB52" s="778"/>
      <c r="BC52" s="778"/>
      <c r="BD52" s="778"/>
      <c r="BE52" s="778"/>
      <c r="BF52" s="778"/>
      <c r="BG52" s="778"/>
      <c r="BH52" s="778"/>
      <c r="BI52" s="778"/>
      <c r="BJ52" s="778"/>
      <c r="BK52" s="778"/>
      <c r="BL52" s="778"/>
      <c r="BM52" s="778"/>
      <c r="BN52" s="778"/>
      <c r="BO52" s="778"/>
      <c r="BP52" s="778"/>
      <c r="BQ52" s="778"/>
      <c r="BR52" s="778"/>
      <c r="BS52" s="778"/>
      <c r="BT52" s="778"/>
      <c r="BU52" s="778"/>
      <c r="BV52" s="778"/>
      <c r="BW52" s="778"/>
      <c r="BX52" s="778"/>
      <c r="BY52" s="778"/>
      <c r="BZ52" s="778"/>
      <c r="CA52" s="778"/>
      <c r="CB52" s="778"/>
      <c r="CC52" s="778"/>
      <c r="CD52" s="778"/>
      <c r="CE52" s="778"/>
      <c r="CF52" s="778"/>
      <c r="CG52" s="778"/>
      <c r="CH52" s="778"/>
      <c r="CI52" s="778"/>
      <c r="CJ52" s="778"/>
      <c r="CK52" s="778"/>
      <c r="CL52" s="778"/>
      <c r="CM52" s="778"/>
      <c r="CN52" s="778"/>
      <c r="CO52" s="778"/>
      <c r="CP52" s="778"/>
      <c r="CQ52" s="778"/>
      <c r="CR52" s="778"/>
      <c r="CS52" s="778"/>
      <c r="CT52" s="778"/>
      <c r="CU52" s="778"/>
      <c r="CV52" s="778"/>
      <c r="CW52" s="778"/>
      <c r="CX52" s="778"/>
      <c r="CY52" s="778"/>
      <c r="CZ52" s="778"/>
      <c r="DA52" s="778"/>
      <c r="DB52" s="778"/>
      <c r="DC52" s="778"/>
      <c r="DD52" s="778"/>
      <c r="DE52" s="778"/>
      <c r="DF52" s="778"/>
      <c r="DG52" s="778"/>
      <c r="DH52" s="778"/>
      <c r="DI52" s="778"/>
      <c r="DJ52" s="778"/>
      <c r="DK52" s="778"/>
      <c r="DL52" s="778"/>
      <c r="DM52" s="778"/>
      <c r="DN52" s="778"/>
      <c r="DO52" s="778"/>
      <c r="DP52" s="778"/>
      <c r="DQ52" s="778"/>
      <c r="DR52" s="778"/>
      <c r="DS52" s="778"/>
      <c r="DT52" s="778"/>
      <c r="DU52" s="778"/>
      <c r="DV52" s="778"/>
      <c r="DW52" s="778"/>
      <c r="DX52" s="778"/>
      <c r="DY52" s="778"/>
      <c r="DZ52" s="778"/>
      <c r="EA52" s="778"/>
      <c r="EB52" s="778"/>
      <c r="EC52" s="778"/>
      <c r="ED52" s="778"/>
      <c r="EE52" s="778"/>
      <c r="EF52" s="778"/>
      <c r="EG52" s="778"/>
      <c r="EH52" s="778"/>
      <c r="EI52" s="778"/>
      <c r="EJ52" s="778"/>
      <c r="EK52" s="778"/>
      <c r="EL52" s="778"/>
      <c r="EM52" s="778"/>
      <c r="EN52" s="778"/>
      <c r="EO52" s="778"/>
      <c r="EP52" s="778"/>
      <c r="EQ52" s="778"/>
      <c r="ER52" s="778"/>
      <c r="ES52" s="778"/>
      <c r="ET52" s="778"/>
      <c r="EU52" s="778"/>
      <c r="EV52" s="778"/>
      <c r="EW52" s="778"/>
      <c r="EX52" s="778"/>
      <c r="EY52" s="778"/>
      <c r="EZ52" s="778"/>
      <c r="FA52" s="778"/>
      <c r="FB52" s="778"/>
      <c r="FC52" s="778"/>
      <c r="FD52" s="778"/>
      <c r="FE52" s="778"/>
      <c r="FF52" s="778"/>
      <c r="FG52" s="778"/>
      <c r="FH52" s="778"/>
      <c r="FI52" s="778"/>
      <c r="FJ52" s="778"/>
      <c r="FK52" s="778"/>
      <c r="FL52" s="778"/>
      <c r="FM52" s="778"/>
      <c r="FN52" s="778"/>
      <c r="FO52" s="778"/>
      <c r="FP52" s="778"/>
      <c r="FQ52" s="778"/>
      <c r="FR52" s="778"/>
      <c r="FS52" s="778"/>
      <c r="FT52" s="778"/>
    </row>
    <row r="53" spans="1:176" ht="12.75">
      <c r="A53" s="629" t="s">
        <v>1062</v>
      </c>
      <c r="B53" s="811">
        <v>3</v>
      </c>
      <c r="C53" s="811">
        <v>3</v>
      </c>
      <c r="D53" s="811">
        <v>3</v>
      </c>
      <c r="E53" s="811">
        <v>9</v>
      </c>
      <c r="F53" s="778"/>
      <c r="G53" s="778"/>
      <c r="H53" s="778"/>
      <c r="I53" s="778"/>
      <c r="J53" s="778"/>
      <c r="K53" s="778"/>
      <c r="L53" s="778"/>
      <c r="M53" s="778"/>
      <c r="N53" s="778"/>
      <c r="O53" s="778"/>
      <c r="P53" s="778"/>
      <c r="Q53" s="778"/>
      <c r="R53" s="778"/>
      <c r="S53" s="778"/>
      <c r="T53" s="778"/>
      <c r="U53" s="778"/>
      <c r="V53" s="778"/>
      <c r="W53" s="778"/>
      <c r="X53" s="778"/>
      <c r="Y53" s="778"/>
      <c r="Z53" s="778"/>
      <c r="AA53" s="778"/>
      <c r="AB53" s="778"/>
      <c r="AC53" s="778"/>
      <c r="AD53" s="778"/>
      <c r="AE53" s="778"/>
      <c r="AF53" s="778"/>
      <c r="AG53" s="778"/>
      <c r="AH53" s="778"/>
      <c r="AI53" s="778"/>
      <c r="AJ53" s="778"/>
      <c r="AK53" s="778"/>
      <c r="AL53" s="778"/>
      <c r="AM53" s="778"/>
      <c r="AN53" s="778"/>
      <c r="AO53" s="778"/>
      <c r="AP53" s="778"/>
      <c r="AQ53" s="778"/>
      <c r="AR53" s="778"/>
      <c r="AS53" s="778"/>
      <c r="AT53" s="778"/>
      <c r="AU53" s="778"/>
      <c r="AV53" s="778"/>
      <c r="AW53" s="778"/>
      <c r="AX53" s="778"/>
      <c r="AY53" s="778"/>
      <c r="AZ53" s="778"/>
      <c r="BA53" s="778"/>
      <c r="BB53" s="778"/>
      <c r="BC53" s="778"/>
      <c r="BD53" s="778"/>
      <c r="BE53" s="778"/>
      <c r="BF53" s="778"/>
      <c r="BG53" s="778"/>
      <c r="BH53" s="778"/>
      <c r="BI53" s="778"/>
      <c r="BJ53" s="778"/>
      <c r="BK53" s="778"/>
      <c r="BL53" s="778"/>
      <c r="BM53" s="778"/>
      <c r="BN53" s="778"/>
      <c r="BO53" s="778"/>
      <c r="BP53" s="778"/>
      <c r="BQ53" s="778"/>
      <c r="BR53" s="778"/>
      <c r="BS53" s="778"/>
      <c r="BT53" s="778"/>
      <c r="BU53" s="778"/>
      <c r="BV53" s="778"/>
      <c r="BW53" s="778"/>
      <c r="BX53" s="778"/>
      <c r="BY53" s="778"/>
      <c r="BZ53" s="778"/>
      <c r="CA53" s="778"/>
      <c r="CB53" s="778"/>
      <c r="CC53" s="778"/>
      <c r="CD53" s="778"/>
      <c r="CE53" s="778"/>
      <c r="CF53" s="778"/>
      <c r="CG53" s="778"/>
      <c r="CH53" s="778"/>
      <c r="CI53" s="778"/>
      <c r="CJ53" s="778"/>
      <c r="CK53" s="778"/>
      <c r="CL53" s="778"/>
      <c r="CM53" s="778"/>
      <c r="CN53" s="778"/>
      <c r="CO53" s="778"/>
      <c r="CP53" s="778"/>
      <c r="CQ53" s="778"/>
      <c r="CR53" s="778"/>
      <c r="CS53" s="778"/>
      <c r="CT53" s="778"/>
      <c r="CU53" s="778"/>
      <c r="CV53" s="778"/>
      <c r="CW53" s="778"/>
      <c r="CX53" s="778"/>
      <c r="CY53" s="778"/>
      <c r="CZ53" s="778"/>
      <c r="DA53" s="778"/>
      <c r="DB53" s="778"/>
      <c r="DC53" s="778"/>
      <c r="DD53" s="778"/>
      <c r="DE53" s="778"/>
      <c r="DF53" s="778"/>
      <c r="DG53" s="778"/>
      <c r="DH53" s="778"/>
      <c r="DI53" s="778"/>
      <c r="DJ53" s="778"/>
      <c r="DK53" s="778"/>
      <c r="DL53" s="778"/>
      <c r="DM53" s="778"/>
      <c r="DN53" s="778"/>
      <c r="DO53" s="778"/>
      <c r="DP53" s="778"/>
      <c r="DQ53" s="778"/>
      <c r="DR53" s="778"/>
      <c r="DS53" s="778"/>
      <c r="DT53" s="778"/>
      <c r="DU53" s="778"/>
      <c r="DV53" s="778"/>
      <c r="DW53" s="778"/>
      <c r="DX53" s="778"/>
      <c r="DY53" s="778"/>
      <c r="DZ53" s="778"/>
      <c r="EA53" s="778"/>
      <c r="EB53" s="778"/>
      <c r="EC53" s="778"/>
      <c r="ED53" s="778"/>
      <c r="EE53" s="778"/>
      <c r="EF53" s="778"/>
      <c r="EG53" s="778"/>
      <c r="EH53" s="778"/>
      <c r="EI53" s="778"/>
      <c r="EJ53" s="778"/>
      <c r="EK53" s="778"/>
      <c r="EL53" s="778"/>
      <c r="EM53" s="778"/>
      <c r="EN53" s="778"/>
      <c r="EO53" s="778"/>
      <c r="EP53" s="778"/>
      <c r="EQ53" s="778"/>
      <c r="ER53" s="778"/>
      <c r="ES53" s="778"/>
      <c r="ET53" s="778"/>
      <c r="EU53" s="778"/>
      <c r="EV53" s="778"/>
      <c r="EW53" s="778"/>
      <c r="EX53" s="778"/>
      <c r="EY53" s="778"/>
      <c r="EZ53" s="778"/>
      <c r="FA53" s="778"/>
      <c r="FB53" s="778"/>
      <c r="FC53" s="778"/>
      <c r="FD53" s="778"/>
      <c r="FE53" s="778"/>
      <c r="FF53" s="778"/>
      <c r="FG53" s="778"/>
      <c r="FH53" s="778"/>
      <c r="FI53" s="778"/>
      <c r="FJ53" s="778"/>
      <c r="FK53" s="778"/>
      <c r="FL53" s="778"/>
      <c r="FM53" s="778"/>
      <c r="FN53" s="778"/>
      <c r="FO53" s="778"/>
      <c r="FP53" s="778"/>
      <c r="FQ53" s="778"/>
      <c r="FR53" s="778"/>
      <c r="FS53" s="778"/>
      <c r="FT53" s="778"/>
    </row>
    <row r="54" spans="1:176" ht="12.75">
      <c r="A54" s="629" t="s">
        <v>141</v>
      </c>
      <c r="B54" s="811">
        <v>2</v>
      </c>
      <c r="C54" s="811">
        <v>6</v>
      </c>
      <c r="D54" s="811">
        <v>3</v>
      </c>
      <c r="E54" s="811">
        <v>3</v>
      </c>
      <c r="F54" s="778"/>
      <c r="G54" s="778"/>
      <c r="H54" s="778"/>
      <c r="I54" s="778"/>
      <c r="J54" s="778"/>
      <c r="K54" s="778"/>
      <c r="L54" s="778"/>
      <c r="M54" s="778"/>
      <c r="N54" s="778"/>
      <c r="O54" s="778"/>
      <c r="P54" s="778"/>
      <c r="Q54" s="778"/>
      <c r="R54" s="778"/>
      <c r="S54" s="778"/>
      <c r="T54" s="778"/>
      <c r="U54" s="778"/>
      <c r="V54" s="778"/>
      <c r="W54" s="778"/>
      <c r="X54" s="778"/>
      <c r="Y54" s="778"/>
      <c r="Z54" s="778"/>
      <c r="AA54" s="778"/>
      <c r="AB54" s="778"/>
      <c r="AC54" s="778"/>
      <c r="AD54" s="778"/>
      <c r="AE54" s="778"/>
      <c r="AF54" s="778"/>
      <c r="AG54" s="778"/>
      <c r="AH54" s="778"/>
      <c r="AI54" s="778"/>
      <c r="AJ54" s="778"/>
      <c r="AK54" s="778"/>
      <c r="AL54" s="778"/>
      <c r="AM54" s="778"/>
      <c r="AN54" s="778"/>
      <c r="AO54" s="778"/>
      <c r="AP54" s="778"/>
      <c r="AQ54" s="778"/>
      <c r="AR54" s="778"/>
      <c r="AS54" s="778"/>
      <c r="AT54" s="778"/>
      <c r="AU54" s="778"/>
      <c r="AV54" s="778"/>
      <c r="AW54" s="778"/>
      <c r="AX54" s="778"/>
      <c r="AY54" s="778"/>
      <c r="AZ54" s="778"/>
      <c r="BA54" s="778"/>
      <c r="BB54" s="778"/>
      <c r="BC54" s="778"/>
      <c r="BD54" s="778"/>
      <c r="BE54" s="778"/>
      <c r="BF54" s="778"/>
      <c r="BG54" s="778"/>
      <c r="BH54" s="778"/>
      <c r="BI54" s="778"/>
      <c r="BJ54" s="778"/>
      <c r="BK54" s="778"/>
      <c r="BL54" s="778"/>
      <c r="BM54" s="778"/>
      <c r="BN54" s="778"/>
      <c r="BO54" s="778"/>
      <c r="BP54" s="778"/>
      <c r="BQ54" s="778"/>
      <c r="BR54" s="778"/>
      <c r="BS54" s="778"/>
      <c r="BT54" s="778"/>
      <c r="BU54" s="778"/>
      <c r="BV54" s="778"/>
      <c r="BW54" s="778"/>
      <c r="BX54" s="778"/>
      <c r="BY54" s="778"/>
      <c r="BZ54" s="778"/>
      <c r="CA54" s="778"/>
      <c r="CB54" s="778"/>
      <c r="CC54" s="778"/>
      <c r="CD54" s="778"/>
      <c r="CE54" s="778"/>
      <c r="CF54" s="778"/>
      <c r="CG54" s="778"/>
      <c r="CH54" s="778"/>
      <c r="CI54" s="778"/>
      <c r="CJ54" s="778"/>
      <c r="CK54" s="778"/>
      <c r="CL54" s="778"/>
      <c r="CM54" s="778"/>
      <c r="CN54" s="778"/>
      <c r="CO54" s="778"/>
      <c r="CP54" s="778"/>
      <c r="CQ54" s="778"/>
      <c r="CR54" s="778"/>
      <c r="CS54" s="778"/>
      <c r="CT54" s="778"/>
      <c r="CU54" s="778"/>
      <c r="CV54" s="778"/>
      <c r="CW54" s="778"/>
      <c r="CX54" s="778"/>
      <c r="CY54" s="778"/>
      <c r="CZ54" s="778"/>
      <c r="DA54" s="778"/>
      <c r="DB54" s="778"/>
      <c r="DC54" s="778"/>
      <c r="DD54" s="778"/>
      <c r="DE54" s="778"/>
      <c r="DF54" s="778"/>
      <c r="DG54" s="778"/>
      <c r="DH54" s="778"/>
      <c r="DI54" s="778"/>
      <c r="DJ54" s="778"/>
      <c r="DK54" s="778"/>
      <c r="DL54" s="778"/>
      <c r="DM54" s="778"/>
      <c r="DN54" s="778"/>
      <c r="DO54" s="778"/>
      <c r="DP54" s="778"/>
      <c r="DQ54" s="778"/>
      <c r="DR54" s="778"/>
      <c r="DS54" s="778"/>
      <c r="DT54" s="778"/>
      <c r="DU54" s="778"/>
      <c r="DV54" s="778"/>
      <c r="DW54" s="778"/>
      <c r="DX54" s="778"/>
      <c r="DY54" s="778"/>
      <c r="DZ54" s="778"/>
      <c r="EA54" s="778"/>
      <c r="EB54" s="778"/>
      <c r="EC54" s="778"/>
      <c r="ED54" s="778"/>
      <c r="EE54" s="778"/>
      <c r="EF54" s="778"/>
      <c r="EG54" s="778"/>
      <c r="EH54" s="778"/>
      <c r="EI54" s="778"/>
      <c r="EJ54" s="778"/>
      <c r="EK54" s="778"/>
      <c r="EL54" s="778"/>
      <c r="EM54" s="778"/>
      <c r="EN54" s="778"/>
      <c r="EO54" s="778"/>
      <c r="EP54" s="778"/>
      <c r="EQ54" s="778"/>
      <c r="ER54" s="778"/>
      <c r="ES54" s="778"/>
      <c r="ET54" s="778"/>
      <c r="EU54" s="778"/>
      <c r="EV54" s="778"/>
      <c r="EW54" s="778"/>
      <c r="EX54" s="778"/>
      <c r="EY54" s="778"/>
      <c r="EZ54" s="778"/>
      <c r="FA54" s="778"/>
      <c r="FB54" s="778"/>
      <c r="FC54" s="778"/>
      <c r="FD54" s="778"/>
      <c r="FE54" s="778"/>
      <c r="FF54" s="778"/>
      <c r="FG54" s="778"/>
      <c r="FH54" s="778"/>
      <c r="FI54" s="778"/>
      <c r="FJ54" s="778"/>
      <c r="FK54" s="778"/>
      <c r="FL54" s="778"/>
      <c r="FM54" s="778"/>
      <c r="FN54" s="778"/>
      <c r="FO54" s="778"/>
      <c r="FP54" s="778"/>
      <c r="FQ54" s="778"/>
      <c r="FR54" s="778"/>
      <c r="FS54" s="778"/>
      <c r="FT54" s="778"/>
    </row>
    <row r="55" spans="1:176" s="246" customFormat="1">
      <c r="A55" s="816" t="s">
        <v>96</v>
      </c>
      <c r="B55" s="817">
        <v>7</v>
      </c>
      <c r="C55" s="817">
        <v>13</v>
      </c>
      <c r="D55" s="817">
        <v>24</v>
      </c>
      <c r="E55" s="817">
        <v>30</v>
      </c>
    </row>
    <row r="56" spans="1:176" s="744" customFormat="1">
      <c r="A56" s="818" t="s">
        <v>451</v>
      </c>
      <c r="B56" s="819">
        <v>1</v>
      </c>
      <c r="C56" s="819">
        <v>0</v>
      </c>
      <c r="D56" s="819">
        <v>1</v>
      </c>
      <c r="E56" s="819">
        <v>8</v>
      </c>
    </row>
    <row r="57" spans="1:176" ht="12.75">
      <c r="A57" s="629" t="s">
        <v>452</v>
      </c>
      <c r="B57" s="811">
        <v>0</v>
      </c>
      <c r="C57" s="811">
        <v>0</v>
      </c>
      <c r="D57" s="811">
        <v>0</v>
      </c>
      <c r="E57" s="811">
        <v>5</v>
      </c>
      <c r="F57" s="778"/>
      <c r="G57" s="778"/>
      <c r="H57" s="778"/>
      <c r="I57" s="778"/>
      <c r="J57" s="778"/>
      <c r="K57" s="778"/>
      <c r="L57" s="778"/>
      <c r="M57" s="778"/>
      <c r="N57" s="778"/>
      <c r="O57" s="778"/>
      <c r="P57" s="778"/>
      <c r="Q57" s="778"/>
      <c r="R57" s="778"/>
      <c r="S57" s="778"/>
      <c r="T57" s="778"/>
      <c r="U57" s="778"/>
      <c r="V57" s="778"/>
      <c r="W57" s="778"/>
      <c r="X57" s="778"/>
      <c r="Y57" s="778"/>
      <c r="Z57" s="778"/>
      <c r="AA57" s="778"/>
      <c r="AB57" s="778"/>
      <c r="AC57" s="778"/>
      <c r="AD57" s="778"/>
      <c r="AE57" s="778"/>
      <c r="AF57" s="778"/>
      <c r="AG57" s="778"/>
      <c r="AH57" s="778"/>
      <c r="AI57" s="778"/>
      <c r="AJ57" s="778"/>
      <c r="AK57" s="778"/>
      <c r="AL57" s="778"/>
      <c r="AM57" s="778"/>
      <c r="AN57" s="778"/>
      <c r="AO57" s="778"/>
      <c r="AP57" s="778"/>
      <c r="AQ57" s="778"/>
      <c r="AR57" s="778"/>
      <c r="AS57" s="778"/>
      <c r="AT57" s="778"/>
      <c r="AU57" s="778"/>
      <c r="AV57" s="778"/>
      <c r="AW57" s="778"/>
      <c r="AX57" s="778"/>
      <c r="AY57" s="778"/>
      <c r="AZ57" s="778"/>
      <c r="BA57" s="778"/>
      <c r="BB57" s="778"/>
      <c r="BC57" s="778"/>
      <c r="BD57" s="778"/>
      <c r="BE57" s="778"/>
      <c r="BF57" s="778"/>
      <c r="BG57" s="778"/>
      <c r="BH57" s="778"/>
      <c r="BI57" s="778"/>
      <c r="BJ57" s="778"/>
      <c r="BK57" s="778"/>
      <c r="BL57" s="778"/>
      <c r="BM57" s="778"/>
      <c r="BN57" s="778"/>
      <c r="BO57" s="778"/>
      <c r="BP57" s="778"/>
      <c r="BQ57" s="778"/>
      <c r="BR57" s="778"/>
      <c r="BS57" s="778"/>
      <c r="BT57" s="778"/>
      <c r="BU57" s="778"/>
      <c r="BV57" s="778"/>
      <c r="BW57" s="778"/>
      <c r="BX57" s="778"/>
      <c r="BY57" s="778"/>
      <c r="BZ57" s="778"/>
      <c r="CA57" s="778"/>
      <c r="CB57" s="778"/>
      <c r="CC57" s="778"/>
      <c r="CD57" s="778"/>
      <c r="CE57" s="778"/>
      <c r="CF57" s="778"/>
      <c r="CG57" s="778"/>
      <c r="CH57" s="778"/>
      <c r="CI57" s="778"/>
      <c r="CJ57" s="778"/>
      <c r="CK57" s="778"/>
      <c r="CL57" s="778"/>
      <c r="CM57" s="778"/>
      <c r="CN57" s="778"/>
      <c r="CO57" s="778"/>
      <c r="CP57" s="778"/>
      <c r="CQ57" s="778"/>
      <c r="CR57" s="778"/>
      <c r="CS57" s="778"/>
      <c r="CT57" s="778"/>
      <c r="CU57" s="778"/>
      <c r="CV57" s="778"/>
      <c r="CW57" s="778"/>
      <c r="CX57" s="778"/>
      <c r="CY57" s="778"/>
      <c r="CZ57" s="778"/>
      <c r="DA57" s="778"/>
      <c r="DB57" s="778"/>
      <c r="DC57" s="778"/>
      <c r="DD57" s="778"/>
      <c r="DE57" s="778"/>
      <c r="DF57" s="778"/>
      <c r="DG57" s="778"/>
      <c r="DH57" s="778"/>
      <c r="DI57" s="778"/>
      <c r="DJ57" s="778"/>
      <c r="DK57" s="778"/>
      <c r="DL57" s="778"/>
      <c r="DM57" s="778"/>
      <c r="DN57" s="778"/>
      <c r="DO57" s="778"/>
      <c r="DP57" s="778"/>
      <c r="DQ57" s="778"/>
      <c r="DR57" s="778"/>
      <c r="DS57" s="778"/>
      <c r="DT57" s="778"/>
      <c r="DU57" s="778"/>
      <c r="DV57" s="778"/>
      <c r="DW57" s="778"/>
      <c r="DX57" s="778"/>
      <c r="DY57" s="778"/>
      <c r="DZ57" s="778"/>
      <c r="EA57" s="778"/>
      <c r="EB57" s="778"/>
      <c r="EC57" s="778"/>
      <c r="ED57" s="778"/>
      <c r="EE57" s="778"/>
      <c r="EF57" s="778"/>
      <c r="EG57" s="778"/>
      <c r="EH57" s="778"/>
      <c r="EI57" s="778"/>
      <c r="EJ57" s="778"/>
      <c r="EK57" s="778"/>
      <c r="EL57" s="778"/>
      <c r="EM57" s="778"/>
      <c r="EN57" s="778"/>
      <c r="EO57" s="778"/>
      <c r="EP57" s="778"/>
      <c r="EQ57" s="778"/>
      <c r="ER57" s="778"/>
      <c r="ES57" s="778"/>
      <c r="ET57" s="778"/>
      <c r="EU57" s="778"/>
      <c r="EV57" s="778"/>
      <c r="EW57" s="778"/>
      <c r="EX57" s="778"/>
      <c r="EY57" s="778"/>
      <c r="EZ57" s="778"/>
      <c r="FA57" s="778"/>
      <c r="FB57" s="778"/>
      <c r="FC57" s="778"/>
      <c r="FD57" s="778"/>
      <c r="FE57" s="778"/>
      <c r="FF57" s="778"/>
      <c r="FG57" s="778"/>
      <c r="FH57" s="778"/>
      <c r="FI57" s="778"/>
      <c r="FJ57" s="778"/>
      <c r="FK57" s="778"/>
      <c r="FL57" s="778"/>
      <c r="FM57" s="778"/>
      <c r="FN57" s="778"/>
      <c r="FO57" s="778"/>
      <c r="FP57" s="778"/>
      <c r="FQ57" s="778"/>
      <c r="FR57" s="778"/>
      <c r="FS57" s="778"/>
      <c r="FT57" s="778"/>
    </row>
    <row r="58" spans="1:176" ht="12.75">
      <c r="A58" s="629" t="s">
        <v>919</v>
      </c>
      <c r="B58" s="811">
        <v>0</v>
      </c>
      <c r="C58" s="811">
        <v>0</v>
      </c>
      <c r="D58" s="811">
        <v>0</v>
      </c>
      <c r="E58" s="811">
        <v>0</v>
      </c>
      <c r="F58" s="778"/>
      <c r="G58" s="778"/>
      <c r="H58" s="778"/>
      <c r="I58" s="778"/>
      <c r="J58" s="778"/>
      <c r="K58" s="778"/>
      <c r="L58" s="778"/>
      <c r="M58" s="778"/>
      <c r="N58" s="778"/>
      <c r="O58" s="778"/>
      <c r="P58" s="778"/>
      <c r="Q58" s="778"/>
      <c r="R58" s="778"/>
      <c r="S58" s="778"/>
      <c r="T58" s="778"/>
      <c r="U58" s="778"/>
      <c r="V58" s="778"/>
      <c r="W58" s="778"/>
      <c r="X58" s="778"/>
      <c r="Y58" s="778"/>
      <c r="Z58" s="778"/>
      <c r="AA58" s="778"/>
      <c r="AB58" s="778"/>
      <c r="AC58" s="778"/>
      <c r="AD58" s="778"/>
      <c r="AE58" s="778"/>
      <c r="AF58" s="778"/>
      <c r="AG58" s="778"/>
      <c r="AH58" s="778"/>
      <c r="AI58" s="778"/>
      <c r="AJ58" s="778"/>
      <c r="AK58" s="778"/>
      <c r="AL58" s="778"/>
      <c r="AM58" s="778"/>
      <c r="AN58" s="778"/>
      <c r="AO58" s="778"/>
      <c r="AP58" s="778"/>
      <c r="AQ58" s="778"/>
      <c r="AR58" s="778"/>
      <c r="AS58" s="778"/>
      <c r="AT58" s="778"/>
      <c r="AU58" s="778"/>
      <c r="AV58" s="778"/>
      <c r="AW58" s="778"/>
      <c r="AX58" s="778"/>
      <c r="AY58" s="778"/>
      <c r="AZ58" s="778"/>
      <c r="BA58" s="778"/>
      <c r="BB58" s="778"/>
      <c r="BC58" s="778"/>
      <c r="BD58" s="778"/>
      <c r="BE58" s="778"/>
      <c r="BF58" s="778"/>
      <c r="BG58" s="778"/>
      <c r="BH58" s="778"/>
      <c r="BI58" s="778"/>
      <c r="BJ58" s="778"/>
      <c r="BK58" s="778"/>
      <c r="BL58" s="778"/>
      <c r="BM58" s="778"/>
      <c r="BN58" s="778"/>
      <c r="BO58" s="778"/>
      <c r="BP58" s="778"/>
      <c r="BQ58" s="778"/>
      <c r="BR58" s="778"/>
      <c r="BS58" s="778"/>
      <c r="BT58" s="778"/>
      <c r="BU58" s="778"/>
      <c r="BV58" s="778"/>
      <c r="BW58" s="778"/>
      <c r="BX58" s="778"/>
      <c r="BY58" s="778"/>
      <c r="BZ58" s="778"/>
      <c r="CA58" s="778"/>
      <c r="CB58" s="778"/>
      <c r="CC58" s="778"/>
      <c r="CD58" s="778"/>
      <c r="CE58" s="778"/>
      <c r="CF58" s="778"/>
      <c r="CG58" s="778"/>
      <c r="CH58" s="778"/>
      <c r="CI58" s="778"/>
      <c r="CJ58" s="778"/>
      <c r="CK58" s="778"/>
      <c r="CL58" s="778"/>
      <c r="CM58" s="778"/>
      <c r="CN58" s="778"/>
      <c r="CO58" s="778"/>
      <c r="CP58" s="778"/>
      <c r="CQ58" s="778"/>
      <c r="CR58" s="778"/>
      <c r="CS58" s="778"/>
      <c r="CT58" s="778"/>
      <c r="CU58" s="778"/>
      <c r="CV58" s="778"/>
      <c r="CW58" s="778"/>
      <c r="CX58" s="778"/>
      <c r="CY58" s="778"/>
      <c r="CZ58" s="778"/>
      <c r="DA58" s="778"/>
      <c r="DB58" s="778"/>
      <c r="DC58" s="778"/>
      <c r="DD58" s="778"/>
      <c r="DE58" s="778"/>
      <c r="DF58" s="778"/>
      <c r="DG58" s="778"/>
      <c r="DH58" s="778"/>
      <c r="DI58" s="778"/>
      <c r="DJ58" s="778"/>
      <c r="DK58" s="778"/>
      <c r="DL58" s="778"/>
      <c r="DM58" s="778"/>
      <c r="DN58" s="778"/>
      <c r="DO58" s="778"/>
      <c r="DP58" s="778"/>
      <c r="DQ58" s="778"/>
      <c r="DR58" s="778"/>
      <c r="DS58" s="778"/>
      <c r="DT58" s="778"/>
      <c r="DU58" s="778"/>
      <c r="DV58" s="778"/>
      <c r="DW58" s="778"/>
      <c r="DX58" s="778"/>
      <c r="DY58" s="778"/>
      <c r="DZ58" s="778"/>
      <c r="EA58" s="778"/>
      <c r="EB58" s="778"/>
      <c r="EC58" s="778"/>
      <c r="ED58" s="778"/>
      <c r="EE58" s="778"/>
      <c r="EF58" s="778"/>
      <c r="EG58" s="778"/>
      <c r="EH58" s="778"/>
      <c r="EI58" s="778"/>
      <c r="EJ58" s="778"/>
      <c r="EK58" s="778"/>
      <c r="EL58" s="778"/>
      <c r="EM58" s="778"/>
      <c r="EN58" s="778"/>
      <c r="EO58" s="778"/>
      <c r="EP58" s="778"/>
      <c r="EQ58" s="778"/>
      <c r="ER58" s="778"/>
      <c r="ES58" s="778"/>
      <c r="ET58" s="778"/>
      <c r="EU58" s="778"/>
      <c r="EV58" s="778"/>
      <c r="EW58" s="778"/>
      <c r="EX58" s="778"/>
      <c r="EY58" s="778"/>
      <c r="EZ58" s="778"/>
      <c r="FA58" s="778"/>
      <c r="FB58" s="778"/>
      <c r="FC58" s="778"/>
      <c r="FD58" s="778"/>
      <c r="FE58" s="778"/>
      <c r="FF58" s="778"/>
      <c r="FG58" s="778"/>
      <c r="FH58" s="778"/>
      <c r="FI58" s="778"/>
      <c r="FJ58" s="778"/>
      <c r="FK58" s="778"/>
      <c r="FL58" s="778"/>
      <c r="FM58" s="778"/>
      <c r="FN58" s="778"/>
      <c r="FO58" s="778"/>
      <c r="FP58" s="778"/>
      <c r="FQ58" s="778"/>
      <c r="FR58" s="778"/>
      <c r="FS58" s="778"/>
      <c r="FT58" s="778"/>
    </row>
    <row r="59" spans="1:176" ht="12.75">
      <c r="A59" s="629" t="s">
        <v>1063</v>
      </c>
      <c r="B59" s="811">
        <v>1</v>
      </c>
      <c r="C59" s="811">
        <v>0</v>
      </c>
      <c r="D59" s="811">
        <v>1</v>
      </c>
      <c r="E59" s="811">
        <v>3</v>
      </c>
      <c r="F59" s="778"/>
      <c r="G59" s="778"/>
      <c r="H59" s="778"/>
      <c r="I59" s="778"/>
      <c r="J59" s="778"/>
      <c r="K59" s="778"/>
      <c r="L59" s="778"/>
      <c r="M59" s="778"/>
      <c r="N59" s="778"/>
      <c r="O59" s="778"/>
      <c r="P59" s="778"/>
      <c r="Q59" s="778"/>
      <c r="R59" s="778"/>
      <c r="S59" s="778"/>
      <c r="T59" s="778"/>
      <c r="U59" s="778"/>
      <c r="V59" s="778"/>
      <c r="W59" s="778"/>
      <c r="X59" s="778"/>
      <c r="Y59" s="778"/>
      <c r="Z59" s="778"/>
      <c r="AA59" s="778"/>
      <c r="AB59" s="778"/>
      <c r="AC59" s="778"/>
      <c r="AD59" s="778"/>
      <c r="AE59" s="778"/>
      <c r="AF59" s="778"/>
      <c r="AG59" s="778"/>
      <c r="AH59" s="778"/>
      <c r="AI59" s="778"/>
      <c r="AJ59" s="778"/>
      <c r="AK59" s="778"/>
      <c r="AL59" s="778"/>
      <c r="AM59" s="778"/>
      <c r="AN59" s="778"/>
      <c r="AO59" s="778"/>
      <c r="AP59" s="778"/>
      <c r="AQ59" s="778"/>
      <c r="AR59" s="778"/>
      <c r="AS59" s="778"/>
      <c r="AT59" s="778"/>
      <c r="AU59" s="778"/>
      <c r="AV59" s="778"/>
      <c r="AW59" s="778"/>
      <c r="AX59" s="778"/>
      <c r="AY59" s="778"/>
      <c r="AZ59" s="778"/>
      <c r="BA59" s="778"/>
      <c r="BB59" s="778"/>
      <c r="BC59" s="778"/>
      <c r="BD59" s="778"/>
      <c r="BE59" s="778"/>
      <c r="BF59" s="778"/>
      <c r="BG59" s="778"/>
      <c r="BH59" s="778"/>
      <c r="BI59" s="778"/>
      <c r="BJ59" s="778"/>
      <c r="BK59" s="778"/>
      <c r="BL59" s="778"/>
      <c r="BM59" s="778"/>
      <c r="BN59" s="778"/>
      <c r="BO59" s="778"/>
      <c r="BP59" s="778"/>
      <c r="BQ59" s="778"/>
      <c r="BR59" s="778"/>
      <c r="BS59" s="778"/>
      <c r="BT59" s="778"/>
      <c r="BU59" s="778"/>
      <c r="BV59" s="778"/>
      <c r="BW59" s="778"/>
      <c r="BX59" s="778"/>
      <c r="BY59" s="778"/>
      <c r="BZ59" s="778"/>
      <c r="CA59" s="778"/>
      <c r="CB59" s="778"/>
      <c r="CC59" s="778"/>
      <c r="CD59" s="778"/>
      <c r="CE59" s="778"/>
      <c r="CF59" s="778"/>
      <c r="CG59" s="778"/>
      <c r="CH59" s="778"/>
      <c r="CI59" s="778"/>
      <c r="CJ59" s="778"/>
      <c r="CK59" s="778"/>
      <c r="CL59" s="778"/>
      <c r="CM59" s="778"/>
      <c r="CN59" s="778"/>
      <c r="CO59" s="778"/>
      <c r="CP59" s="778"/>
      <c r="CQ59" s="778"/>
      <c r="CR59" s="778"/>
      <c r="CS59" s="778"/>
      <c r="CT59" s="778"/>
      <c r="CU59" s="778"/>
      <c r="CV59" s="778"/>
      <c r="CW59" s="778"/>
      <c r="CX59" s="778"/>
      <c r="CY59" s="778"/>
      <c r="CZ59" s="778"/>
      <c r="DA59" s="778"/>
      <c r="DB59" s="778"/>
      <c r="DC59" s="778"/>
      <c r="DD59" s="778"/>
      <c r="DE59" s="778"/>
      <c r="DF59" s="778"/>
      <c r="DG59" s="778"/>
      <c r="DH59" s="778"/>
      <c r="DI59" s="778"/>
      <c r="DJ59" s="778"/>
      <c r="DK59" s="778"/>
      <c r="DL59" s="778"/>
      <c r="DM59" s="778"/>
      <c r="DN59" s="778"/>
      <c r="DO59" s="778"/>
      <c r="DP59" s="778"/>
      <c r="DQ59" s="778"/>
      <c r="DR59" s="778"/>
      <c r="DS59" s="778"/>
      <c r="DT59" s="778"/>
      <c r="DU59" s="778"/>
      <c r="DV59" s="778"/>
      <c r="DW59" s="778"/>
      <c r="DX59" s="778"/>
      <c r="DY59" s="778"/>
      <c r="DZ59" s="778"/>
      <c r="EA59" s="778"/>
      <c r="EB59" s="778"/>
      <c r="EC59" s="778"/>
      <c r="ED59" s="778"/>
      <c r="EE59" s="778"/>
      <c r="EF59" s="778"/>
      <c r="EG59" s="778"/>
      <c r="EH59" s="778"/>
      <c r="EI59" s="778"/>
      <c r="EJ59" s="778"/>
      <c r="EK59" s="778"/>
      <c r="EL59" s="778"/>
      <c r="EM59" s="778"/>
      <c r="EN59" s="778"/>
      <c r="EO59" s="778"/>
      <c r="EP59" s="778"/>
      <c r="EQ59" s="778"/>
      <c r="ER59" s="778"/>
      <c r="ES59" s="778"/>
      <c r="ET59" s="778"/>
      <c r="EU59" s="778"/>
      <c r="EV59" s="778"/>
      <c r="EW59" s="778"/>
      <c r="EX59" s="778"/>
      <c r="EY59" s="778"/>
      <c r="EZ59" s="778"/>
      <c r="FA59" s="778"/>
      <c r="FB59" s="778"/>
      <c r="FC59" s="778"/>
      <c r="FD59" s="778"/>
      <c r="FE59" s="778"/>
      <c r="FF59" s="778"/>
      <c r="FG59" s="778"/>
      <c r="FH59" s="778"/>
      <c r="FI59" s="778"/>
      <c r="FJ59" s="778"/>
      <c r="FK59" s="778"/>
      <c r="FL59" s="778"/>
      <c r="FM59" s="778"/>
      <c r="FN59" s="778"/>
      <c r="FO59" s="778"/>
      <c r="FP59" s="778"/>
      <c r="FQ59" s="778"/>
      <c r="FR59" s="778"/>
      <c r="FS59" s="778"/>
      <c r="FT59" s="778"/>
    </row>
    <row r="60" spans="1:176" s="744" customFormat="1">
      <c r="A60" s="753" t="s">
        <v>454</v>
      </c>
      <c r="B60" s="807">
        <v>0</v>
      </c>
      <c r="C60" s="807">
        <v>1</v>
      </c>
      <c r="D60" s="807">
        <v>2</v>
      </c>
      <c r="E60" s="807">
        <v>0</v>
      </c>
    </row>
    <row r="61" spans="1:176" s="744" customFormat="1" ht="24">
      <c r="A61" s="629" t="s">
        <v>1064</v>
      </c>
      <c r="B61" s="811">
        <v>0</v>
      </c>
      <c r="C61" s="811">
        <v>0</v>
      </c>
      <c r="D61" s="811">
        <v>0</v>
      </c>
      <c r="E61" s="811">
        <v>0</v>
      </c>
    </row>
    <row r="62" spans="1:176" s="744" customFormat="1">
      <c r="A62" s="629" t="s">
        <v>1065</v>
      </c>
      <c r="B62" s="811">
        <v>0</v>
      </c>
      <c r="C62" s="811">
        <v>0</v>
      </c>
      <c r="D62" s="811">
        <v>0</v>
      </c>
      <c r="E62" s="811">
        <v>0</v>
      </c>
    </row>
    <row r="63" spans="1:176" s="744" customFormat="1">
      <c r="A63" s="629" t="s">
        <v>1352</v>
      </c>
      <c r="B63" s="811">
        <v>0</v>
      </c>
      <c r="C63" s="811">
        <v>1</v>
      </c>
      <c r="D63" s="811">
        <v>0</v>
      </c>
      <c r="E63" s="811">
        <v>0</v>
      </c>
    </row>
    <row r="64" spans="1:176" s="194" customFormat="1">
      <c r="A64" s="753" t="s">
        <v>461</v>
      </c>
      <c r="B64" s="807">
        <v>1</v>
      </c>
      <c r="C64" s="807">
        <v>3</v>
      </c>
      <c r="D64" s="807">
        <v>1</v>
      </c>
      <c r="E64" s="807">
        <v>1</v>
      </c>
    </row>
    <row r="65" spans="1:176" ht="12.75">
      <c r="A65" s="629" t="s">
        <v>1066</v>
      </c>
      <c r="B65" s="811">
        <v>1</v>
      </c>
      <c r="C65" s="811">
        <v>3</v>
      </c>
      <c r="D65" s="811">
        <v>1</v>
      </c>
      <c r="E65" s="811">
        <v>1</v>
      </c>
      <c r="F65" s="778"/>
      <c r="G65" s="778"/>
      <c r="H65" s="778"/>
      <c r="I65" s="778"/>
      <c r="J65" s="778"/>
      <c r="K65" s="778"/>
      <c r="L65" s="778"/>
      <c r="M65" s="778"/>
      <c r="N65" s="778"/>
      <c r="O65" s="778"/>
      <c r="P65" s="778"/>
      <c r="Q65" s="778"/>
      <c r="R65" s="778"/>
      <c r="S65" s="778"/>
      <c r="T65" s="778"/>
      <c r="U65" s="778"/>
      <c r="V65" s="778"/>
      <c r="W65" s="778"/>
      <c r="X65" s="778"/>
      <c r="Y65" s="778"/>
      <c r="Z65" s="778"/>
      <c r="AA65" s="778"/>
      <c r="AB65" s="778"/>
      <c r="AC65" s="778"/>
      <c r="AD65" s="778"/>
      <c r="AE65" s="778"/>
      <c r="AF65" s="778"/>
      <c r="AG65" s="778"/>
      <c r="AH65" s="778"/>
      <c r="AI65" s="778"/>
      <c r="AJ65" s="778"/>
      <c r="AK65" s="778"/>
      <c r="AL65" s="778"/>
      <c r="AM65" s="778"/>
      <c r="AN65" s="778"/>
      <c r="AO65" s="778"/>
      <c r="AP65" s="778"/>
      <c r="AQ65" s="778"/>
      <c r="AR65" s="778"/>
      <c r="AS65" s="778"/>
      <c r="AT65" s="778"/>
      <c r="AU65" s="778"/>
      <c r="AV65" s="778"/>
      <c r="AW65" s="778"/>
      <c r="AX65" s="778"/>
      <c r="AY65" s="778"/>
      <c r="AZ65" s="778"/>
      <c r="BA65" s="778"/>
      <c r="BB65" s="778"/>
      <c r="BC65" s="778"/>
      <c r="BD65" s="778"/>
      <c r="BE65" s="778"/>
      <c r="BF65" s="778"/>
      <c r="BG65" s="778"/>
      <c r="BH65" s="778"/>
      <c r="BI65" s="778"/>
      <c r="BJ65" s="778"/>
      <c r="BK65" s="778"/>
      <c r="BL65" s="778"/>
      <c r="BM65" s="778"/>
      <c r="BN65" s="778"/>
      <c r="BO65" s="778"/>
      <c r="BP65" s="778"/>
      <c r="BQ65" s="778"/>
      <c r="BR65" s="778"/>
      <c r="BS65" s="778"/>
      <c r="BT65" s="778"/>
      <c r="BU65" s="778"/>
      <c r="BV65" s="778"/>
      <c r="BW65" s="778"/>
      <c r="BX65" s="778"/>
      <c r="BY65" s="778"/>
      <c r="BZ65" s="778"/>
      <c r="CA65" s="778"/>
      <c r="CB65" s="778"/>
      <c r="CC65" s="778"/>
      <c r="CD65" s="778"/>
      <c r="CE65" s="778"/>
      <c r="CF65" s="778"/>
      <c r="CG65" s="778"/>
      <c r="CH65" s="778"/>
      <c r="CI65" s="778"/>
      <c r="CJ65" s="778"/>
      <c r="CK65" s="778"/>
      <c r="CL65" s="778"/>
      <c r="CM65" s="778"/>
      <c r="CN65" s="778"/>
      <c r="CO65" s="778"/>
      <c r="CP65" s="778"/>
      <c r="CQ65" s="778"/>
      <c r="CR65" s="778"/>
      <c r="CS65" s="778"/>
      <c r="CT65" s="778"/>
      <c r="CU65" s="778"/>
      <c r="CV65" s="778"/>
      <c r="CW65" s="778"/>
      <c r="CX65" s="778"/>
      <c r="CY65" s="778"/>
      <c r="CZ65" s="778"/>
      <c r="DA65" s="778"/>
      <c r="DB65" s="778"/>
      <c r="DC65" s="778"/>
      <c r="DD65" s="778"/>
      <c r="DE65" s="778"/>
      <c r="DF65" s="778"/>
      <c r="DG65" s="778"/>
      <c r="DH65" s="778"/>
      <c r="DI65" s="778"/>
      <c r="DJ65" s="778"/>
      <c r="DK65" s="778"/>
      <c r="DL65" s="778"/>
      <c r="DM65" s="778"/>
      <c r="DN65" s="778"/>
      <c r="DO65" s="778"/>
      <c r="DP65" s="778"/>
      <c r="DQ65" s="778"/>
      <c r="DR65" s="778"/>
      <c r="DS65" s="778"/>
      <c r="DT65" s="778"/>
      <c r="DU65" s="778"/>
      <c r="DV65" s="778"/>
      <c r="DW65" s="778"/>
      <c r="DX65" s="778"/>
      <c r="DY65" s="778"/>
      <c r="DZ65" s="778"/>
      <c r="EA65" s="778"/>
      <c r="EB65" s="778"/>
      <c r="EC65" s="778"/>
      <c r="ED65" s="778"/>
      <c r="EE65" s="778"/>
      <c r="EF65" s="778"/>
      <c r="EG65" s="778"/>
      <c r="EH65" s="778"/>
      <c r="EI65" s="778"/>
      <c r="EJ65" s="778"/>
      <c r="EK65" s="778"/>
      <c r="EL65" s="778"/>
      <c r="EM65" s="778"/>
      <c r="EN65" s="778"/>
      <c r="EO65" s="778"/>
      <c r="EP65" s="778"/>
      <c r="EQ65" s="778"/>
      <c r="ER65" s="778"/>
      <c r="ES65" s="778"/>
      <c r="ET65" s="778"/>
      <c r="EU65" s="778"/>
      <c r="EV65" s="778"/>
      <c r="EW65" s="778"/>
      <c r="EX65" s="778"/>
      <c r="EY65" s="778"/>
      <c r="EZ65" s="778"/>
      <c r="FA65" s="778"/>
      <c r="FB65" s="778"/>
      <c r="FC65" s="778"/>
      <c r="FD65" s="778"/>
      <c r="FE65" s="778"/>
      <c r="FF65" s="778"/>
      <c r="FG65" s="778"/>
      <c r="FH65" s="778"/>
      <c r="FI65" s="778"/>
      <c r="FJ65" s="778"/>
      <c r="FK65" s="778"/>
      <c r="FL65" s="778"/>
      <c r="FM65" s="778"/>
      <c r="FN65" s="778"/>
      <c r="FO65" s="778"/>
      <c r="FP65" s="778"/>
      <c r="FQ65" s="778"/>
      <c r="FR65" s="778"/>
      <c r="FS65" s="778"/>
      <c r="FT65" s="778"/>
    </row>
    <row r="66" spans="1:176" ht="12.75">
      <c r="A66" s="820" t="s">
        <v>466</v>
      </c>
      <c r="B66" s="821">
        <v>5</v>
      </c>
      <c r="C66" s="821">
        <v>6</v>
      </c>
      <c r="D66" s="821">
        <v>19</v>
      </c>
      <c r="E66" s="821">
        <v>20</v>
      </c>
      <c r="F66" s="778"/>
      <c r="G66" s="778"/>
      <c r="H66" s="778"/>
      <c r="I66" s="778"/>
      <c r="J66" s="778"/>
      <c r="K66" s="778"/>
      <c r="L66" s="778"/>
      <c r="M66" s="778"/>
      <c r="N66" s="778"/>
      <c r="O66" s="778"/>
      <c r="P66" s="778"/>
      <c r="Q66" s="778"/>
      <c r="R66" s="778"/>
      <c r="S66" s="778"/>
      <c r="T66" s="778"/>
      <c r="U66" s="778"/>
      <c r="V66" s="778"/>
      <c r="W66" s="778"/>
      <c r="X66" s="778"/>
      <c r="Y66" s="778"/>
      <c r="Z66" s="778"/>
      <c r="AA66" s="778"/>
      <c r="AB66" s="778"/>
      <c r="AC66" s="778"/>
      <c r="AD66" s="778"/>
      <c r="AE66" s="778"/>
      <c r="AF66" s="778"/>
      <c r="AG66" s="778"/>
      <c r="AH66" s="778"/>
      <c r="AI66" s="778"/>
      <c r="AJ66" s="778"/>
      <c r="AK66" s="778"/>
      <c r="AL66" s="778"/>
      <c r="AM66" s="778"/>
      <c r="AN66" s="778"/>
      <c r="AO66" s="778"/>
      <c r="AP66" s="778"/>
      <c r="AQ66" s="778"/>
      <c r="AR66" s="778"/>
      <c r="AS66" s="778"/>
      <c r="AT66" s="778"/>
      <c r="AU66" s="778"/>
      <c r="AV66" s="778"/>
      <c r="AW66" s="778"/>
      <c r="AX66" s="778"/>
      <c r="AY66" s="778"/>
      <c r="AZ66" s="778"/>
      <c r="BA66" s="778"/>
      <c r="BB66" s="778"/>
      <c r="BC66" s="778"/>
      <c r="BD66" s="778"/>
      <c r="BE66" s="778"/>
      <c r="BF66" s="778"/>
      <c r="BG66" s="778"/>
      <c r="BH66" s="778"/>
      <c r="BI66" s="778"/>
      <c r="BJ66" s="778"/>
      <c r="BK66" s="778"/>
      <c r="BL66" s="778"/>
      <c r="BM66" s="778"/>
      <c r="BN66" s="778"/>
      <c r="BO66" s="778"/>
      <c r="BP66" s="778"/>
      <c r="BQ66" s="778"/>
      <c r="BR66" s="778"/>
      <c r="BS66" s="778"/>
      <c r="BT66" s="778"/>
      <c r="BU66" s="778"/>
      <c r="BV66" s="778"/>
      <c r="BW66" s="778"/>
      <c r="BX66" s="778"/>
      <c r="BY66" s="778"/>
      <c r="BZ66" s="778"/>
      <c r="CA66" s="778"/>
      <c r="CB66" s="778"/>
      <c r="CC66" s="778"/>
      <c r="CD66" s="778"/>
      <c r="CE66" s="778"/>
      <c r="CF66" s="778"/>
      <c r="CG66" s="778"/>
      <c r="CH66" s="778"/>
      <c r="CI66" s="778"/>
      <c r="CJ66" s="778"/>
      <c r="CK66" s="778"/>
      <c r="CL66" s="778"/>
      <c r="CM66" s="778"/>
      <c r="CN66" s="778"/>
      <c r="CO66" s="778"/>
      <c r="CP66" s="778"/>
      <c r="CQ66" s="778"/>
      <c r="CR66" s="778"/>
      <c r="CS66" s="778"/>
      <c r="CT66" s="778"/>
      <c r="CU66" s="778"/>
      <c r="CV66" s="778"/>
      <c r="CW66" s="778"/>
      <c r="CX66" s="778"/>
      <c r="CY66" s="778"/>
      <c r="CZ66" s="778"/>
      <c r="DA66" s="778"/>
      <c r="DB66" s="778"/>
      <c r="DC66" s="778"/>
      <c r="DD66" s="778"/>
      <c r="DE66" s="778"/>
      <c r="DF66" s="778"/>
      <c r="DG66" s="778"/>
      <c r="DH66" s="778"/>
      <c r="DI66" s="778"/>
      <c r="DJ66" s="778"/>
      <c r="DK66" s="778"/>
      <c r="DL66" s="778"/>
      <c r="DM66" s="778"/>
      <c r="DN66" s="778"/>
      <c r="DO66" s="778"/>
      <c r="DP66" s="778"/>
      <c r="DQ66" s="778"/>
      <c r="DR66" s="778"/>
      <c r="DS66" s="778"/>
      <c r="DT66" s="778"/>
      <c r="DU66" s="778"/>
      <c r="DV66" s="778"/>
      <c r="DW66" s="778"/>
      <c r="DX66" s="778"/>
      <c r="DY66" s="778"/>
      <c r="DZ66" s="778"/>
      <c r="EA66" s="778"/>
      <c r="EB66" s="778"/>
      <c r="EC66" s="778"/>
      <c r="ED66" s="778"/>
      <c r="EE66" s="778"/>
      <c r="EF66" s="778"/>
      <c r="EG66" s="778"/>
      <c r="EH66" s="778"/>
      <c r="EI66" s="778"/>
      <c r="EJ66" s="778"/>
      <c r="EK66" s="778"/>
      <c r="EL66" s="778"/>
      <c r="EM66" s="778"/>
      <c r="EN66" s="778"/>
      <c r="EO66" s="778"/>
      <c r="EP66" s="778"/>
      <c r="EQ66" s="778"/>
      <c r="ER66" s="778"/>
      <c r="ES66" s="778"/>
      <c r="ET66" s="778"/>
      <c r="EU66" s="778"/>
      <c r="EV66" s="778"/>
      <c r="EW66" s="778"/>
      <c r="EX66" s="778"/>
      <c r="EY66" s="778"/>
      <c r="EZ66" s="778"/>
      <c r="FA66" s="778"/>
      <c r="FB66" s="778"/>
      <c r="FC66" s="778"/>
      <c r="FD66" s="778"/>
      <c r="FE66" s="778"/>
      <c r="FF66" s="778"/>
      <c r="FG66" s="778"/>
      <c r="FH66" s="778"/>
      <c r="FI66" s="778"/>
      <c r="FJ66" s="778"/>
      <c r="FK66" s="778"/>
      <c r="FL66" s="778"/>
      <c r="FM66" s="778"/>
      <c r="FN66" s="778"/>
      <c r="FO66" s="778"/>
      <c r="FP66" s="778"/>
      <c r="FQ66" s="778"/>
      <c r="FR66" s="778"/>
      <c r="FS66" s="778"/>
      <c r="FT66" s="778"/>
    </row>
    <row r="67" spans="1:176" ht="24">
      <c r="A67" s="820" t="s">
        <v>468</v>
      </c>
      <c r="B67" s="821">
        <v>0</v>
      </c>
      <c r="C67" s="821">
        <v>3</v>
      </c>
      <c r="D67" s="821">
        <v>1</v>
      </c>
      <c r="E67" s="821">
        <v>1</v>
      </c>
      <c r="F67" s="778"/>
      <c r="G67" s="778"/>
      <c r="H67" s="778"/>
      <c r="I67" s="778"/>
      <c r="J67" s="778"/>
      <c r="K67" s="778"/>
      <c r="L67" s="778"/>
      <c r="M67" s="778"/>
      <c r="N67" s="778"/>
      <c r="O67" s="778"/>
      <c r="P67" s="778"/>
      <c r="Q67" s="778"/>
      <c r="R67" s="778"/>
      <c r="S67" s="778"/>
      <c r="T67" s="778"/>
      <c r="U67" s="778"/>
      <c r="V67" s="778"/>
      <c r="W67" s="778"/>
      <c r="X67" s="778"/>
      <c r="Y67" s="778"/>
      <c r="Z67" s="778"/>
      <c r="AA67" s="778"/>
      <c r="AB67" s="778"/>
      <c r="AC67" s="778"/>
      <c r="AD67" s="778"/>
      <c r="AE67" s="778"/>
      <c r="AF67" s="778"/>
      <c r="AG67" s="778"/>
      <c r="AH67" s="778"/>
      <c r="AI67" s="778"/>
      <c r="AJ67" s="778"/>
      <c r="AK67" s="778"/>
      <c r="AL67" s="778"/>
      <c r="AM67" s="778"/>
      <c r="AN67" s="778"/>
      <c r="AO67" s="778"/>
      <c r="AP67" s="778"/>
      <c r="AQ67" s="778"/>
      <c r="AR67" s="778"/>
      <c r="AS67" s="778"/>
      <c r="AT67" s="778"/>
      <c r="AU67" s="778"/>
      <c r="AV67" s="778"/>
      <c r="AW67" s="778"/>
      <c r="AX67" s="778"/>
      <c r="AY67" s="778"/>
      <c r="AZ67" s="778"/>
      <c r="BA67" s="778"/>
      <c r="BB67" s="778"/>
      <c r="BC67" s="778"/>
      <c r="BD67" s="778"/>
      <c r="BE67" s="778"/>
      <c r="BF67" s="778"/>
      <c r="BG67" s="778"/>
      <c r="BH67" s="778"/>
      <c r="BI67" s="778"/>
      <c r="BJ67" s="778"/>
      <c r="BK67" s="778"/>
      <c r="BL67" s="778"/>
      <c r="BM67" s="778"/>
      <c r="BN67" s="778"/>
      <c r="BO67" s="778"/>
      <c r="BP67" s="778"/>
      <c r="BQ67" s="778"/>
      <c r="BR67" s="778"/>
      <c r="BS67" s="778"/>
      <c r="BT67" s="778"/>
      <c r="BU67" s="778"/>
      <c r="BV67" s="778"/>
      <c r="BW67" s="778"/>
      <c r="BX67" s="778"/>
      <c r="BY67" s="778"/>
      <c r="BZ67" s="778"/>
      <c r="CA67" s="778"/>
      <c r="CB67" s="778"/>
      <c r="CC67" s="778"/>
      <c r="CD67" s="778"/>
      <c r="CE67" s="778"/>
      <c r="CF67" s="778"/>
      <c r="CG67" s="778"/>
      <c r="CH67" s="778"/>
      <c r="CI67" s="778"/>
      <c r="CJ67" s="778"/>
      <c r="CK67" s="778"/>
      <c r="CL67" s="778"/>
      <c r="CM67" s="778"/>
      <c r="CN67" s="778"/>
      <c r="CO67" s="778"/>
      <c r="CP67" s="778"/>
      <c r="CQ67" s="778"/>
      <c r="CR67" s="778"/>
      <c r="CS67" s="778"/>
      <c r="CT67" s="778"/>
      <c r="CU67" s="778"/>
      <c r="CV67" s="778"/>
      <c r="CW67" s="778"/>
      <c r="CX67" s="778"/>
      <c r="CY67" s="778"/>
      <c r="CZ67" s="778"/>
      <c r="DA67" s="778"/>
      <c r="DB67" s="778"/>
      <c r="DC67" s="778"/>
      <c r="DD67" s="778"/>
      <c r="DE67" s="778"/>
      <c r="DF67" s="778"/>
      <c r="DG67" s="778"/>
      <c r="DH67" s="778"/>
      <c r="DI67" s="778"/>
      <c r="DJ67" s="778"/>
      <c r="DK67" s="778"/>
      <c r="DL67" s="778"/>
      <c r="DM67" s="778"/>
      <c r="DN67" s="778"/>
      <c r="DO67" s="778"/>
      <c r="DP67" s="778"/>
      <c r="DQ67" s="778"/>
      <c r="DR67" s="778"/>
      <c r="DS67" s="778"/>
      <c r="DT67" s="778"/>
      <c r="DU67" s="778"/>
      <c r="DV67" s="778"/>
      <c r="DW67" s="778"/>
      <c r="DX67" s="778"/>
      <c r="DY67" s="778"/>
      <c r="DZ67" s="778"/>
      <c r="EA67" s="778"/>
      <c r="EB67" s="778"/>
      <c r="EC67" s="778"/>
      <c r="ED67" s="778"/>
      <c r="EE67" s="778"/>
      <c r="EF67" s="778"/>
      <c r="EG67" s="778"/>
      <c r="EH67" s="778"/>
      <c r="EI67" s="778"/>
      <c r="EJ67" s="778"/>
      <c r="EK67" s="778"/>
      <c r="EL67" s="778"/>
      <c r="EM67" s="778"/>
      <c r="EN67" s="778"/>
      <c r="EO67" s="778"/>
      <c r="EP67" s="778"/>
      <c r="EQ67" s="778"/>
      <c r="ER67" s="778"/>
      <c r="ES67" s="778"/>
      <c r="ET67" s="778"/>
      <c r="EU67" s="778"/>
      <c r="EV67" s="778"/>
      <c r="EW67" s="778"/>
      <c r="EX67" s="778"/>
      <c r="EY67" s="778"/>
      <c r="EZ67" s="778"/>
      <c r="FA67" s="778"/>
      <c r="FB67" s="778"/>
      <c r="FC67" s="778"/>
      <c r="FD67" s="778"/>
      <c r="FE67" s="778"/>
      <c r="FF67" s="778"/>
      <c r="FG67" s="778"/>
      <c r="FH67" s="778"/>
      <c r="FI67" s="778"/>
      <c r="FJ67" s="778"/>
      <c r="FK67" s="778"/>
      <c r="FL67" s="778"/>
      <c r="FM67" s="778"/>
      <c r="FN67" s="778"/>
      <c r="FO67" s="778"/>
      <c r="FP67" s="778"/>
      <c r="FQ67" s="778"/>
      <c r="FR67" s="778"/>
      <c r="FS67" s="778"/>
      <c r="FT67" s="778"/>
    </row>
    <row r="68" spans="1:176" s="246" customFormat="1" ht="24">
      <c r="A68" s="746" t="s">
        <v>98</v>
      </c>
      <c r="B68" s="808">
        <v>90</v>
      </c>
      <c r="C68" s="808">
        <v>141</v>
      </c>
      <c r="D68" s="808">
        <v>128</v>
      </c>
      <c r="E68" s="808">
        <v>211</v>
      </c>
    </row>
    <row r="69" spans="1:176" s="246" customFormat="1">
      <c r="A69" s="1227" t="s">
        <v>470</v>
      </c>
      <c r="B69" s="822">
        <v>9</v>
      </c>
      <c r="C69" s="822">
        <v>15</v>
      </c>
      <c r="D69" s="822">
        <v>11</v>
      </c>
      <c r="E69" s="822">
        <v>26</v>
      </c>
    </row>
    <row r="70" spans="1:176" s="744" customFormat="1">
      <c r="A70" s="823" t="s">
        <v>476</v>
      </c>
      <c r="B70" s="824">
        <v>8</v>
      </c>
      <c r="C70" s="824">
        <v>11</v>
      </c>
      <c r="D70" s="824">
        <v>9</v>
      </c>
      <c r="E70" s="824">
        <v>22</v>
      </c>
    </row>
    <row r="71" spans="1:176" s="744" customFormat="1">
      <c r="A71" s="823" t="s">
        <v>479</v>
      </c>
      <c r="B71" s="824">
        <v>1</v>
      </c>
      <c r="C71" s="824">
        <v>2</v>
      </c>
      <c r="D71" s="824">
        <v>0</v>
      </c>
      <c r="E71" s="824">
        <v>2</v>
      </c>
    </row>
    <row r="72" spans="1:176" s="744" customFormat="1" ht="12.75">
      <c r="A72" s="823" t="s">
        <v>1067</v>
      </c>
      <c r="B72" s="824">
        <v>0</v>
      </c>
      <c r="C72" s="824">
        <v>0</v>
      </c>
      <c r="D72" s="824">
        <v>0</v>
      </c>
      <c r="E72" s="824">
        <v>0</v>
      </c>
      <c r="F72" s="778"/>
      <c r="G72" s="778"/>
      <c r="H72" s="778"/>
      <c r="I72" s="778"/>
    </row>
    <row r="73" spans="1:176" s="744" customFormat="1" ht="12.75">
      <c r="A73" s="823" t="s">
        <v>939</v>
      </c>
      <c r="B73" s="824">
        <v>0</v>
      </c>
      <c r="C73" s="824">
        <v>0</v>
      </c>
      <c r="D73" s="824">
        <v>0</v>
      </c>
      <c r="E73" s="824">
        <v>1</v>
      </c>
      <c r="F73" s="778"/>
      <c r="G73" s="778"/>
      <c r="H73" s="778"/>
      <c r="I73" s="778"/>
    </row>
    <row r="74" spans="1:176" s="744" customFormat="1" ht="12.75">
      <c r="A74" s="823" t="s">
        <v>942</v>
      </c>
      <c r="B74" s="824">
        <v>0</v>
      </c>
      <c r="C74" s="824">
        <v>0</v>
      </c>
      <c r="D74" s="824">
        <v>0</v>
      </c>
      <c r="E74" s="824">
        <v>0</v>
      </c>
      <c r="F74" s="778"/>
      <c r="G74" s="778"/>
      <c r="H74" s="778"/>
      <c r="I74" s="778"/>
    </row>
    <row r="75" spans="1:176" s="744" customFormat="1" ht="12.75">
      <c r="A75" s="823" t="s">
        <v>936</v>
      </c>
      <c r="B75" s="824">
        <v>0</v>
      </c>
      <c r="C75" s="824">
        <v>1</v>
      </c>
      <c r="D75" s="824">
        <v>2</v>
      </c>
      <c r="E75" s="824">
        <v>1</v>
      </c>
      <c r="F75" s="778"/>
      <c r="G75" s="778"/>
      <c r="H75" s="778"/>
      <c r="I75" s="778"/>
    </row>
    <row r="76" spans="1:176" s="744" customFormat="1" ht="12.75">
      <c r="A76" s="823" t="s">
        <v>937</v>
      </c>
      <c r="B76" s="824">
        <v>0</v>
      </c>
      <c r="C76" s="824">
        <v>1</v>
      </c>
      <c r="D76" s="824">
        <v>0</v>
      </c>
      <c r="E76" s="824">
        <v>0</v>
      </c>
      <c r="F76" s="778"/>
      <c r="G76" s="778"/>
      <c r="H76" s="778"/>
      <c r="I76" s="778"/>
    </row>
    <row r="77" spans="1:176" s="827" customFormat="1" ht="12.75">
      <c r="A77" s="303" t="s">
        <v>99</v>
      </c>
      <c r="B77" s="822">
        <v>1</v>
      </c>
      <c r="C77" s="822">
        <v>1</v>
      </c>
      <c r="D77" s="822">
        <v>1</v>
      </c>
      <c r="E77" s="822">
        <v>1</v>
      </c>
      <c r="F77" s="778"/>
      <c r="G77" s="778"/>
      <c r="H77" s="778"/>
      <c r="I77" s="778"/>
      <c r="J77" s="825"/>
      <c r="K77" s="825"/>
      <c r="L77" s="825"/>
      <c r="M77" s="825"/>
      <c r="N77" s="825"/>
      <c r="O77" s="825"/>
      <c r="P77" s="825"/>
      <c r="Q77" s="825"/>
      <c r="R77" s="825"/>
      <c r="S77" s="825"/>
      <c r="T77" s="825"/>
      <c r="U77" s="825"/>
      <c r="V77" s="825"/>
      <c r="W77" s="825"/>
      <c r="X77" s="825"/>
      <c r="Y77" s="825"/>
      <c r="Z77" s="825"/>
      <c r="AA77" s="825"/>
      <c r="AB77" s="825"/>
      <c r="AC77" s="825"/>
      <c r="AD77" s="825"/>
      <c r="AE77" s="825"/>
      <c r="AF77" s="825"/>
      <c r="AG77" s="825"/>
      <c r="AH77" s="825"/>
      <c r="AI77" s="825"/>
      <c r="AJ77" s="825"/>
      <c r="AK77" s="825"/>
      <c r="AL77" s="825"/>
      <c r="AM77" s="825"/>
      <c r="AN77" s="825"/>
      <c r="AO77" s="825"/>
      <c r="AP77" s="825"/>
      <c r="AQ77" s="825"/>
      <c r="AR77" s="825"/>
      <c r="AS77" s="825"/>
      <c r="AT77" s="825"/>
      <c r="AU77" s="825"/>
      <c r="AV77" s="825"/>
      <c r="AW77" s="825"/>
      <c r="AX77" s="825"/>
      <c r="AY77" s="825"/>
      <c r="AZ77" s="825"/>
      <c r="BA77" s="825"/>
      <c r="BB77" s="825"/>
      <c r="BC77" s="825"/>
      <c r="BD77" s="825"/>
      <c r="BE77" s="825"/>
      <c r="BF77" s="825"/>
      <c r="BG77" s="825"/>
      <c r="BH77" s="825"/>
      <c r="BI77" s="825"/>
      <c r="BJ77" s="825"/>
      <c r="BK77" s="825"/>
      <c r="BL77" s="825"/>
      <c r="BM77" s="825"/>
      <c r="BN77" s="825"/>
      <c r="BO77" s="825"/>
      <c r="BP77" s="825"/>
      <c r="BQ77" s="825"/>
      <c r="BR77" s="825"/>
      <c r="BS77" s="825"/>
      <c r="BT77" s="825"/>
      <c r="BU77" s="825"/>
      <c r="BV77" s="825"/>
      <c r="BW77" s="825"/>
      <c r="BX77" s="825"/>
      <c r="BY77" s="825"/>
      <c r="BZ77" s="825"/>
      <c r="CA77" s="825"/>
      <c r="CB77" s="825"/>
      <c r="CC77" s="825"/>
      <c r="CD77" s="825"/>
      <c r="CE77" s="825"/>
      <c r="CF77" s="825"/>
      <c r="CG77" s="825"/>
      <c r="CH77" s="825"/>
      <c r="CI77" s="825"/>
      <c r="CJ77" s="825"/>
      <c r="CK77" s="825"/>
      <c r="CL77" s="825"/>
      <c r="CM77" s="825"/>
      <c r="CN77" s="825"/>
      <c r="CO77" s="825"/>
      <c r="CP77" s="825"/>
      <c r="CQ77" s="825"/>
      <c r="CR77" s="825"/>
      <c r="CS77" s="825"/>
      <c r="CT77" s="825"/>
      <c r="CU77" s="825"/>
      <c r="CV77" s="825"/>
      <c r="CW77" s="825"/>
      <c r="CX77" s="825"/>
      <c r="CY77" s="825"/>
      <c r="CZ77" s="825"/>
      <c r="DA77" s="825"/>
      <c r="DB77" s="825"/>
      <c r="DC77" s="825"/>
      <c r="DD77" s="825"/>
      <c r="DE77" s="825"/>
      <c r="DF77" s="825"/>
      <c r="DG77" s="825"/>
      <c r="DH77" s="825"/>
      <c r="DI77" s="825"/>
      <c r="DJ77" s="825"/>
      <c r="DK77" s="825"/>
      <c r="DL77" s="825"/>
      <c r="DM77" s="825"/>
      <c r="DN77" s="825"/>
      <c r="DO77" s="825"/>
      <c r="DP77" s="825"/>
      <c r="DQ77" s="825"/>
      <c r="DR77" s="825"/>
      <c r="DS77" s="825"/>
      <c r="DT77" s="825"/>
      <c r="DU77" s="825"/>
      <c r="DV77" s="825"/>
      <c r="DW77" s="825"/>
      <c r="DX77" s="825"/>
      <c r="DY77" s="825"/>
      <c r="DZ77" s="825"/>
      <c r="EA77" s="825"/>
      <c r="EB77" s="825"/>
      <c r="EC77" s="825"/>
      <c r="ED77" s="825"/>
      <c r="EE77" s="825"/>
      <c r="EF77" s="825"/>
      <c r="EG77" s="825"/>
      <c r="EH77" s="825"/>
      <c r="EI77" s="825"/>
      <c r="EJ77" s="825"/>
      <c r="EK77" s="825"/>
      <c r="EL77" s="825"/>
      <c r="EM77" s="825"/>
      <c r="EN77" s="825"/>
      <c r="EO77" s="825"/>
      <c r="EP77" s="825"/>
      <c r="EQ77" s="825"/>
      <c r="ER77" s="825"/>
      <c r="ES77" s="825"/>
      <c r="ET77" s="825"/>
      <c r="EU77" s="825"/>
      <c r="EV77" s="825"/>
      <c r="EW77" s="825"/>
      <c r="EX77" s="825"/>
      <c r="EY77" s="825"/>
      <c r="EZ77" s="825"/>
      <c r="FA77" s="825"/>
      <c r="FB77" s="825"/>
      <c r="FC77" s="825"/>
      <c r="FD77" s="825"/>
      <c r="FE77" s="825"/>
      <c r="FF77" s="825"/>
      <c r="FG77" s="825"/>
      <c r="FH77" s="825"/>
      <c r="FI77" s="825"/>
      <c r="FJ77" s="825"/>
      <c r="FK77" s="826"/>
      <c r="FL77" s="826"/>
      <c r="FM77" s="826"/>
      <c r="FN77" s="826"/>
      <c r="FO77" s="826"/>
      <c r="FP77" s="826"/>
      <c r="FQ77" s="826"/>
      <c r="FR77" s="826"/>
      <c r="FS77" s="826"/>
      <c r="FT77" s="826"/>
    </row>
    <row r="78" spans="1:176" ht="12.75">
      <c r="A78" s="629" t="s">
        <v>945</v>
      </c>
      <c r="B78" s="824">
        <v>1</v>
      </c>
      <c r="C78" s="824">
        <v>0</v>
      </c>
      <c r="D78" s="824">
        <v>1</v>
      </c>
      <c r="E78" s="824">
        <v>1</v>
      </c>
      <c r="F78" s="778"/>
      <c r="G78" s="778"/>
      <c r="H78" s="778"/>
      <c r="I78" s="778"/>
      <c r="J78" s="778"/>
      <c r="K78" s="778"/>
      <c r="L78" s="778"/>
      <c r="M78" s="778"/>
      <c r="N78" s="778"/>
      <c r="O78" s="778"/>
      <c r="P78" s="778"/>
      <c r="Q78" s="778"/>
      <c r="R78" s="778"/>
      <c r="S78" s="778"/>
      <c r="T78" s="778"/>
      <c r="U78" s="778"/>
      <c r="V78" s="778"/>
      <c r="W78" s="778"/>
      <c r="X78" s="778"/>
      <c r="Y78" s="778"/>
      <c r="Z78" s="778"/>
      <c r="AA78" s="778"/>
      <c r="AB78" s="778"/>
      <c r="AC78" s="778"/>
      <c r="AD78" s="778"/>
      <c r="AE78" s="778"/>
      <c r="AF78" s="778"/>
      <c r="AG78" s="778"/>
      <c r="AH78" s="778"/>
      <c r="AI78" s="778"/>
      <c r="AJ78" s="778"/>
      <c r="AK78" s="778"/>
      <c r="AL78" s="778"/>
      <c r="AM78" s="778"/>
      <c r="AN78" s="778"/>
      <c r="AO78" s="778"/>
      <c r="AP78" s="778"/>
      <c r="AQ78" s="778"/>
      <c r="AR78" s="778"/>
      <c r="AS78" s="778"/>
      <c r="AT78" s="778"/>
      <c r="AU78" s="778"/>
      <c r="AV78" s="778"/>
      <c r="AW78" s="778"/>
      <c r="AX78" s="778"/>
      <c r="AY78" s="778"/>
      <c r="AZ78" s="778"/>
      <c r="BA78" s="778"/>
      <c r="BB78" s="778"/>
      <c r="BC78" s="778"/>
      <c r="BD78" s="778"/>
      <c r="BE78" s="778"/>
      <c r="BF78" s="778"/>
      <c r="BG78" s="778"/>
      <c r="BH78" s="778"/>
      <c r="BI78" s="778"/>
      <c r="BJ78" s="778"/>
      <c r="BK78" s="778"/>
      <c r="BL78" s="778"/>
      <c r="BM78" s="778"/>
      <c r="BN78" s="778"/>
      <c r="BO78" s="778"/>
      <c r="BP78" s="778"/>
      <c r="BQ78" s="778"/>
      <c r="BR78" s="778"/>
      <c r="BS78" s="778"/>
      <c r="BT78" s="778"/>
      <c r="BU78" s="778"/>
      <c r="BV78" s="778"/>
      <c r="BW78" s="778"/>
      <c r="BX78" s="778"/>
      <c r="BY78" s="778"/>
      <c r="BZ78" s="778"/>
      <c r="CA78" s="778"/>
      <c r="CB78" s="778"/>
      <c r="CC78" s="778"/>
      <c r="CD78" s="778"/>
      <c r="CE78" s="778"/>
      <c r="CF78" s="778"/>
      <c r="CG78" s="778"/>
      <c r="CH78" s="778"/>
      <c r="CI78" s="778"/>
      <c r="CJ78" s="778"/>
      <c r="CK78" s="778"/>
      <c r="CL78" s="778"/>
      <c r="CM78" s="778"/>
      <c r="CN78" s="778"/>
      <c r="CO78" s="778"/>
      <c r="CP78" s="778"/>
      <c r="CQ78" s="778"/>
      <c r="CR78" s="778"/>
      <c r="CS78" s="778"/>
      <c r="CT78" s="778"/>
      <c r="CU78" s="778"/>
      <c r="CV78" s="778"/>
      <c r="CW78" s="778"/>
      <c r="CX78" s="778"/>
      <c r="CY78" s="778"/>
      <c r="CZ78" s="778"/>
      <c r="DA78" s="778"/>
      <c r="DB78" s="778"/>
      <c r="DC78" s="778"/>
      <c r="DD78" s="778"/>
      <c r="DE78" s="778"/>
      <c r="DF78" s="778"/>
      <c r="DG78" s="778"/>
      <c r="DH78" s="778"/>
      <c r="DI78" s="778"/>
      <c r="DJ78" s="778"/>
      <c r="DK78" s="778"/>
      <c r="DL78" s="778"/>
      <c r="DM78" s="778"/>
      <c r="DN78" s="778"/>
      <c r="DO78" s="778"/>
      <c r="DP78" s="778"/>
      <c r="DQ78" s="778"/>
      <c r="DR78" s="778"/>
      <c r="DS78" s="778"/>
      <c r="DT78" s="778"/>
      <c r="DU78" s="778"/>
      <c r="DV78" s="778"/>
      <c r="DW78" s="778"/>
      <c r="DX78" s="778"/>
      <c r="DY78" s="778"/>
      <c r="DZ78" s="778"/>
      <c r="EA78" s="778"/>
      <c r="EB78" s="778"/>
      <c r="EC78" s="778"/>
      <c r="ED78" s="778"/>
      <c r="EE78" s="778"/>
      <c r="EF78" s="778"/>
      <c r="EG78" s="778"/>
      <c r="EH78" s="778"/>
      <c r="EI78" s="778"/>
      <c r="EJ78" s="778"/>
      <c r="EK78" s="778"/>
      <c r="EL78" s="778"/>
      <c r="EM78" s="778"/>
      <c r="EN78" s="778"/>
      <c r="EO78" s="778"/>
      <c r="EP78" s="778"/>
      <c r="EQ78" s="778"/>
      <c r="ER78" s="778"/>
      <c r="ES78" s="778"/>
      <c r="ET78" s="778"/>
      <c r="EU78" s="778"/>
      <c r="EV78" s="778"/>
      <c r="EW78" s="778"/>
      <c r="EX78" s="778"/>
      <c r="EY78" s="778"/>
      <c r="EZ78" s="778"/>
      <c r="FA78" s="778"/>
      <c r="FB78" s="778"/>
      <c r="FC78" s="778"/>
      <c r="FD78" s="778"/>
      <c r="FE78" s="778"/>
      <c r="FF78" s="778"/>
      <c r="FG78" s="778"/>
      <c r="FH78" s="778"/>
      <c r="FI78" s="778"/>
      <c r="FJ78" s="778"/>
      <c r="FK78" s="778"/>
      <c r="FL78" s="778"/>
      <c r="FM78" s="778"/>
      <c r="FN78" s="778"/>
      <c r="FO78" s="778"/>
      <c r="FP78" s="778"/>
      <c r="FQ78" s="778"/>
      <c r="FR78" s="778"/>
      <c r="FS78" s="778"/>
      <c r="FT78" s="778"/>
    </row>
    <row r="79" spans="1:176" ht="12.75">
      <c r="A79" s="629" t="s">
        <v>1068</v>
      </c>
      <c r="B79" s="824">
        <v>0</v>
      </c>
      <c r="C79" s="824">
        <v>0</v>
      </c>
      <c r="D79" s="824">
        <v>0</v>
      </c>
      <c r="E79" s="824">
        <v>0</v>
      </c>
      <c r="F79" s="778"/>
      <c r="G79" s="778"/>
      <c r="H79" s="778"/>
      <c r="I79" s="778"/>
      <c r="J79" s="778"/>
      <c r="K79" s="778"/>
      <c r="L79" s="778"/>
      <c r="M79" s="778"/>
      <c r="N79" s="778"/>
      <c r="O79" s="778"/>
      <c r="P79" s="778"/>
      <c r="Q79" s="778"/>
      <c r="R79" s="778"/>
      <c r="S79" s="778"/>
      <c r="T79" s="778"/>
      <c r="U79" s="778"/>
      <c r="V79" s="778"/>
      <c r="W79" s="778"/>
      <c r="X79" s="778"/>
      <c r="Y79" s="778"/>
      <c r="Z79" s="778"/>
      <c r="AA79" s="778"/>
      <c r="AB79" s="778"/>
      <c r="AC79" s="778"/>
      <c r="AD79" s="778"/>
      <c r="AE79" s="778"/>
      <c r="AF79" s="778"/>
      <c r="AG79" s="778"/>
      <c r="AH79" s="778"/>
      <c r="AI79" s="778"/>
      <c r="AJ79" s="778"/>
      <c r="AK79" s="778"/>
      <c r="AL79" s="778"/>
      <c r="AM79" s="778"/>
      <c r="AN79" s="778"/>
      <c r="AO79" s="778"/>
      <c r="AP79" s="778"/>
      <c r="AQ79" s="778"/>
      <c r="AR79" s="778"/>
      <c r="AS79" s="778"/>
      <c r="AT79" s="778"/>
      <c r="AU79" s="778"/>
      <c r="AV79" s="778"/>
      <c r="AW79" s="778"/>
      <c r="AX79" s="778"/>
      <c r="AY79" s="778"/>
      <c r="AZ79" s="778"/>
      <c r="BA79" s="778"/>
      <c r="BB79" s="778"/>
      <c r="BC79" s="778"/>
      <c r="BD79" s="778"/>
      <c r="BE79" s="778"/>
      <c r="BF79" s="778"/>
      <c r="BG79" s="778"/>
      <c r="BH79" s="778"/>
      <c r="BI79" s="778"/>
      <c r="BJ79" s="778"/>
      <c r="BK79" s="778"/>
      <c r="BL79" s="778"/>
      <c r="BM79" s="778"/>
      <c r="BN79" s="778"/>
      <c r="BO79" s="778"/>
      <c r="BP79" s="778"/>
      <c r="BQ79" s="778"/>
      <c r="BR79" s="778"/>
      <c r="BS79" s="778"/>
      <c r="BT79" s="778"/>
      <c r="BU79" s="778"/>
      <c r="BV79" s="778"/>
      <c r="BW79" s="778"/>
      <c r="BX79" s="778"/>
      <c r="BY79" s="778"/>
      <c r="BZ79" s="778"/>
      <c r="CA79" s="778"/>
      <c r="CB79" s="778"/>
      <c r="CC79" s="778"/>
      <c r="CD79" s="778"/>
      <c r="CE79" s="778"/>
      <c r="CF79" s="778"/>
      <c r="CG79" s="778"/>
      <c r="CH79" s="778"/>
      <c r="CI79" s="778"/>
      <c r="CJ79" s="778"/>
      <c r="CK79" s="778"/>
      <c r="CL79" s="778"/>
      <c r="CM79" s="778"/>
      <c r="CN79" s="778"/>
      <c r="CO79" s="778"/>
      <c r="CP79" s="778"/>
      <c r="CQ79" s="778"/>
      <c r="CR79" s="778"/>
      <c r="CS79" s="778"/>
      <c r="CT79" s="778"/>
      <c r="CU79" s="778"/>
      <c r="CV79" s="778"/>
      <c r="CW79" s="778"/>
      <c r="CX79" s="778"/>
      <c r="CY79" s="778"/>
      <c r="CZ79" s="778"/>
      <c r="DA79" s="778"/>
      <c r="DB79" s="778"/>
      <c r="DC79" s="778"/>
      <c r="DD79" s="778"/>
      <c r="DE79" s="778"/>
      <c r="DF79" s="778"/>
      <c r="DG79" s="778"/>
      <c r="DH79" s="778"/>
      <c r="DI79" s="778"/>
      <c r="DJ79" s="778"/>
      <c r="DK79" s="778"/>
      <c r="DL79" s="778"/>
      <c r="DM79" s="778"/>
      <c r="DN79" s="778"/>
      <c r="DO79" s="778"/>
      <c r="DP79" s="778"/>
      <c r="DQ79" s="778"/>
      <c r="DR79" s="778"/>
      <c r="DS79" s="778"/>
      <c r="DT79" s="778"/>
      <c r="DU79" s="778"/>
      <c r="DV79" s="778"/>
      <c r="DW79" s="778"/>
      <c r="DX79" s="778"/>
      <c r="DY79" s="778"/>
      <c r="DZ79" s="778"/>
      <c r="EA79" s="778"/>
      <c r="EB79" s="778"/>
      <c r="EC79" s="778"/>
      <c r="ED79" s="778"/>
      <c r="EE79" s="778"/>
      <c r="EF79" s="778"/>
      <c r="EG79" s="778"/>
      <c r="EH79" s="778"/>
      <c r="EI79" s="778"/>
      <c r="EJ79" s="778"/>
      <c r="EK79" s="778"/>
      <c r="EL79" s="778"/>
      <c r="EM79" s="778"/>
      <c r="EN79" s="778"/>
      <c r="EO79" s="778"/>
      <c r="EP79" s="778"/>
      <c r="EQ79" s="778"/>
      <c r="ER79" s="778"/>
      <c r="ES79" s="778"/>
      <c r="ET79" s="778"/>
      <c r="EU79" s="778"/>
      <c r="EV79" s="778"/>
      <c r="EW79" s="778"/>
      <c r="EX79" s="778"/>
      <c r="EY79" s="778"/>
      <c r="EZ79" s="778"/>
      <c r="FA79" s="778"/>
      <c r="FB79" s="778"/>
      <c r="FC79" s="778"/>
      <c r="FD79" s="778"/>
      <c r="FE79" s="778"/>
      <c r="FF79" s="778"/>
      <c r="FG79" s="778"/>
      <c r="FH79" s="778"/>
      <c r="FI79" s="778"/>
      <c r="FJ79" s="778"/>
      <c r="FK79" s="778"/>
      <c r="FL79" s="778"/>
      <c r="FM79" s="778"/>
      <c r="FN79" s="778"/>
      <c r="FO79" s="778"/>
      <c r="FP79" s="778"/>
      <c r="FQ79" s="778"/>
      <c r="FR79" s="778"/>
      <c r="FS79" s="778"/>
      <c r="FT79" s="778"/>
    </row>
    <row r="80" spans="1:176" ht="12.75">
      <c r="A80" s="629" t="s">
        <v>486</v>
      </c>
      <c r="B80" s="824">
        <v>0</v>
      </c>
      <c r="C80" s="824">
        <v>1</v>
      </c>
      <c r="D80" s="824">
        <v>0</v>
      </c>
      <c r="E80" s="824">
        <v>0</v>
      </c>
      <c r="F80" s="246"/>
      <c r="G80" s="246"/>
      <c r="H80" s="267"/>
      <c r="I80" s="246"/>
      <c r="J80" s="778"/>
      <c r="K80" s="778"/>
      <c r="L80" s="778"/>
      <c r="M80" s="778"/>
      <c r="N80" s="778"/>
      <c r="O80" s="778"/>
      <c r="P80" s="778"/>
      <c r="Q80" s="778"/>
      <c r="R80" s="778"/>
      <c r="S80" s="778"/>
      <c r="T80" s="778"/>
      <c r="U80" s="778"/>
      <c r="V80" s="778"/>
      <c r="W80" s="778"/>
      <c r="X80" s="778"/>
      <c r="Y80" s="778"/>
      <c r="Z80" s="778"/>
      <c r="AA80" s="778"/>
      <c r="AB80" s="778"/>
      <c r="AC80" s="778"/>
      <c r="AD80" s="778"/>
      <c r="AE80" s="778"/>
      <c r="AF80" s="778"/>
      <c r="AG80" s="778"/>
      <c r="AH80" s="778"/>
      <c r="AI80" s="778"/>
      <c r="AJ80" s="778"/>
      <c r="AK80" s="778"/>
      <c r="AL80" s="778"/>
      <c r="AM80" s="778"/>
      <c r="AN80" s="778"/>
      <c r="AO80" s="778"/>
      <c r="AP80" s="778"/>
      <c r="AQ80" s="778"/>
      <c r="AR80" s="778"/>
      <c r="AS80" s="778"/>
      <c r="AT80" s="778"/>
      <c r="AU80" s="778"/>
      <c r="AV80" s="778"/>
      <c r="AW80" s="778"/>
      <c r="AX80" s="778"/>
      <c r="AY80" s="778"/>
      <c r="AZ80" s="778"/>
      <c r="BA80" s="778"/>
      <c r="BB80" s="778"/>
      <c r="BC80" s="778"/>
      <c r="BD80" s="778"/>
      <c r="BE80" s="778"/>
      <c r="BF80" s="778"/>
      <c r="BG80" s="778"/>
      <c r="BH80" s="778"/>
      <c r="BI80" s="778"/>
      <c r="BJ80" s="778"/>
      <c r="BK80" s="778"/>
      <c r="BL80" s="778"/>
      <c r="BM80" s="778"/>
      <c r="BN80" s="778"/>
      <c r="BO80" s="778"/>
      <c r="BP80" s="778"/>
      <c r="BQ80" s="778"/>
      <c r="BR80" s="778"/>
      <c r="BS80" s="778"/>
      <c r="BT80" s="778"/>
      <c r="BU80" s="778"/>
      <c r="BV80" s="778"/>
      <c r="BW80" s="778"/>
      <c r="BX80" s="778"/>
      <c r="BY80" s="778"/>
      <c r="BZ80" s="778"/>
      <c r="CA80" s="778"/>
      <c r="CB80" s="778"/>
      <c r="CC80" s="778"/>
      <c r="CD80" s="778"/>
      <c r="CE80" s="778"/>
      <c r="CF80" s="778"/>
      <c r="CG80" s="778"/>
      <c r="CH80" s="778"/>
      <c r="CI80" s="778"/>
      <c r="CJ80" s="778"/>
      <c r="CK80" s="778"/>
      <c r="CL80" s="778"/>
      <c r="CM80" s="778"/>
      <c r="CN80" s="778"/>
      <c r="CO80" s="778"/>
      <c r="CP80" s="778"/>
      <c r="CQ80" s="778"/>
      <c r="CR80" s="778"/>
      <c r="CS80" s="778"/>
      <c r="CT80" s="778"/>
      <c r="CU80" s="778"/>
      <c r="CV80" s="778"/>
      <c r="CW80" s="778"/>
      <c r="CX80" s="778"/>
      <c r="CY80" s="778"/>
      <c r="CZ80" s="778"/>
      <c r="DA80" s="778"/>
      <c r="DB80" s="778"/>
      <c r="DC80" s="778"/>
      <c r="DD80" s="778"/>
      <c r="DE80" s="778"/>
      <c r="DF80" s="778"/>
      <c r="DG80" s="778"/>
      <c r="DH80" s="778"/>
      <c r="DI80" s="778"/>
      <c r="DJ80" s="778"/>
      <c r="DK80" s="778"/>
      <c r="DL80" s="778"/>
      <c r="DM80" s="778"/>
      <c r="DN80" s="778"/>
      <c r="DO80" s="778"/>
      <c r="DP80" s="778"/>
      <c r="DQ80" s="778"/>
      <c r="DR80" s="778"/>
      <c r="DS80" s="778"/>
      <c r="DT80" s="778"/>
      <c r="DU80" s="778"/>
      <c r="DV80" s="778"/>
      <c r="DW80" s="778"/>
      <c r="DX80" s="778"/>
      <c r="DY80" s="778"/>
      <c r="DZ80" s="778"/>
      <c r="EA80" s="778"/>
      <c r="EB80" s="778"/>
      <c r="EC80" s="778"/>
      <c r="ED80" s="778"/>
      <c r="EE80" s="778"/>
      <c r="EF80" s="778"/>
      <c r="EG80" s="778"/>
      <c r="EH80" s="778"/>
      <c r="EI80" s="778"/>
      <c r="EJ80" s="778"/>
      <c r="EK80" s="778"/>
      <c r="EL80" s="778"/>
      <c r="EM80" s="778"/>
      <c r="EN80" s="778"/>
      <c r="EO80" s="778"/>
      <c r="EP80" s="778"/>
      <c r="EQ80" s="778"/>
      <c r="ER80" s="778"/>
      <c r="ES80" s="778"/>
      <c r="ET80" s="778"/>
      <c r="EU80" s="778"/>
      <c r="EV80" s="778"/>
      <c r="EW80" s="778"/>
      <c r="EX80" s="778"/>
      <c r="EY80" s="778"/>
      <c r="EZ80" s="778"/>
      <c r="FA80" s="778"/>
      <c r="FB80" s="778"/>
      <c r="FC80" s="778"/>
      <c r="FD80" s="778"/>
      <c r="FE80" s="778"/>
      <c r="FF80" s="778"/>
      <c r="FG80" s="778"/>
      <c r="FH80" s="778"/>
      <c r="FI80" s="778"/>
      <c r="FJ80" s="778"/>
      <c r="FK80" s="778"/>
      <c r="FL80" s="778"/>
      <c r="FM80" s="778"/>
      <c r="FN80" s="778"/>
      <c r="FO80" s="778"/>
      <c r="FP80" s="778"/>
      <c r="FQ80" s="778"/>
      <c r="FR80" s="778"/>
      <c r="FS80" s="778"/>
      <c r="FT80" s="778"/>
    </row>
    <row r="81" spans="1:186" ht="24">
      <c r="A81" s="268" t="s">
        <v>489</v>
      </c>
      <c r="B81" s="828">
        <v>0</v>
      </c>
      <c r="C81" s="828">
        <v>0</v>
      </c>
      <c r="D81" s="828">
        <v>0</v>
      </c>
      <c r="E81" s="828">
        <v>0</v>
      </c>
      <c r="F81" s="778"/>
      <c r="G81" s="778"/>
      <c r="H81" s="778"/>
      <c r="I81" s="778"/>
      <c r="J81" s="778"/>
      <c r="K81" s="778"/>
      <c r="L81" s="778"/>
      <c r="M81" s="778"/>
      <c r="N81" s="778"/>
      <c r="O81" s="778"/>
      <c r="P81" s="778"/>
      <c r="Q81" s="778"/>
      <c r="R81" s="778"/>
      <c r="S81" s="778"/>
      <c r="T81" s="778"/>
      <c r="U81" s="778"/>
      <c r="V81" s="778"/>
      <c r="W81" s="778"/>
      <c r="X81" s="778"/>
      <c r="Y81" s="778"/>
      <c r="Z81" s="778"/>
      <c r="AA81" s="778"/>
      <c r="AB81" s="778"/>
      <c r="AC81" s="778"/>
      <c r="AD81" s="778"/>
      <c r="AE81" s="778"/>
      <c r="AF81" s="778"/>
      <c r="AG81" s="778"/>
      <c r="AH81" s="778"/>
      <c r="AI81" s="778"/>
      <c r="AJ81" s="778"/>
      <c r="AK81" s="778"/>
      <c r="AL81" s="778"/>
      <c r="AM81" s="778"/>
      <c r="AN81" s="778"/>
      <c r="AO81" s="778"/>
      <c r="AP81" s="778"/>
      <c r="AQ81" s="778"/>
      <c r="AR81" s="778"/>
      <c r="AS81" s="778"/>
      <c r="AT81" s="778"/>
      <c r="AU81" s="778"/>
      <c r="AV81" s="778"/>
      <c r="AW81" s="778"/>
      <c r="AX81" s="778"/>
      <c r="AY81" s="778"/>
      <c r="AZ81" s="778"/>
      <c r="BA81" s="778"/>
      <c r="BB81" s="778"/>
      <c r="BC81" s="778"/>
      <c r="BD81" s="778"/>
      <c r="BE81" s="778"/>
      <c r="BF81" s="778"/>
      <c r="BG81" s="778"/>
      <c r="BH81" s="778"/>
      <c r="BI81" s="778"/>
      <c r="BJ81" s="778"/>
      <c r="BK81" s="778"/>
      <c r="BL81" s="778"/>
      <c r="BM81" s="778"/>
      <c r="BN81" s="778"/>
      <c r="BO81" s="778"/>
      <c r="BP81" s="778"/>
      <c r="BQ81" s="778"/>
      <c r="BR81" s="778"/>
      <c r="BS81" s="778"/>
      <c r="BT81" s="778"/>
      <c r="BU81" s="778"/>
      <c r="BV81" s="778"/>
      <c r="BW81" s="778"/>
      <c r="BX81" s="778"/>
      <c r="BY81" s="778"/>
      <c r="BZ81" s="778"/>
      <c r="CA81" s="778"/>
      <c r="CB81" s="778"/>
      <c r="CC81" s="778"/>
      <c r="CD81" s="778"/>
      <c r="CE81" s="778"/>
      <c r="CF81" s="778"/>
      <c r="CG81" s="778"/>
      <c r="CH81" s="778"/>
      <c r="CI81" s="778"/>
      <c r="CJ81" s="778"/>
      <c r="CK81" s="778"/>
      <c r="CL81" s="778"/>
      <c r="CM81" s="778"/>
      <c r="CN81" s="778"/>
      <c r="CO81" s="778"/>
      <c r="CP81" s="778"/>
      <c r="CQ81" s="778"/>
      <c r="CR81" s="778"/>
      <c r="CS81" s="778"/>
      <c r="CT81" s="778"/>
      <c r="CU81" s="778"/>
      <c r="CV81" s="778"/>
      <c r="CW81" s="778"/>
      <c r="CX81" s="778"/>
      <c r="CY81" s="778"/>
      <c r="CZ81" s="778"/>
      <c r="DA81" s="778"/>
      <c r="DB81" s="778"/>
      <c r="DC81" s="778"/>
      <c r="DD81" s="778"/>
      <c r="DE81" s="778"/>
      <c r="DF81" s="778"/>
      <c r="DG81" s="778"/>
      <c r="DH81" s="778"/>
      <c r="DI81" s="778"/>
      <c r="DJ81" s="778"/>
      <c r="DK81" s="778"/>
      <c r="DL81" s="778"/>
      <c r="DM81" s="778"/>
      <c r="DN81" s="778"/>
      <c r="DO81" s="778"/>
      <c r="DP81" s="778"/>
      <c r="DQ81" s="778"/>
      <c r="DR81" s="778"/>
      <c r="DS81" s="778"/>
      <c r="DT81" s="778"/>
      <c r="DU81" s="778"/>
      <c r="DV81" s="778"/>
      <c r="DW81" s="778"/>
      <c r="DX81" s="778"/>
      <c r="DY81" s="778"/>
      <c r="DZ81" s="778"/>
      <c r="EA81" s="778"/>
      <c r="EB81" s="778"/>
      <c r="EC81" s="778"/>
      <c r="ED81" s="778"/>
      <c r="EE81" s="778"/>
      <c r="EF81" s="778"/>
      <c r="EG81" s="778"/>
      <c r="EH81" s="778"/>
      <c r="EI81" s="778"/>
      <c r="EJ81" s="778"/>
      <c r="EK81" s="778"/>
      <c r="EL81" s="778"/>
      <c r="EM81" s="778"/>
      <c r="EN81" s="778"/>
      <c r="EO81" s="778"/>
      <c r="EP81" s="778"/>
      <c r="EQ81" s="778"/>
      <c r="ER81" s="778"/>
      <c r="ES81" s="778"/>
      <c r="ET81" s="778"/>
      <c r="EU81" s="778"/>
      <c r="EV81" s="778"/>
      <c r="EW81" s="778"/>
      <c r="EX81" s="778"/>
      <c r="EY81" s="778"/>
      <c r="EZ81" s="778"/>
      <c r="FA81" s="778"/>
      <c r="FB81" s="778"/>
      <c r="FC81" s="778"/>
      <c r="FD81" s="778"/>
      <c r="FE81" s="778"/>
      <c r="FF81" s="778"/>
      <c r="FG81" s="778"/>
      <c r="FH81" s="778"/>
      <c r="FI81" s="778"/>
      <c r="FJ81" s="778"/>
      <c r="FK81" s="778"/>
      <c r="FL81" s="778"/>
      <c r="FM81" s="778"/>
      <c r="FN81" s="778"/>
      <c r="FO81" s="778"/>
      <c r="FP81" s="778"/>
      <c r="FQ81" s="778"/>
      <c r="FR81" s="778"/>
      <c r="FS81" s="778"/>
      <c r="FT81" s="778"/>
    </row>
    <row r="82" spans="1:186" ht="24">
      <c r="A82" s="303" t="s">
        <v>946</v>
      </c>
      <c r="B82" s="828">
        <v>0</v>
      </c>
      <c r="C82" s="828">
        <v>0</v>
      </c>
      <c r="D82" s="828">
        <v>0</v>
      </c>
      <c r="E82" s="828">
        <v>0</v>
      </c>
      <c r="F82" s="778"/>
      <c r="G82" s="778"/>
      <c r="H82" s="778"/>
      <c r="I82" s="778"/>
      <c r="J82" s="778"/>
      <c r="K82" s="778"/>
      <c r="L82" s="778"/>
      <c r="M82" s="778"/>
      <c r="N82" s="778"/>
      <c r="O82" s="778"/>
      <c r="P82" s="778"/>
      <c r="Q82" s="778"/>
      <c r="R82" s="778"/>
      <c r="S82" s="778"/>
      <c r="T82" s="778"/>
      <c r="U82" s="778"/>
      <c r="V82" s="778"/>
      <c r="W82" s="778"/>
      <c r="X82" s="778"/>
      <c r="Y82" s="778"/>
      <c r="Z82" s="778"/>
      <c r="AA82" s="778"/>
      <c r="AB82" s="778"/>
      <c r="AC82" s="778"/>
      <c r="AD82" s="778"/>
      <c r="AE82" s="778"/>
      <c r="AF82" s="778"/>
      <c r="AG82" s="778"/>
      <c r="AH82" s="778"/>
      <c r="AI82" s="778"/>
      <c r="AJ82" s="778"/>
      <c r="AK82" s="778"/>
      <c r="AL82" s="778"/>
      <c r="AM82" s="778"/>
      <c r="AN82" s="778"/>
      <c r="AO82" s="778"/>
      <c r="AP82" s="778"/>
      <c r="AQ82" s="778"/>
      <c r="AR82" s="778"/>
      <c r="AS82" s="778"/>
      <c r="AT82" s="778"/>
      <c r="AU82" s="778"/>
      <c r="AV82" s="778"/>
      <c r="AW82" s="778"/>
      <c r="AX82" s="778"/>
      <c r="AY82" s="778"/>
      <c r="AZ82" s="778"/>
      <c r="BA82" s="778"/>
      <c r="BB82" s="778"/>
      <c r="BC82" s="778"/>
      <c r="BD82" s="778"/>
      <c r="BE82" s="778"/>
      <c r="BF82" s="778"/>
      <c r="BG82" s="778"/>
      <c r="BH82" s="778"/>
      <c r="BI82" s="778"/>
      <c r="BJ82" s="778"/>
      <c r="BK82" s="778"/>
      <c r="BL82" s="778"/>
      <c r="BM82" s="778"/>
      <c r="BN82" s="778"/>
      <c r="BO82" s="778"/>
      <c r="BP82" s="778"/>
      <c r="BQ82" s="778"/>
      <c r="BR82" s="778"/>
      <c r="BS82" s="778"/>
      <c r="BT82" s="778"/>
      <c r="BU82" s="778"/>
      <c r="BV82" s="778"/>
      <c r="BW82" s="778"/>
      <c r="BX82" s="778"/>
      <c r="BY82" s="778"/>
      <c r="BZ82" s="778"/>
      <c r="CA82" s="778"/>
      <c r="CB82" s="778"/>
      <c r="CC82" s="778"/>
      <c r="CD82" s="778"/>
      <c r="CE82" s="778"/>
      <c r="CF82" s="778"/>
      <c r="CG82" s="778"/>
      <c r="CH82" s="778"/>
      <c r="CI82" s="778"/>
      <c r="CJ82" s="778"/>
      <c r="CK82" s="778"/>
      <c r="CL82" s="778"/>
      <c r="CM82" s="778"/>
      <c r="CN82" s="778"/>
      <c r="CO82" s="778"/>
      <c r="CP82" s="778"/>
      <c r="CQ82" s="778"/>
      <c r="CR82" s="778"/>
      <c r="CS82" s="778"/>
      <c r="CT82" s="778"/>
      <c r="CU82" s="778"/>
      <c r="CV82" s="778"/>
      <c r="CW82" s="778"/>
      <c r="CX82" s="778"/>
      <c r="CY82" s="778"/>
      <c r="CZ82" s="778"/>
      <c r="DA82" s="778"/>
      <c r="DB82" s="778"/>
      <c r="DC82" s="778"/>
      <c r="DD82" s="778"/>
      <c r="DE82" s="778"/>
      <c r="DF82" s="778"/>
      <c r="DG82" s="778"/>
      <c r="DH82" s="778"/>
      <c r="DI82" s="778"/>
      <c r="DJ82" s="778"/>
      <c r="DK82" s="778"/>
      <c r="DL82" s="778"/>
      <c r="DM82" s="778"/>
      <c r="DN82" s="778"/>
      <c r="DO82" s="778"/>
      <c r="DP82" s="778"/>
      <c r="DQ82" s="778"/>
      <c r="DR82" s="778"/>
      <c r="DS82" s="778"/>
      <c r="DT82" s="778"/>
      <c r="DU82" s="778"/>
      <c r="DV82" s="778"/>
      <c r="DW82" s="778"/>
      <c r="DX82" s="778"/>
      <c r="DY82" s="778"/>
      <c r="DZ82" s="778"/>
      <c r="EA82" s="778"/>
      <c r="EB82" s="778"/>
      <c r="EC82" s="778"/>
      <c r="ED82" s="778"/>
      <c r="EE82" s="778"/>
      <c r="EF82" s="778"/>
      <c r="EG82" s="778"/>
      <c r="EH82" s="778"/>
      <c r="EI82" s="778"/>
      <c r="EJ82" s="778"/>
      <c r="EK82" s="778"/>
      <c r="EL82" s="778"/>
      <c r="EM82" s="778"/>
      <c r="EN82" s="778"/>
      <c r="EO82" s="778"/>
      <c r="EP82" s="778"/>
      <c r="EQ82" s="778"/>
      <c r="ER82" s="778"/>
      <c r="ES82" s="778"/>
      <c r="ET82" s="778"/>
      <c r="EU82" s="778"/>
      <c r="EV82" s="778"/>
      <c r="EW82" s="778"/>
      <c r="EX82" s="778"/>
      <c r="EY82" s="778"/>
      <c r="EZ82" s="778"/>
      <c r="FA82" s="778"/>
      <c r="FB82" s="778"/>
      <c r="FC82" s="778"/>
      <c r="FD82" s="778"/>
      <c r="FE82" s="778"/>
      <c r="FF82" s="778"/>
      <c r="FG82" s="778"/>
      <c r="FH82" s="778"/>
      <c r="FI82" s="778"/>
      <c r="FJ82" s="778"/>
      <c r="FK82" s="778"/>
      <c r="FL82" s="778"/>
      <c r="FM82" s="778"/>
      <c r="FN82" s="778"/>
      <c r="FO82" s="778"/>
      <c r="FP82" s="778"/>
      <c r="FQ82" s="778"/>
      <c r="FR82" s="778"/>
      <c r="FS82" s="778"/>
      <c r="FT82" s="778"/>
    </row>
    <row r="83" spans="1:186" ht="12.75">
      <c r="A83" s="303" t="s">
        <v>506</v>
      </c>
      <c r="B83" s="822">
        <v>80</v>
      </c>
      <c r="C83" s="822">
        <v>125</v>
      </c>
      <c r="D83" s="822">
        <v>116</v>
      </c>
      <c r="E83" s="822">
        <v>184</v>
      </c>
      <c r="F83" s="778"/>
      <c r="G83" s="778"/>
      <c r="H83" s="778"/>
      <c r="I83" s="778"/>
      <c r="J83" s="778"/>
      <c r="K83" s="778"/>
      <c r="L83" s="778"/>
      <c r="M83" s="778"/>
      <c r="N83" s="778"/>
      <c r="O83" s="778"/>
      <c r="P83" s="778"/>
      <c r="Q83" s="778"/>
      <c r="R83" s="778"/>
      <c r="S83" s="778"/>
      <c r="T83" s="778"/>
      <c r="U83" s="778"/>
      <c r="V83" s="778"/>
      <c r="W83" s="778"/>
      <c r="X83" s="778"/>
      <c r="Y83" s="778"/>
      <c r="Z83" s="778"/>
      <c r="AA83" s="778"/>
      <c r="AB83" s="778"/>
      <c r="AC83" s="778"/>
      <c r="AD83" s="778"/>
      <c r="AE83" s="778"/>
      <c r="AF83" s="778"/>
      <c r="AG83" s="778"/>
      <c r="AH83" s="778"/>
      <c r="AI83" s="778"/>
      <c r="AJ83" s="778"/>
      <c r="AK83" s="778"/>
      <c r="AL83" s="778"/>
      <c r="AM83" s="778"/>
      <c r="AN83" s="778"/>
      <c r="AO83" s="778"/>
      <c r="AP83" s="778"/>
      <c r="AQ83" s="778"/>
      <c r="AR83" s="778"/>
      <c r="AS83" s="778"/>
      <c r="AT83" s="778"/>
      <c r="AU83" s="778"/>
      <c r="AV83" s="778"/>
      <c r="AW83" s="778"/>
      <c r="AX83" s="778"/>
      <c r="AY83" s="778"/>
      <c r="AZ83" s="778"/>
      <c r="BA83" s="778"/>
      <c r="BB83" s="778"/>
      <c r="BC83" s="778"/>
      <c r="BD83" s="778"/>
      <c r="BE83" s="778"/>
      <c r="BF83" s="778"/>
      <c r="BG83" s="778"/>
      <c r="BH83" s="778"/>
      <c r="BI83" s="778"/>
      <c r="BJ83" s="778"/>
      <c r="BK83" s="778"/>
      <c r="BL83" s="778"/>
      <c r="BM83" s="778"/>
      <c r="BN83" s="778"/>
      <c r="BO83" s="778"/>
      <c r="BP83" s="778"/>
      <c r="BQ83" s="778"/>
      <c r="BR83" s="778"/>
      <c r="BS83" s="778"/>
      <c r="BT83" s="778"/>
      <c r="BU83" s="778"/>
      <c r="BV83" s="778"/>
      <c r="BW83" s="778"/>
      <c r="BX83" s="778"/>
      <c r="BY83" s="778"/>
      <c r="BZ83" s="778"/>
      <c r="CA83" s="778"/>
      <c r="CB83" s="778"/>
      <c r="CC83" s="778"/>
      <c r="CD83" s="778"/>
      <c r="CE83" s="778"/>
      <c r="CF83" s="778"/>
      <c r="CG83" s="778"/>
      <c r="CH83" s="778"/>
      <c r="CI83" s="778"/>
      <c r="CJ83" s="778"/>
      <c r="CK83" s="778"/>
      <c r="CL83" s="778"/>
      <c r="CM83" s="778"/>
      <c r="CN83" s="778"/>
      <c r="CO83" s="778"/>
      <c r="CP83" s="778"/>
      <c r="CQ83" s="778"/>
      <c r="CR83" s="778"/>
      <c r="CS83" s="778"/>
      <c r="CT83" s="778"/>
      <c r="CU83" s="778"/>
      <c r="CV83" s="778"/>
      <c r="CW83" s="778"/>
      <c r="CX83" s="778"/>
      <c r="CY83" s="778"/>
      <c r="CZ83" s="778"/>
      <c r="DA83" s="778"/>
      <c r="DB83" s="778"/>
      <c r="DC83" s="778"/>
      <c r="DD83" s="778"/>
      <c r="DE83" s="778"/>
      <c r="DF83" s="778"/>
      <c r="DG83" s="778"/>
      <c r="DH83" s="778"/>
      <c r="DI83" s="778"/>
      <c r="DJ83" s="778"/>
      <c r="DK83" s="778"/>
      <c r="DL83" s="778"/>
      <c r="DM83" s="778"/>
      <c r="DN83" s="778"/>
      <c r="DO83" s="778"/>
      <c r="DP83" s="778"/>
      <c r="DQ83" s="778"/>
      <c r="DR83" s="778"/>
      <c r="DS83" s="778"/>
      <c r="DT83" s="778"/>
      <c r="DU83" s="778"/>
      <c r="DV83" s="778"/>
      <c r="DW83" s="778"/>
      <c r="DX83" s="778"/>
      <c r="DY83" s="778"/>
      <c r="DZ83" s="778"/>
      <c r="EA83" s="778"/>
      <c r="EB83" s="778"/>
      <c r="EC83" s="778"/>
      <c r="ED83" s="778"/>
      <c r="EE83" s="778"/>
      <c r="EF83" s="778"/>
      <c r="EG83" s="778"/>
      <c r="EH83" s="778"/>
      <c r="EI83" s="778"/>
      <c r="EJ83" s="778"/>
      <c r="EK83" s="778"/>
      <c r="EL83" s="778"/>
      <c r="EM83" s="778"/>
      <c r="EN83" s="778"/>
      <c r="EO83" s="778"/>
      <c r="EP83" s="778"/>
      <c r="EQ83" s="778"/>
      <c r="ER83" s="778"/>
      <c r="ES83" s="778"/>
      <c r="ET83" s="778"/>
      <c r="EU83" s="778"/>
      <c r="EV83" s="778"/>
      <c r="EW83" s="778"/>
      <c r="EX83" s="778"/>
      <c r="EY83" s="778"/>
      <c r="EZ83" s="778"/>
      <c r="FA83" s="778"/>
      <c r="FB83" s="778"/>
      <c r="FC83" s="778"/>
      <c r="FD83" s="778"/>
      <c r="FE83" s="778"/>
      <c r="FF83" s="778"/>
      <c r="FG83" s="778"/>
      <c r="FH83" s="778"/>
      <c r="FI83" s="778"/>
      <c r="FJ83" s="778"/>
      <c r="FK83" s="778"/>
      <c r="FL83" s="778"/>
      <c r="FM83" s="778"/>
      <c r="FN83" s="778"/>
      <c r="FO83" s="778"/>
      <c r="FP83" s="778"/>
      <c r="FQ83" s="778"/>
      <c r="FR83" s="778"/>
      <c r="FS83" s="778"/>
      <c r="FT83" s="778"/>
    </row>
    <row r="84" spans="1:186" s="829" customFormat="1" ht="12.75">
      <c r="A84" s="97" t="s">
        <v>1069</v>
      </c>
      <c r="B84" s="824">
        <v>53</v>
      </c>
      <c r="C84" s="824">
        <v>82</v>
      </c>
      <c r="D84" s="824">
        <v>65</v>
      </c>
      <c r="E84" s="824">
        <v>122</v>
      </c>
      <c r="F84" s="778"/>
      <c r="G84" s="778"/>
      <c r="H84" s="778"/>
      <c r="I84" s="778"/>
      <c r="J84" s="778"/>
      <c r="K84" s="778"/>
      <c r="L84" s="778"/>
      <c r="M84" s="778"/>
      <c r="N84" s="778"/>
      <c r="O84" s="778"/>
      <c r="P84" s="778"/>
      <c r="Q84" s="778"/>
      <c r="R84" s="778"/>
      <c r="S84" s="778"/>
      <c r="T84" s="778"/>
      <c r="U84" s="778"/>
      <c r="V84" s="778"/>
      <c r="W84" s="778"/>
      <c r="X84" s="778"/>
      <c r="Y84" s="778"/>
      <c r="Z84" s="778"/>
      <c r="AA84" s="778"/>
      <c r="AB84" s="778"/>
      <c r="AC84" s="778"/>
      <c r="AD84" s="778"/>
      <c r="AE84" s="778"/>
      <c r="AF84" s="778"/>
      <c r="AG84" s="778"/>
      <c r="AH84" s="778"/>
      <c r="AI84" s="778"/>
      <c r="AJ84" s="778"/>
      <c r="AK84" s="778"/>
      <c r="AL84" s="778"/>
      <c r="AM84" s="778"/>
      <c r="AN84" s="778"/>
      <c r="AO84" s="778"/>
      <c r="AP84" s="778"/>
      <c r="AQ84" s="778"/>
      <c r="AR84" s="778"/>
      <c r="AS84" s="778"/>
      <c r="AT84" s="778"/>
      <c r="AU84" s="778"/>
      <c r="AV84" s="778"/>
      <c r="AW84" s="778"/>
      <c r="AX84" s="778"/>
      <c r="AY84" s="778"/>
      <c r="AZ84" s="778"/>
      <c r="BA84" s="778"/>
      <c r="BB84" s="778"/>
      <c r="BC84" s="778"/>
      <c r="BD84" s="778"/>
      <c r="BE84" s="778"/>
      <c r="BF84" s="778"/>
      <c r="BG84" s="778"/>
      <c r="BH84" s="778"/>
      <c r="BI84" s="778"/>
      <c r="BJ84" s="778"/>
      <c r="BK84" s="778"/>
      <c r="BL84" s="778"/>
      <c r="BM84" s="778"/>
      <c r="BN84" s="778"/>
      <c r="BO84" s="778"/>
      <c r="BP84" s="778"/>
      <c r="BQ84" s="778"/>
      <c r="BR84" s="778"/>
      <c r="BS84" s="778"/>
      <c r="BT84" s="778"/>
      <c r="BU84" s="778"/>
      <c r="BV84" s="778"/>
      <c r="BW84" s="778"/>
      <c r="BX84" s="778"/>
      <c r="BY84" s="778"/>
      <c r="BZ84" s="778"/>
      <c r="CA84" s="778"/>
      <c r="CB84" s="778"/>
      <c r="CC84" s="778"/>
      <c r="CD84" s="778"/>
      <c r="CE84" s="778"/>
      <c r="CF84" s="778"/>
      <c r="CG84" s="778"/>
      <c r="CH84" s="778"/>
      <c r="CI84" s="778"/>
      <c r="CJ84" s="778"/>
      <c r="CK84" s="778"/>
      <c r="CL84" s="778"/>
      <c r="CM84" s="778"/>
      <c r="CN84" s="778"/>
      <c r="CO84" s="778"/>
      <c r="CP84" s="778"/>
      <c r="CQ84" s="778"/>
      <c r="CR84" s="778"/>
      <c r="CS84" s="778"/>
      <c r="CT84" s="778"/>
      <c r="CU84" s="778"/>
      <c r="CV84" s="778"/>
      <c r="CW84" s="778"/>
      <c r="CX84" s="778"/>
      <c r="CY84" s="778"/>
      <c r="CZ84" s="778"/>
      <c r="DA84" s="778"/>
      <c r="DB84" s="778"/>
      <c r="DC84" s="778"/>
      <c r="DD84" s="778"/>
      <c r="DE84" s="778"/>
      <c r="DF84" s="778"/>
      <c r="DG84" s="778"/>
      <c r="DH84" s="778"/>
      <c r="DI84" s="778"/>
      <c r="DJ84" s="778"/>
      <c r="DK84" s="778"/>
      <c r="DL84" s="778"/>
      <c r="DM84" s="778"/>
      <c r="DN84" s="778"/>
      <c r="DO84" s="778"/>
      <c r="DP84" s="778"/>
      <c r="DQ84" s="778"/>
      <c r="DR84" s="778"/>
      <c r="DS84" s="778"/>
      <c r="DT84" s="778"/>
      <c r="DU84" s="778"/>
      <c r="DV84" s="778"/>
      <c r="DW84" s="778"/>
      <c r="DX84" s="778"/>
      <c r="DY84" s="778"/>
      <c r="DZ84" s="778"/>
      <c r="EA84" s="778"/>
      <c r="EB84" s="778"/>
      <c r="EC84" s="778"/>
      <c r="ED84" s="778"/>
      <c r="EE84" s="778"/>
      <c r="EF84" s="778"/>
      <c r="EG84" s="778"/>
      <c r="EH84" s="778"/>
      <c r="EI84" s="778"/>
      <c r="EJ84" s="778"/>
      <c r="EK84" s="778"/>
      <c r="EL84" s="778"/>
      <c r="EM84" s="778"/>
      <c r="EN84" s="778"/>
      <c r="EO84" s="778"/>
      <c r="EP84" s="778"/>
      <c r="EQ84" s="778"/>
      <c r="ER84" s="778"/>
      <c r="ES84" s="778"/>
      <c r="ET84" s="778"/>
      <c r="EU84" s="778"/>
      <c r="EV84" s="778"/>
      <c r="EW84" s="778"/>
      <c r="EX84" s="778"/>
      <c r="EY84" s="778"/>
      <c r="EZ84" s="778"/>
      <c r="FA84" s="778"/>
      <c r="FB84" s="778"/>
      <c r="FC84" s="778"/>
      <c r="FD84" s="778"/>
      <c r="FE84" s="778"/>
      <c r="FF84" s="778"/>
      <c r="FG84" s="778"/>
      <c r="FH84" s="778"/>
      <c r="FI84" s="778"/>
      <c r="FJ84" s="778"/>
      <c r="FK84" s="778"/>
      <c r="FL84" s="778"/>
      <c r="FM84" s="778"/>
      <c r="FN84" s="778"/>
      <c r="FO84" s="778"/>
      <c r="FP84" s="778"/>
      <c r="FQ84" s="778"/>
      <c r="FR84" s="778"/>
      <c r="FS84" s="778"/>
      <c r="FT84" s="778"/>
      <c r="FU84" s="295"/>
      <c r="FV84" s="295"/>
      <c r="FW84" s="295"/>
      <c r="FX84" s="295"/>
      <c r="FY84" s="295"/>
      <c r="FZ84" s="295"/>
      <c r="GA84" s="295"/>
      <c r="GB84" s="295"/>
      <c r="GC84" s="295"/>
      <c r="GD84" s="295"/>
    </row>
    <row r="85" spans="1:186" s="829" customFormat="1" ht="12.75">
      <c r="A85" s="97" t="s">
        <v>1070</v>
      </c>
      <c r="B85" s="824">
        <v>2</v>
      </c>
      <c r="C85" s="824">
        <v>3</v>
      </c>
      <c r="D85" s="824">
        <v>12</v>
      </c>
      <c r="E85" s="824">
        <v>26</v>
      </c>
      <c r="F85" s="778"/>
      <c r="G85" s="778"/>
      <c r="H85" s="778"/>
      <c r="I85" s="778"/>
      <c r="J85" s="778"/>
      <c r="K85" s="778"/>
      <c r="L85" s="778"/>
      <c r="M85" s="778"/>
      <c r="N85" s="778"/>
      <c r="O85" s="778"/>
      <c r="P85" s="778"/>
      <c r="Q85" s="778"/>
      <c r="R85" s="778"/>
      <c r="S85" s="778"/>
      <c r="T85" s="778"/>
      <c r="U85" s="778"/>
      <c r="V85" s="778"/>
      <c r="W85" s="778"/>
      <c r="X85" s="778"/>
      <c r="Y85" s="778"/>
      <c r="Z85" s="778"/>
      <c r="AA85" s="778"/>
      <c r="AB85" s="778"/>
      <c r="AC85" s="778"/>
      <c r="AD85" s="778"/>
      <c r="AE85" s="778"/>
      <c r="AF85" s="778"/>
      <c r="AG85" s="778"/>
      <c r="AH85" s="778"/>
      <c r="AI85" s="778"/>
      <c r="AJ85" s="778"/>
      <c r="AK85" s="778"/>
      <c r="AL85" s="778"/>
      <c r="AM85" s="778"/>
      <c r="AN85" s="778"/>
      <c r="AO85" s="778"/>
      <c r="AP85" s="778"/>
      <c r="AQ85" s="778"/>
      <c r="AR85" s="778"/>
      <c r="AS85" s="778"/>
      <c r="AT85" s="778"/>
      <c r="AU85" s="778"/>
      <c r="AV85" s="778"/>
      <c r="AW85" s="778"/>
      <c r="AX85" s="778"/>
      <c r="AY85" s="778"/>
      <c r="AZ85" s="778"/>
      <c r="BA85" s="778"/>
      <c r="BB85" s="778"/>
      <c r="BC85" s="778"/>
      <c r="BD85" s="778"/>
      <c r="BE85" s="778"/>
      <c r="BF85" s="778"/>
      <c r="BG85" s="778"/>
      <c r="BH85" s="778"/>
      <c r="BI85" s="778"/>
      <c r="BJ85" s="778"/>
      <c r="BK85" s="778"/>
      <c r="BL85" s="778"/>
      <c r="BM85" s="778"/>
      <c r="BN85" s="778"/>
      <c r="BO85" s="778"/>
      <c r="BP85" s="778"/>
      <c r="BQ85" s="778"/>
      <c r="BR85" s="778"/>
      <c r="BS85" s="778"/>
      <c r="BT85" s="778"/>
      <c r="BU85" s="778"/>
      <c r="BV85" s="778"/>
      <c r="BW85" s="778"/>
      <c r="BX85" s="778"/>
      <c r="BY85" s="778"/>
      <c r="BZ85" s="778"/>
      <c r="CA85" s="778"/>
      <c r="CB85" s="778"/>
      <c r="CC85" s="778"/>
      <c r="CD85" s="778"/>
      <c r="CE85" s="778"/>
      <c r="CF85" s="778"/>
      <c r="CG85" s="778"/>
      <c r="CH85" s="778"/>
      <c r="CI85" s="778"/>
      <c r="CJ85" s="778"/>
      <c r="CK85" s="778"/>
      <c r="CL85" s="778"/>
      <c r="CM85" s="778"/>
      <c r="CN85" s="778"/>
      <c r="CO85" s="778"/>
      <c r="CP85" s="778"/>
      <c r="CQ85" s="778"/>
      <c r="CR85" s="778"/>
      <c r="CS85" s="778"/>
      <c r="CT85" s="778"/>
      <c r="CU85" s="778"/>
      <c r="CV85" s="778"/>
      <c r="CW85" s="778"/>
      <c r="CX85" s="778"/>
      <c r="CY85" s="778"/>
      <c r="CZ85" s="778"/>
      <c r="DA85" s="778"/>
      <c r="DB85" s="778"/>
      <c r="DC85" s="778"/>
      <c r="DD85" s="778"/>
      <c r="DE85" s="778"/>
      <c r="DF85" s="778"/>
      <c r="DG85" s="778"/>
      <c r="DH85" s="778"/>
      <c r="DI85" s="778"/>
      <c r="DJ85" s="778"/>
      <c r="DK85" s="778"/>
      <c r="DL85" s="778"/>
      <c r="DM85" s="778"/>
      <c r="DN85" s="778"/>
      <c r="DO85" s="778"/>
      <c r="DP85" s="778"/>
      <c r="DQ85" s="778"/>
      <c r="DR85" s="778"/>
      <c r="DS85" s="778"/>
      <c r="DT85" s="778"/>
      <c r="DU85" s="778"/>
      <c r="DV85" s="778"/>
      <c r="DW85" s="778"/>
      <c r="DX85" s="778"/>
      <c r="DY85" s="778"/>
      <c r="DZ85" s="778"/>
      <c r="EA85" s="778"/>
      <c r="EB85" s="778"/>
      <c r="EC85" s="778"/>
      <c r="ED85" s="778"/>
      <c r="EE85" s="778"/>
      <c r="EF85" s="778"/>
      <c r="EG85" s="778"/>
      <c r="EH85" s="778"/>
      <c r="EI85" s="778"/>
      <c r="EJ85" s="778"/>
      <c r="EK85" s="778"/>
      <c r="EL85" s="778"/>
      <c r="EM85" s="778"/>
      <c r="EN85" s="778"/>
      <c r="EO85" s="778"/>
      <c r="EP85" s="778"/>
      <c r="EQ85" s="778"/>
      <c r="ER85" s="778"/>
      <c r="ES85" s="778"/>
      <c r="ET85" s="778"/>
      <c r="EU85" s="778"/>
      <c r="EV85" s="778"/>
      <c r="EW85" s="778"/>
      <c r="EX85" s="778"/>
      <c r="EY85" s="778"/>
      <c r="EZ85" s="778"/>
      <c r="FA85" s="778"/>
      <c r="FB85" s="778"/>
      <c r="FC85" s="778"/>
      <c r="FD85" s="778"/>
      <c r="FE85" s="778"/>
      <c r="FF85" s="778"/>
      <c r="FG85" s="778"/>
      <c r="FH85" s="778"/>
      <c r="FI85" s="778"/>
      <c r="FJ85" s="778"/>
      <c r="FK85" s="778"/>
      <c r="FL85" s="778"/>
      <c r="FM85" s="778"/>
      <c r="FN85" s="778"/>
      <c r="FO85" s="778"/>
      <c r="FP85" s="778"/>
      <c r="FQ85" s="778"/>
      <c r="FR85" s="778"/>
      <c r="FS85" s="778"/>
      <c r="FT85" s="778"/>
      <c r="FU85" s="295"/>
      <c r="FV85" s="295"/>
      <c r="FW85" s="295"/>
      <c r="FX85" s="295"/>
      <c r="FY85" s="295"/>
      <c r="FZ85" s="295"/>
      <c r="GA85" s="295"/>
      <c r="GB85" s="295"/>
      <c r="GC85" s="295"/>
      <c r="GD85" s="295"/>
    </row>
    <row r="86" spans="1:186" s="829" customFormat="1" ht="12.75">
      <c r="A86" s="578" t="s">
        <v>527</v>
      </c>
      <c r="B86" s="830">
        <v>77</v>
      </c>
      <c r="C86" s="830">
        <v>52</v>
      </c>
      <c r="D86" s="830">
        <v>78</v>
      </c>
      <c r="E86" s="830">
        <v>124</v>
      </c>
      <c r="F86" s="778"/>
      <c r="G86" s="778"/>
      <c r="H86" s="778"/>
      <c r="I86" s="778"/>
      <c r="J86" s="778"/>
      <c r="K86" s="778"/>
      <c r="L86" s="778"/>
      <c r="M86" s="778"/>
      <c r="N86" s="778"/>
      <c r="O86" s="778"/>
      <c r="P86" s="778"/>
      <c r="Q86" s="778"/>
      <c r="R86" s="778"/>
      <c r="S86" s="778"/>
      <c r="T86" s="778"/>
      <c r="U86" s="778"/>
      <c r="V86" s="778"/>
      <c r="W86" s="778"/>
      <c r="X86" s="778"/>
      <c r="Y86" s="778"/>
      <c r="Z86" s="778"/>
      <c r="AA86" s="778"/>
      <c r="AB86" s="778"/>
      <c r="AC86" s="778"/>
      <c r="AD86" s="778"/>
      <c r="AE86" s="778"/>
      <c r="AF86" s="778"/>
      <c r="AG86" s="778"/>
      <c r="AH86" s="778"/>
      <c r="AI86" s="778"/>
      <c r="AJ86" s="778"/>
      <c r="AK86" s="778"/>
      <c r="AL86" s="778"/>
      <c r="AM86" s="778"/>
      <c r="AN86" s="778"/>
      <c r="AO86" s="778"/>
      <c r="AP86" s="778"/>
      <c r="AQ86" s="778"/>
      <c r="AR86" s="778"/>
      <c r="AS86" s="778"/>
      <c r="AT86" s="778"/>
      <c r="AU86" s="778"/>
      <c r="AV86" s="778"/>
      <c r="AW86" s="778"/>
      <c r="AX86" s="778"/>
      <c r="AY86" s="778"/>
      <c r="AZ86" s="778"/>
      <c r="BA86" s="778"/>
      <c r="BB86" s="778"/>
      <c r="BC86" s="778"/>
      <c r="BD86" s="778"/>
      <c r="BE86" s="778"/>
      <c r="BF86" s="778"/>
      <c r="BG86" s="778"/>
      <c r="BH86" s="778"/>
      <c r="BI86" s="778"/>
      <c r="BJ86" s="778"/>
      <c r="BK86" s="778"/>
      <c r="BL86" s="778"/>
      <c r="BM86" s="778"/>
      <c r="BN86" s="778"/>
      <c r="BO86" s="778"/>
      <c r="BP86" s="778"/>
      <c r="BQ86" s="778"/>
      <c r="BR86" s="778"/>
      <c r="BS86" s="778"/>
      <c r="BT86" s="778"/>
      <c r="BU86" s="778"/>
      <c r="BV86" s="778"/>
      <c r="BW86" s="778"/>
      <c r="BX86" s="778"/>
      <c r="BY86" s="778"/>
      <c r="BZ86" s="778"/>
      <c r="CA86" s="778"/>
      <c r="CB86" s="778"/>
      <c r="CC86" s="778"/>
      <c r="CD86" s="778"/>
      <c r="CE86" s="778"/>
      <c r="CF86" s="778"/>
      <c r="CG86" s="778"/>
      <c r="CH86" s="778"/>
      <c r="CI86" s="778"/>
      <c r="CJ86" s="778"/>
      <c r="CK86" s="778"/>
      <c r="CL86" s="778"/>
      <c r="CM86" s="778"/>
      <c r="CN86" s="778"/>
      <c r="CO86" s="778"/>
      <c r="CP86" s="778"/>
      <c r="CQ86" s="778"/>
      <c r="CR86" s="778"/>
      <c r="CS86" s="778"/>
      <c r="CT86" s="778"/>
      <c r="CU86" s="778"/>
      <c r="CV86" s="778"/>
      <c r="CW86" s="778"/>
      <c r="CX86" s="778"/>
      <c r="CY86" s="778"/>
      <c r="CZ86" s="778"/>
      <c r="DA86" s="778"/>
      <c r="DB86" s="778"/>
      <c r="DC86" s="778"/>
      <c r="DD86" s="778"/>
      <c r="DE86" s="778"/>
      <c r="DF86" s="778"/>
      <c r="DG86" s="778"/>
      <c r="DH86" s="778"/>
      <c r="DI86" s="778"/>
      <c r="DJ86" s="778"/>
      <c r="DK86" s="778"/>
      <c r="DL86" s="778"/>
      <c r="DM86" s="778"/>
      <c r="DN86" s="778"/>
      <c r="DO86" s="778"/>
      <c r="DP86" s="778"/>
      <c r="DQ86" s="778"/>
      <c r="DR86" s="778"/>
      <c r="DS86" s="778"/>
      <c r="DT86" s="778"/>
      <c r="DU86" s="778"/>
      <c r="DV86" s="778"/>
      <c r="DW86" s="778"/>
      <c r="DX86" s="778"/>
      <c r="DY86" s="778"/>
      <c r="DZ86" s="778"/>
      <c r="EA86" s="778"/>
      <c r="EB86" s="778"/>
      <c r="EC86" s="778"/>
      <c r="ED86" s="778"/>
      <c r="EE86" s="778"/>
      <c r="EF86" s="778"/>
      <c r="EG86" s="778"/>
      <c r="EH86" s="778"/>
      <c r="EI86" s="778"/>
      <c r="EJ86" s="778"/>
      <c r="EK86" s="778"/>
      <c r="EL86" s="778"/>
      <c r="EM86" s="778"/>
      <c r="EN86" s="778"/>
      <c r="EO86" s="778"/>
      <c r="EP86" s="778"/>
      <c r="EQ86" s="778"/>
      <c r="ER86" s="778"/>
      <c r="ES86" s="778"/>
      <c r="ET86" s="778"/>
      <c r="EU86" s="778"/>
      <c r="EV86" s="778"/>
      <c r="EW86" s="778"/>
      <c r="EX86" s="778"/>
      <c r="EY86" s="778"/>
      <c r="EZ86" s="778"/>
      <c r="FA86" s="778"/>
      <c r="FB86" s="778"/>
      <c r="FC86" s="778"/>
      <c r="FD86" s="778"/>
      <c r="FE86" s="778"/>
      <c r="FF86" s="778"/>
      <c r="FG86" s="778"/>
      <c r="FH86" s="778"/>
      <c r="FI86" s="778"/>
      <c r="FJ86" s="778"/>
      <c r="FK86" s="778"/>
      <c r="FL86" s="778"/>
      <c r="FM86" s="778"/>
      <c r="FN86" s="778"/>
      <c r="FO86" s="778"/>
      <c r="FP86" s="778"/>
      <c r="FQ86" s="778"/>
      <c r="FR86" s="778"/>
      <c r="FS86" s="778"/>
      <c r="FT86" s="778"/>
      <c r="FU86" s="295"/>
      <c r="FV86" s="295"/>
      <c r="FW86" s="295"/>
      <c r="FX86" s="295"/>
      <c r="FY86" s="295"/>
      <c r="FZ86" s="295"/>
      <c r="GA86" s="295"/>
      <c r="GB86" s="295"/>
      <c r="GC86" s="295"/>
      <c r="GD86" s="295"/>
    </row>
    <row r="87" spans="1:186" s="829" customFormat="1" ht="12.75">
      <c r="A87" s="97" t="s">
        <v>1071</v>
      </c>
      <c r="B87" s="824">
        <v>4</v>
      </c>
      <c r="C87" s="824">
        <v>2</v>
      </c>
      <c r="D87" s="824">
        <v>3</v>
      </c>
      <c r="E87" s="824">
        <v>7</v>
      </c>
      <c r="F87" s="778"/>
      <c r="G87" s="778"/>
      <c r="H87" s="778"/>
      <c r="I87" s="778"/>
      <c r="J87" s="778"/>
      <c r="K87" s="778"/>
      <c r="L87" s="778"/>
      <c r="M87" s="778"/>
      <c r="N87" s="778"/>
      <c r="O87" s="778"/>
      <c r="P87" s="778"/>
      <c r="Q87" s="778"/>
      <c r="R87" s="778"/>
      <c r="S87" s="778"/>
      <c r="T87" s="778"/>
      <c r="U87" s="778"/>
      <c r="V87" s="778"/>
      <c r="W87" s="778"/>
      <c r="X87" s="778"/>
      <c r="Y87" s="778"/>
      <c r="Z87" s="778"/>
      <c r="AA87" s="778"/>
      <c r="AB87" s="778"/>
      <c r="AC87" s="778"/>
      <c r="AD87" s="778"/>
      <c r="AE87" s="778"/>
      <c r="AF87" s="778"/>
      <c r="AG87" s="778"/>
      <c r="AH87" s="778"/>
      <c r="AI87" s="778"/>
      <c r="AJ87" s="778"/>
      <c r="AK87" s="778"/>
      <c r="AL87" s="778"/>
      <c r="AM87" s="778"/>
      <c r="AN87" s="778"/>
      <c r="AO87" s="778"/>
      <c r="AP87" s="778"/>
      <c r="AQ87" s="778"/>
      <c r="AR87" s="778"/>
      <c r="AS87" s="778"/>
      <c r="AT87" s="778"/>
      <c r="AU87" s="778"/>
      <c r="AV87" s="778"/>
      <c r="AW87" s="778"/>
      <c r="AX87" s="778"/>
      <c r="AY87" s="778"/>
      <c r="AZ87" s="778"/>
      <c r="BA87" s="778"/>
      <c r="BB87" s="778"/>
      <c r="BC87" s="778"/>
      <c r="BD87" s="778"/>
      <c r="BE87" s="778"/>
      <c r="BF87" s="778"/>
      <c r="BG87" s="778"/>
      <c r="BH87" s="778"/>
      <c r="BI87" s="778"/>
      <c r="BJ87" s="778"/>
      <c r="BK87" s="778"/>
      <c r="BL87" s="778"/>
      <c r="BM87" s="778"/>
      <c r="BN87" s="778"/>
      <c r="BO87" s="778"/>
      <c r="BP87" s="778"/>
      <c r="BQ87" s="778"/>
      <c r="BR87" s="778"/>
      <c r="BS87" s="778"/>
      <c r="BT87" s="778"/>
      <c r="BU87" s="778"/>
      <c r="BV87" s="778"/>
      <c r="BW87" s="778"/>
      <c r="BX87" s="778"/>
      <c r="BY87" s="778"/>
      <c r="BZ87" s="778"/>
      <c r="CA87" s="778"/>
      <c r="CB87" s="778"/>
      <c r="CC87" s="778"/>
      <c r="CD87" s="778"/>
      <c r="CE87" s="778"/>
      <c r="CF87" s="778"/>
      <c r="CG87" s="778"/>
      <c r="CH87" s="778"/>
      <c r="CI87" s="778"/>
      <c r="CJ87" s="778"/>
      <c r="CK87" s="778"/>
      <c r="CL87" s="778"/>
      <c r="CM87" s="778"/>
      <c r="CN87" s="778"/>
      <c r="CO87" s="778"/>
      <c r="CP87" s="778"/>
      <c r="CQ87" s="778"/>
      <c r="CR87" s="778"/>
      <c r="CS87" s="778"/>
      <c r="CT87" s="778"/>
      <c r="CU87" s="778"/>
      <c r="CV87" s="778"/>
      <c r="CW87" s="778"/>
      <c r="CX87" s="778"/>
      <c r="CY87" s="778"/>
      <c r="CZ87" s="778"/>
      <c r="DA87" s="778"/>
      <c r="DB87" s="778"/>
      <c r="DC87" s="778"/>
      <c r="DD87" s="778"/>
      <c r="DE87" s="778"/>
      <c r="DF87" s="778"/>
      <c r="DG87" s="778"/>
      <c r="DH87" s="778"/>
      <c r="DI87" s="778"/>
      <c r="DJ87" s="778"/>
      <c r="DK87" s="778"/>
      <c r="DL87" s="778"/>
      <c r="DM87" s="778"/>
      <c r="DN87" s="778"/>
      <c r="DO87" s="778"/>
      <c r="DP87" s="778"/>
      <c r="DQ87" s="778"/>
      <c r="DR87" s="778"/>
      <c r="DS87" s="778"/>
      <c r="DT87" s="778"/>
      <c r="DU87" s="778"/>
      <c r="DV87" s="778"/>
      <c r="DW87" s="778"/>
      <c r="DX87" s="778"/>
      <c r="DY87" s="778"/>
      <c r="DZ87" s="778"/>
      <c r="EA87" s="778"/>
      <c r="EB87" s="778"/>
      <c r="EC87" s="778"/>
      <c r="ED87" s="778"/>
      <c r="EE87" s="778"/>
      <c r="EF87" s="778"/>
      <c r="EG87" s="778"/>
      <c r="EH87" s="778"/>
      <c r="EI87" s="778"/>
      <c r="EJ87" s="778"/>
      <c r="EK87" s="778"/>
      <c r="EL87" s="778"/>
      <c r="EM87" s="778"/>
      <c r="EN87" s="778"/>
      <c r="EO87" s="778"/>
      <c r="EP87" s="778"/>
      <c r="EQ87" s="778"/>
      <c r="ER87" s="778"/>
      <c r="ES87" s="778"/>
      <c r="ET87" s="778"/>
      <c r="EU87" s="778"/>
      <c r="EV87" s="778"/>
      <c r="EW87" s="778"/>
      <c r="EX87" s="778"/>
      <c r="EY87" s="778"/>
      <c r="EZ87" s="778"/>
      <c r="FA87" s="778"/>
      <c r="FB87" s="778"/>
      <c r="FC87" s="778"/>
      <c r="FD87" s="778"/>
      <c r="FE87" s="778"/>
      <c r="FF87" s="778"/>
      <c r="FG87" s="778"/>
      <c r="FH87" s="778"/>
      <c r="FI87" s="778"/>
      <c r="FJ87" s="778"/>
      <c r="FK87" s="778"/>
      <c r="FL87" s="778"/>
      <c r="FM87" s="778"/>
      <c r="FN87" s="778"/>
      <c r="FO87" s="778"/>
      <c r="FP87" s="778"/>
      <c r="FQ87" s="778"/>
      <c r="FR87" s="778"/>
      <c r="FS87" s="778"/>
      <c r="FT87" s="778"/>
      <c r="FU87" s="295"/>
      <c r="FV87" s="295"/>
      <c r="FW87" s="295"/>
      <c r="FX87" s="295"/>
      <c r="FY87" s="295"/>
      <c r="FZ87" s="295"/>
      <c r="GA87" s="295"/>
      <c r="GB87" s="295"/>
      <c r="GC87" s="295"/>
      <c r="GD87" s="295"/>
    </row>
    <row r="88" spans="1:186" s="829" customFormat="1" ht="12.75">
      <c r="A88" s="97" t="s">
        <v>1072</v>
      </c>
      <c r="B88" s="824">
        <v>4</v>
      </c>
      <c r="C88" s="824">
        <v>2</v>
      </c>
      <c r="D88" s="824">
        <v>5</v>
      </c>
      <c r="E88" s="824">
        <v>1</v>
      </c>
      <c r="F88" s="778"/>
      <c r="G88" s="778"/>
      <c r="H88" s="778"/>
      <c r="I88" s="778"/>
      <c r="J88" s="778"/>
      <c r="K88" s="778"/>
      <c r="L88" s="778"/>
      <c r="M88" s="778"/>
      <c r="N88" s="778"/>
      <c r="O88" s="778"/>
      <c r="P88" s="778"/>
      <c r="Q88" s="778"/>
      <c r="R88" s="778"/>
      <c r="S88" s="778"/>
      <c r="T88" s="778"/>
      <c r="U88" s="778"/>
      <c r="V88" s="778"/>
      <c r="W88" s="778"/>
      <c r="X88" s="778"/>
      <c r="Y88" s="778"/>
      <c r="Z88" s="778"/>
      <c r="AA88" s="778"/>
      <c r="AB88" s="778"/>
      <c r="AC88" s="778"/>
      <c r="AD88" s="778"/>
      <c r="AE88" s="778"/>
      <c r="AF88" s="778"/>
      <c r="AG88" s="778"/>
      <c r="AH88" s="778"/>
      <c r="AI88" s="778"/>
      <c r="AJ88" s="778"/>
      <c r="AK88" s="778"/>
      <c r="AL88" s="778"/>
      <c r="AM88" s="778"/>
      <c r="AN88" s="778"/>
      <c r="AO88" s="778"/>
      <c r="AP88" s="778"/>
      <c r="AQ88" s="778"/>
      <c r="AR88" s="778"/>
      <c r="AS88" s="778"/>
      <c r="AT88" s="778"/>
      <c r="AU88" s="778"/>
      <c r="AV88" s="778"/>
      <c r="AW88" s="778"/>
      <c r="AX88" s="778"/>
      <c r="AY88" s="778"/>
      <c r="AZ88" s="778"/>
      <c r="BA88" s="778"/>
      <c r="BB88" s="778"/>
      <c r="BC88" s="778"/>
      <c r="BD88" s="778"/>
      <c r="BE88" s="778"/>
      <c r="BF88" s="778"/>
      <c r="BG88" s="778"/>
      <c r="BH88" s="778"/>
      <c r="BI88" s="778"/>
      <c r="BJ88" s="778"/>
      <c r="BK88" s="778"/>
      <c r="BL88" s="778"/>
      <c r="BM88" s="778"/>
      <c r="BN88" s="778"/>
      <c r="BO88" s="778"/>
      <c r="BP88" s="778"/>
      <c r="BQ88" s="778"/>
      <c r="BR88" s="778"/>
      <c r="BS88" s="778"/>
      <c r="BT88" s="778"/>
      <c r="BU88" s="778"/>
      <c r="BV88" s="778"/>
      <c r="BW88" s="778"/>
      <c r="BX88" s="778"/>
      <c r="BY88" s="778"/>
      <c r="BZ88" s="778"/>
      <c r="CA88" s="778"/>
      <c r="CB88" s="778"/>
      <c r="CC88" s="778"/>
      <c r="CD88" s="778"/>
      <c r="CE88" s="778"/>
      <c r="CF88" s="778"/>
      <c r="CG88" s="778"/>
      <c r="CH88" s="778"/>
      <c r="CI88" s="778"/>
      <c r="CJ88" s="778"/>
      <c r="CK88" s="778"/>
      <c r="CL88" s="778"/>
      <c r="CM88" s="778"/>
      <c r="CN88" s="778"/>
      <c r="CO88" s="778"/>
      <c r="CP88" s="778"/>
      <c r="CQ88" s="778"/>
      <c r="CR88" s="778"/>
      <c r="CS88" s="778"/>
      <c r="CT88" s="778"/>
      <c r="CU88" s="778"/>
      <c r="CV88" s="778"/>
      <c r="CW88" s="778"/>
      <c r="CX88" s="778"/>
      <c r="CY88" s="778"/>
      <c r="CZ88" s="778"/>
      <c r="DA88" s="778"/>
      <c r="DB88" s="778"/>
      <c r="DC88" s="778"/>
      <c r="DD88" s="778"/>
      <c r="DE88" s="778"/>
      <c r="DF88" s="778"/>
      <c r="DG88" s="778"/>
      <c r="DH88" s="778"/>
      <c r="DI88" s="778"/>
      <c r="DJ88" s="778"/>
      <c r="DK88" s="778"/>
      <c r="DL88" s="778"/>
      <c r="DM88" s="778"/>
      <c r="DN88" s="778"/>
      <c r="DO88" s="778"/>
      <c r="DP88" s="778"/>
      <c r="DQ88" s="778"/>
      <c r="DR88" s="778"/>
      <c r="DS88" s="778"/>
      <c r="DT88" s="778"/>
      <c r="DU88" s="778"/>
      <c r="DV88" s="778"/>
      <c r="DW88" s="778"/>
      <c r="DX88" s="778"/>
      <c r="DY88" s="778"/>
      <c r="DZ88" s="778"/>
      <c r="EA88" s="778"/>
      <c r="EB88" s="778"/>
      <c r="EC88" s="778"/>
      <c r="ED88" s="778"/>
      <c r="EE88" s="778"/>
      <c r="EF88" s="778"/>
      <c r="EG88" s="778"/>
      <c r="EH88" s="778"/>
      <c r="EI88" s="778"/>
      <c r="EJ88" s="778"/>
      <c r="EK88" s="778"/>
      <c r="EL88" s="778"/>
      <c r="EM88" s="778"/>
      <c r="EN88" s="778"/>
      <c r="EO88" s="778"/>
      <c r="EP88" s="778"/>
      <c r="EQ88" s="778"/>
      <c r="ER88" s="778"/>
      <c r="ES88" s="778"/>
      <c r="ET88" s="778"/>
      <c r="EU88" s="778"/>
      <c r="EV88" s="778"/>
      <c r="EW88" s="778"/>
      <c r="EX88" s="778"/>
      <c r="EY88" s="778"/>
      <c r="EZ88" s="778"/>
      <c r="FA88" s="778"/>
      <c r="FB88" s="778"/>
      <c r="FC88" s="778"/>
      <c r="FD88" s="778"/>
      <c r="FE88" s="778"/>
      <c r="FF88" s="778"/>
      <c r="FG88" s="778"/>
      <c r="FH88" s="778"/>
      <c r="FI88" s="778"/>
      <c r="FJ88" s="778"/>
      <c r="FK88" s="778"/>
      <c r="FL88" s="778"/>
      <c r="FM88" s="778"/>
      <c r="FN88" s="778"/>
      <c r="FO88" s="778"/>
      <c r="FP88" s="778"/>
      <c r="FQ88" s="778"/>
      <c r="FR88" s="778"/>
      <c r="FS88" s="778"/>
      <c r="FT88" s="778"/>
      <c r="FU88" s="295"/>
      <c r="FV88" s="295"/>
      <c r="FW88" s="295"/>
      <c r="FX88" s="295"/>
      <c r="FY88" s="295"/>
      <c r="FZ88" s="295"/>
      <c r="GA88" s="295"/>
      <c r="GB88" s="295"/>
      <c r="GC88" s="295"/>
      <c r="GD88" s="295"/>
    </row>
    <row r="89" spans="1:186" s="829" customFormat="1" ht="12.75">
      <c r="A89" s="97" t="s">
        <v>1073</v>
      </c>
      <c r="B89" s="824">
        <v>69</v>
      </c>
      <c r="C89" s="824">
        <v>48</v>
      </c>
      <c r="D89" s="824">
        <v>70</v>
      </c>
      <c r="E89" s="824">
        <v>116</v>
      </c>
      <c r="F89" s="246"/>
      <c r="G89" s="246"/>
      <c r="H89" s="267"/>
      <c r="I89" s="778"/>
      <c r="J89" s="778"/>
      <c r="K89" s="778"/>
      <c r="L89" s="778"/>
      <c r="M89" s="778"/>
      <c r="N89" s="778"/>
      <c r="O89" s="778"/>
      <c r="P89" s="778"/>
      <c r="Q89" s="778"/>
      <c r="R89" s="778"/>
      <c r="S89" s="778"/>
      <c r="T89" s="778"/>
      <c r="U89" s="778"/>
      <c r="V89" s="778"/>
      <c r="W89" s="778"/>
      <c r="X89" s="778"/>
      <c r="Y89" s="778"/>
      <c r="Z89" s="778"/>
      <c r="AA89" s="778"/>
      <c r="AB89" s="778"/>
      <c r="AC89" s="778"/>
      <c r="AD89" s="778"/>
      <c r="AE89" s="778"/>
      <c r="AF89" s="778"/>
      <c r="AG89" s="778"/>
      <c r="AH89" s="778"/>
      <c r="AI89" s="778"/>
      <c r="AJ89" s="778"/>
      <c r="AK89" s="778"/>
      <c r="AL89" s="778"/>
      <c r="AM89" s="778"/>
      <c r="AN89" s="778"/>
      <c r="AO89" s="778"/>
      <c r="AP89" s="778"/>
      <c r="AQ89" s="778"/>
      <c r="AR89" s="778"/>
      <c r="AS89" s="778"/>
      <c r="AT89" s="778"/>
      <c r="AU89" s="778"/>
      <c r="AV89" s="778"/>
      <c r="AW89" s="778"/>
      <c r="AX89" s="778"/>
      <c r="AY89" s="778"/>
      <c r="AZ89" s="778"/>
      <c r="BA89" s="778"/>
      <c r="BB89" s="778"/>
      <c r="BC89" s="778"/>
      <c r="BD89" s="778"/>
      <c r="BE89" s="778"/>
      <c r="BF89" s="778"/>
      <c r="BG89" s="778"/>
      <c r="BH89" s="778"/>
      <c r="BI89" s="778"/>
      <c r="BJ89" s="778"/>
      <c r="BK89" s="778"/>
      <c r="BL89" s="778"/>
      <c r="BM89" s="778"/>
      <c r="BN89" s="778"/>
      <c r="BO89" s="778"/>
      <c r="BP89" s="778"/>
      <c r="BQ89" s="778"/>
      <c r="BR89" s="778"/>
      <c r="BS89" s="778"/>
      <c r="BT89" s="778"/>
      <c r="BU89" s="778"/>
      <c r="BV89" s="778"/>
      <c r="BW89" s="778"/>
      <c r="BX89" s="778"/>
      <c r="BY89" s="778"/>
      <c r="BZ89" s="778"/>
      <c r="CA89" s="778"/>
      <c r="CB89" s="778"/>
      <c r="CC89" s="778"/>
      <c r="CD89" s="778"/>
      <c r="CE89" s="778"/>
      <c r="CF89" s="778"/>
      <c r="CG89" s="778"/>
      <c r="CH89" s="778"/>
      <c r="CI89" s="778"/>
      <c r="CJ89" s="778"/>
      <c r="CK89" s="778"/>
      <c r="CL89" s="778"/>
      <c r="CM89" s="778"/>
      <c r="CN89" s="778"/>
      <c r="CO89" s="778"/>
      <c r="CP89" s="778"/>
      <c r="CQ89" s="778"/>
      <c r="CR89" s="778"/>
      <c r="CS89" s="778"/>
      <c r="CT89" s="778"/>
      <c r="CU89" s="778"/>
      <c r="CV89" s="778"/>
      <c r="CW89" s="778"/>
      <c r="CX89" s="778"/>
      <c r="CY89" s="778"/>
      <c r="CZ89" s="778"/>
      <c r="DA89" s="778"/>
      <c r="DB89" s="778"/>
      <c r="DC89" s="778"/>
      <c r="DD89" s="778"/>
      <c r="DE89" s="778"/>
      <c r="DF89" s="778"/>
      <c r="DG89" s="778"/>
      <c r="DH89" s="778"/>
      <c r="DI89" s="778"/>
      <c r="DJ89" s="778"/>
      <c r="DK89" s="778"/>
      <c r="DL89" s="778"/>
      <c r="DM89" s="778"/>
      <c r="DN89" s="778"/>
      <c r="DO89" s="778"/>
      <c r="DP89" s="778"/>
      <c r="DQ89" s="778"/>
      <c r="DR89" s="778"/>
      <c r="DS89" s="778"/>
      <c r="DT89" s="778"/>
      <c r="DU89" s="778"/>
      <c r="DV89" s="778"/>
      <c r="DW89" s="778"/>
      <c r="DX89" s="778"/>
      <c r="DY89" s="778"/>
      <c r="DZ89" s="778"/>
      <c r="EA89" s="778"/>
      <c r="EB89" s="778"/>
      <c r="EC89" s="778"/>
      <c r="ED89" s="778"/>
      <c r="EE89" s="778"/>
      <c r="EF89" s="778"/>
      <c r="EG89" s="778"/>
      <c r="EH89" s="778"/>
      <c r="EI89" s="778"/>
      <c r="EJ89" s="778"/>
      <c r="EK89" s="778"/>
      <c r="EL89" s="778"/>
      <c r="EM89" s="778"/>
      <c r="EN89" s="778"/>
      <c r="EO89" s="778"/>
      <c r="EP89" s="778"/>
      <c r="EQ89" s="778"/>
      <c r="ER89" s="778"/>
      <c r="ES89" s="778"/>
      <c r="ET89" s="778"/>
      <c r="EU89" s="778"/>
      <c r="EV89" s="778"/>
      <c r="EW89" s="778"/>
      <c r="EX89" s="778"/>
      <c r="EY89" s="778"/>
      <c r="EZ89" s="778"/>
      <c r="FA89" s="778"/>
      <c r="FB89" s="778"/>
      <c r="FC89" s="778"/>
      <c r="FD89" s="778"/>
      <c r="FE89" s="778"/>
      <c r="FF89" s="778"/>
      <c r="FG89" s="778"/>
      <c r="FH89" s="778"/>
      <c r="FI89" s="778"/>
      <c r="FJ89" s="778"/>
      <c r="FK89" s="778"/>
      <c r="FL89" s="778"/>
      <c r="FM89" s="778"/>
      <c r="FN89" s="778"/>
      <c r="FO89" s="778"/>
      <c r="FP89" s="778"/>
      <c r="FQ89" s="778"/>
      <c r="FR89" s="778"/>
      <c r="FS89" s="778"/>
      <c r="FT89" s="778"/>
      <c r="FU89" s="295"/>
      <c r="FV89" s="295"/>
      <c r="FW89" s="295"/>
      <c r="FX89" s="295"/>
      <c r="FY89" s="295"/>
      <c r="FZ89" s="295"/>
      <c r="GA89" s="295"/>
      <c r="GB89" s="295"/>
      <c r="GC89" s="295"/>
      <c r="GD89" s="295"/>
    </row>
    <row r="90" spans="1:186" s="246" customFormat="1" ht="12.75">
      <c r="A90" s="746" t="s">
        <v>101</v>
      </c>
      <c r="B90" s="808">
        <v>19</v>
      </c>
      <c r="C90" s="808">
        <v>25</v>
      </c>
      <c r="D90" s="808">
        <v>32</v>
      </c>
      <c r="E90" s="808">
        <v>63</v>
      </c>
      <c r="F90" s="778"/>
      <c r="G90" s="778"/>
      <c r="H90" s="778"/>
    </row>
    <row r="91" spans="1:186" s="13" customFormat="1" ht="24">
      <c r="A91" s="97" t="s">
        <v>1074</v>
      </c>
      <c r="B91" s="813">
        <v>0</v>
      </c>
      <c r="C91" s="813">
        <v>0</v>
      </c>
      <c r="D91" s="813">
        <v>0</v>
      </c>
      <c r="E91" s="813">
        <v>0</v>
      </c>
      <c r="F91" s="778"/>
      <c r="G91" s="778"/>
      <c r="H91" s="778"/>
      <c r="I91" s="831"/>
      <c r="J91" s="831"/>
      <c r="K91" s="831"/>
      <c r="L91" s="831"/>
      <c r="M91" s="831"/>
      <c r="N91" s="831"/>
      <c r="O91" s="831"/>
      <c r="P91" s="831"/>
      <c r="Q91" s="831"/>
      <c r="R91" s="831"/>
      <c r="S91" s="831"/>
      <c r="T91" s="831"/>
      <c r="U91" s="831"/>
      <c r="V91" s="831"/>
      <c r="W91" s="831"/>
      <c r="X91" s="831"/>
      <c r="Y91" s="831"/>
      <c r="Z91" s="831"/>
      <c r="AA91" s="831"/>
      <c r="AB91" s="831"/>
      <c r="AC91" s="831"/>
      <c r="AD91" s="831"/>
      <c r="AE91" s="831"/>
      <c r="AF91" s="831"/>
      <c r="AG91" s="831"/>
      <c r="AH91" s="831"/>
      <c r="AI91" s="831"/>
      <c r="AJ91" s="831"/>
      <c r="AK91" s="831"/>
      <c r="AL91" s="831"/>
      <c r="AM91" s="831"/>
      <c r="AN91" s="831"/>
      <c r="AO91" s="831"/>
      <c r="AP91" s="831"/>
      <c r="AQ91" s="831"/>
      <c r="AR91" s="831"/>
      <c r="AS91" s="831"/>
      <c r="AT91" s="831"/>
      <c r="AU91" s="831"/>
      <c r="AV91" s="831"/>
      <c r="AW91" s="831"/>
      <c r="AX91" s="831"/>
      <c r="AY91" s="831"/>
      <c r="AZ91" s="831"/>
      <c r="BA91" s="831"/>
      <c r="BB91" s="831"/>
      <c r="BC91" s="831"/>
      <c r="BD91" s="831"/>
      <c r="BE91" s="831"/>
      <c r="BF91" s="831"/>
      <c r="BG91" s="831"/>
      <c r="BH91" s="831"/>
      <c r="BI91" s="831"/>
      <c r="BJ91" s="831"/>
      <c r="BK91" s="831"/>
      <c r="BL91" s="831"/>
      <c r="BM91" s="831"/>
      <c r="BN91" s="831"/>
      <c r="BO91" s="831"/>
      <c r="BP91" s="831"/>
      <c r="BQ91" s="831"/>
      <c r="BR91" s="831"/>
      <c r="BS91" s="831"/>
      <c r="BT91" s="831"/>
      <c r="BU91" s="831"/>
      <c r="BV91" s="831"/>
      <c r="BW91" s="831"/>
      <c r="BX91" s="831"/>
      <c r="BY91" s="831"/>
      <c r="BZ91" s="831"/>
      <c r="CA91" s="831"/>
      <c r="CB91" s="831"/>
      <c r="CC91" s="831"/>
      <c r="CD91" s="831"/>
      <c r="CE91" s="831"/>
      <c r="CF91" s="831"/>
      <c r="CG91" s="831"/>
      <c r="CH91" s="831"/>
      <c r="CI91" s="831"/>
      <c r="CJ91" s="831"/>
      <c r="CK91" s="831"/>
      <c r="CL91" s="831"/>
      <c r="CM91" s="831"/>
      <c r="CN91" s="831"/>
      <c r="CO91" s="831"/>
      <c r="CP91" s="831"/>
      <c r="CQ91" s="831"/>
      <c r="CR91" s="831"/>
      <c r="CS91" s="831"/>
      <c r="CT91" s="831"/>
      <c r="CU91" s="831"/>
      <c r="CV91" s="831"/>
      <c r="CW91" s="831"/>
      <c r="CX91" s="831"/>
      <c r="CY91" s="831"/>
      <c r="CZ91" s="831"/>
      <c r="DA91" s="831"/>
      <c r="DB91" s="831"/>
      <c r="DC91" s="831"/>
      <c r="DD91" s="831"/>
      <c r="DE91" s="831"/>
      <c r="DF91" s="831"/>
      <c r="DG91" s="831"/>
      <c r="DH91" s="831"/>
      <c r="DI91" s="831"/>
      <c r="DJ91" s="831"/>
      <c r="DK91" s="831"/>
      <c r="DL91" s="831"/>
      <c r="DM91" s="831"/>
      <c r="DN91" s="831"/>
      <c r="DO91" s="831"/>
      <c r="DP91" s="831"/>
      <c r="DQ91" s="831"/>
      <c r="DR91" s="831"/>
      <c r="DS91" s="831"/>
      <c r="DT91" s="831"/>
      <c r="DU91" s="831"/>
      <c r="DV91" s="831"/>
      <c r="DW91" s="831"/>
      <c r="DX91" s="831"/>
      <c r="DY91" s="831"/>
      <c r="DZ91" s="831"/>
      <c r="EA91" s="831"/>
      <c r="EB91" s="831"/>
      <c r="EC91" s="831"/>
      <c r="ED91" s="831"/>
      <c r="EE91" s="831"/>
      <c r="EF91" s="831"/>
      <c r="EG91" s="831"/>
      <c r="EH91" s="831"/>
      <c r="EI91" s="831"/>
      <c r="EJ91" s="831"/>
      <c r="EK91" s="831"/>
      <c r="EL91" s="831"/>
      <c r="EM91" s="831"/>
      <c r="EN91" s="831"/>
      <c r="EO91" s="831"/>
      <c r="EP91" s="831"/>
      <c r="EQ91" s="831"/>
      <c r="ER91" s="831"/>
      <c r="ES91" s="831"/>
      <c r="ET91" s="831"/>
      <c r="EU91" s="831"/>
      <c r="EV91" s="831"/>
      <c r="EW91" s="831"/>
      <c r="EX91" s="831"/>
      <c r="EY91" s="831"/>
      <c r="EZ91" s="831"/>
      <c r="FA91" s="831"/>
      <c r="FB91" s="831"/>
      <c r="FC91" s="831"/>
      <c r="FD91" s="831"/>
      <c r="FE91" s="831"/>
      <c r="FF91" s="831"/>
      <c r="FG91" s="831"/>
      <c r="FH91" s="831"/>
      <c r="FI91" s="831"/>
      <c r="FJ91" s="831"/>
      <c r="FK91" s="831"/>
      <c r="FL91" s="831"/>
      <c r="FM91" s="831"/>
      <c r="FN91" s="831"/>
      <c r="FO91" s="831"/>
      <c r="FP91" s="831"/>
      <c r="FQ91" s="831"/>
      <c r="FR91" s="831"/>
      <c r="FS91" s="831"/>
      <c r="FT91" s="831"/>
    </row>
    <row r="92" spans="1:186" ht="12.75">
      <c r="A92" s="1228" t="s">
        <v>51</v>
      </c>
      <c r="B92" s="1229">
        <v>388</v>
      </c>
      <c r="C92" s="1229">
        <v>551</v>
      </c>
      <c r="D92" s="1229">
        <v>488</v>
      </c>
      <c r="E92" s="1229">
        <v>760</v>
      </c>
      <c r="F92" s="778"/>
      <c r="G92" s="778"/>
      <c r="H92" s="778"/>
      <c r="I92" s="778"/>
      <c r="J92" s="778"/>
      <c r="K92" s="778"/>
      <c r="L92" s="778"/>
      <c r="M92" s="778"/>
      <c r="N92" s="778"/>
      <c r="O92" s="778"/>
      <c r="P92" s="778"/>
      <c r="Q92" s="778"/>
      <c r="R92" s="778"/>
      <c r="S92" s="778"/>
      <c r="T92" s="778"/>
      <c r="U92" s="778"/>
      <c r="V92" s="778"/>
      <c r="W92" s="778"/>
      <c r="X92" s="778"/>
      <c r="Y92" s="778"/>
      <c r="Z92" s="778"/>
      <c r="AA92" s="778"/>
      <c r="AB92" s="778"/>
      <c r="AC92" s="778"/>
      <c r="AD92" s="778"/>
      <c r="AE92" s="778"/>
      <c r="AF92" s="778"/>
      <c r="AG92" s="778"/>
      <c r="AH92" s="778"/>
      <c r="AI92" s="778"/>
      <c r="AJ92" s="778"/>
      <c r="AK92" s="778"/>
      <c r="AL92" s="778"/>
      <c r="AM92" s="778"/>
      <c r="AN92" s="778"/>
      <c r="AO92" s="778"/>
      <c r="AP92" s="778"/>
      <c r="AQ92" s="778"/>
      <c r="AR92" s="778"/>
      <c r="AS92" s="778"/>
      <c r="AT92" s="778"/>
      <c r="AU92" s="778"/>
      <c r="AV92" s="778"/>
      <c r="AW92" s="778"/>
      <c r="AX92" s="778"/>
      <c r="AY92" s="778"/>
      <c r="AZ92" s="778"/>
      <c r="BA92" s="778"/>
      <c r="BB92" s="778"/>
      <c r="BC92" s="778"/>
      <c r="BD92" s="778"/>
      <c r="BE92" s="778"/>
      <c r="BF92" s="778"/>
      <c r="BG92" s="778"/>
      <c r="BH92" s="778"/>
      <c r="BI92" s="778"/>
      <c r="BJ92" s="778"/>
      <c r="BK92" s="778"/>
      <c r="BL92" s="778"/>
      <c r="BM92" s="778"/>
      <c r="BN92" s="778"/>
      <c r="BO92" s="778"/>
      <c r="BP92" s="778"/>
      <c r="BQ92" s="778"/>
      <c r="BR92" s="778"/>
      <c r="BS92" s="778"/>
      <c r="BT92" s="778"/>
      <c r="BU92" s="778"/>
      <c r="BV92" s="778"/>
      <c r="BW92" s="778"/>
      <c r="BX92" s="778"/>
      <c r="BY92" s="778"/>
      <c r="BZ92" s="778"/>
      <c r="CA92" s="778"/>
      <c r="CB92" s="778"/>
      <c r="CC92" s="778"/>
      <c r="CD92" s="778"/>
      <c r="CE92" s="778"/>
      <c r="CF92" s="778"/>
      <c r="CG92" s="778"/>
      <c r="CH92" s="778"/>
      <c r="CI92" s="778"/>
      <c r="CJ92" s="778"/>
      <c r="CK92" s="778"/>
      <c r="CL92" s="778"/>
      <c r="CM92" s="778"/>
      <c r="CN92" s="778"/>
      <c r="CO92" s="778"/>
      <c r="CP92" s="778"/>
      <c r="CQ92" s="778"/>
      <c r="CR92" s="778"/>
      <c r="CS92" s="778"/>
      <c r="CT92" s="778"/>
      <c r="CU92" s="778"/>
      <c r="CV92" s="778"/>
      <c r="CW92" s="778"/>
      <c r="CX92" s="778"/>
      <c r="CY92" s="778"/>
      <c r="CZ92" s="778"/>
      <c r="DA92" s="778"/>
      <c r="DB92" s="778"/>
      <c r="DC92" s="778"/>
      <c r="DD92" s="778"/>
      <c r="DE92" s="778"/>
      <c r="DF92" s="778"/>
      <c r="DG92" s="778"/>
      <c r="DH92" s="778"/>
      <c r="DI92" s="778"/>
      <c r="DJ92" s="778"/>
      <c r="DK92" s="778"/>
      <c r="DL92" s="778"/>
      <c r="DM92" s="778"/>
      <c r="DN92" s="778"/>
      <c r="DO92" s="778"/>
      <c r="DP92" s="778"/>
      <c r="DQ92" s="778"/>
      <c r="DR92" s="778"/>
      <c r="DS92" s="778"/>
      <c r="DT92" s="778"/>
      <c r="DU92" s="778"/>
      <c r="DV92" s="778"/>
      <c r="DW92" s="778"/>
      <c r="DX92" s="778"/>
      <c r="DY92" s="778"/>
      <c r="DZ92" s="778"/>
      <c r="EA92" s="778"/>
      <c r="EB92" s="778"/>
      <c r="EC92" s="778"/>
      <c r="ED92" s="778"/>
      <c r="EE92" s="778"/>
      <c r="EF92" s="778"/>
      <c r="EG92" s="778"/>
      <c r="EH92" s="778"/>
      <c r="EI92" s="778"/>
      <c r="EJ92" s="778"/>
      <c r="EK92" s="778"/>
      <c r="EL92" s="778"/>
      <c r="EM92" s="778"/>
      <c r="EN92" s="778"/>
      <c r="EO92" s="778"/>
      <c r="EP92" s="778"/>
      <c r="EQ92" s="778"/>
      <c r="ER92" s="778"/>
      <c r="ES92" s="778"/>
      <c r="ET92" s="778"/>
      <c r="EU92" s="778"/>
      <c r="EV92" s="778"/>
      <c r="EW92" s="778"/>
      <c r="EX92" s="778"/>
      <c r="EY92" s="778"/>
      <c r="EZ92" s="778"/>
      <c r="FA92" s="778"/>
      <c r="FB92" s="778"/>
      <c r="FC92" s="778"/>
      <c r="FD92" s="778"/>
      <c r="FE92" s="778"/>
      <c r="FF92" s="778"/>
      <c r="FG92" s="778"/>
      <c r="FH92" s="778"/>
      <c r="FI92" s="778"/>
      <c r="FJ92" s="778"/>
      <c r="FK92" s="778"/>
      <c r="FL92" s="778"/>
      <c r="FM92" s="778"/>
      <c r="FN92" s="778"/>
      <c r="FO92" s="778"/>
      <c r="FP92" s="778"/>
      <c r="FQ92" s="778"/>
      <c r="FR92" s="778"/>
      <c r="FS92" s="778"/>
      <c r="FT92" s="778"/>
    </row>
    <row r="93" spans="1:186" s="56" customFormat="1" ht="12.75">
      <c r="A93" s="488"/>
      <c r="B93" s="832"/>
      <c r="C93" s="832"/>
      <c r="D93" s="832"/>
      <c r="E93" s="832"/>
      <c r="F93" s="832"/>
      <c r="G93" s="832"/>
      <c r="H93" s="832"/>
      <c r="I93" s="832"/>
      <c r="J93" s="832"/>
      <c r="K93" s="832"/>
      <c r="L93" s="832"/>
      <c r="M93" s="832"/>
      <c r="N93" s="832"/>
      <c r="O93" s="832"/>
      <c r="P93" s="832"/>
      <c r="Q93" s="832"/>
      <c r="R93" s="832"/>
      <c r="S93" s="832"/>
      <c r="T93" s="832"/>
      <c r="U93" s="832"/>
      <c r="V93" s="832"/>
      <c r="W93" s="832"/>
      <c r="X93" s="832"/>
      <c r="Y93" s="832"/>
      <c r="Z93" s="832"/>
      <c r="AA93" s="832"/>
      <c r="AB93" s="832"/>
      <c r="AC93" s="832"/>
      <c r="AD93" s="832"/>
      <c r="AE93" s="832"/>
      <c r="AF93" s="832"/>
      <c r="AG93" s="832"/>
      <c r="AH93" s="832"/>
      <c r="AI93" s="832"/>
      <c r="AJ93" s="832"/>
      <c r="AK93" s="832"/>
      <c r="AL93" s="832"/>
      <c r="AM93" s="832"/>
      <c r="AN93" s="832"/>
      <c r="AO93" s="832"/>
      <c r="AP93" s="832"/>
      <c r="AQ93" s="832"/>
      <c r="AR93" s="832"/>
      <c r="AS93" s="832"/>
      <c r="AT93" s="832"/>
      <c r="AU93" s="832"/>
      <c r="AV93" s="832"/>
      <c r="AW93" s="832"/>
      <c r="AX93" s="832"/>
      <c r="AY93" s="832"/>
      <c r="AZ93" s="832"/>
      <c r="BA93" s="832"/>
      <c r="BB93" s="832"/>
      <c r="BC93" s="832"/>
      <c r="BD93" s="832"/>
      <c r="BE93" s="832"/>
      <c r="BF93" s="832"/>
      <c r="BG93" s="832"/>
      <c r="BH93" s="832"/>
      <c r="BI93" s="832"/>
      <c r="BJ93" s="832"/>
      <c r="BK93" s="832"/>
      <c r="BL93" s="832"/>
      <c r="BM93" s="832"/>
      <c r="BN93" s="832"/>
      <c r="BO93" s="832"/>
      <c r="BP93" s="832"/>
      <c r="BQ93" s="832"/>
      <c r="BR93" s="832"/>
      <c r="BS93" s="832"/>
      <c r="BT93" s="832"/>
      <c r="BU93" s="832"/>
      <c r="BV93" s="832"/>
      <c r="BW93" s="832"/>
      <c r="BX93" s="832"/>
      <c r="BY93" s="832"/>
      <c r="BZ93" s="832"/>
      <c r="CA93" s="832"/>
      <c r="CB93" s="832"/>
      <c r="CC93" s="832"/>
      <c r="CD93" s="832"/>
      <c r="CE93" s="832"/>
      <c r="CF93" s="832"/>
      <c r="CG93" s="832"/>
      <c r="CH93" s="832"/>
      <c r="CI93" s="832"/>
      <c r="CJ93" s="832"/>
      <c r="CK93" s="832"/>
      <c r="CL93" s="832"/>
      <c r="CM93" s="832"/>
      <c r="CN93" s="832"/>
      <c r="CO93" s="832"/>
      <c r="CP93" s="832"/>
      <c r="CQ93" s="832"/>
      <c r="CR93" s="832"/>
      <c r="CS93" s="832"/>
      <c r="CT93" s="832"/>
      <c r="CU93" s="832"/>
      <c r="CV93" s="832"/>
      <c r="CW93" s="832"/>
      <c r="CX93" s="832"/>
      <c r="CY93" s="832"/>
      <c r="CZ93" s="832"/>
      <c r="DA93" s="832"/>
      <c r="DB93" s="832"/>
      <c r="DC93" s="832"/>
      <c r="DD93" s="832"/>
      <c r="DE93" s="832"/>
      <c r="DF93" s="832"/>
      <c r="DG93" s="832"/>
      <c r="DH93" s="832"/>
      <c r="DI93" s="832"/>
      <c r="DJ93" s="832"/>
      <c r="DK93" s="832"/>
      <c r="DL93" s="832"/>
      <c r="DM93" s="832"/>
      <c r="DN93" s="832"/>
      <c r="DO93" s="832"/>
      <c r="DP93" s="832"/>
      <c r="DQ93" s="832"/>
      <c r="DR93" s="832"/>
      <c r="DS93" s="832"/>
      <c r="DT93" s="832"/>
      <c r="DU93" s="832"/>
      <c r="DV93" s="832"/>
      <c r="DW93" s="832"/>
      <c r="DX93" s="832"/>
      <c r="DY93" s="832"/>
      <c r="DZ93" s="832"/>
      <c r="EA93" s="832"/>
      <c r="EB93" s="832"/>
      <c r="EC93" s="832"/>
      <c r="ED93" s="832"/>
      <c r="EE93" s="832"/>
      <c r="EF93" s="832"/>
      <c r="EG93" s="832"/>
      <c r="EH93" s="832"/>
      <c r="EI93" s="832"/>
      <c r="EJ93" s="832"/>
      <c r="EK93" s="832"/>
      <c r="EL93" s="832"/>
      <c r="EM93" s="832"/>
      <c r="EN93" s="832"/>
      <c r="EO93" s="832"/>
      <c r="EP93" s="832"/>
      <c r="EQ93" s="832"/>
      <c r="ER93" s="832"/>
      <c r="ES93" s="832"/>
      <c r="ET93" s="832"/>
      <c r="EU93" s="832"/>
      <c r="EV93" s="832"/>
      <c r="EW93" s="832"/>
      <c r="EX93" s="832"/>
      <c r="EY93" s="832"/>
      <c r="EZ93" s="832"/>
      <c r="FA93" s="832"/>
      <c r="FB93" s="832"/>
      <c r="FC93" s="832"/>
      <c r="FD93" s="832"/>
      <c r="FE93" s="832"/>
      <c r="FF93" s="832"/>
      <c r="FG93" s="832"/>
      <c r="FH93" s="832"/>
      <c r="FI93" s="832"/>
      <c r="FJ93" s="832"/>
      <c r="FK93" s="832"/>
      <c r="FL93" s="832"/>
      <c r="FM93" s="832"/>
      <c r="FN93" s="832"/>
      <c r="FO93" s="832"/>
      <c r="FP93" s="832"/>
      <c r="FQ93" s="832"/>
      <c r="FR93" s="832"/>
      <c r="FS93" s="832"/>
      <c r="FT93" s="832"/>
    </row>
    <row r="94" spans="1:186" s="56" customFormat="1" ht="12.75">
      <c r="A94" s="776" t="s">
        <v>1021</v>
      </c>
      <c r="B94" s="832"/>
      <c r="C94" s="832"/>
      <c r="D94" s="832"/>
      <c r="E94" s="832"/>
      <c r="F94" s="832"/>
      <c r="G94" s="832"/>
      <c r="H94" s="832"/>
      <c r="I94" s="832"/>
      <c r="J94" s="832"/>
      <c r="K94" s="832"/>
      <c r="L94" s="832"/>
      <c r="M94" s="832"/>
      <c r="N94" s="832"/>
      <c r="O94" s="832"/>
      <c r="P94" s="832"/>
      <c r="Q94" s="832"/>
      <c r="R94" s="832"/>
      <c r="S94" s="832"/>
      <c r="T94" s="832"/>
      <c r="U94" s="832"/>
      <c r="V94" s="832"/>
      <c r="W94" s="832"/>
      <c r="X94" s="832"/>
      <c r="Y94" s="832"/>
      <c r="Z94" s="832"/>
      <c r="AA94" s="832"/>
      <c r="AB94" s="832"/>
      <c r="AC94" s="832"/>
      <c r="AD94" s="832"/>
      <c r="AE94" s="832"/>
      <c r="AF94" s="832"/>
      <c r="AG94" s="832"/>
      <c r="AH94" s="832"/>
      <c r="AI94" s="832"/>
      <c r="AJ94" s="832"/>
      <c r="AK94" s="832"/>
      <c r="AL94" s="832"/>
      <c r="AM94" s="832"/>
      <c r="AN94" s="832"/>
      <c r="AO94" s="832"/>
      <c r="AP94" s="832"/>
      <c r="AQ94" s="832"/>
      <c r="AR94" s="832"/>
      <c r="AS94" s="832"/>
      <c r="AT94" s="832"/>
      <c r="AU94" s="832"/>
      <c r="AV94" s="832"/>
      <c r="AW94" s="832"/>
      <c r="AX94" s="832"/>
      <c r="AY94" s="832"/>
      <c r="AZ94" s="832"/>
      <c r="BA94" s="832"/>
      <c r="BB94" s="832"/>
      <c r="BC94" s="832"/>
      <c r="BD94" s="832"/>
      <c r="BE94" s="832"/>
      <c r="BF94" s="832"/>
      <c r="BG94" s="832"/>
      <c r="BH94" s="832"/>
      <c r="BI94" s="832"/>
      <c r="BJ94" s="832"/>
      <c r="BK94" s="832"/>
      <c r="BL94" s="832"/>
      <c r="BM94" s="832"/>
      <c r="BN94" s="832"/>
      <c r="BO94" s="832"/>
      <c r="BP94" s="832"/>
      <c r="BQ94" s="832"/>
      <c r="BR94" s="832"/>
      <c r="BS94" s="832"/>
      <c r="BT94" s="832"/>
      <c r="BU94" s="832"/>
      <c r="BV94" s="832"/>
      <c r="BW94" s="832"/>
      <c r="BX94" s="832"/>
      <c r="BY94" s="832"/>
      <c r="BZ94" s="832"/>
      <c r="CA94" s="832"/>
      <c r="CB94" s="832"/>
      <c r="CC94" s="832"/>
      <c r="CD94" s="832"/>
      <c r="CE94" s="832"/>
      <c r="CF94" s="832"/>
      <c r="CG94" s="832"/>
      <c r="CH94" s="832"/>
      <c r="CI94" s="832"/>
      <c r="CJ94" s="832"/>
      <c r="CK94" s="832"/>
      <c r="CL94" s="832"/>
      <c r="CM94" s="832"/>
      <c r="CN94" s="832"/>
      <c r="CO94" s="832"/>
      <c r="CP94" s="832"/>
      <c r="CQ94" s="832"/>
      <c r="CR94" s="832"/>
      <c r="CS94" s="832"/>
      <c r="CT94" s="832"/>
      <c r="CU94" s="832"/>
      <c r="CV94" s="832"/>
      <c r="CW94" s="832"/>
      <c r="CX94" s="832"/>
      <c r="CY94" s="832"/>
      <c r="CZ94" s="832"/>
      <c r="DA94" s="832"/>
      <c r="DB94" s="832"/>
      <c r="DC94" s="832"/>
      <c r="DD94" s="832"/>
      <c r="DE94" s="832"/>
      <c r="DF94" s="832"/>
      <c r="DG94" s="832"/>
      <c r="DH94" s="832"/>
      <c r="DI94" s="832"/>
      <c r="DJ94" s="832"/>
      <c r="DK94" s="832"/>
      <c r="DL94" s="832"/>
      <c r="DM94" s="832"/>
      <c r="DN94" s="832"/>
      <c r="DO94" s="832"/>
      <c r="DP94" s="832"/>
      <c r="DQ94" s="832"/>
      <c r="DR94" s="832"/>
      <c r="DS94" s="832"/>
      <c r="DT94" s="832"/>
      <c r="DU94" s="832"/>
      <c r="DV94" s="832"/>
      <c r="DW94" s="832"/>
      <c r="DX94" s="832"/>
      <c r="DY94" s="832"/>
      <c r="DZ94" s="832"/>
      <c r="EA94" s="832"/>
      <c r="EB94" s="832"/>
      <c r="EC94" s="832"/>
      <c r="ED94" s="832"/>
      <c r="EE94" s="832"/>
      <c r="EF94" s="832"/>
      <c r="EG94" s="832"/>
      <c r="EH94" s="832"/>
      <c r="EI94" s="832"/>
      <c r="EJ94" s="832"/>
      <c r="EK94" s="832"/>
      <c r="EL94" s="832"/>
      <c r="EM94" s="832"/>
      <c r="EN94" s="832"/>
      <c r="EO94" s="832"/>
      <c r="EP94" s="832"/>
      <c r="EQ94" s="832"/>
      <c r="ER94" s="832"/>
      <c r="ES94" s="832"/>
      <c r="ET94" s="832"/>
      <c r="EU94" s="832"/>
      <c r="EV94" s="832"/>
      <c r="EW94" s="832"/>
      <c r="EX94" s="832"/>
      <c r="EY94" s="832"/>
      <c r="EZ94" s="832"/>
      <c r="FA94" s="832"/>
      <c r="FB94" s="832"/>
      <c r="FC94" s="832"/>
      <c r="FD94" s="832"/>
      <c r="FE94" s="832"/>
      <c r="FF94" s="832"/>
      <c r="FG94" s="832"/>
      <c r="FH94" s="832"/>
      <c r="FI94" s="832"/>
      <c r="FJ94" s="832"/>
      <c r="FK94" s="832"/>
      <c r="FL94" s="832"/>
      <c r="FM94" s="832"/>
      <c r="FN94" s="832"/>
      <c r="FO94" s="832"/>
      <c r="FP94" s="832"/>
      <c r="FQ94" s="832"/>
      <c r="FR94" s="832"/>
      <c r="FS94" s="832"/>
      <c r="FT94" s="832"/>
    </row>
    <row r="95" spans="1:186" s="56" customFormat="1" ht="12.75">
      <c r="A95" s="307" t="s">
        <v>17</v>
      </c>
      <c r="B95" s="832"/>
      <c r="C95" s="832"/>
      <c r="D95" s="832"/>
      <c r="E95" s="832"/>
      <c r="F95" s="832"/>
      <c r="G95" s="832"/>
      <c r="H95" s="832"/>
      <c r="I95" s="832"/>
      <c r="J95" s="832"/>
      <c r="K95" s="832"/>
      <c r="L95" s="832"/>
      <c r="M95" s="832"/>
      <c r="N95" s="832"/>
      <c r="O95" s="832"/>
      <c r="P95" s="832"/>
      <c r="Q95" s="832"/>
      <c r="R95" s="832"/>
      <c r="S95" s="832"/>
      <c r="T95" s="832"/>
      <c r="U95" s="832"/>
      <c r="V95" s="832"/>
      <c r="W95" s="832"/>
      <c r="X95" s="832"/>
      <c r="Y95" s="832"/>
      <c r="Z95" s="832"/>
      <c r="AA95" s="832"/>
      <c r="AB95" s="832"/>
      <c r="AC95" s="832"/>
      <c r="AD95" s="832"/>
      <c r="AE95" s="832"/>
      <c r="AF95" s="832"/>
      <c r="AG95" s="832"/>
      <c r="AH95" s="832"/>
      <c r="AI95" s="832"/>
      <c r="AJ95" s="832"/>
      <c r="AK95" s="832"/>
      <c r="AL95" s="832"/>
      <c r="AM95" s="832"/>
      <c r="AN95" s="832"/>
      <c r="AO95" s="832"/>
      <c r="AP95" s="832"/>
      <c r="AQ95" s="832"/>
      <c r="AR95" s="832"/>
      <c r="AS95" s="832"/>
      <c r="AT95" s="832"/>
      <c r="AU95" s="832"/>
      <c r="AV95" s="832"/>
      <c r="AW95" s="832"/>
      <c r="AX95" s="832"/>
      <c r="AY95" s="832"/>
      <c r="AZ95" s="832"/>
      <c r="BA95" s="832"/>
      <c r="BB95" s="832"/>
      <c r="BC95" s="832"/>
      <c r="BD95" s="832"/>
      <c r="BE95" s="832"/>
      <c r="BF95" s="832"/>
      <c r="BG95" s="832"/>
      <c r="BH95" s="832"/>
      <c r="BI95" s="832"/>
      <c r="BJ95" s="832"/>
      <c r="BK95" s="832"/>
      <c r="BL95" s="832"/>
      <c r="BM95" s="832"/>
      <c r="BN95" s="832"/>
      <c r="BO95" s="832"/>
      <c r="BP95" s="832"/>
      <c r="BQ95" s="832"/>
      <c r="BR95" s="832"/>
      <c r="BS95" s="832"/>
      <c r="BT95" s="832"/>
      <c r="BU95" s="832"/>
      <c r="BV95" s="832"/>
      <c r="BW95" s="832"/>
      <c r="BX95" s="832"/>
      <c r="BY95" s="832"/>
      <c r="BZ95" s="832"/>
      <c r="CA95" s="832"/>
      <c r="CB95" s="832"/>
      <c r="CC95" s="832"/>
      <c r="CD95" s="832"/>
      <c r="CE95" s="832"/>
      <c r="CF95" s="832"/>
      <c r="CG95" s="832"/>
      <c r="CH95" s="832"/>
      <c r="CI95" s="832"/>
      <c r="CJ95" s="832"/>
      <c r="CK95" s="832"/>
      <c r="CL95" s="832"/>
      <c r="CM95" s="832"/>
      <c r="CN95" s="832"/>
      <c r="CO95" s="832"/>
      <c r="CP95" s="832"/>
      <c r="CQ95" s="832"/>
      <c r="CR95" s="832"/>
      <c r="CS95" s="832"/>
      <c r="CT95" s="832"/>
      <c r="CU95" s="832"/>
      <c r="CV95" s="832"/>
      <c r="CW95" s="832"/>
      <c r="CX95" s="832"/>
      <c r="CY95" s="832"/>
      <c r="CZ95" s="832"/>
      <c r="DA95" s="832"/>
      <c r="DB95" s="832"/>
      <c r="DC95" s="832"/>
      <c r="DD95" s="832"/>
      <c r="DE95" s="832"/>
      <c r="DF95" s="832"/>
      <c r="DG95" s="832"/>
      <c r="DH95" s="832"/>
      <c r="DI95" s="832"/>
      <c r="DJ95" s="832"/>
      <c r="DK95" s="832"/>
      <c r="DL95" s="832"/>
      <c r="DM95" s="832"/>
      <c r="DN95" s="832"/>
      <c r="DO95" s="832"/>
      <c r="DP95" s="832"/>
      <c r="DQ95" s="832"/>
      <c r="DR95" s="832"/>
      <c r="DS95" s="832"/>
      <c r="DT95" s="832"/>
      <c r="DU95" s="832"/>
      <c r="DV95" s="832"/>
      <c r="DW95" s="832"/>
      <c r="DX95" s="832"/>
      <c r="DY95" s="832"/>
      <c r="DZ95" s="832"/>
      <c r="EA95" s="832"/>
      <c r="EB95" s="832"/>
      <c r="EC95" s="832"/>
      <c r="ED95" s="832"/>
      <c r="EE95" s="832"/>
      <c r="EF95" s="832"/>
      <c r="EG95" s="832"/>
      <c r="EH95" s="832"/>
      <c r="EI95" s="832"/>
      <c r="EJ95" s="832"/>
      <c r="EK95" s="832"/>
      <c r="EL95" s="832"/>
      <c r="EM95" s="832"/>
      <c r="EN95" s="832"/>
      <c r="EO95" s="832"/>
      <c r="EP95" s="832"/>
      <c r="EQ95" s="832"/>
      <c r="ER95" s="832"/>
      <c r="ES95" s="832"/>
      <c r="ET95" s="832"/>
      <c r="EU95" s="832"/>
      <c r="EV95" s="832"/>
      <c r="EW95" s="832"/>
      <c r="EX95" s="832"/>
      <c r="EY95" s="832"/>
      <c r="EZ95" s="832"/>
      <c r="FA95" s="832"/>
      <c r="FB95" s="832"/>
      <c r="FC95" s="832"/>
      <c r="FD95" s="832"/>
      <c r="FE95" s="832"/>
      <c r="FF95" s="832"/>
      <c r="FG95" s="832"/>
      <c r="FH95" s="832"/>
      <c r="FI95" s="832"/>
      <c r="FJ95" s="832"/>
      <c r="FK95" s="832"/>
      <c r="FL95" s="832"/>
      <c r="FM95" s="832"/>
      <c r="FN95" s="832"/>
      <c r="FO95" s="832"/>
      <c r="FP95" s="832"/>
      <c r="FQ95" s="832"/>
      <c r="FR95" s="832"/>
      <c r="FS95" s="832"/>
      <c r="FT95" s="832"/>
    </row>
    <row r="232" spans="6:9" ht="15.75">
      <c r="F232" s="834"/>
      <c r="G232" s="833"/>
      <c r="H232" s="833"/>
      <c r="I232" s="833"/>
    </row>
  </sheetData>
  <mergeCells count="1">
    <mergeCell ref="A1:E1"/>
  </mergeCells>
  <hyperlinks>
    <hyperlink ref="A2" location="contents!A52" display="back to contents" xr:uid="{908200F5-0579-47F8-A8C6-55156C720D71}"/>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7E9E0-A4C1-4712-8599-2787945A83A0}">
  <dimension ref="A1:K20"/>
  <sheetViews>
    <sheetView workbookViewId="0">
      <selection sqref="A1:E1"/>
    </sheetView>
  </sheetViews>
  <sheetFormatPr defaultRowHeight="25.5" customHeight="1"/>
  <cols>
    <col min="1" max="1" width="27.7109375" style="684" customWidth="1"/>
    <col min="2" max="5" width="9.42578125" style="684" customWidth="1"/>
    <col min="6" max="256" width="9.140625" style="684"/>
    <col min="257" max="257" width="27.7109375" style="684" customWidth="1"/>
    <col min="258" max="258" width="12.85546875" style="684" customWidth="1"/>
    <col min="259" max="261" width="13.42578125" style="684" customWidth="1"/>
    <col min="262" max="512" width="9.140625" style="684"/>
    <col min="513" max="513" width="27.7109375" style="684" customWidth="1"/>
    <col min="514" max="514" width="12.85546875" style="684" customWidth="1"/>
    <col min="515" max="517" width="13.42578125" style="684" customWidth="1"/>
    <col min="518" max="768" width="9.140625" style="684"/>
    <col min="769" max="769" width="27.7109375" style="684" customWidth="1"/>
    <col min="770" max="770" width="12.85546875" style="684" customWidth="1"/>
    <col min="771" max="773" width="13.42578125" style="684" customWidth="1"/>
    <col min="774" max="1024" width="9.140625" style="684"/>
    <col min="1025" max="1025" width="27.7109375" style="684" customWidth="1"/>
    <col min="1026" max="1026" width="12.85546875" style="684" customWidth="1"/>
    <col min="1027" max="1029" width="13.42578125" style="684" customWidth="1"/>
    <col min="1030" max="1280" width="9.140625" style="684"/>
    <col min="1281" max="1281" width="27.7109375" style="684" customWidth="1"/>
    <col min="1282" max="1282" width="12.85546875" style="684" customWidth="1"/>
    <col min="1283" max="1285" width="13.42578125" style="684" customWidth="1"/>
    <col min="1286" max="1536" width="9.140625" style="684"/>
    <col min="1537" max="1537" width="27.7109375" style="684" customWidth="1"/>
    <col min="1538" max="1538" width="12.85546875" style="684" customWidth="1"/>
    <col min="1539" max="1541" width="13.42578125" style="684" customWidth="1"/>
    <col min="1542" max="1792" width="9.140625" style="684"/>
    <col min="1793" max="1793" width="27.7109375" style="684" customWidth="1"/>
    <col min="1794" max="1794" width="12.85546875" style="684" customWidth="1"/>
    <col min="1795" max="1797" width="13.42578125" style="684" customWidth="1"/>
    <col min="1798" max="2048" width="9.140625" style="684"/>
    <col min="2049" max="2049" width="27.7109375" style="684" customWidth="1"/>
    <col min="2050" max="2050" width="12.85546875" style="684" customWidth="1"/>
    <col min="2051" max="2053" width="13.42578125" style="684" customWidth="1"/>
    <col min="2054" max="2304" width="9.140625" style="684"/>
    <col min="2305" max="2305" width="27.7109375" style="684" customWidth="1"/>
    <col min="2306" max="2306" width="12.85546875" style="684" customWidth="1"/>
    <col min="2307" max="2309" width="13.42578125" style="684" customWidth="1"/>
    <col min="2310" max="2560" width="9.140625" style="684"/>
    <col min="2561" max="2561" width="27.7109375" style="684" customWidth="1"/>
    <col min="2562" max="2562" width="12.85546875" style="684" customWidth="1"/>
    <col min="2563" max="2565" width="13.42578125" style="684" customWidth="1"/>
    <col min="2566" max="2816" width="9.140625" style="684"/>
    <col min="2817" max="2817" width="27.7109375" style="684" customWidth="1"/>
    <col min="2818" max="2818" width="12.85546875" style="684" customWidth="1"/>
    <col min="2819" max="2821" width="13.42578125" style="684" customWidth="1"/>
    <col min="2822" max="3072" width="9.140625" style="684"/>
    <col min="3073" max="3073" width="27.7109375" style="684" customWidth="1"/>
    <col min="3074" max="3074" width="12.85546875" style="684" customWidth="1"/>
    <col min="3075" max="3077" width="13.42578125" style="684" customWidth="1"/>
    <col min="3078" max="3328" width="9.140625" style="684"/>
    <col min="3329" max="3329" width="27.7109375" style="684" customWidth="1"/>
    <col min="3330" max="3330" width="12.85546875" style="684" customWidth="1"/>
    <col min="3331" max="3333" width="13.42578125" style="684" customWidth="1"/>
    <col min="3334" max="3584" width="9.140625" style="684"/>
    <col min="3585" max="3585" width="27.7109375" style="684" customWidth="1"/>
    <col min="3586" max="3586" width="12.85546875" style="684" customWidth="1"/>
    <col min="3587" max="3589" width="13.42578125" style="684" customWidth="1"/>
    <col min="3590" max="3840" width="9.140625" style="684"/>
    <col min="3841" max="3841" width="27.7109375" style="684" customWidth="1"/>
    <col min="3842" max="3842" width="12.85546875" style="684" customWidth="1"/>
    <col min="3843" max="3845" width="13.42578125" style="684" customWidth="1"/>
    <col min="3846" max="4096" width="9.140625" style="684"/>
    <col min="4097" max="4097" width="27.7109375" style="684" customWidth="1"/>
    <col min="4098" max="4098" width="12.85546875" style="684" customWidth="1"/>
    <col min="4099" max="4101" width="13.42578125" style="684" customWidth="1"/>
    <col min="4102" max="4352" width="9.140625" style="684"/>
    <col min="4353" max="4353" width="27.7109375" style="684" customWidth="1"/>
    <col min="4354" max="4354" width="12.85546875" style="684" customWidth="1"/>
    <col min="4355" max="4357" width="13.42578125" style="684" customWidth="1"/>
    <col min="4358" max="4608" width="9.140625" style="684"/>
    <col min="4609" max="4609" width="27.7109375" style="684" customWidth="1"/>
    <col min="4610" max="4610" width="12.85546875" style="684" customWidth="1"/>
    <col min="4611" max="4613" width="13.42578125" style="684" customWidth="1"/>
    <col min="4614" max="4864" width="9.140625" style="684"/>
    <col min="4865" max="4865" width="27.7109375" style="684" customWidth="1"/>
    <col min="4866" max="4866" width="12.85546875" style="684" customWidth="1"/>
    <col min="4867" max="4869" width="13.42578125" style="684" customWidth="1"/>
    <col min="4870" max="5120" width="9.140625" style="684"/>
    <col min="5121" max="5121" width="27.7109375" style="684" customWidth="1"/>
    <col min="5122" max="5122" width="12.85546875" style="684" customWidth="1"/>
    <col min="5123" max="5125" width="13.42578125" style="684" customWidth="1"/>
    <col min="5126" max="5376" width="9.140625" style="684"/>
    <col min="5377" max="5377" width="27.7109375" style="684" customWidth="1"/>
    <col min="5378" max="5378" width="12.85546875" style="684" customWidth="1"/>
    <col min="5379" max="5381" width="13.42578125" style="684" customWidth="1"/>
    <col min="5382" max="5632" width="9.140625" style="684"/>
    <col min="5633" max="5633" width="27.7109375" style="684" customWidth="1"/>
    <col min="5634" max="5634" width="12.85546875" style="684" customWidth="1"/>
    <col min="5635" max="5637" width="13.42578125" style="684" customWidth="1"/>
    <col min="5638" max="5888" width="9.140625" style="684"/>
    <col min="5889" max="5889" width="27.7109375" style="684" customWidth="1"/>
    <col min="5890" max="5890" width="12.85546875" style="684" customWidth="1"/>
    <col min="5891" max="5893" width="13.42578125" style="684" customWidth="1"/>
    <col min="5894" max="6144" width="9.140625" style="684"/>
    <col min="6145" max="6145" width="27.7109375" style="684" customWidth="1"/>
    <col min="6146" max="6146" width="12.85546875" style="684" customWidth="1"/>
    <col min="6147" max="6149" width="13.42578125" style="684" customWidth="1"/>
    <col min="6150" max="6400" width="9.140625" style="684"/>
    <col min="6401" max="6401" width="27.7109375" style="684" customWidth="1"/>
    <col min="6402" max="6402" width="12.85546875" style="684" customWidth="1"/>
    <col min="6403" max="6405" width="13.42578125" style="684" customWidth="1"/>
    <col min="6406" max="6656" width="9.140625" style="684"/>
    <col min="6657" max="6657" width="27.7109375" style="684" customWidth="1"/>
    <col min="6658" max="6658" width="12.85546875" style="684" customWidth="1"/>
    <col min="6659" max="6661" width="13.42578125" style="684" customWidth="1"/>
    <col min="6662" max="6912" width="9.140625" style="684"/>
    <col min="6913" max="6913" width="27.7109375" style="684" customWidth="1"/>
    <col min="6914" max="6914" width="12.85546875" style="684" customWidth="1"/>
    <col min="6915" max="6917" width="13.42578125" style="684" customWidth="1"/>
    <col min="6918" max="7168" width="9.140625" style="684"/>
    <col min="7169" max="7169" width="27.7109375" style="684" customWidth="1"/>
    <col min="7170" max="7170" width="12.85546875" style="684" customWidth="1"/>
    <col min="7171" max="7173" width="13.42578125" style="684" customWidth="1"/>
    <col min="7174" max="7424" width="9.140625" style="684"/>
    <col min="7425" max="7425" width="27.7109375" style="684" customWidth="1"/>
    <col min="7426" max="7426" width="12.85546875" style="684" customWidth="1"/>
    <col min="7427" max="7429" width="13.42578125" style="684" customWidth="1"/>
    <col min="7430" max="7680" width="9.140625" style="684"/>
    <col min="7681" max="7681" width="27.7109375" style="684" customWidth="1"/>
    <col min="7682" max="7682" width="12.85546875" style="684" customWidth="1"/>
    <col min="7683" max="7685" width="13.42578125" style="684" customWidth="1"/>
    <col min="7686" max="7936" width="9.140625" style="684"/>
    <col min="7937" max="7937" width="27.7109375" style="684" customWidth="1"/>
    <col min="7938" max="7938" width="12.85546875" style="684" customWidth="1"/>
    <col min="7939" max="7941" width="13.42578125" style="684" customWidth="1"/>
    <col min="7942" max="8192" width="9.140625" style="684"/>
    <col min="8193" max="8193" width="27.7109375" style="684" customWidth="1"/>
    <col min="8194" max="8194" width="12.85546875" style="684" customWidth="1"/>
    <col min="8195" max="8197" width="13.42578125" style="684" customWidth="1"/>
    <col min="8198" max="8448" width="9.140625" style="684"/>
    <col min="8449" max="8449" width="27.7109375" style="684" customWidth="1"/>
    <col min="8450" max="8450" width="12.85546875" style="684" customWidth="1"/>
    <col min="8451" max="8453" width="13.42578125" style="684" customWidth="1"/>
    <col min="8454" max="8704" width="9.140625" style="684"/>
    <col min="8705" max="8705" width="27.7109375" style="684" customWidth="1"/>
    <col min="8706" max="8706" width="12.85546875" style="684" customWidth="1"/>
    <col min="8707" max="8709" width="13.42578125" style="684" customWidth="1"/>
    <col min="8710" max="8960" width="9.140625" style="684"/>
    <col min="8961" max="8961" width="27.7109375" style="684" customWidth="1"/>
    <col min="8962" max="8962" width="12.85546875" style="684" customWidth="1"/>
    <col min="8963" max="8965" width="13.42578125" style="684" customWidth="1"/>
    <col min="8966" max="9216" width="9.140625" style="684"/>
    <col min="9217" max="9217" width="27.7109375" style="684" customWidth="1"/>
    <col min="9218" max="9218" width="12.85546875" style="684" customWidth="1"/>
    <col min="9219" max="9221" width="13.42578125" style="684" customWidth="1"/>
    <col min="9222" max="9472" width="9.140625" style="684"/>
    <col min="9473" max="9473" width="27.7109375" style="684" customWidth="1"/>
    <col min="9474" max="9474" width="12.85546875" style="684" customWidth="1"/>
    <col min="9475" max="9477" width="13.42578125" style="684" customWidth="1"/>
    <col min="9478" max="9728" width="9.140625" style="684"/>
    <col min="9729" max="9729" width="27.7109375" style="684" customWidth="1"/>
    <col min="9730" max="9730" width="12.85546875" style="684" customWidth="1"/>
    <col min="9731" max="9733" width="13.42578125" style="684" customWidth="1"/>
    <col min="9734" max="9984" width="9.140625" style="684"/>
    <col min="9985" max="9985" width="27.7109375" style="684" customWidth="1"/>
    <col min="9986" max="9986" width="12.85546875" style="684" customWidth="1"/>
    <col min="9987" max="9989" width="13.42578125" style="684" customWidth="1"/>
    <col min="9990" max="10240" width="9.140625" style="684"/>
    <col min="10241" max="10241" width="27.7109375" style="684" customWidth="1"/>
    <col min="10242" max="10242" width="12.85546875" style="684" customWidth="1"/>
    <col min="10243" max="10245" width="13.42578125" style="684" customWidth="1"/>
    <col min="10246" max="10496" width="9.140625" style="684"/>
    <col min="10497" max="10497" width="27.7109375" style="684" customWidth="1"/>
    <col min="10498" max="10498" width="12.85546875" style="684" customWidth="1"/>
    <col min="10499" max="10501" width="13.42578125" style="684" customWidth="1"/>
    <col min="10502" max="10752" width="9.140625" style="684"/>
    <col min="10753" max="10753" width="27.7109375" style="684" customWidth="1"/>
    <col min="10754" max="10754" width="12.85546875" style="684" customWidth="1"/>
    <col min="10755" max="10757" width="13.42578125" style="684" customWidth="1"/>
    <col min="10758" max="11008" width="9.140625" style="684"/>
    <col min="11009" max="11009" width="27.7109375" style="684" customWidth="1"/>
    <col min="11010" max="11010" width="12.85546875" style="684" customWidth="1"/>
    <col min="11011" max="11013" width="13.42578125" style="684" customWidth="1"/>
    <col min="11014" max="11264" width="9.140625" style="684"/>
    <col min="11265" max="11265" width="27.7109375" style="684" customWidth="1"/>
    <col min="11266" max="11266" width="12.85546875" style="684" customWidth="1"/>
    <col min="11267" max="11269" width="13.42578125" style="684" customWidth="1"/>
    <col min="11270" max="11520" width="9.140625" style="684"/>
    <col min="11521" max="11521" width="27.7109375" style="684" customWidth="1"/>
    <col min="11522" max="11522" width="12.85546875" style="684" customWidth="1"/>
    <col min="11523" max="11525" width="13.42578125" style="684" customWidth="1"/>
    <col min="11526" max="11776" width="9.140625" style="684"/>
    <col min="11777" max="11777" width="27.7109375" style="684" customWidth="1"/>
    <col min="11778" max="11778" width="12.85546875" style="684" customWidth="1"/>
    <col min="11779" max="11781" width="13.42578125" style="684" customWidth="1"/>
    <col min="11782" max="12032" width="9.140625" style="684"/>
    <col min="12033" max="12033" width="27.7109375" style="684" customWidth="1"/>
    <col min="12034" max="12034" width="12.85546875" style="684" customWidth="1"/>
    <col min="12035" max="12037" width="13.42578125" style="684" customWidth="1"/>
    <col min="12038" max="12288" width="9.140625" style="684"/>
    <col min="12289" max="12289" width="27.7109375" style="684" customWidth="1"/>
    <col min="12290" max="12290" width="12.85546875" style="684" customWidth="1"/>
    <col min="12291" max="12293" width="13.42578125" style="684" customWidth="1"/>
    <col min="12294" max="12544" width="9.140625" style="684"/>
    <col min="12545" max="12545" width="27.7109375" style="684" customWidth="1"/>
    <col min="12546" max="12546" width="12.85546875" style="684" customWidth="1"/>
    <col min="12547" max="12549" width="13.42578125" style="684" customWidth="1"/>
    <col min="12550" max="12800" width="9.140625" style="684"/>
    <col min="12801" max="12801" width="27.7109375" style="684" customWidth="1"/>
    <col min="12802" max="12802" width="12.85546875" style="684" customWidth="1"/>
    <col min="12803" max="12805" width="13.42578125" style="684" customWidth="1"/>
    <col min="12806" max="13056" width="9.140625" style="684"/>
    <col min="13057" max="13057" width="27.7109375" style="684" customWidth="1"/>
    <col min="13058" max="13058" width="12.85546875" style="684" customWidth="1"/>
    <col min="13059" max="13061" width="13.42578125" style="684" customWidth="1"/>
    <col min="13062" max="13312" width="9.140625" style="684"/>
    <col min="13313" max="13313" width="27.7109375" style="684" customWidth="1"/>
    <col min="13314" max="13314" width="12.85546875" style="684" customWidth="1"/>
    <col min="13315" max="13317" width="13.42578125" style="684" customWidth="1"/>
    <col min="13318" max="13568" width="9.140625" style="684"/>
    <col min="13569" max="13569" width="27.7109375" style="684" customWidth="1"/>
    <col min="13570" max="13570" width="12.85546875" style="684" customWidth="1"/>
    <col min="13571" max="13573" width="13.42578125" style="684" customWidth="1"/>
    <col min="13574" max="13824" width="9.140625" style="684"/>
    <col min="13825" max="13825" width="27.7109375" style="684" customWidth="1"/>
    <col min="13826" max="13826" width="12.85546875" style="684" customWidth="1"/>
    <col min="13827" max="13829" width="13.42578125" style="684" customWidth="1"/>
    <col min="13830" max="14080" width="9.140625" style="684"/>
    <col min="14081" max="14081" width="27.7109375" style="684" customWidth="1"/>
    <col min="14082" max="14082" width="12.85546875" style="684" customWidth="1"/>
    <col min="14083" max="14085" width="13.42578125" style="684" customWidth="1"/>
    <col min="14086" max="14336" width="9.140625" style="684"/>
    <col min="14337" max="14337" width="27.7109375" style="684" customWidth="1"/>
    <col min="14338" max="14338" width="12.85546875" style="684" customWidth="1"/>
    <col min="14339" max="14341" width="13.42578125" style="684" customWidth="1"/>
    <col min="14342" max="14592" width="9.140625" style="684"/>
    <col min="14593" max="14593" width="27.7109375" style="684" customWidth="1"/>
    <col min="14594" max="14594" width="12.85546875" style="684" customWidth="1"/>
    <col min="14595" max="14597" width="13.42578125" style="684" customWidth="1"/>
    <col min="14598" max="14848" width="9.140625" style="684"/>
    <col min="14849" max="14849" width="27.7109375" style="684" customWidth="1"/>
    <col min="14850" max="14850" width="12.85546875" style="684" customWidth="1"/>
    <col min="14851" max="14853" width="13.42578125" style="684" customWidth="1"/>
    <col min="14854" max="15104" width="9.140625" style="684"/>
    <col min="15105" max="15105" width="27.7109375" style="684" customWidth="1"/>
    <col min="15106" max="15106" width="12.85546875" style="684" customWidth="1"/>
    <col min="15107" max="15109" width="13.42578125" style="684" customWidth="1"/>
    <col min="15110" max="15360" width="9.140625" style="684"/>
    <col min="15361" max="15361" width="27.7109375" style="684" customWidth="1"/>
    <col min="15362" max="15362" width="12.85546875" style="684" customWidth="1"/>
    <col min="15363" max="15365" width="13.42578125" style="684" customWidth="1"/>
    <col min="15366" max="15616" width="9.140625" style="684"/>
    <col min="15617" max="15617" width="27.7109375" style="684" customWidth="1"/>
    <col min="15618" max="15618" width="12.85546875" style="684" customWidth="1"/>
    <col min="15619" max="15621" width="13.42578125" style="684" customWidth="1"/>
    <col min="15622" max="15872" width="9.140625" style="684"/>
    <col min="15873" max="15873" width="27.7109375" style="684" customWidth="1"/>
    <col min="15874" max="15874" width="12.85546875" style="684" customWidth="1"/>
    <col min="15875" max="15877" width="13.42578125" style="684" customWidth="1"/>
    <col min="15878" max="16128" width="9.140625" style="684"/>
    <col min="16129" max="16129" width="27.7109375" style="684" customWidth="1"/>
    <col min="16130" max="16130" width="12.85546875" style="684" customWidth="1"/>
    <col min="16131" max="16133" width="13.42578125" style="684" customWidth="1"/>
    <col min="16134" max="16384" width="9.140625" style="684"/>
  </cols>
  <sheetData>
    <row r="1" spans="1:11" ht="36" customHeight="1">
      <c r="A1" s="1693" t="s">
        <v>1442</v>
      </c>
      <c r="B1" s="1693"/>
      <c r="C1" s="1693"/>
      <c r="D1" s="1693"/>
      <c r="E1" s="1693"/>
    </row>
    <row r="2" spans="1:11" ht="15">
      <c r="A2" s="228" t="s">
        <v>669</v>
      </c>
      <c r="B2" s="63"/>
      <c r="C2" s="63"/>
      <c r="D2" s="63"/>
      <c r="E2" s="63"/>
    </row>
    <row r="3" spans="1:11" ht="12">
      <c r="A3" s="693"/>
      <c r="B3" s="694"/>
      <c r="C3" s="694"/>
      <c r="D3" s="694"/>
      <c r="E3" s="695" t="s">
        <v>0</v>
      </c>
    </row>
    <row r="4" spans="1:11" ht="25.5" customHeight="1">
      <c r="A4" s="1221" t="s">
        <v>816</v>
      </c>
      <c r="B4" s="1219">
        <v>2022</v>
      </c>
      <c r="C4" s="1219">
        <v>2023</v>
      </c>
      <c r="D4" s="1219">
        <v>2024</v>
      </c>
      <c r="E4" s="1219">
        <v>2025</v>
      </c>
    </row>
    <row r="5" spans="1:11" ht="25.5" customHeight="1">
      <c r="A5" s="835" t="s">
        <v>1075</v>
      </c>
      <c r="B5" s="836">
        <v>5</v>
      </c>
      <c r="C5" s="836">
        <v>11</v>
      </c>
      <c r="D5" s="836">
        <v>5</v>
      </c>
      <c r="E5" s="836">
        <v>6</v>
      </c>
      <c r="H5" s="801"/>
      <c r="I5" s="801"/>
      <c r="J5" s="801"/>
      <c r="K5" s="801"/>
    </row>
    <row r="6" spans="1:11" ht="25.5" customHeight="1">
      <c r="A6" s="837" t="s">
        <v>818</v>
      </c>
      <c r="B6" s="838">
        <v>1</v>
      </c>
      <c r="C6" s="838">
        <v>2</v>
      </c>
      <c r="D6" s="838">
        <v>1</v>
      </c>
      <c r="E6" s="838">
        <v>1</v>
      </c>
      <c r="H6" s="801"/>
      <c r="I6" s="801"/>
      <c r="J6" s="801"/>
    </row>
    <row r="7" spans="1:11" ht="25.5" customHeight="1">
      <c r="A7" s="837" t="s">
        <v>1076</v>
      </c>
      <c r="B7" s="838">
        <v>4</v>
      </c>
      <c r="C7" s="838">
        <v>9</v>
      </c>
      <c r="D7" s="838">
        <v>4</v>
      </c>
      <c r="E7" s="838">
        <v>5</v>
      </c>
      <c r="H7" s="801"/>
      <c r="I7" s="801"/>
      <c r="J7" s="801"/>
    </row>
    <row r="8" spans="1:11" ht="25.5" customHeight="1">
      <c r="A8" s="835" t="s">
        <v>1077</v>
      </c>
      <c r="B8" s="836">
        <v>34</v>
      </c>
      <c r="C8" s="836">
        <v>22</v>
      </c>
      <c r="D8" s="836">
        <v>18</v>
      </c>
      <c r="E8" s="836">
        <v>13</v>
      </c>
      <c r="H8" s="801"/>
      <c r="I8" s="801"/>
      <c r="J8" s="801"/>
    </row>
    <row r="9" spans="1:11" ht="25.5" customHeight="1">
      <c r="A9" s="837" t="s">
        <v>818</v>
      </c>
      <c r="B9" s="838">
        <v>3</v>
      </c>
      <c r="C9" s="838">
        <v>2</v>
      </c>
      <c r="D9" s="838">
        <v>7</v>
      </c>
      <c r="E9" s="838">
        <v>0</v>
      </c>
      <c r="H9" s="801"/>
      <c r="I9" s="801"/>
      <c r="J9" s="801"/>
    </row>
    <row r="10" spans="1:11" ht="25.5" customHeight="1">
      <c r="A10" s="839" t="s">
        <v>1076</v>
      </c>
      <c r="B10" s="840">
        <v>31</v>
      </c>
      <c r="C10" s="840">
        <v>20</v>
      </c>
      <c r="D10" s="840">
        <v>11</v>
      </c>
      <c r="E10" s="840">
        <v>13</v>
      </c>
      <c r="H10" s="801"/>
      <c r="I10" s="801"/>
      <c r="J10" s="801"/>
    </row>
    <row r="11" spans="1:11" ht="13.5">
      <c r="A11" s="1427" t="s">
        <v>1078</v>
      </c>
      <c r="B11" s="1429"/>
      <c r="C11" s="1429"/>
      <c r="D11" s="1429"/>
      <c r="E11" s="1429"/>
      <c r="H11" s="801"/>
      <c r="I11" s="801"/>
      <c r="J11" s="801"/>
    </row>
    <row r="12" spans="1:11" ht="12">
      <c r="B12" s="801"/>
      <c r="H12" s="801"/>
      <c r="I12" s="801"/>
      <c r="J12" s="801"/>
    </row>
    <row r="13" spans="1:11" ht="33.75" customHeight="1">
      <c r="A13" s="1693" t="s">
        <v>1443</v>
      </c>
      <c r="B13" s="1693"/>
      <c r="C13" s="1693"/>
      <c r="D13" s="1693"/>
      <c r="E13" s="1693"/>
      <c r="H13" s="801"/>
      <c r="I13" s="801"/>
      <c r="J13" s="801"/>
    </row>
    <row r="14" spans="1:11" ht="12">
      <c r="A14" s="841"/>
      <c r="B14" s="800"/>
      <c r="C14" s="800"/>
      <c r="D14" s="800"/>
      <c r="E14" s="695" t="s">
        <v>0</v>
      </c>
      <c r="G14" s="801"/>
      <c r="H14" s="801"/>
      <c r="I14" s="801"/>
    </row>
    <row r="15" spans="1:11" ht="33" customHeight="1">
      <c r="A15" s="1222" t="s">
        <v>40</v>
      </c>
      <c r="B15" s="1219">
        <v>2022</v>
      </c>
      <c r="C15" s="1219">
        <v>2023</v>
      </c>
      <c r="D15" s="1219">
        <v>2024</v>
      </c>
      <c r="E15" s="1219">
        <v>2025</v>
      </c>
      <c r="G15" s="801"/>
      <c r="H15" s="801"/>
      <c r="I15" s="801"/>
    </row>
    <row r="16" spans="1:11" ht="33" customHeight="1">
      <c r="A16" s="735" t="s">
        <v>1079</v>
      </c>
      <c r="B16" s="842">
        <v>0</v>
      </c>
      <c r="C16" s="842">
        <v>0</v>
      </c>
      <c r="D16" s="842">
        <v>0</v>
      </c>
      <c r="E16" s="842">
        <v>0</v>
      </c>
      <c r="G16" s="801"/>
      <c r="H16" s="801"/>
      <c r="I16" s="801"/>
    </row>
    <row r="17" spans="1:9" ht="33" customHeight="1">
      <c r="A17" s="735" t="s">
        <v>1080</v>
      </c>
      <c r="B17" s="842">
        <v>2</v>
      </c>
      <c r="C17" s="842">
        <v>0</v>
      </c>
      <c r="D17" s="842">
        <v>5</v>
      </c>
      <c r="E17" s="842">
        <v>0</v>
      </c>
      <c r="G17" s="801"/>
      <c r="H17" s="801"/>
      <c r="I17" s="801"/>
    </row>
    <row r="18" spans="1:9" ht="33" customHeight="1">
      <c r="A18" s="735" t="s">
        <v>141</v>
      </c>
      <c r="B18" s="843">
        <v>1</v>
      </c>
      <c r="C18" s="843">
        <v>2</v>
      </c>
      <c r="D18" s="843">
        <v>2</v>
      </c>
      <c r="E18" s="843">
        <v>0</v>
      </c>
      <c r="G18" s="801"/>
      <c r="H18" s="801"/>
      <c r="I18" s="801"/>
    </row>
    <row r="19" spans="1:9" ht="33" customHeight="1">
      <c r="A19" s="1222" t="s">
        <v>51</v>
      </c>
      <c r="B19" s="1219">
        <v>3</v>
      </c>
      <c r="C19" s="1219">
        <v>2</v>
      </c>
      <c r="D19" s="1219">
        <v>7</v>
      </c>
      <c r="E19" s="1219">
        <v>0</v>
      </c>
      <c r="G19" s="801"/>
      <c r="H19" s="801"/>
      <c r="I19" s="801"/>
    </row>
    <row r="20" spans="1:9" ht="12">
      <c r="A20" s="307" t="s">
        <v>17</v>
      </c>
    </row>
  </sheetData>
  <mergeCells count="2">
    <mergeCell ref="A1:E1"/>
    <mergeCell ref="A13:E13"/>
  </mergeCells>
  <hyperlinks>
    <hyperlink ref="A2" location="contents!A53" display="back to contents" xr:uid="{7A9C0D81-E088-4D3F-8FB3-06C9446947BB}"/>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FA141-7867-4A4E-9E2B-9E6D37A726E0}">
  <dimension ref="A1:Q28"/>
  <sheetViews>
    <sheetView tabSelected="1" workbookViewId="0">
      <selection sqref="A1:M1"/>
    </sheetView>
  </sheetViews>
  <sheetFormatPr defaultRowHeight="25.5" customHeight="1"/>
  <cols>
    <col min="1" max="1" width="24.140625" style="691" customWidth="1"/>
    <col min="2" max="7" width="8.28515625" style="691" customWidth="1"/>
    <col min="8" max="8" width="8.42578125" style="798" customWidth="1"/>
    <col min="9" max="247" width="9.140625" style="691"/>
    <col min="248" max="248" width="24.140625" style="691" customWidth="1"/>
    <col min="249" max="260" width="8.28515625" style="691" customWidth="1"/>
    <col min="261" max="261" width="8.42578125" style="691" customWidth="1"/>
    <col min="262" max="503" width="9.140625" style="691"/>
    <col min="504" max="504" width="24.140625" style="691" customWidth="1"/>
    <col min="505" max="516" width="8.28515625" style="691" customWidth="1"/>
    <col min="517" max="517" width="8.42578125" style="691" customWidth="1"/>
    <col min="518" max="759" width="9.140625" style="691"/>
    <col min="760" max="760" width="24.140625" style="691" customWidth="1"/>
    <col min="761" max="772" width="8.28515625" style="691" customWidth="1"/>
    <col min="773" max="773" width="8.42578125" style="691" customWidth="1"/>
    <col min="774" max="1015" width="9.140625" style="691"/>
    <col min="1016" max="1016" width="24.140625" style="691" customWidth="1"/>
    <col min="1017" max="1028" width="8.28515625" style="691" customWidth="1"/>
    <col min="1029" max="1029" width="8.42578125" style="691" customWidth="1"/>
    <col min="1030" max="1271" width="9.140625" style="691"/>
    <col min="1272" max="1272" width="24.140625" style="691" customWidth="1"/>
    <col min="1273" max="1284" width="8.28515625" style="691" customWidth="1"/>
    <col min="1285" max="1285" width="8.42578125" style="691" customWidth="1"/>
    <col min="1286" max="1527" width="9.140625" style="691"/>
    <col min="1528" max="1528" width="24.140625" style="691" customWidth="1"/>
    <col min="1529" max="1540" width="8.28515625" style="691" customWidth="1"/>
    <col min="1541" max="1541" width="8.42578125" style="691" customWidth="1"/>
    <col min="1542" max="1783" width="9.140625" style="691"/>
    <col min="1784" max="1784" width="24.140625" style="691" customWidth="1"/>
    <col min="1785" max="1796" width="8.28515625" style="691" customWidth="1"/>
    <col min="1797" max="1797" width="8.42578125" style="691" customWidth="1"/>
    <col min="1798" max="2039" width="9.140625" style="691"/>
    <col min="2040" max="2040" width="24.140625" style="691" customWidth="1"/>
    <col min="2041" max="2052" width="8.28515625" style="691" customWidth="1"/>
    <col min="2053" max="2053" width="8.42578125" style="691" customWidth="1"/>
    <col min="2054" max="2295" width="9.140625" style="691"/>
    <col min="2296" max="2296" width="24.140625" style="691" customWidth="1"/>
    <col min="2297" max="2308" width="8.28515625" style="691" customWidth="1"/>
    <col min="2309" max="2309" width="8.42578125" style="691" customWidth="1"/>
    <col min="2310" max="2551" width="9.140625" style="691"/>
    <col min="2552" max="2552" width="24.140625" style="691" customWidth="1"/>
    <col min="2553" max="2564" width="8.28515625" style="691" customWidth="1"/>
    <col min="2565" max="2565" width="8.42578125" style="691" customWidth="1"/>
    <col min="2566" max="2807" width="9.140625" style="691"/>
    <col min="2808" max="2808" width="24.140625" style="691" customWidth="1"/>
    <col min="2809" max="2820" width="8.28515625" style="691" customWidth="1"/>
    <col min="2821" max="2821" width="8.42578125" style="691" customWidth="1"/>
    <col min="2822" max="3063" width="9.140625" style="691"/>
    <col min="3064" max="3064" width="24.140625" style="691" customWidth="1"/>
    <col min="3065" max="3076" width="8.28515625" style="691" customWidth="1"/>
    <col min="3077" max="3077" width="8.42578125" style="691" customWidth="1"/>
    <col min="3078" max="3319" width="9.140625" style="691"/>
    <col min="3320" max="3320" width="24.140625" style="691" customWidth="1"/>
    <col min="3321" max="3332" width="8.28515625" style="691" customWidth="1"/>
    <col min="3333" max="3333" width="8.42578125" style="691" customWidth="1"/>
    <col min="3334" max="3575" width="9.140625" style="691"/>
    <col min="3576" max="3576" width="24.140625" style="691" customWidth="1"/>
    <col min="3577" max="3588" width="8.28515625" style="691" customWidth="1"/>
    <col min="3589" max="3589" width="8.42578125" style="691" customWidth="1"/>
    <col min="3590" max="3831" width="9.140625" style="691"/>
    <col min="3832" max="3832" width="24.140625" style="691" customWidth="1"/>
    <col min="3833" max="3844" width="8.28515625" style="691" customWidth="1"/>
    <col min="3845" max="3845" width="8.42578125" style="691" customWidth="1"/>
    <col min="3846" max="4087" width="9.140625" style="691"/>
    <col min="4088" max="4088" width="24.140625" style="691" customWidth="1"/>
    <col min="4089" max="4100" width="8.28515625" style="691" customWidth="1"/>
    <col min="4101" max="4101" width="8.42578125" style="691" customWidth="1"/>
    <col min="4102" max="4343" width="9.140625" style="691"/>
    <col min="4344" max="4344" width="24.140625" style="691" customWidth="1"/>
    <col min="4345" max="4356" width="8.28515625" style="691" customWidth="1"/>
    <col min="4357" max="4357" width="8.42578125" style="691" customWidth="1"/>
    <col min="4358" max="4599" width="9.140625" style="691"/>
    <col min="4600" max="4600" width="24.140625" style="691" customWidth="1"/>
    <col min="4601" max="4612" width="8.28515625" style="691" customWidth="1"/>
    <col min="4613" max="4613" width="8.42578125" style="691" customWidth="1"/>
    <col min="4614" max="4855" width="9.140625" style="691"/>
    <col min="4856" max="4856" width="24.140625" style="691" customWidth="1"/>
    <col min="4857" max="4868" width="8.28515625" style="691" customWidth="1"/>
    <col min="4869" max="4869" width="8.42578125" style="691" customWidth="1"/>
    <col min="4870" max="5111" width="9.140625" style="691"/>
    <col min="5112" max="5112" width="24.140625" style="691" customWidth="1"/>
    <col min="5113" max="5124" width="8.28515625" style="691" customWidth="1"/>
    <col min="5125" max="5125" width="8.42578125" style="691" customWidth="1"/>
    <col min="5126" max="5367" width="9.140625" style="691"/>
    <col min="5368" max="5368" width="24.140625" style="691" customWidth="1"/>
    <col min="5369" max="5380" width="8.28515625" style="691" customWidth="1"/>
    <col min="5381" max="5381" width="8.42578125" style="691" customWidth="1"/>
    <col min="5382" max="5623" width="9.140625" style="691"/>
    <col min="5624" max="5624" width="24.140625" style="691" customWidth="1"/>
    <col min="5625" max="5636" width="8.28515625" style="691" customWidth="1"/>
    <col min="5637" max="5637" width="8.42578125" style="691" customWidth="1"/>
    <col min="5638" max="5879" width="9.140625" style="691"/>
    <col min="5880" max="5880" width="24.140625" style="691" customWidth="1"/>
    <col min="5881" max="5892" width="8.28515625" style="691" customWidth="1"/>
    <col min="5893" max="5893" width="8.42578125" style="691" customWidth="1"/>
    <col min="5894" max="6135" width="9.140625" style="691"/>
    <col min="6136" max="6136" width="24.140625" style="691" customWidth="1"/>
    <col min="6137" max="6148" width="8.28515625" style="691" customWidth="1"/>
    <col min="6149" max="6149" width="8.42578125" style="691" customWidth="1"/>
    <col min="6150" max="6391" width="9.140625" style="691"/>
    <col min="6392" max="6392" width="24.140625" style="691" customWidth="1"/>
    <col min="6393" max="6404" width="8.28515625" style="691" customWidth="1"/>
    <col min="6405" max="6405" width="8.42578125" style="691" customWidth="1"/>
    <col min="6406" max="6647" width="9.140625" style="691"/>
    <col min="6648" max="6648" width="24.140625" style="691" customWidth="1"/>
    <col min="6649" max="6660" width="8.28515625" style="691" customWidth="1"/>
    <col min="6661" max="6661" width="8.42578125" style="691" customWidth="1"/>
    <col min="6662" max="6903" width="9.140625" style="691"/>
    <col min="6904" max="6904" width="24.140625" style="691" customWidth="1"/>
    <col min="6905" max="6916" width="8.28515625" style="691" customWidth="1"/>
    <col min="6917" max="6917" width="8.42578125" style="691" customWidth="1"/>
    <col min="6918" max="7159" width="9.140625" style="691"/>
    <col min="7160" max="7160" width="24.140625" style="691" customWidth="1"/>
    <col min="7161" max="7172" width="8.28515625" style="691" customWidth="1"/>
    <col min="7173" max="7173" width="8.42578125" style="691" customWidth="1"/>
    <col min="7174" max="7415" width="9.140625" style="691"/>
    <col min="7416" max="7416" width="24.140625" style="691" customWidth="1"/>
    <col min="7417" max="7428" width="8.28515625" style="691" customWidth="1"/>
    <col min="7429" max="7429" width="8.42578125" style="691" customWidth="1"/>
    <col min="7430" max="7671" width="9.140625" style="691"/>
    <col min="7672" max="7672" width="24.140625" style="691" customWidth="1"/>
    <col min="7673" max="7684" width="8.28515625" style="691" customWidth="1"/>
    <col min="7685" max="7685" width="8.42578125" style="691" customWidth="1"/>
    <col min="7686" max="7927" width="9.140625" style="691"/>
    <col min="7928" max="7928" width="24.140625" style="691" customWidth="1"/>
    <col min="7929" max="7940" width="8.28515625" style="691" customWidth="1"/>
    <col min="7941" max="7941" width="8.42578125" style="691" customWidth="1"/>
    <col min="7942" max="8183" width="9.140625" style="691"/>
    <col min="8184" max="8184" width="24.140625" style="691" customWidth="1"/>
    <col min="8185" max="8196" width="8.28515625" style="691" customWidth="1"/>
    <col min="8197" max="8197" width="8.42578125" style="691" customWidth="1"/>
    <col min="8198" max="8439" width="9.140625" style="691"/>
    <col min="8440" max="8440" width="24.140625" style="691" customWidth="1"/>
    <col min="8441" max="8452" width="8.28515625" style="691" customWidth="1"/>
    <col min="8453" max="8453" width="8.42578125" style="691" customWidth="1"/>
    <col min="8454" max="8695" width="9.140625" style="691"/>
    <col min="8696" max="8696" width="24.140625" style="691" customWidth="1"/>
    <col min="8697" max="8708" width="8.28515625" style="691" customWidth="1"/>
    <col min="8709" max="8709" width="8.42578125" style="691" customWidth="1"/>
    <col min="8710" max="8951" width="9.140625" style="691"/>
    <col min="8952" max="8952" width="24.140625" style="691" customWidth="1"/>
    <col min="8953" max="8964" width="8.28515625" style="691" customWidth="1"/>
    <col min="8965" max="8965" width="8.42578125" style="691" customWidth="1"/>
    <col min="8966" max="9207" width="9.140625" style="691"/>
    <col min="9208" max="9208" width="24.140625" style="691" customWidth="1"/>
    <col min="9209" max="9220" width="8.28515625" style="691" customWidth="1"/>
    <col min="9221" max="9221" width="8.42578125" style="691" customWidth="1"/>
    <col min="9222" max="9463" width="9.140625" style="691"/>
    <col min="9464" max="9464" width="24.140625" style="691" customWidth="1"/>
    <col min="9465" max="9476" width="8.28515625" style="691" customWidth="1"/>
    <col min="9477" max="9477" width="8.42578125" style="691" customWidth="1"/>
    <col min="9478" max="9719" width="9.140625" style="691"/>
    <col min="9720" max="9720" width="24.140625" style="691" customWidth="1"/>
    <col min="9721" max="9732" width="8.28515625" style="691" customWidth="1"/>
    <col min="9733" max="9733" width="8.42578125" style="691" customWidth="1"/>
    <col min="9734" max="9975" width="9.140625" style="691"/>
    <col min="9976" max="9976" width="24.140625" style="691" customWidth="1"/>
    <col min="9977" max="9988" width="8.28515625" style="691" customWidth="1"/>
    <col min="9989" max="9989" width="8.42578125" style="691" customWidth="1"/>
    <col min="9990" max="10231" width="9.140625" style="691"/>
    <col min="10232" max="10232" width="24.140625" style="691" customWidth="1"/>
    <col min="10233" max="10244" width="8.28515625" style="691" customWidth="1"/>
    <col min="10245" max="10245" width="8.42578125" style="691" customWidth="1"/>
    <col min="10246" max="10487" width="9.140625" style="691"/>
    <col min="10488" max="10488" width="24.140625" style="691" customWidth="1"/>
    <col min="10489" max="10500" width="8.28515625" style="691" customWidth="1"/>
    <col min="10501" max="10501" width="8.42578125" style="691" customWidth="1"/>
    <col min="10502" max="10743" width="9.140625" style="691"/>
    <col min="10744" max="10744" width="24.140625" style="691" customWidth="1"/>
    <col min="10745" max="10756" width="8.28515625" style="691" customWidth="1"/>
    <col min="10757" max="10757" width="8.42578125" style="691" customWidth="1"/>
    <col min="10758" max="10999" width="9.140625" style="691"/>
    <col min="11000" max="11000" width="24.140625" style="691" customWidth="1"/>
    <col min="11001" max="11012" width="8.28515625" style="691" customWidth="1"/>
    <col min="11013" max="11013" width="8.42578125" style="691" customWidth="1"/>
    <col min="11014" max="11255" width="9.140625" style="691"/>
    <col min="11256" max="11256" width="24.140625" style="691" customWidth="1"/>
    <col min="11257" max="11268" width="8.28515625" style="691" customWidth="1"/>
    <col min="11269" max="11269" width="8.42578125" style="691" customWidth="1"/>
    <col min="11270" max="11511" width="9.140625" style="691"/>
    <col min="11512" max="11512" width="24.140625" style="691" customWidth="1"/>
    <col min="11513" max="11524" width="8.28515625" style="691" customWidth="1"/>
    <col min="11525" max="11525" width="8.42578125" style="691" customWidth="1"/>
    <col min="11526" max="11767" width="9.140625" style="691"/>
    <col min="11768" max="11768" width="24.140625" style="691" customWidth="1"/>
    <col min="11769" max="11780" width="8.28515625" style="691" customWidth="1"/>
    <col min="11781" max="11781" width="8.42578125" style="691" customWidth="1"/>
    <col min="11782" max="12023" width="9.140625" style="691"/>
    <col min="12024" max="12024" width="24.140625" style="691" customWidth="1"/>
    <col min="12025" max="12036" width="8.28515625" style="691" customWidth="1"/>
    <col min="12037" max="12037" width="8.42578125" style="691" customWidth="1"/>
    <col min="12038" max="12279" width="9.140625" style="691"/>
    <col min="12280" max="12280" width="24.140625" style="691" customWidth="1"/>
    <col min="12281" max="12292" width="8.28515625" style="691" customWidth="1"/>
    <col min="12293" max="12293" width="8.42578125" style="691" customWidth="1"/>
    <col min="12294" max="12535" width="9.140625" style="691"/>
    <col min="12536" max="12536" width="24.140625" style="691" customWidth="1"/>
    <col min="12537" max="12548" width="8.28515625" style="691" customWidth="1"/>
    <col min="12549" max="12549" width="8.42578125" style="691" customWidth="1"/>
    <col min="12550" max="12791" width="9.140625" style="691"/>
    <col min="12792" max="12792" width="24.140625" style="691" customWidth="1"/>
    <col min="12793" max="12804" width="8.28515625" style="691" customWidth="1"/>
    <col min="12805" max="12805" width="8.42578125" style="691" customWidth="1"/>
    <col min="12806" max="13047" width="9.140625" style="691"/>
    <col min="13048" max="13048" width="24.140625" style="691" customWidth="1"/>
    <col min="13049" max="13060" width="8.28515625" style="691" customWidth="1"/>
    <col min="13061" max="13061" width="8.42578125" style="691" customWidth="1"/>
    <col min="13062" max="13303" width="9.140625" style="691"/>
    <col min="13304" max="13304" width="24.140625" style="691" customWidth="1"/>
    <col min="13305" max="13316" width="8.28515625" style="691" customWidth="1"/>
    <col min="13317" max="13317" width="8.42578125" style="691" customWidth="1"/>
    <col min="13318" max="13559" width="9.140625" style="691"/>
    <col min="13560" max="13560" width="24.140625" style="691" customWidth="1"/>
    <col min="13561" max="13572" width="8.28515625" style="691" customWidth="1"/>
    <col min="13573" max="13573" width="8.42578125" style="691" customWidth="1"/>
    <col min="13574" max="13815" width="9.140625" style="691"/>
    <col min="13816" max="13816" width="24.140625" style="691" customWidth="1"/>
    <col min="13817" max="13828" width="8.28515625" style="691" customWidth="1"/>
    <col min="13829" max="13829" width="8.42578125" style="691" customWidth="1"/>
    <col min="13830" max="14071" width="9.140625" style="691"/>
    <col min="14072" max="14072" width="24.140625" style="691" customWidth="1"/>
    <col min="14073" max="14084" width="8.28515625" style="691" customWidth="1"/>
    <col min="14085" max="14085" width="8.42578125" style="691" customWidth="1"/>
    <col min="14086" max="14327" width="9.140625" style="691"/>
    <col min="14328" max="14328" width="24.140625" style="691" customWidth="1"/>
    <col min="14329" max="14340" width="8.28515625" style="691" customWidth="1"/>
    <col min="14341" max="14341" width="8.42578125" style="691" customWidth="1"/>
    <col min="14342" max="14583" width="9.140625" style="691"/>
    <col min="14584" max="14584" width="24.140625" style="691" customWidth="1"/>
    <col min="14585" max="14596" width="8.28515625" style="691" customWidth="1"/>
    <col min="14597" max="14597" width="8.42578125" style="691" customWidth="1"/>
    <col min="14598" max="14839" width="9.140625" style="691"/>
    <col min="14840" max="14840" width="24.140625" style="691" customWidth="1"/>
    <col min="14841" max="14852" width="8.28515625" style="691" customWidth="1"/>
    <col min="14853" max="14853" width="8.42578125" style="691" customWidth="1"/>
    <col min="14854" max="15095" width="9.140625" style="691"/>
    <col min="15096" max="15096" width="24.140625" style="691" customWidth="1"/>
    <col min="15097" max="15108" width="8.28515625" style="691" customWidth="1"/>
    <col min="15109" max="15109" width="8.42578125" style="691" customWidth="1"/>
    <col min="15110" max="15351" width="9.140625" style="691"/>
    <col min="15352" max="15352" width="24.140625" style="691" customWidth="1"/>
    <col min="15353" max="15364" width="8.28515625" style="691" customWidth="1"/>
    <col min="15365" max="15365" width="8.42578125" style="691" customWidth="1"/>
    <col min="15366" max="15607" width="9.140625" style="691"/>
    <col min="15608" max="15608" width="24.140625" style="691" customWidth="1"/>
    <col min="15609" max="15620" width="8.28515625" style="691" customWidth="1"/>
    <col min="15621" max="15621" width="8.42578125" style="691" customWidth="1"/>
    <col min="15622" max="15863" width="9.140625" style="691"/>
    <col min="15864" max="15864" width="24.140625" style="691" customWidth="1"/>
    <col min="15865" max="15876" width="8.28515625" style="691" customWidth="1"/>
    <col min="15877" max="15877" width="8.42578125" style="691" customWidth="1"/>
    <col min="15878" max="16119" width="9.140625" style="691"/>
    <col min="16120" max="16120" width="24.140625" style="691" customWidth="1"/>
    <col min="16121" max="16132" width="8.28515625" style="691" customWidth="1"/>
    <col min="16133" max="16133" width="8.42578125" style="691" customWidth="1"/>
    <col min="16134" max="16384" width="9.140625" style="691"/>
  </cols>
  <sheetData>
    <row r="1" spans="1:17" s="700" customFormat="1" ht="23.25" customHeight="1">
      <c r="A1" s="1693" t="s">
        <v>1444</v>
      </c>
      <c r="B1" s="1693"/>
      <c r="C1" s="1693"/>
      <c r="D1" s="1693"/>
      <c r="E1" s="1693"/>
      <c r="F1" s="1693"/>
      <c r="G1" s="1693"/>
      <c r="H1" s="1693"/>
      <c r="I1" s="1693"/>
      <c r="J1" s="1693"/>
      <c r="K1" s="1693"/>
      <c r="L1" s="1693"/>
      <c r="M1" s="1693"/>
    </row>
    <row r="2" spans="1:17" s="700" customFormat="1" ht="15">
      <c r="A2" s="845" t="s">
        <v>18</v>
      </c>
      <c r="B2" s="63"/>
      <c r="C2" s="63"/>
      <c r="D2" s="63"/>
      <c r="E2" s="63"/>
      <c r="F2" s="63"/>
      <c r="G2" s="63"/>
      <c r="H2" s="844"/>
    </row>
    <row r="3" spans="1:17" s="700" customFormat="1" ht="14.25">
      <c r="A3" s="790"/>
      <c r="B3" s="702"/>
      <c r="C3" s="702"/>
      <c r="D3" s="702"/>
      <c r="G3" s="803"/>
      <c r="H3" s="798"/>
      <c r="J3" s="803"/>
      <c r="K3" s="798"/>
      <c r="M3" s="803" t="s">
        <v>0</v>
      </c>
      <c r="N3" s="798"/>
      <c r="P3" s="803"/>
    </row>
    <row r="4" spans="1:17" s="700" customFormat="1" ht="12.75">
      <c r="A4" s="1712" t="s">
        <v>816</v>
      </c>
      <c r="B4" s="1707">
        <v>2022</v>
      </c>
      <c r="C4" s="1729"/>
      <c r="D4" s="1730"/>
      <c r="E4" s="1707">
        <v>2023</v>
      </c>
      <c r="F4" s="1729"/>
      <c r="G4" s="1730"/>
      <c r="H4" s="1707">
        <v>2024</v>
      </c>
      <c r="I4" s="1729"/>
      <c r="J4" s="1730"/>
      <c r="K4" s="1707">
        <v>2025</v>
      </c>
      <c r="L4" s="1716"/>
      <c r="M4" s="1716"/>
      <c r="N4" s="1728"/>
      <c r="O4" s="1728"/>
      <c r="P4" s="1728"/>
    </row>
    <row r="5" spans="1:17" s="700" customFormat="1" ht="12.75">
      <c r="A5" s="1713"/>
      <c r="B5" s="782" t="s">
        <v>189</v>
      </c>
      <c r="C5" s="783" t="s">
        <v>190</v>
      </c>
      <c r="D5" s="846" t="s">
        <v>1023</v>
      </c>
      <c r="E5" s="782" t="s">
        <v>189</v>
      </c>
      <c r="F5" s="783" t="s">
        <v>190</v>
      </c>
      <c r="G5" s="846" t="s">
        <v>1023</v>
      </c>
      <c r="H5" s="782" t="s">
        <v>189</v>
      </c>
      <c r="I5" s="783" t="s">
        <v>190</v>
      </c>
      <c r="J5" s="846" t="s">
        <v>1023</v>
      </c>
      <c r="K5" s="782" t="s">
        <v>189</v>
      </c>
      <c r="L5" s="783" t="s">
        <v>190</v>
      </c>
      <c r="M5" s="846" t="s">
        <v>1023</v>
      </c>
      <c r="N5" s="1430"/>
      <c r="O5" s="1431"/>
      <c r="P5" s="1431"/>
    </row>
    <row r="6" spans="1:17" s="700" customFormat="1" ht="12.75">
      <c r="A6" s="735" t="s">
        <v>818</v>
      </c>
      <c r="B6" s="847">
        <v>0</v>
      </c>
      <c r="C6" s="848">
        <v>3</v>
      </c>
      <c r="D6" s="849">
        <v>3</v>
      </c>
      <c r="E6" s="847">
        <v>0</v>
      </c>
      <c r="F6" s="848">
        <v>0</v>
      </c>
      <c r="G6" s="849">
        <v>0</v>
      </c>
      <c r="H6" s="847">
        <v>0</v>
      </c>
      <c r="I6" s="848">
        <v>0</v>
      </c>
      <c r="J6" s="849">
        <v>0</v>
      </c>
      <c r="K6" s="847">
        <v>0</v>
      </c>
      <c r="L6" s="848">
        <v>0</v>
      </c>
      <c r="M6" s="849">
        <v>0</v>
      </c>
      <c r="N6" s="847"/>
      <c r="O6" s="848"/>
      <c r="P6" s="848"/>
      <c r="Q6" s="850"/>
    </row>
    <row r="7" spans="1:17" s="700" customFormat="1" ht="12.75">
      <c r="A7" s="735" t="s">
        <v>1081</v>
      </c>
      <c r="B7" s="847">
        <v>2</v>
      </c>
      <c r="C7" s="848">
        <v>1</v>
      </c>
      <c r="D7" s="849">
        <v>3</v>
      </c>
      <c r="E7" s="847">
        <v>0</v>
      </c>
      <c r="F7" s="848">
        <v>0</v>
      </c>
      <c r="G7" s="849">
        <v>0</v>
      </c>
      <c r="H7" s="847">
        <v>3</v>
      </c>
      <c r="I7" s="848">
        <v>1</v>
      </c>
      <c r="J7" s="849">
        <v>4</v>
      </c>
      <c r="K7" s="847">
        <v>0</v>
      </c>
      <c r="L7" s="848">
        <v>0</v>
      </c>
      <c r="M7" s="849">
        <v>0</v>
      </c>
      <c r="N7" s="847"/>
      <c r="O7" s="848"/>
      <c r="P7" s="848"/>
    </row>
    <row r="8" spans="1:17" s="700" customFormat="1" ht="12.75">
      <c r="A8" s="1222" t="s">
        <v>51</v>
      </c>
      <c r="B8" s="851">
        <v>2</v>
      </c>
      <c r="C8" s="1230">
        <v>4</v>
      </c>
      <c r="D8" s="1231">
        <v>6</v>
      </c>
      <c r="E8" s="851">
        <v>0</v>
      </c>
      <c r="F8" s="1230">
        <v>0</v>
      </c>
      <c r="G8" s="1231">
        <v>0</v>
      </c>
      <c r="H8" s="851">
        <v>3</v>
      </c>
      <c r="I8" s="1230">
        <v>1</v>
      </c>
      <c r="J8" s="1231">
        <v>4</v>
      </c>
      <c r="K8" s="851">
        <v>0</v>
      </c>
      <c r="L8" s="1230">
        <v>0</v>
      </c>
      <c r="M8" s="1231">
        <v>0</v>
      </c>
      <c r="N8" s="1432"/>
      <c r="O8" s="1433"/>
      <c r="P8" s="1433"/>
    </row>
    <row r="9" spans="1:17" ht="12.75">
      <c r="B9" s="852"/>
      <c r="C9" s="852"/>
      <c r="D9" s="852"/>
      <c r="E9" s="852"/>
      <c r="F9" s="852"/>
      <c r="G9" s="852"/>
      <c r="H9" s="853"/>
      <c r="J9" s="850"/>
      <c r="K9" s="850"/>
      <c r="L9" s="850"/>
      <c r="M9" s="850"/>
      <c r="N9" s="850"/>
      <c r="O9" s="850"/>
    </row>
    <row r="10" spans="1:17" ht="12.75">
      <c r="A10" s="854"/>
      <c r="H10" s="853"/>
      <c r="J10" s="850"/>
      <c r="K10" s="850"/>
      <c r="L10" s="850"/>
      <c r="M10" s="850"/>
      <c r="N10" s="850"/>
      <c r="O10" s="850"/>
    </row>
    <row r="11" spans="1:17" s="700" customFormat="1" ht="14.25" customHeight="1">
      <c r="A11" s="1693" t="s">
        <v>1445</v>
      </c>
      <c r="B11" s="1693"/>
      <c r="C11" s="1693"/>
      <c r="D11" s="1693"/>
      <c r="E11" s="1693"/>
      <c r="F11" s="1693"/>
      <c r="G11" s="1693"/>
      <c r="H11" s="1693"/>
      <c r="I11" s="1693"/>
      <c r="J11" s="1693"/>
      <c r="K11" s="1693"/>
      <c r="L11" s="1693"/>
      <c r="M11" s="1693"/>
      <c r="N11" s="850"/>
      <c r="O11" s="850"/>
    </row>
    <row r="12" spans="1:17" s="700" customFormat="1" ht="14.25">
      <c r="A12" s="855"/>
      <c r="B12" s="704"/>
      <c r="C12" s="704"/>
      <c r="D12" s="704"/>
      <c r="G12" s="856"/>
      <c r="J12" s="856"/>
      <c r="M12" s="856" t="s">
        <v>0</v>
      </c>
      <c r="N12" s="850"/>
      <c r="O12" s="850"/>
    </row>
    <row r="13" spans="1:17" s="700" customFormat="1" ht="12.75">
      <c r="A13" s="1712" t="s">
        <v>40</v>
      </c>
      <c r="B13" s="1707">
        <v>2022</v>
      </c>
      <c r="C13" s="1729"/>
      <c r="D13" s="1730"/>
      <c r="E13" s="1707">
        <v>2023</v>
      </c>
      <c r="F13" s="1729"/>
      <c r="G13" s="1730"/>
      <c r="H13" s="1707">
        <v>2024</v>
      </c>
      <c r="I13" s="1729"/>
      <c r="J13" s="1730"/>
      <c r="K13" s="1707">
        <v>2025</v>
      </c>
      <c r="L13" s="1716"/>
      <c r="M13" s="1730"/>
      <c r="N13" s="850"/>
      <c r="O13" s="850"/>
    </row>
    <row r="14" spans="1:17" s="700" customFormat="1" ht="12.75">
      <c r="A14" s="1713"/>
      <c r="B14" s="782" t="s">
        <v>189</v>
      </c>
      <c r="C14" s="783" t="s">
        <v>190</v>
      </c>
      <c r="D14" s="846" t="s">
        <v>1023</v>
      </c>
      <c r="E14" s="782" t="s">
        <v>189</v>
      </c>
      <c r="F14" s="783" t="s">
        <v>190</v>
      </c>
      <c r="G14" s="846" t="s">
        <v>1023</v>
      </c>
      <c r="H14" s="782" t="s">
        <v>189</v>
      </c>
      <c r="I14" s="783" t="s">
        <v>190</v>
      </c>
      <c r="J14" s="846" t="s">
        <v>1023</v>
      </c>
      <c r="K14" s="782" t="s">
        <v>189</v>
      </c>
      <c r="L14" s="783" t="s">
        <v>190</v>
      </c>
      <c r="M14" s="846" t="s">
        <v>1023</v>
      </c>
      <c r="N14" s="850"/>
      <c r="O14" s="850"/>
    </row>
    <row r="15" spans="1:17" s="700" customFormat="1" ht="12.75">
      <c r="A15" s="735" t="s">
        <v>1080</v>
      </c>
      <c r="B15" s="857">
        <v>0</v>
      </c>
      <c r="C15" s="858">
        <v>0</v>
      </c>
      <c r="D15" s="859">
        <v>0</v>
      </c>
      <c r="E15" s="857">
        <v>0</v>
      </c>
      <c r="F15" s="858">
        <v>0</v>
      </c>
      <c r="G15" s="859">
        <v>0</v>
      </c>
      <c r="H15" s="857">
        <v>0</v>
      </c>
      <c r="I15" s="858">
        <v>0</v>
      </c>
      <c r="J15" s="859">
        <v>0</v>
      </c>
      <c r="K15" s="857">
        <v>0</v>
      </c>
      <c r="L15" s="858">
        <v>0</v>
      </c>
      <c r="M15" s="859">
        <v>0</v>
      </c>
      <c r="N15" s="850"/>
      <c r="O15" s="850"/>
    </row>
    <row r="16" spans="1:17" s="700" customFormat="1" ht="24">
      <c r="A16" s="800" t="s">
        <v>1082</v>
      </c>
      <c r="B16" s="857">
        <v>0</v>
      </c>
      <c r="C16" s="858">
        <v>3</v>
      </c>
      <c r="D16" s="859">
        <v>3</v>
      </c>
      <c r="E16" s="857">
        <v>0</v>
      </c>
      <c r="F16" s="858">
        <v>0</v>
      </c>
      <c r="G16" s="859">
        <v>0</v>
      </c>
      <c r="H16" s="857">
        <v>0</v>
      </c>
      <c r="I16" s="858">
        <v>0</v>
      </c>
      <c r="J16" s="859">
        <v>0</v>
      </c>
      <c r="K16" s="857">
        <v>0</v>
      </c>
      <c r="L16" s="858">
        <v>0</v>
      </c>
      <c r="M16" s="859">
        <v>0</v>
      </c>
      <c r="N16" s="850"/>
      <c r="O16" s="850"/>
    </row>
    <row r="17" spans="1:15" s="700" customFormat="1" ht="12.75">
      <c r="A17" s="735" t="s">
        <v>141</v>
      </c>
      <c r="B17" s="857">
        <v>0</v>
      </c>
      <c r="C17" s="858">
        <v>0</v>
      </c>
      <c r="D17" s="859">
        <v>0</v>
      </c>
      <c r="E17" s="857">
        <v>0</v>
      </c>
      <c r="F17" s="858">
        <v>0</v>
      </c>
      <c r="G17" s="859">
        <v>0</v>
      </c>
      <c r="H17" s="857">
        <v>0</v>
      </c>
      <c r="I17" s="858">
        <v>0</v>
      </c>
      <c r="J17" s="859">
        <v>0</v>
      </c>
      <c r="K17" s="857">
        <v>0</v>
      </c>
      <c r="L17" s="858">
        <v>0</v>
      </c>
      <c r="M17" s="859">
        <v>0</v>
      </c>
      <c r="N17" s="850"/>
      <c r="O17" s="850"/>
    </row>
    <row r="18" spans="1:15" s="700" customFormat="1" ht="12.75">
      <c r="A18" s="1222" t="s">
        <v>51</v>
      </c>
      <c r="B18" s="860">
        <v>0</v>
      </c>
      <c r="C18" s="1232">
        <v>3</v>
      </c>
      <c r="D18" s="1233">
        <v>3</v>
      </c>
      <c r="E18" s="860">
        <v>0</v>
      </c>
      <c r="F18" s="1232">
        <v>0</v>
      </c>
      <c r="G18" s="1233">
        <v>0</v>
      </c>
      <c r="H18" s="860">
        <v>0</v>
      </c>
      <c r="I18" s="1232">
        <v>0</v>
      </c>
      <c r="J18" s="1233">
        <v>0</v>
      </c>
      <c r="K18" s="860">
        <v>0</v>
      </c>
      <c r="L18" s="1232">
        <v>0</v>
      </c>
      <c r="M18" s="1233">
        <v>0</v>
      </c>
      <c r="N18" s="850"/>
      <c r="O18" s="850"/>
    </row>
    <row r="19" spans="1:15" ht="12.75">
      <c r="A19" s="307" t="s">
        <v>17</v>
      </c>
      <c r="B19" s="861"/>
      <c r="C19" s="861"/>
      <c r="D19" s="861"/>
      <c r="E19" s="861"/>
      <c r="F19" s="861"/>
      <c r="G19" s="861"/>
      <c r="J19" s="850"/>
      <c r="K19" s="850"/>
      <c r="L19" s="850"/>
      <c r="M19" s="850"/>
      <c r="N19" s="850"/>
      <c r="O19" s="850"/>
    </row>
    <row r="20" spans="1:15" ht="12.75">
      <c r="J20" s="850"/>
      <c r="K20" s="850"/>
      <c r="L20" s="850"/>
      <c r="M20" s="850"/>
      <c r="N20" s="850"/>
      <c r="O20" s="850"/>
    </row>
    <row r="21" spans="1:15" ht="14.25">
      <c r="A21" s="702" t="s">
        <v>1446</v>
      </c>
      <c r="B21" s="702"/>
      <c r="C21" s="702"/>
      <c r="D21" s="702"/>
      <c r="E21" s="702"/>
      <c r="F21" s="702"/>
      <c r="G21" s="702"/>
      <c r="H21" s="691"/>
      <c r="J21" s="850"/>
      <c r="K21" s="850"/>
      <c r="L21" s="850"/>
      <c r="M21" s="850"/>
      <c r="N21" s="850"/>
      <c r="O21" s="850"/>
    </row>
    <row r="22" spans="1:15" ht="15">
      <c r="A22" s="862"/>
      <c r="B22" s="713"/>
      <c r="C22" s="713"/>
      <c r="D22" s="713"/>
      <c r="E22" s="713"/>
      <c r="F22" s="713"/>
      <c r="G22" s="713"/>
      <c r="H22" s="691"/>
      <c r="J22" s="850"/>
      <c r="K22" s="850"/>
      <c r="L22" s="850"/>
      <c r="M22" s="850"/>
      <c r="N22" s="850"/>
      <c r="O22" s="850"/>
    </row>
    <row r="23" spans="1:15" ht="12.75">
      <c r="A23" s="790"/>
      <c r="B23" s="735"/>
      <c r="C23" s="735"/>
      <c r="D23" s="735"/>
      <c r="E23" s="735"/>
      <c r="F23" s="735"/>
      <c r="G23" s="803"/>
      <c r="H23" s="691"/>
      <c r="K23" s="850"/>
      <c r="L23" s="850"/>
      <c r="M23" s="856" t="s">
        <v>0</v>
      </c>
      <c r="N23" s="850"/>
      <c r="O23" s="850"/>
    </row>
    <row r="24" spans="1:15" ht="12.75">
      <c r="A24" s="1712" t="s">
        <v>1083</v>
      </c>
      <c r="B24" s="1731">
        <v>2022</v>
      </c>
      <c r="C24" s="1734"/>
      <c r="D24" s="1735"/>
      <c r="E24" s="1731">
        <v>2023</v>
      </c>
      <c r="F24" s="1734"/>
      <c r="G24" s="1735"/>
      <c r="H24" s="1731">
        <v>2024</v>
      </c>
      <c r="I24" s="1732"/>
      <c r="J24" s="1733"/>
      <c r="K24" s="1731">
        <v>2025</v>
      </c>
      <c r="L24" s="1732"/>
      <c r="M24" s="1733"/>
      <c r="N24" s="850"/>
      <c r="O24" s="850"/>
    </row>
    <row r="25" spans="1:15" ht="12.75">
      <c r="A25" s="1713"/>
      <c r="B25" s="863" t="s">
        <v>189</v>
      </c>
      <c r="C25" s="1234" t="s">
        <v>190</v>
      </c>
      <c r="D25" s="1235" t="s">
        <v>51</v>
      </c>
      <c r="E25" s="863" t="s">
        <v>189</v>
      </c>
      <c r="F25" s="1234" t="s">
        <v>190</v>
      </c>
      <c r="G25" s="1235" t="s">
        <v>51</v>
      </c>
      <c r="H25" s="863" t="s">
        <v>189</v>
      </c>
      <c r="I25" s="1234" t="s">
        <v>190</v>
      </c>
      <c r="J25" s="1235" t="s">
        <v>51</v>
      </c>
      <c r="K25" s="863" t="s">
        <v>189</v>
      </c>
      <c r="L25" s="1234" t="s">
        <v>190</v>
      </c>
      <c r="M25" s="1235" t="s">
        <v>51</v>
      </c>
      <c r="N25" s="850"/>
      <c r="O25" s="850"/>
    </row>
    <row r="26" spans="1:15" ht="12.75">
      <c r="A26" s="735" t="s">
        <v>187</v>
      </c>
      <c r="B26" s="857">
        <v>25</v>
      </c>
      <c r="C26" s="858">
        <v>3</v>
      </c>
      <c r="D26" s="859">
        <v>28</v>
      </c>
      <c r="E26" s="857">
        <v>33</v>
      </c>
      <c r="F26" s="858">
        <v>8</v>
      </c>
      <c r="G26" s="859">
        <v>41</v>
      </c>
      <c r="H26" s="857">
        <v>47</v>
      </c>
      <c r="I26" s="858">
        <v>2</v>
      </c>
      <c r="J26" s="859">
        <v>49</v>
      </c>
      <c r="K26" s="857">
        <v>10</v>
      </c>
      <c r="L26" s="858">
        <v>6</v>
      </c>
      <c r="M26" s="859">
        <v>16</v>
      </c>
      <c r="N26" s="850"/>
      <c r="O26" s="850"/>
    </row>
    <row r="27" spans="1:15" ht="12.75">
      <c r="A27" s="735" t="s">
        <v>188</v>
      </c>
      <c r="B27" s="857">
        <v>3</v>
      </c>
      <c r="C27" s="858">
        <v>0</v>
      </c>
      <c r="D27" s="859">
        <v>3</v>
      </c>
      <c r="E27" s="857">
        <v>11</v>
      </c>
      <c r="F27" s="858">
        <v>0</v>
      </c>
      <c r="G27" s="859">
        <v>11</v>
      </c>
      <c r="H27" s="857">
        <v>0</v>
      </c>
      <c r="I27" s="858">
        <v>0</v>
      </c>
      <c r="J27" s="859">
        <v>0</v>
      </c>
      <c r="K27" s="857">
        <v>2</v>
      </c>
      <c r="L27" s="858">
        <v>0</v>
      </c>
      <c r="M27" s="859">
        <v>2</v>
      </c>
      <c r="N27" s="850"/>
      <c r="O27" s="850"/>
    </row>
    <row r="28" spans="1:15" ht="12.75">
      <c r="A28" s="1222" t="s">
        <v>51</v>
      </c>
      <c r="B28" s="860">
        <v>28</v>
      </c>
      <c r="C28" s="1232">
        <v>3</v>
      </c>
      <c r="D28" s="1233">
        <v>31</v>
      </c>
      <c r="E28" s="860">
        <v>44</v>
      </c>
      <c r="F28" s="1232">
        <v>8</v>
      </c>
      <c r="G28" s="1233">
        <v>52</v>
      </c>
      <c r="H28" s="860">
        <v>47</v>
      </c>
      <c r="I28" s="1232">
        <v>2</v>
      </c>
      <c r="J28" s="1233">
        <v>49</v>
      </c>
      <c r="K28" s="860">
        <v>12</v>
      </c>
      <c r="L28" s="1232">
        <v>6</v>
      </c>
      <c r="M28" s="1233">
        <v>18</v>
      </c>
      <c r="N28" s="850"/>
      <c r="O28" s="850"/>
    </row>
  </sheetData>
  <mergeCells count="18">
    <mergeCell ref="A24:A25"/>
    <mergeCell ref="H24:J24"/>
    <mergeCell ref="K24:M24"/>
    <mergeCell ref="A1:M1"/>
    <mergeCell ref="A11:M11"/>
    <mergeCell ref="A4:A5"/>
    <mergeCell ref="K4:M4"/>
    <mergeCell ref="B24:D24"/>
    <mergeCell ref="E24:G24"/>
    <mergeCell ref="N4:P4"/>
    <mergeCell ref="A13:A14"/>
    <mergeCell ref="H13:J13"/>
    <mergeCell ref="K13:M13"/>
    <mergeCell ref="B4:D4"/>
    <mergeCell ref="E4:G4"/>
    <mergeCell ref="H4:J4"/>
    <mergeCell ref="B13:D13"/>
    <mergeCell ref="E13:G13"/>
  </mergeCells>
  <hyperlinks>
    <hyperlink ref="A2" location="contents!A55" display="back to contents" xr:uid="{86F80560-9A51-4924-A354-A4A17692F416}"/>
    <hyperlink ref="A22" location="contents!A57" display="back to contents" xr:uid="{B630B4B2-AE57-427B-846E-84BA2CFEB0D4}"/>
  </hyperlinks>
  <pageMargins left="0.7" right="0.7" top="0.75" bottom="0.75" header="0.3" footer="0.3"/>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CB567-ED5E-4A7A-BC1A-4A3E33FA087C}">
  <dimension ref="A1:HG136"/>
  <sheetViews>
    <sheetView workbookViewId="0">
      <selection activeCell="A2" sqref="A2:E2"/>
    </sheetView>
  </sheetViews>
  <sheetFormatPr defaultColWidth="7" defaultRowHeight="12"/>
  <cols>
    <col min="1" max="1" width="37.140625" style="315" customWidth="1"/>
    <col min="2" max="4" width="8.7109375" style="885" customWidth="1"/>
    <col min="5" max="5" width="8.7109375" style="295" customWidth="1"/>
    <col min="6" max="211" width="9.140625" style="295" customWidth="1"/>
    <col min="212" max="212" width="39.42578125" style="295" customWidth="1"/>
    <col min="213" max="244" width="7" style="295"/>
    <col min="245" max="245" width="37.140625" style="295" customWidth="1"/>
    <col min="246" max="248" width="11.7109375" style="295" customWidth="1"/>
    <col min="249" max="249" width="11.140625" style="295" customWidth="1"/>
    <col min="250" max="467" width="9.140625" style="295" customWidth="1"/>
    <col min="468" max="468" width="39.42578125" style="295" customWidth="1"/>
    <col min="469" max="500" width="7" style="295"/>
    <col min="501" max="501" width="37.140625" style="295" customWidth="1"/>
    <col min="502" max="504" width="11.7109375" style="295" customWidth="1"/>
    <col min="505" max="505" width="11.140625" style="295" customWidth="1"/>
    <col min="506" max="723" width="9.140625" style="295" customWidth="1"/>
    <col min="724" max="724" width="39.42578125" style="295" customWidth="1"/>
    <col min="725" max="756" width="7" style="295"/>
    <col min="757" max="757" width="37.140625" style="295" customWidth="1"/>
    <col min="758" max="760" width="11.7109375" style="295" customWidth="1"/>
    <col min="761" max="761" width="11.140625" style="295" customWidth="1"/>
    <col min="762" max="979" width="9.140625" style="295" customWidth="1"/>
    <col min="980" max="980" width="39.42578125" style="295" customWidth="1"/>
    <col min="981" max="1012" width="7" style="295"/>
    <col min="1013" max="1013" width="37.140625" style="295" customWidth="1"/>
    <col min="1014" max="1016" width="11.7109375" style="295" customWidth="1"/>
    <col min="1017" max="1017" width="11.140625" style="295" customWidth="1"/>
    <col min="1018" max="1235" width="9.140625" style="295" customWidth="1"/>
    <col min="1236" max="1236" width="39.42578125" style="295" customWidth="1"/>
    <col min="1237" max="1268" width="7" style="295"/>
    <col min="1269" max="1269" width="37.140625" style="295" customWidth="1"/>
    <col min="1270" max="1272" width="11.7109375" style="295" customWidth="1"/>
    <col min="1273" max="1273" width="11.140625" style="295" customWidth="1"/>
    <col min="1274" max="1491" width="9.140625" style="295" customWidth="1"/>
    <col min="1492" max="1492" width="39.42578125" style="295" customWidth="1"/>
    <col min="1493" max="1524" width="7" style="295"/>
    <col min="1525" max="1525" width="37.140625" style="295" customWidth="1"/>
    <col min="1526" max="1528" width="11.7109375" style="295" customWidth="1"/>
    <col min="1529" max="1529" width="11.140625" style="295" customWidth="1"/>
    <col min="1530" max="1747" width="9.140625" style="295" customWidth="1"/>
    <col min="1748" max="1748" width="39.42578125" style="295" customWidth="1"/>
    <col min="1749" max="1780" width="7" style="295"/>
    <col min="1781" max="1781" width="37.140625" style="295" customWidth="1"/>
    <col min="1782" max="1784" width="11.7109375" style="295" customWidth="1"/>
    <col min="1785" max="1785" width="11.140625" style="295" customWidth="1"/>
    <col min="1786" max="2003" width="9.140625" style="295" customWidth="1"/>
    <col min="2004" max="2004" width="39.42578125" style="295" customWidth="1"/>
    <col min="2005" max="2036" width="7" style="295"/>
    <col min="2037" max="2037" width="37.140625" style="295" customWidth="1"/>
    <col min="2038" max="2040" width="11.7109375" style="295" customWidth="1"/>
    <col min="2041" max="2041" width="11.140625" style="295" customWidth="1"/>
    <col min="2042" max="2259" width="9.140625" style="295" customWidth="1"/>
    <col min="2260" max="2260" width="39.42578125" style="295" customWidth="1"/>
    <col min="2261" max="2292" width="7" style="295"/>
    <col min="2293" max="2293" width="37.140625" style="295" customWidth="1"/>
    <col min="2294" max="2296" width="11.7109375" style="295" customWidth="1"/>
    <col min="2297" max="2297" width="11.140625" style="295" customWidth="1"/>
    <col min="2298" max="2515" width="9.140625" style="295" customWidth="1"/>
    <col min="2516" max="2516" width="39.42578125" style="295" customWidth="1"/>
    <col min="2517" max="2548" width="7" style="295"/>
    <col min="2549" max="2549" width="37.140625" style="295" customWidth="1"/>
    <col min="2550" max="2552" width="11.7109375" style="295" customWidth="1"/>
    <col min="2553" max="2553" width="11.140625" style="295" customWidth="1"/>
    <col min="2554" max="2771" width="9.140625" style="295" customWidth="1"/>
    <col min="2772" max="2772" width="39.42578125" style="295" customWidth="1"/>
    <col min="2773" max="2804" width="7" style="295"/>
    <col min="2805" max="2805" width="37.140625" style="295" customWidth="1"/>
    <col min="2806" max="2808" width="11.7109375" style="295" customWidth="1"/>
    <col min="2809" max="2809" width="11.140625" style="295" customWidth="1"/>
    <col min="2810" max="3027" width="9.140625" style="295" customWidth="1"/>
    <col min="3028" max="3028" width="39.42578125" style="295" customWidth="1"/>
    <col min="3029" max="3060" width="7" style="295"/>
    <col min="3061" max="3061" width="37.140625" style="295" customWidth="1"/>
    <col min="3062" max="3064" width="11.7109375" style="295" customWidth="1"/>
    <col min="3065" max="3065" width="11.140625" style="295" customWidth="1"/>
    <col min="3066" max="3283" width="9.140625" style="295" customWidth="1"/>
    <col min="3284" max="3284" width="39.42578125" style="295" customWidth="1"/>
    <col min="3285" max="3316" width="7" style="295"/>
    <col min="3317" max="3317" width="37.140625" style="295" customWidth="1"/>
    <col min="3318" max="3320" width="11.7109375" style="295" customWidth="1"/>
    <col min="3321" max="3321" width="11.140625" style="295" customWidth="1"/>
    <col min="3322" max="3539" width="9.140625" style="295" customWidth="1"/>
    <col min="3540" max="3540" width="39.42578125" style="295" customWidth="1"/>
    <col min="3541" max="3572" width="7" style="295"/>
    <col min="3573" max="3573" width="37.140625" style="295" customWidth="1"/>
    <col min="3574" max="3576" width="11.7109375" style="295" customWidth="1"/>
    <col min="3577" max="3577" width="11.140625" style="295" customWidth="1"/>
    <col min="3578" max="3795" width="9.140625" style="295" customWidth="1"/>
    <col min="3796" max="3796" width="39.42578125" style="295" customWidth="1"/>
    <col min="3797" max="3828" width="7" style="295"/>
    <col min="3829" max="3829" width="37.140625" style="295" customWidth="1"/>
    <col min="3830" max="3832" width="11.7109375" style="295" customWidth="1"/>
    <col min="3833" max="3833" width="11.140625" style="295" customWidth="1"/>
    <col min="3834" max="4051" width="9.140625" style="295" customWidth="1"/>
    <col min="4052" max="4052" width="39.42578125" style="295" customWidth="1"/>
    <col min="4053" max="4084" width="7" style="295"/>
    <col min="4085" max="4085" width="37.140625" style="295" customWidth="1"/>
    <col min="4086" max="4088" width="11.7109375" style="295" customWidth="1"/>
    <col min="4089" max="4089" width="11.140625" style="295" customWidth="1"/>
    <col min="4090" max="4307" width="9.140625" style="295" customWidth="1"/>
    <col min="4308" max="4308" width="39.42578125" style="295" customWidth="1"/>
    <col min="4309" max="4340" width="7" style="295"/>
    <col min="4341" max="4341" width="37.140625" style="295" customWidth="1"/>
    <col min="4342" max="4344" width="11.7109375" style="295" customWidth="1"/>
    <col min="4345" max="4345" width="11.140625" style="295" customWidth="1"/>
    <col min="4346" max="4563" width="9.140625" style="295" customWidth="1"/>
    <col min="4564" max="4564" width="39.42578125" style="295" customWidth="1"/>
    <col min="4565" max="4596" width="7" style="295"/>
    <col min="4597" max="4597" width="37.140625" style="295" customWidth="1"/>
    <col min="4598" max="4600" width="11.7109375" style="295" customWidth="1"/>
    <col min="4601" max="4601" width="11.140625" style="295" customWidth="1"/>
    <col min="4602" max="4819" width="9.140625" style="295" customWidth="1"/>
    <col min="4820" max="4820" width="39.42578125" style="295" customWidth="1"/>
    <col min="4821" max="4852" width="7" style="295"/>
    <col min="4853" max="4853" width="37.140625" style="295" customWidth="1"/>
    <col min="4854" max="4856" width="11.7109375" style="295" customWidth="1"/>
    <col min="4857" max="4857" width="11.140625" style="295" customWidth="1"/>
    <col min="4858" max="5075" width="9.140625" style="295" customWidth="1"/>
    <col min="5076" max="5076" width="39.42578125" style="295" customWidth="1"/>
    <col min="5077" max="5108" width="7" style="295"/>
    <col min="5109" max="5109" width="37.140625" style="295" customWidth="1"/>
    <col min="5110" max="5112" width="11.7109375" style="295" customWidth="1"/>
    <col min="5113" max="5113" width="11.140625" style="295" customWidth="1"/>
    <col min="5114" max="5331" width="9.140625" style="295" customWidth="1"/>
    <col min="5332" max="5332" width="39.42578125" style="295" customWidth="1"/>
    <col min="5333" max="5364" width="7" style="295"/>
    <col min="5365" max="5365" width="37.140625" style="295" customWidth="1"/>
    <col min="5366" max="5368" width="11.7109375" style="295" customWidth="1"/>
    <col min="5369" max="5369" width="11.140625" style="295" customWidth="1"/>
    <col min="5370" max="5587" width="9.140625" style="295" customWidth="1"/>
    <col min="5588" max="5588" width="39.42578125" style="295" customWidth="1"/>
    <col min="5589" max="5620" width="7" style="295"/>
    <col min="5621" max="5621" width="37.140625" style="295" customWidth="1"/>
    <col min="5622" max="5624" width="11.7109375" style="295" customWidth="1"/>
    <col min="5625" max="5625" width="11.140625" style="295" customWidth="1"/>
    <col min="5626" max="5843" width="9.140625" style="295" customWidth="1"/>
    <col min="5844" max="5844" width="39.42578125" style="295" customWidth="1"/>
    <col min="5845" max="5876" width="7" style="295"/>
    <col min="5877" max="5877" width="37.140625" style="295" customWidth="1"/>
    <col min="5878" max="5880" width="11.7109375" style="295" customWidth="1"/>
    <col min="5881" max="5881" width="11.140625" style="295" customWidth="1"/>
    <col min="5882" max="6099" width="9.140625" style="295" customWidth="1"/>
    <col min="6100" max="6100" width="39.42578125" style="295" customWidth="1"/>
    <col min="6101" max="6132" width="7" style="295"/>
    <col min="6133" max="6133" width="37.140625" style="295" customWidth="1"/>
    <col min="6134" max="6136" width="11.7109375" style="295" customWidth="1"/>
    <col min="6137" max="6137" width="11.140625" style="295" customWidth="1"/>
    <col min="6138" max="6355" width="9.140625" style="295" customWidth="1"/>
    <col min="6356" max="6356" width="39.42578125" style="295" customWidth="1"/>
    <col min="6357" max="6388" width="7" style="295"/>
    <col min="6389" max="6389" width="37.140625" style="295" customWidth="1"/>
    <col min="6390" max="6392" width="11.7109375" style="295" customWidth="1"/>
    <col min="6393" max="6393" width="11.140625" style="295" customWidth="1"/>
    <col min="6394" max="6611" width="9.140625" style="295" customWidth="1"/>
    <col min="6612" max="6612" width="39.42578125" style="295" customWidth="1"/>
    <col min="6613" max="6644" width="7" style="295"/>
    <col min="6645" max="6645" width="37.140625" style="295" customWidth="1"/>
    <col min="6646" max="6648" width="11.7109375" style="295" customWidth="1"/>
    <col min="6649" max="6649" width="11.140625" style="295" customWidth="1"/>
    <col min="6650" max="6867" width="9.140625" style="295" customWidth="1"/>
    <col min="6868" max="6868" width="39.42578125" style="295" customWidth="1"/>
    <col min="6869" max="6900" width="7" style="295"/>
    <col min="6901" max="6901" width="37.140625" style="295" customWidth="1"/>
    <col min="6902" max="6904" width="11.7109375" style="295" customWidth="1"/>
    <col min="6905" max="6905" width="11.140625" style="295" customWidth="1"/>
    <col min="6906" max="7123" width="9.140625" style="295" customWidth="1"/>
    <col min="7124" max="7124" width="39.42578125" style="295" customWidth="1"/>
    <col min="7125" max="7156" width="7" style="295"/>
    <col min="7157" max="7157" width="37.140625" style="295" customWidth="1"/>
    <col min="7158" max="7160" width="11.7109375" style="295" customWidth="1"/>
    <col min="7161" max="7161" width="11.140625" style="295" customWidth="1"/>
    <col min="7162" max="7379" width="9.140625" style="295" customWidth="1"/>
    <col min="7380" max="7380" width="39.42578125" style="295" customWidth="1"/>
    <col min="7381" max="7412" width="7" style="295"/>
    <col min="7413" max="7413" width="37.140625" style="295" customWidth="1"/>
    <col min="7414" max="7416" width="11.7109375" style="295" customWidth="1"/>
    <col min="7417" max="7417" width="11.140625" style="295" customWidth="1"/>
    <col min="7418" max="7635" width="9.140625" style="295" customWidth="1"/>
    <col min="7636" max="7636" width="39.42578125" style="295" customWidth="1"/>
    <col min="7637" max="7668" width="7" style="295"/>
    <col min="7669" max="7669" width="37.140625" style="295" customWidth="1"/>
    <col min="7670" max="7672" width="11.7109375" style="295" customWidth="1"/>
    <col min="7673" max="7673" width="11.140625" style="295" customWidth="1"/>
    <col min="7674" max="7891" width="9.140625" style="295" customWidth="1"/>
    <col min="7892" max="7892" width="39.42578125" style="295" customWidth="1"/>
    <col min="7893" max="7924" width="7" style="295"/>
    <col min="7925" max="7925" width="37.140625" style="295" customWidth="1"/>
    <col min="7926" max="7928" width="11.7109375" style="295" customWidth="1"/>
    <col min="7929" max="7929" width="11.140625" style="295" customWidth="1"/>
    <col min="7930" max="8147" width="9.140625" style="295" customWidth="1"/>
    <col min="8148" max="8148" width="39.42578125" style="295" customWidth="1"/>
    <col min="8149" max="8180" width="7" style="295"/>
    <col min="8181" max="8181" width="37.140625" style="295" customWidth="1"/>
    <col min="8182" max="8184" width="11.7109375" style="295" customWidth="1"/>
    <col min="8185" max="8185" width="11.140625" style="295" customWidth="1"/>
    <col min="8186" max="8403" width="9.140625" style="295" customWidth="1"/>
    <col min="8404" max="8404" width="39.42578125" style="295" customWidth="1"/>
    <col min="8405" max="8436" width="7" style="295"/>
    <col min="8437" max="8437" width="37.140625" style="295" customWidth="1"/>
    <col min="8438" max="8440" width="11.7109375" style="295" customWidth="1"/>
    <col min="8441" max="8441" width="11.140625" style="295" customWidth="1"/>
    <col min="8442" max="8659" width="9.140625" style="295" customWidth="1"/>
    <col min="8660" max="8660" width="39.42578125" style="295" customWidth="1"/>
    <col min="8661" max="8692" width="7" style="295"/>
    <col min="8693" max="8693" width="37.140625" style="295" customWidth="1"/>
    <col min="8694" max="8696" width="11.7109375" style="295" customWidth="1"/>
    <col min="8697" max="8697" width="11.140625" style="295" customWidth="1"/>
    <col min="8698" max="8915" width="9.140625" style="295" customWidth="1"/>
    <col min="8916" max="8916" width="39.42578125" style="295" customWidth="1"/>
    <col min="8917" max="8948" width="7" style="295"/>
    <col min="8949" max="8949" width="37.140625" style="295" customWidth="1"/>
    <col min="8950" max="8952" width="11.7109375" style="295" customWidth="1"/>
    <col min="8953" max="8953" width="11.140625" style="295" customWidth="1"/>
    <col min="8954" max="9171" width="9.140625" style="295" customWidth="1"/>
    <col min="9172" max="9172" width="39.42578125" style="295" customWidth="1"/>
    <col min="9173" max="9204" width="7" style="295"/>
    <col min="9205" max="9205" width="37.140625" style="295" customWidth="1"/>
    <col min="9206" max="9208" width="11.7109375" style="295" customWidth="1"/>
    <col min="9209" max="9209" width="11.140625" style="295" customWidth="1"/>
    <col min="9210" max="9427" width="9.140625" style="295" customWidth="1"/>
    <col min="9428" max="9428" width="39.42578125" style="295" customWidth="1"/>
    <col min="9429" max="9460" width="7" style="295"/>
    <col min="9461" max="9461" width="37.140625" style="295" customWidth="1"/>
    <col min="9462" max="9464" width="11.7109375" style="295" customWidth="1"/>
    <col min="9465" max="9465" width="11.140625" style="295" customWidth="1"/>
    <col min="9466" max="9683" width="9.140625" style="295" customWidth="1"/>
    <col min="9684" max="9684" width="39.42578125" style="295" customWidth="1"/>
    <col min="9685" max="9716" width="7" style="295"/>
    <col min="9717" max="9717" width="37.140625" style="295" customWidth="1"/>
    <col min="9718" max="9720" width="11.7109375" style="295" customWidth="1"/>
    <col min="9721" max="9721" width="11.140625" style="295" customWidth="1"/>
    <col min="9722" max="9939" width="9.140625" style="295" customWidth="1"/>
    <col min="9940" max="9940" width="39.42578125" style="295" customWidth="1"/>
    <col min="9941" max="9972" width="7" style="295"/>
    <col min="9973" max="9973" width="37.140625" style="295" customWidth="1"/>
    <col min="9974" max="9976" width="11.7109375" style="295" customWidth="1"/>
    <col min="9977" max="9977" width="11.140625" style="295" customWidth="1"/>
    <col min="9978" max="10195" width="9.140625" style="295" customWidth="1"/>
    <col min="10196" max="10196" width="39.42578125" style="295" customWidth="1"/>
    <col min="10197" max="10228" width="7" style="295"/>
    <col min="10229" max="10229" width="37.140625" style="295" customWidth="1"/>
    <col min="10230" max="10232" width="11.7109375" style="295" customWidth="1"/>
    <col min="10233" max="10233" width="11.140625" style="295" customWidth="1"/>
    <col min="10234" max="10451" width="9.140625" style="295" customWidth="1"/>
    <col min="10452" max="10452" width="39.42578125" style="295" customWidth="1"/>
    <col min="10453" max="10484" width="7" style="295"/>
    <col min="10485" max="10485" width="37.140625" style="295" customWidth="1"/>
    <col min="10486" max="10488" width="11.7109375" style="295" customWidth="1"/>
    <col min="10489" max="10489" width="11.140625" style="295" customWidth="1"/>
    <col min="10490" max="10707" width="9.140625" style="295" customWidth="1"/>
    <col min="10708" max="10708" width="39.42578125" style="295" customWidth="1"/>
    <col min="10709" max="10740" width="7" style="295"/>
    <col min="10741" max="10741" width="37.140625" style="295" customWidth="1"/>
    <col min="10742" max="10744" width="11.7109375" style="295" customWidth="1"/>
    <col min="10745" max="10745" width="11.140625" style="295" customWidth="1"/>
    <col min="10746" max="10963" width="9.140625" style="295" customWidth="1"/>
    <col min="10964" max="10964" width="39.42578125" style="295" customWidth="1"/>
    <col min="10965" max="10996" width="7" style="295"/>
    <col min="10997" max="10997" width="37.140625" style="295" customWidth="1"/>
    <col min="10998" max="11000" width="11.7109375" style="295" customWidth="1"/>
    <col min="11001" max="11001" width="11.140625" style="295" customWidth="1"/>
    <col min="11002" max="11219" width="9.140625" style="295" customWidth="1"/>
    <col min="11220" max="11220" width="39.42578125" style="295" customWidth="1"/>
    <col min="11221" max="11252" width="7" style="295"/>
    <col min="11253" max="11253" width="37.140625" style="295" customWidth="1"/>
    <col min="11254" max="11256" width="11.7109375" style="295" customWidth="1"/>
    <col min="11257" max="11257" width="11.140625" style="295" customWidth="1"/>
    <col min="11258" max="11475" width="9.140625" style="295" customWidth="1"/>
    <col min="11476" max="11476" width="39.42578125" style="295" customWidth="1"/>
    <col min="11477" max="11508" width="7" style="295"/>
    <col min="11509" max="11509" width="37.140625" style="295" customWidth="1"/>
    <col min="11510" max="11512" width="11.7109375" style="295" customWidth="1"/>
    <col min="11513" max="11513" width="11.140625" style="295" customWidth="1"/>
    <col min="11514" max="11731" width="9.140625" style="295" customWidth="1"/>
    <col min="11732" max="11732" width="39.42578125" style="295" customWidth="1"/>
    <col min="11733" max="11764" width="7" style="295"/>
    <col min="11765" max="11765" width="37.140625" style="295" customWidth="1"/>
    <col min="11766" max="11768" width="11.7109375" style="295" customWidth="1"/>
    <col min="11769" max="11769" width="11.140625" style="295" customWidth="1"/>
    <col min="11770" max="11987" width="9.140625" style="295" customWidth="1"/>
    <col min="11988" max="11988" width="39.42578125" style="295" customWidth="1"/>
    <col min="11989" max="12020" width="7" style="295"/>
    <col min="12021" max="12021" width="37.140625" style="295" customWidth="1"/>
    <col min="12022" max="12024" width="11.7109375" style="295" customWidth="1"/>
    <col min="12025" max="12025" width="11.140625" style="295" customWidth="1"/>
    <col min="12026" max="12243" width="9.140625" style="295" customWidth="1"/>
    <col min="12244" max="12244" width="39.42578125" style="295" customWidth="1"/>
    <col min="12245" max="12276" width="7" style="295"/>
    <col min="12277" max="12277" width="37.140625" style="295" customWidth="1"/>
    <col min="12278" max="12280" width="11.7109375" style="295" customWidth="1"/>
    <col min="12281" max="12281" width="11.140625" style="295" customWidth="1"/>
    <col min="12282" max="12499" width="9.140625" style="295" customWidth="1"/>
    <col min="12500" max="12500" width="39.42578125" style="295" customWidth="1"/>
    <col min="12501" max="12532" width="7" style="295"/>
    <col min="12533" max="12533" width="37.140625" style="295" customWidth="1"/>
    <col min="12534" max="12536" width="11.7109375" style="295" customWidth="1"/>
    <col min="12537" max="12537" width="11.140625" style="295" customWidth="1"/>
    <col min="12538" max="12755" width="9.140625" style="295" customWidth="1"/>
    <col min="12756" max="12756" width="39.42578125" style="295" customWidth="1"/>
    <col min="12757" max="12788" width="7" style="295"/>
    <col min="12789" max="12789" width="37.140625" style="295" customWidth="1"/>
    <col min="12790" max="12792" width="11.7109375" style="295" customWidth="1"/>
    <col min="12793" max="12793" width="11.140625" style="295" customWidth="1"/>
    <col min="12794" max="13011" width="9.140625" style="295" customWidth="1"/>
    <col min="13012" max="13012" width="39.42578125" style="295" customWidth="1"/>
    <col min="13013" max="13044" width="7" style="295"/>
    <col min="13045" max="13045" width="37.140625" style="295" customWidth="1"/>
    <col min="13046" max="13048" width="11.7109375" style="295" customWidth="1"/>
    <col min="13049" max="13049" width="11.140625" style="295" customWidth="1"/>
    <col min="13050" max="13267" width="9.140625" style="295" customWidth="1"/>
    <col min="13268" max="13268" width="39.42578125" style="295" customWidth="1"/>
    <col min="13269" max="13300" width="7" style="295"/>
    <col min="13301" max="13301" width="37.140625" style="295" customWidth="1"/>
    <col min="13302" max="13304" width="11.7109375" style="295" customWidth="1"/>
    <col min="13305" max="13305" width="11.140625" style="295" customWidth="1"/>
    <col min="13306" max="13523" width="9.140625" style="295" customWidth="1"/>
    <col min="13524" max="13524" width="39.42578125" style="295" customWidth="1"/>
    <col min="13525" max="13556" width="7" style="295"/>
    <col min="13557" max="13557" width="37.140625" style="295" customWidth="1"/>
    <col min="13558" max="13560" width="11.7109375" style="295" customWidth="1"/>
    <col min="13561" max="13561" width="11.140625" style="295" customWidth="1"/>
    <col min="13562" max="13779" width="9.140625" style="295" customWidth="1"/>
    <col min="13780" max="13780" width="39.42578125" style="295" customWidth="1"/>
    <col min="13781" max="13812" width="7" style="295"/>
    <col min="13813" max="13813" width="37.140625" style="295" customWidth="1"/>
    <col min="13814" max="13816" width="11.7109375" style="295" customWidth="1"/>
    <col min="13817" max="13817" width="11.140625" style="295" customWidth="1"/>
    <col min="13818" max="14035" width="9.140625" style="295" customWidth="1"/>
    <col min="14036" max="14036" width="39.42578125" style="295" customWidth="1"/>
    <col min="14037" max="14068" width="7" style="295"/>
    <col min="14069" max="14069" width="37.140625" style="295" customWidth="1"/>
    <col min="14070" max="14072" width="11.7109375" style="295" customWidth="1"/>
    <col min="14073" max="14073" width="11.140625" style="295" customWidth="1"/>
    <col min="14074" max="14291" width="9.140625" style="295" customWidth="1"/>
    <col min="14292" max="14292" width="39.42578125" style="295" customWidth="1"/>
    <col min="14293" max="14324" width="7" style="295"/>
    <col min="14325" max="14325" width="37.140625" style="295" customWidth="1"/>
    <col min="14326" max="14328" width="11.7109375" style="295" customWidth="1"/>
    <col min="14329" max="14329" width="11.140625" style="295" customWidth="1"/>
    <col min="14330" max="14547" width="9.140625" style="295" customWidth="1"/>
    <col min="14548" max="14548" width="39.42578125" style="295" customWidth="1"/>
    <col min="14549" max="14580" width="7" style="295"/>
    <col min="14581" max="14581" width="37.140625" style="295" customWidth="1"/>
    <col min="14582" max="14584" width="11.7109375" style="295" customWidth="1"/>
    <col min="14585" max="14585" width="11.140625" style="295" customWidth="1"/>
    <col min="14586" max="14803" width="9.140625" style="295" customWidth="1"/>
    <col min="14804" max="14804" width="39.42578125" style="295" customWidth="1"/>
    <col min="14805" max="14836" width="7" style="295"/>
    <col min="14837" max="14837" width="37.140625" style="295" customWidth="1"/>
    <col min="14838" max="14840" width="11.7109375" style="295" customWidth="1"/>
    <col min="14841" max="14841" width="11.140625" style="295" customWidth="1"/>
    <col min="14842" max="15059" width="9.140625" style="295" customWidth="1"/>
    <col min="15060" max="15060" width="39.42578125" style="295" customWidth="1"/>
    <col min="15061" max="15092" width="7" style="295"/>
    <col min="15093" max="15093" width="37.140625" style="295" customWidth="1"/>
    <col min="15094" max="15096" width="11.7109375" style="295" customWidth="1"/>
    <col min="15097" max="15097" width="11.140625" style="295" customWidth="1"/>
    <col min="15098" max="15315" width="9.140625" style="295" customWidth="1"/>
    <col min="15316" max="15316" width="39.42578125" style="295" customWidth="1"/>
    <col min="15317" max="15348" width="7" style="295"/>
    <col min="15349" max="15349" width="37.140625" style="295" customWidth="1"/>
    <col min="15350" max="15352" width="11.7109375" style="295" customWidth="1"/>
    <col min="15353" max="15353" width="11.140625" style="295" customWidth="1"/>
    <col min="15354" max="15571" width="9.140625" style="295" customWidth="1"/>
    <col min="15572" max="15572" width="39.42578125" style="295" customWidth="1"/>
    <col min="15573" max="15604" width="7" style="295"/>
    <col min="15605" max="15605" width="37.140625" style="295" customWidth="1"/>
    <col min="15606" max="15608" width="11.7109375" style="295" customWidth="1"/>
    <col min="15609" max="15609" width="11.140625" style="295" customWidth="1"/>
    <col min="15610" max="15827" width="9.140625" style="295" customWidth="1"/>
    <col min="15828" max="15828" width="39.42578125" style="295" customWidth="1"/>
    <col min="15829" max="15860" width="7" style="295"/>
    <col min="15861" max="15861" width="37.140625" style="295" customWidth="1"/>
    <col min="15862" max="15864" width="11.7109375" style="295" customWidth="1"/>
    <col min="15865" max="15865" width="11.140625" style="295" customWidth="1"/>
    <col min="15866" max="16083" width="9.140625" style="295" customWidth="1"/>
    <col min="16084" max="16084" width="39.42578125" style="295" customWidth="1"/>
    <col min="16085" max="16116" width="7" style="295"/>
    <col min="16117" max="16117" width="37.140625" style="295" customWidth="1"/>
    <col min="16118" max="16120" width="11.7109375" style="295" customWidth="1"/>
    <col min="16121" max="16121" width="11.140625" style="295" customWidth="1"/>
    <col min="16122" max="16339" width="9.140625" style="295" customWidth="1"/>
    <col min="16340" max="16340" width="39.42578125" style="295" customWidth="1"/>
    <col min="16341" max="16384" width="7" style="295"/>
  </cols>
  <sheetData>
    <row r="1" spans="1:213">
      <c r="A1" s="1388"/>
      <c r="B1" s="295"/>
      <c r="C1" s="295"/>
      <c r="D1" s="295"/>
    </row>
    <row r="2" spans="1:213" ht="30" customHeight="1">
      <c r="A2" s="1693" t="s">
        <v>1447</v>
      </c>
      <c r="B2" s="1693"/>
      <c r="C2" s="1693"/>
      <c r="D2" s="1693"/>
      <c r="E2" s="1693"/>
    </row>
    <row r="3" spans="1:213" ht="15">
      <c r="A3" s="864" t="s">
        <v>669</v>
      </c>
      <c r="B3" s="865"/>
      <c r="C3" s="865"/>
      <c r="D3" s="865"/>
    </row>
    <row r="4" spans="1:213" ht="12.75">
      <c r="A4" s="738"/>
      <c r="B4" s="803"/>
      <c r="C4" s="803"/>
      <c r="D4" s="803"/>
      <c r="E4" s="803" t="s">
        <v>0</v>
      </c>
    </row>
    <row r="5" spans="1:213" ht="12.75">
      <c r="A5" s="297" t="s">
        <v>40</v>
      </c>
      <c r="B5" s="1182">
        <v>2022</v>
      </c>
      <c r="C5" s="1182">
        <v>2023</v>
      </c>
      <c r="D5" s="1182">
        <v>2024</v>
      </c>
      <c r="E5" s="1434">
        <v>2025</v>
      </c>
      <c r="F5" s="778"/>
      <c r="G5" s="778"/>
      <c r="H5" s="778"/>
      <c r="I5" s="778"/>
      <c r="J5" s="778"/>
      <c r="K5" s="778"/>
      <c r="L5" s="778"/>
      <c r="M5" s="778"/>
      <c r="N5" s="778"/>
      <c r="O5" s="778"/>
      <c r="P5" s="778"/>
      <c r="Q5" s="778"/>
      <c r="R5" s="778"/>
      <c r="S5" s="778"/>
      <c r="T5" s="778"/>
      <c r="U5" s="778"/>
      <c r="V5" s="778"/>
      <c r="W5" s="778"/>
      <c r="X5" s="778"/>
      <c r="Y5" s="778"/>
      <c r="Z5" s="778"/>
      <c r="AA5" s="778"/>
      <c r="AB5" s="778"/>
      <c r="AC5" s="778"/>
      <c r="AD5" s="778"/>
      <c r="AE5" s="778"/>
      <c r="AF5" s="778"/>
      <c r="AG5" s="778"/>
      <c r="AH5" s="778"/>
      <c r="AI5" s="778"/>
      <c r="AJ5" s="778"/>
      <c r="AK5" s="778"/>
      <c r="AL5" s="778"/>
      <c r="AM5" s="778"/>
      <c r="AN5" s="778"/>
      <c r="AO5" s="778"/>
      <c r="AP5" s="778"/>
      <c r="AQ5" s="778"/>
      <c r="AR5" s="778"/>
      <c r="AS5" s="778"/>
      <c r="AT5" s="778"/>
      <c r="AU5" s="778"/>
      <c r="AV5" s="778"/>
      <c r="AW5" s="778"/>
      <c r="AX5" s="778"/>
      <c r="AY5" s="778"/>
      <c r="AZ5" s="778"/>
      <c r="BA5" s="778"/>
      <c r="BB5" s="778"/>
      <c r="BC5" s="778"/>
      <c r="BD5" s="778"/>
      <c r="BE5" s="778"/>
      <c r="BF5" s="778"/>
      <c r="BG5" s="778"/>
      <c r="BH5" s="778"/>
      <c r="BI5" s="778"/>
      <c r="BJ5" s="778"/>
      <c r="BK5" s="778"/>
      <c r="BL5" s="778"/>
      <c r="BM5" s="778"/>
      <c r="BN5" s="778"/>
      <c r="BO5" s="778"/>
      <c r="BP5" s="778"/>
      <c r="BQ5" s="778"/>
      <c r="BR5" s="778"/>
      <c r="BS5" s="778"/>
      <c r="BT5" s="778"/>
      <c r="BU5" s="778"/>
      <c r="BV5" s="778"/>
      <c r="BW5" s="778"/>
      <c r="BX5" s="778"/>
      <c r="BY5" s="778"/>
      <c r="BZ5" s="778"/>
      <c r="CA5" s="778"/>
      <c r="CB5" s="778"/>
      <c r="CC5" s="778"/>
      <c r="CD5" s="778"/>
      <c r="CE5" s="778"/>
      <c r="CF5" s="778"/>
      <c r="CG5" s="778"/>
      <c r="CH5" s="778"/>
      <c r="CI5" s="778"/>
      <c r="CJ5" s="778"/>
      <c r="CK5" s="778"/>
      <c r="CL5" s="778"/>
      <c r="CM5" s="778"/>
      <c r="CN5" s="778"/>
      <c r="CO5" s="778"/>
      <c r="CP5" s="778"/>
      <c r="CQ5" s="778"/>
      <c r="CR5" s="778"/>
      <c r="CS5" s="778"/>
      <c r="CT5" s="778"/>
      <c r="CU5" s="778"/>
      <c r="CV5" s="778"/>
      <c r="CW5" s="778"/>
      <c r="CX5" s="778"/>
      <c r="CY5" s="778"/>
      <c r="CZ5" s="778"/>
      <c r="DA5" s="778"/>
      <c r="DB5" s="778"/>
      <c r="DC5" s="778"/>
      <c r="DD5" s="778"/>
      <c r="DE5" s="778"/>
      <c r="DF5" s="778"/>
      <c r="DG5" s="778"/>
      <c r="DH5" s="778"/>
      <c r="DI5" s="778"/>
      <c r="DJ5" s="778"/>
      <c r="DK5" s="778"/>
      <c r="DL5" s="778"/>
      <c r="DM5" s="778"/>
      <c r="DN5" s="778"/>
      <c r="DO5" s="778"/>
      <c r="DP5" s="778"/>
      <c r="DQ5" s="778"/>
      <c r="DR5" s="778"/>
      <c r="DS5" s="778"/>
      <c r="DT5" s="778"/>
      <c r="DU5" s="778"/>
      <c r="DV5" s="778"/>
      <c r="DW5" s="778"/>
      <c r="DX5" s="778"/>
      <c r="DY5" s="778"/>
      <c r="DZ5" s="778"/>
      <c r="EA5" s="778"/>
      <c r="EB5" s="778"/>
      <c r="EC5" s="778"/>
      <c r="ED5" s="778"/>
      <c r="EE5" s="778"/>
      <c r="EF5" s="778"/>
      <c r="EG5" s="778"/>
      <c r="EH5" s="778"/>
      <c r="EI5" s="778"/>
      <c r="EJ5" s="778"/>
      <c r="EK5" s="778"/>
      <c r="EL5" s="778"/>
      <c r="EM5" s="778"/>
      <c r="EN5" s="778"/>
      <c r="EO5" s="778"/>
      <c r="EP5" s="778"/>
      <c r="EQ5" s="778"/>
      <c r="ER5" s="778"/>
      <c r="ES5" s="778"/>
      <c r="ET5" s="778"/>
      <c r="EU5" s="778"/>
      <c r="EV5" s="778"/>
      <c r="EW5" s="778"/>
      <c r="EX5" s="778"/>
      <c r="EY5" s="778"/>
      <c r="EZ5" s="778"/>
      <c r="FA5" s="778"/>
      <c r="FB5" s="778"/>
      <c r="FC5" s="778"/>
      <c r="FD5" s="778"/>
      <c r="FE5" s="778"/>
      <c r="FF5" s="778"/>
      <c r="FG5" s="778"/>
      <c r="FH5" s="778"/>
      <c r="FI5" s="778"/>
      <c r="FJ5" s="778"/>
      <c r="FK5" s="778"/>
      <c r="FL5" s="778"/>
      <c r="FM5" s="778"/>
      <c r="FN5" s="778"/>
      <c r="FO5" s="778"/>
      <c r="FP5" s="778"/>
      <c r="FQ5" s="778"/>
      <c r="FR5" s="778"/>
      <c r="FS5" s="778"/>
      <c r="FT5" s="778"/>
      <c r="FU5" s="778"/>
      <c r="FV5" s="778"/>
      <c r="FW5" s="778"/>
      <c r="FX5" s="778"/>
      <c r="FY5" s="778"/>
      <c r="FZ5" s="778"/>
      <c r="GA5" s="778"/>
      <c r="GB5" s="778"/>
      <c r="GC5" s="778"/>
      <c r="GD5" s="778"/>
      <c r="GE5" s="778"/>
      <c r="GF5" s="778"/>
      <c r="GG5" s="778"/>
      <c r="GH5" s="778"/>
      <c r="GI5" s="778"/>
      <c r="GJ5" s="778"/>
      <c r="GK5" s="778"/>
      <c r="GL5" s="778"/>
      <c r="GM5" s="778"/>
      <c r="GN5" s="778"/>
      <c r="GO5" s="778"/>
      <c r="GP5" s="778"/>
      <c r="GQ5" s="778"/>
      <c r="GR5" s="778"/>
      <c r="GS5" s="778"/>
      <c r="GT5" s="778"/>
      <c r="GU5" s="778"/>
      <c r="GV5" s="778"/>
      <c r="GW5" s="778"/>
      <c r="GX5" s="778"/>
      <c r="GY5" s="778"/>
      <c r="GZ5" s="778"/>
      <c r="HA5" s="778"/>
      <c r="HB5" s="778"/>
      <c r="HC5" s="778"/>
      <c r="HD5" s="778"/>
      <c r="HE5" s="778"/>
    </row>
    <row r="6" spans="1:213" ht="24">
      <c r="A6" s="746" t="s">
        <v>52</v>
      </c>
      <c r="B6" s="866">
        <v>0</v>
      </c>
      <c r="C6" s="866">
        <v>0</v>
      </c>
      <c r="D6" s="866">
        <v>0</v>
      </c>
      <c r="E6" s="866">
        <v>0</v>
      </c>
      <c r="F6" s="778"/>
      <c r="G6" s="778"/>
      <c r="H6" s="778"/>
      <c r="I6" s="778"/>
      <c r="J6" s="778"/>
      <c r="K6" s="778"/>
      <c r="L6" s="778"/>
      <c r="M6" s="778"/>
      <c r="N6" s="778"/>
      <c r="O6" s="778"/>
      <c r="P6" s="778"/>
      <c r="Q6" s="778"/>
      <c r="R6" s="778"/>
      <c r="S6" s="778"/>
      <c r="T6" s="778"/>
      <c r="U6" s="778"/>
      <c r="V6" s="778"/>
      <c r="W6" s="778"/>
      <c r="X6" s="778"/>
      <c r="Y6" s="778"/>
      <c r="Z6" s="778"/>
      <c r="AA6" s="778"/>
      <c r="AB6" s="778"/>
      <c r="AC6" s="778"/>
      <c r="AD6" s="778"/>
      <c r="AE6" s="778"/>
      <c r="AF6" s="778"/>
      <c r="AG6" s="778"/>
      <c r="AH6" s="778"/>
      <c r="AI6" s="778"/>
      <c r="AJ6" s="778"/>
      <c r="AK6" s="778"/>
      <c r="AL6" s="778"/>
      <c r="AM6" s="778"/>
      <c r="AN6" s="778"/>
      <c r="AO6" s="778"/>
      <c r="AP6" s="778"/>
      <c r="AQ6" s="778"/>
      <c r="AR6" s="778"/>
      <c r="AS6" s="778"/>
      <c r="AT6" s="778"/>
      <c r="AU6" s="778"/>
      <c r="AV6" s="778"/>
      <c r="AW6" s="778"/>
      <c r="AX6" s="778"/>
      <c r="AY6" s="778"/>
      <c r="AZ6" s="778"/>
      <c r="BA6" s="778"/>
      <c r="BB6" s="778"/>
      <c r="BC6" s="778"/>
      <c r="BD6" s="778"/>
      <c r="BE6" s="778"/>
      <c r="BF6" s="778"/>
      <c r="BG6" s="778"/>
      <c r="BH6" s="778"/>
      <c r="BI6" s="778"/>
      <c r="BJ6" s="778"/>
      <c r="BK6" s="778"/>
      <c r="BL6" s="778"/>
      <c r="BM6" s="778"/>
      <c r="BN6" s="778"/>
      <c r="BO6" s="778"/>
      <c r="BP6" s="778"/>
      <c r="BQ6" s="778"/>
      <c r="BR6" s="778"/>
      <c r="BS6" s="778"/>
      <c r="BT6" s="778"/>
      <c r="BU6" s="778"/>
      <c r="BV6" s="778"/>
      <c r="BW6" s="778"/>
      <c r="BX6" s="778"/>
      <c r="BY6" s="778"/>
      <c r="BZ6" s="778"/>
      <c r="CA6" s="778"/>
      <c r="CB6" s="778"/>
      <c r="CC6" s="778"/>
      <c r="CD6" s="778"/>
      <c r="CE6" s="778"/>
      <c r="CF6" s="778"/>
      <c r="CG6" s="778"/>
      <c r="CH6" s="778"/>
      <c r="CI6" s="778"/>
      <c r="CJ6" s="778"/>
      <c r="CK6" s="778"/>
      <c r="CL6" s="778"/>
      <c r="CM6" s="778"/>
      <c r="CN6" s="778"/>
      <c r="CO6" s="778"/>
      <c r="CP6" s="778"/>
      <c r="CQ6" s="778"/>
      <c r="CR6" s="778"/>
      <c r="CS6" s="778"/>
      <c r="CT6" s="778"/>
      <c r="CU6" s="778"/>
      <c r="CV6" s="778"/>
      <c r="CW6" s="778"/>
      <c r="CX6" s="778"/>
      <c r="CY6" s="778"/>
      <c r="CZ6" s="778"/>
      <c r="DA6" s="778"/>
      <c r="DB6" s="778"/>
      <c r="DC6" s="778"/>
      <c r="DD6" s="778"/>
      <c r="DE6" s="778"/>
      <c r="DF6" s="778"/>
      <c r="DG6" s="778"/>
      <c r="DH6" s="778"/>
      <c r="DI6" s="778"/>
      <c r="DJ6" s="778"/>
      <c r="DK6" s="778"/>
      <c r="DL6" s="778"/>
      <c r="DM6" s="778"/>
      <c r="DN6" s="778"/>
      <c r="DO6" s="778"/>
      <c r="DP6" s="778"/>
      <c r="DQ6" s="778"/>
      <c r="DR6" s="778"/>
      <c r="DS6" s="778"/>
      <c r="DT6" s="778"/>
      <c r="DU6" s="778"/>
      <c r="DV6" s="778"/>
      <c r="DW6" s="778"/>
      <c r="DX6" s="778"/>
      <c r="DY6" s="778"/>
      <c r="DZ6" s="778"/>
      <c r="EA6" s="778"/>
      <c r="EB6" s="778"/>
      <c r="EC6" s="778"/>
      <c r="ED6" s="778"/>
      <c r="EE6" s="778"/>
      <c r="EF6" s="778"/>
      <c r="EG6" s="778"/>
      <c r="EH6" s="778"/>
      <c r="EI6" s="778"/>
      <c r="EJ6" s="778"/>
      <c r="EK6" s="778"/>
      <c r="EL6" s="778"/>
      <c r="EM6" s="778"/>
      <c r="EN6" s="778"/>
      <c r="EO6" s="778"/>
      <c r="EP6" s="778"/>
      <c r="EQ6" s="778"/>
      <c r="ER6" s="778"/>
      <c r="ES6" s="778"/>
      <c r="ET6" s="778"/>
      <c r="EU6" s="778"/>
      <c r="EV6" s="778"/>
      <c r="EW6" s="778"/>
      <c r="EX6" s="778"/>
      <c r="EY6" s="778"/>
      <c r="EZ6" s="778"/>
      <c r="FA6" s="778"/>
      <c r="FB6" s="778"/>
      <c r="FC6" s="778"/>
      <c r="FD6" s="778"/>
      <c r="FE6" s="778"/>
      <c r="FF6" s="778"/>
      <c r="FG6" s="778"/>
      <c r="FH6" s="778"/>
      <c r="FI6" s="778"/>
      <c r="FJ6" s="778"/>
      <c r="FK6" s="778"/>
      <c r="FL6" s="778"/>
      <c r="FM6" s="778"/>
      <c r="FN6" s="778"/>
      <c r="FO6" s="778"/>
      <c r="FP6" s="778"/>
      <c r="FQ6" s="778"/>
      <c r="FR6" s="778"/>
      <c r="FS6" s="778"/>
      <c r="FT6" s="778"/>
      <c r="FU6" s="778"/>
      <c r="FV6" s="778"/>
      <c r="FW6" s="778"/>
      <c r="FX6" s="778"/>
      <c r="FY6" s="778"/>
      <c r="FZ6" s="778"/>
      <c r="GA6" s="778"/>
      <c r="GB6" s="778"/>
      <c r="GC6" s="778"/>
      <c r="GD6" s="778"/>
      <c r="GE6" s="778"/>
      <c r="GF6" s="778"/>
      <c r="GG6" s="778"/>
      <c r="GH6" s="778"/>
      <c r="GI6" s="778"/>
      <c r="GJ6" s="778"/>
      <c r="GK6" s="778"/>
      <c r="GL6" s="778"/>
      <c r="GM6" s="778"/>
      <c r="GN6" s="778"/>
      <c r="GO6" s="778"/>
      <c r="GP6" s="778"/>
      <c r="GQ6" s="778"/>
      <c r="GR6" s="778"/>
      <c r="GS6" s="778"/>
      <c r="GT6" s="778"/>
      <c r="GU6" s="778"/>
      <c r="GV6" s="778"/>
      <c r="GW6" s="778"/>
      <c r="GX6" s="778"/>
      <c r="GY6" s="778"/>
      <c r="GZ6" s="778"/>
      <c r="HA6" s="778"/>
      <c r="HB6" s="778"/>
      <c r="HC6" s="778"/>
      <c r="HD6" s="778"/>
      <c r="HE6" s="778"/>
    </row>
    <row r="7" spans="1:213" ht="12.75">
      <c r="A7" s="629" t="s">
        <v>1084</v>
      </c>
      <c r="B7" s="737">
        <v>0</v>
      </c>
      <c r="C7" s="737">
        <v>0</v>
      </c>
      <c r="D7" s="737">
        <v>0</v>
      </c>
      <c r="E7" s="737">
        <v>0</v>
      </c>
      <c r="F7" s="778"/>
      <c r="G7" s="778"/>
      <c r="H7" s="778"/>
      <c r="I7" s="778"/>
      <c r="J7" s="778"/>
      <c r="K7" s="778"/>
      <c r="L7" s="778"/>
      <c r="M7" s="778"/>
      <c r="N7" s="778"/>
      <c r="O7" s="778"/>
      <c r="P7" s="778"/>
      <c r="Q7" s="778"/>
      <c r="R7" s="778"/>
      <c r="S7" s="778"/>
      <c r="T7" s="778"/>
      <c r="U7" s="778"/>
      <c r="V7" s="778"/>
      <c r="W7" s="778"/>
      <c r="X7" s="778"/>
      <c r="Y7" s="778"/>
      <c r="Z7" s="778"/>
      <c r="AA7" s="778"/>
      <c r="AB7" s="778"/>
      <c r="AC7" s="778"/>
      <c r="AD7" s="778"/>
      <c r="AE7" s="778"/>
      <c r="AF7" s="778"/>
      <c r="AG7" s="778"/>
      <c r="AH7" s="778"/>
      <c r="AI7" s="778"/>
      <c r="AJ7" s="778"/>
      <c r="AK7" s="778"/>
      <c r="AL7" s="778"/>
      <c r="AM7" s="778"/>
      <c r="AN7" s="778"/>
      <c r="AO7" s="778"/>
      <c r="AP7" s="778"/>
      <c r="AQ7" s="778"/>
      <c r="AR7" s="778"/>
      <c r="AS7" s="778"/>
      <c r="AT7" s="778"/>
      <c r="AU7" s="778"/>
      <c r="AV7" s="778"/>
      <c r="AW7" s="778"/>
      <c r="AX7" s="778"/>
      <c r="AY7" s="778"/>
      <c r="AZ7" s="778"/>
      <c r="BA7" s="778"/>
      <c r="BB7" s="778"/>
      <c r="BC7" s="778"/>
      <c r="BD7" s="778"/>
      <c r="BE7" s="778"/>
      <c r="BF7" s="778"/>
      <c r="BG7" s="778"/>
      <c r="BH7" s="778"/>
      <c r="BI7" s="778"/>
      <c r="BJ7" s="778"/>
      <c r="BK7" s="778"/>
      <c r="BL7" s="778"/>
      <c r="BM7" s="778"/>
      <c r="BN7" s="778"/>
      <c r="BO7" s="778"/>
      <c r="BP7" s="778"/>
      <c r="BQ7" s="778"/>
      <c r="BR7" s="778"/>
      <c r="BS7" s="778"/>
      <c r="BT7" s="778"/>
      <c r="BU7" s="778"/>
      <c r="BV7" s="778"/>
      <c r="BW7" s="778"/>
      <c r="BX7" s="778"/>
      <c r="BY7" s="778"/>
      <c r="BZ7" s="778"/>
      <c r="CA7" s="778"/>
      <c r="CB7" s="778"/>
      <c r="CC7" s="778"/>
      <c r="CD7" s="778"/>
      <c r="CE7" s="778"/>
      <c r="CF7" s="778"/>
      <c r="CG7" s="778"/>
      <c r="CH7" s="778"/>
      <c r="CI7" s="778"/>
      <c r="CJ7" s="778"/>
      <c r="CK7" s="778"/>
      <c r="CL7" s="778"/>
      <c r="CM7" s="778"/>
      <c r="CN7" s="778"/>
      <c r="CO7" s="778"/>
      <c r="CP7" s="778"/>
      <c r="CQ7" s="778"/>
      <c r="CR7" s="778"/>
      <c r="CS7" s="778"/>
      <c r="CT7" s="778"/>
      <c r="CU7" s="778"/>
      <c r="CV7" s="778"/>
      <c r="CW7" s="778"/>
      <c r="CX7" s="778"/>
      <c r="CY7" s="778"/>
      <c r="CZ7" s="778"/>
      <c r="DA7" s="778"/>
      <c r="DB7" s="778"/>
      <c r="DC7" s="778"/>
      <c r="DD7" s="778"/>
      <c r="DE7" s="778"/>
      <c r="DF7" s="778"/>
      <c r="DG7" s="778"/>
      <c r="DH7" s="778"/>
      <c r="DI7" s="778"/>
      <c r="DJ7" s="778"/>
      <c r="DK7" s="778"/>
      <c r="DL7" s="778"/>
      <c r="DM7" s="778"/>
      <c r="DN7" s="778"/>
      <c r="DO7" s="778"/>
      <c r="DP7" s="778"/>
      <c r="DQ7" s="778"/>
      <c r="DR7" s="778"/>
      <c r="DS7" s="778"/>
      <c r="DT7" s="778"/>
      <c r="DU7" s="778"/>
      <c r="DV7" s="778"/>
      <c r="DW7" s="778"/>
      <c r="DX7" s="778"/>
      <c r="DY7" s="778"/>
      <c r="DZ7" s="778"/>
      <c r="EA7" s="778"/>
      <c r="EB7" s="778"/>
      <c r="EC7" s="778"/>
      <c r="ED7" s="778"/>
      <c r="EE7" s="778"/>
      <c r="EF7" s="778"/>
      <c r="EG7" s="778"/>
      <c r="EH7" s="778"/>
      <c r="EI7" s="778"/>
      <c r="EJ7" s="778"/>
      <c r="EK7" s="778"/>
      <c r="EL7" s="778"/>
      <c r="EM7" s="778"/>
      <c r="EN7" s="778"/>
      <c r="EO7" s="778"/>
      <c r="EP7" s="778"/>
      <c r="EQ7" s="778"/>
      <c r="ER7" s="778"/>
      <c r="ES7" s="778"/>
      <c r="ET7" s="778"/>
      <c r="EU7" s="778"/>
      <c r="EV7" s="778"/>
      <c r="EW7" s="778"/>
      <c r="EX7" s="778"/>
      <c r="EY7" s="778"/>
      <c r="EZ7" s="778"/>
      <c r="FA7" s="778"/>
      <c r="FB7" s="778"/>
      <c r="FC7" s="778"/>
      <c r="FD7" s="778"/>
      <c r="FE7" s="778"/>
      <c r="FF7" s="778"/>
      <c r="FG7" s="778"/>
      <c r="FH7" s="778"/>
      <c r="FI7" s="778"/>
      <c r="FJ7" s="778"/>
      <c r="FK7" s="778"/>
      <c r="FL7" s="778"/>
      <c r="FM7" s="778"/>
      <c r="FN7" s="778"/>
      <c r="FO7" s="778"/>
      <c r="FP7" s="778"/>
      <c r="FQ7" s="778"/>
      <c r="FR7" s="778"/>
      <c r="FS7" s="778"/>
      <c r="FT7" s="778"/>
      <c r="FU7" s="778"/>
      <c r="FV7" s="778"/>
      <c r="FW7" s="778"/>
      <c r="FX7" s="778"/>
      <c r="FY7" s="778"/>
      <c r="FZ7" s="778"/>
      <c r="GA7" s="778"/>
      <c r="GB7" s="778"/>
      <c r="GC7" s="778"/>
      <c r="GD7" s="778"/>
      <c r="GE7" s="778"/>
      <c r="GF7" s="778"/>
      <c r="GG7" s="778"/>
      <c r="GH7" s="778"/>
      <c r="GI7" s="778"/>
      <c r="GJ7" s="778"/>
      <c r="GK7" s="778"/>
      <c r="GL7" s="778"/>
      <c r="GM7" s="778"/>
      <c r="GN7" s="778"/>
      <c r="GO7" s="778"/>
      <c r="GP7" s="778"/>
      <c r="GQ7" s="778"/>
      <c r="GR7" s="778"/>
      <c r="GS7" s="778"/>
      <c r="GT7" s="778"/>
      <c r="GU7" s="778"/>
      <c r="GV7" s="778"/>
      <c r="GW7" s="778"/>
      <c r="GX7" s="778"/>
      <c r="GY7" s="778"/>
      <c r="GZ7" s="778"/>
      <c r="HA7" s="778"/>
      <c r="HB7" s="778"/>
      <c r="HC7" s="778"/>
      <c r="HD7" s="778"/>
      <c r="HE7" s="778"/>
    </row>
    <row r="8" spans="1:213" s="246" customFormat="1" ht="24">
      <c r="A8" s="746" t="s">
        <v>61</v>
      </c>
      <c r="B8" s="866">
        <v>1</v>
      </c>
      <c r="C8" s="866">
        <v>4</v>
      </c>
      <c r="D8" s="866">
        <v>5</v>
      </c>
      <c r="E8" s="866">
        <v>3</v>
      </c>
    </row>
    <row r="9" spans="1:213" s="744" customFormat="1">
      <c r="A9" s="742" t="s">
        <v>383</v>
      </c>
      <c r="B9" s="867">
        <v>1</v>
      </c>
      <c r="C9" s="867">
        <v>4</v>
      </c>
      <c r="D9" s="867">
        <v>1</v>
      </c>
      <c r="E9" s="867">
        <v>3</v>
      </c>
    </row>
    <row r="10" spans="1:213" s="744" customFormat="1">
      <c r="A10" s="748" t="s">
        <v>62</v>
      </c>
      <c r="B10" s="867">
        <v>0</v>
      </c>
      <c r="C10" s="867">
        <v>4</v>
      </c>
      <c r="D10" s="867">
        <v>1</v>
      </c>
      <c r="E10" s="867">
        <v>3</v>
      </c>
    </row>
    <row r="11" spans="1:213" s="744" customFormat="1">
      <c r="A11" s="749" t="s">
        <v>63</v>
      </c>
      <c r="B11" s="868">
        <v>0</v>
      </c>
      <c r="C11" s="868">
        <v>1</v>
      </c>
      <c r="D11" s="868">
        <v>0</v>
      </c>
      <c r="E11" s="868">
        <v>0</v>
      </c>
    </row>
    <row r="12" spans="1:213" ht="12.75">
      <c r="A12" s="869" t="s">
        <v>858</v>
      </c>
      <c r="B12" s="870">
        <v>0</v>
      </c>
      <c r="C12" s="870">
        <v>0</v>
      </c>
      <c r="D12" s="870">
        <v>0</v>
      </c>
      <c r="E12" s="870">
        <v>0</v>
      </c>
      <c r="F12" s="778"/>
      <c r="G12" s="778"/>
      <c r="H12" s="778"/>
      <c r="I12" s="778"/>
      <c r="J12" s="778"/>
      <c r="K12" s="778"/>
      <c r="L12" s="778"/>
      <c r="M12" s="778"/>
      <c r="N12" s="778"/>
      <c r="O12" s="778"/>
      <c r="P12" s="778"/>
      <c r="Q12" s="778"/>
      <c r="R12" s="778"/>
      <c r="S12" s="778"/>
      <c r="T12" s="778"/>
      <c r="U12" s="778"/>
      <c r="V12" s="778"/>
      <c r="W12" s="778"/>
      <c r="X12" s="778"/>
      <c r="Y12" s="778"/>
      <c r="Z12" s="778"/>
      <c r="AA12" s="778"/>
      <c r="AB12" s="778"/>
      <c r="AC12" s="778"/>
      <c r="AD12" s="778"/>
      <c r="AE12" s="778"/>
      <c r="AF12" s="778"/>
      <c r="AG12" s="778"/>
      <c r="AH12" s="778"/>
      <c r="AI12" s="778"/>
      <c r="AJ12" s="778"/>
      <c r="AK12" s="778"/>
      <c r="AL12" s="778"/>
      <c r="AM12" s="778"/>
      <c r="AN12" s="778"/>
      <c r="AO12" s="778"/>
      <c r="AP12" s="778"/>
      <c r="AQ12" s="778"/>
      <c r="AR12" s="778"/>
      <c r="AS12" s="778"/>
      <c r="AT12" s="778"/>
      <c r="AU12" s="778"/>
      <c r="AV12" s="778"/>
      <c r="AW12" s="778"/>
      <c r="AX12" s="778"/>
      <c r="AY12" s="778"/>
      <c r="AZ12" s="778"/>
      <c r="BA12" s="778"/>
      <c r="BB12" s="778"/>
      <c r="BC12" s="778"/>
      <c r="BD12" s="778"/>
      <c r="BE12" s="778"/>
      <c r="BF12" s="778"/>
      <c r="BG12" s="778"/>
      <c r="BH12" s="778"/>
      <c r="BI12" s="778"/>
      <c r="BJ12" s="778"/>
      <c r="BK12" s="778"/>
      <c r="BL12" s="778"/>
      <c r="BM12" s="778"/>
      <c r="BN12" s="778"/>
      <c r="BO12" s="778"/>
      <c r="BP12" s="778"/>
      <c r="BQ12" s="778"/>
      <c r="BR12" s="778"/>
      <c r="BS12" s="778"/>
      <c r="BT12" s="778"/>
      <c r="BU12" s="778"/>
      <c r="BV12" s="778"/>
      <c r="BW12" s="778"/>
      <c r="BX12" s="778"/>
      <c r="BY12" s="778"/>
      <c r="BZ12" s="778"/>
      <c r="CA12" s="778"/>
      <c r="CB12" s="778"/>
      <c r="CC12" s="778"/>
      <c r="CD12" s="778"/>
      <c r="CE12" s="778"/>
      <c r="CF12" s="778"/>
      <c r="CG12" s="778"/>
      <c r="CH12" s="778"/>
      <c r="CI12" s="778"/>
      <c r="CJ12" s="778"/>
      <c r="CK12" s="778"/>
      <c r="CL12" s="778"/>
      <c r="CM12" s="778"/>
      <c r="CN12" s="778"/>
      <c r="CO12" s="778"/>
      <c r="CP12" s="778"/>
      <c r="CQ12" s="778"/>
      <c r="CR12" s="778"/>
      <c r="CS12" s="778"/>
      <c r="CT12" s="778"/>
      <c r="CU12" s="778"/>
      <c r="CV12" s="778"/>
      <c r="CW12" s="778"/>
      <c r="CX12" s="778"/>
      <c r="CY12" s="778"/>
      <c r="CZ12" s="778"/>
      <c r="DA12" s="778"/>
      <c r="DB12" s="778"/>
      <c r="DC12" s="778"/>
      <c r="DD12" s="778"/>
      <c r="DE12" s="778"/>
      <c r="DF12" s="778"/>
      <c r="DG12" s="778"/>
      <c r="DH12" s="778"/>
      <c r="DI12" s="778"/>
      <c r="DJ12" s="778"/>
      <c r="DK12" s="778"/>
      <c r="DL12" s="778"/>
      <c r="DM12" s="778"/>
      <c r="DN12" s="778"/>
      <c r="DO12" s="778"/>
      <c r="DP12" s="778"/>
      <c r="DQ12" s="778"/>
      <c r="DR12" s="778"/>
      <c r="DS12" s="778"/>
      <c r="DT12" s="778"/>
      <c r="DU12" s="778"/>
      <c r="DV12" s="778"/>
      <c r="DW12" s="778"/>
      <c r="DX12" s="778"/>
      <c r="DY12" s="778"/>
      <c r="DZ12" s="778"/>
      <c r="EA12" s="778"/>
      <c r="EB12" s="778"/>
      <c r="EC12" s="778"/>
      <c r="ED12" s="778"/>
      <c r="EE12" s="778"/>
      <c r="EF12" s="778"/>
      <c r="EG12" s="778"/>
      <c r="EH12" s="778"/>
      <c r="EI12" s="778"/>
      <c r="EJ12" s="778"/>
      <c r="EK12" s="778"/>
      <c r="EL12" s="778"/>
      <c r="EM12" s="778"/>
      <c r="EN12" s="778"/>
      <c r="EO12" s="778"/>
      <c r="EP12" s="778"/>
      <c r="EQ12" s="778"/>
      <c r="ER12" s="778"/>
      <c r="ES12" s="778"/>
      <c r="ET12" s="778"/>
      <c r="EU12" s="778"/>
      <c r="EV12" s="778"/>
      <c r="EW12" s="778"/>
      <c r="EX12" s="778"/>
      <c r="EY12" s="778"/>
      <c r="EZ12" s="778"/>
      <c r="FA12" s="778"/>
      <c r="FB12" s="778"/>
      <c r="FC12" s="778"/>
      <c r="FD12" s="778"/>
      <c r="FE12" s="778"/>
      <c r="FF12" s="778"/>
      <c r="FG12" s="778"/>
      <c r="FH12" s="778"/>
      <c r="FI12" s="778"/>
      <c r="FJ12" s="778"/>
      <c r="FK12" s="778"/>
      <c r="FL12" s="778"/>
      <c r="FM12" s="778"/>
      <c r="FN12" s="778"/>
      <c r="FO12" s="778"/>
      <c r="FP12" s="778"/>
      <c r="FQ12" s="778"/>
      <c r="FR12" s="778"/>
      <c r="FS12" s="778"/>
      <c r="FT12" s="778"/>
      <c r="FU12" s="778"/>
      <c r="FV12" s="778"/>
      <c r="FW12" s="778"/>
      <c r="FX12" s="778"/>
      <c r="FY12" s="778"/>
      <c r="FZ12" s="778"/>
      <c r="GA12" s="778"/>
      <c r="GB12" s="778"/>
      <c r="GC12" s="778"/>
      <c r="GD12" s="778"/>
      <c r="GE12" s="778"/>
      <c r="GF12" s="778"/>
      <c r="GG12" s="778"/>
      <c r="GH12" s="778"/>
      <c r="GI12" s="778"/>
      <c r="GJ12" s="778"/>
      <c r="GK12" s="778"/>
      <c r="GL12" s="778"/>
      <c r="GM12" s="778"/>
      <c r="GN12" s="778"/>
      <c r="GO12" s="778"/>
      <c r="GP12" s="778"/>
      <c r="GQ12" s="778"/>
      <c r="GR12" s="778"/>
      <c r="GS12" s="778"/>
      <c r="GT12" s="778"/>
      <c r="GU12" s="778"/>
      <c r="GV12" s="778"/>
      <c r="GW12" s="778"/>
    </row>
    <row r="13" spans="1:213" ht="12.75">
      <c r="A13" s="869" t="s">
        <v>860</v>
      </c>
      <c r="B13" s="870">
        <v>0</v>
      </c>
      <c r="C13" s="870">
        <v>0</v>
      </c>
      <c r="D13" s="868">
        <v>0</v>
      </c>
      <c r="E13" s="868">
        <v>0</v>
      </c>
      <c r="F13" s="778"/>
      <c r="G13" s="778"/>
      <c r="H13" s="778"/>
      <c r="I13" s="778"/>
      <c r="J13" s="778"/>
      <c r="K13" s="778"/>
      <c r="L13" s="778"/>
      <c r="M13" s="778"/>
      <c r="N13" s="778"/>
      <c r="O13" s="778"/>
      <c r="P13" s="778"/>
      <c r="Q13" s="778"/>
      <c r="R13" s="778"/>
      <c r="S13" s="778"/>
      <c r="T13" s="778"/>
      <c r="U13" s="778"/>
      <c r="V13" s="778"/>
      <c r="W13" s="778"/>
      <c r="X13" s="778"/>
      <c r="Y13" s="778"/>
      <c r="Z13" s="778"/>
      <c r="AA13" s="778"/>
      <c r="AB13" s="778"/>
      <c r="AC13" s="778"/>
      <c r="AD13" s="778"/>
      <c r="AE13" s="778"/>
      <c r="AF13" s="778"/>
      <c r="AG13" s="778"/>
      <c r="AH13" s="778"/>
      <c r="AI13" s="778"/>
      <c r="AJ13" s="778"/>
      <c r="AK13" s="778"/>
      <c r="AL13" s="778"/>
      <c r="AM13" s="778"/>
      <c r="AN13" s="778"/>
      <c r="AO13" s="778"/>
      <c r="AP13" s="778"/>
      <c r="AQ13" s="778"/>
      <c r="AR13" s="778"/>
      <c r="AS13" s="778"/>
      <c r="AT13" s="778"/>
      <c r="AU13" s="778"/>
      <c r="AV13" s="778"/>
      <c r="AW13" s="778"/>
      <c r="AX13" s="778"/>
      <c r="AY13" s="778"/>
      <c r="AZ13" s="778"/>
      <c r="BA13" s="778"/>
      <c r="BB13" s="778"/>
      <c r="BC13" s="778"/>
      <c r="BD13" s="778"/>
      <c r="BE13" s="778"/>
      <c r="BF13" s="778"/>
      <c r="BG13" s="778"/>
      <c r="BH13" s="778"/>
      <c r="BI13" s="778"/>
      <c r="BJ13" s="778"/>
      <c r="BK13" s="778"/>
      <c r="BL13" s="778"/>
      <c r="BM13" s="778"/>
      <c r="BN13" s="778"/>
      <c r="BO13" s="778"/>
      <c r="BP13" s="778"/>
      <c r="BQ13" s="778"/>
      <c r="BR13" s="778"/>
      <c r="BS13" s="778"/>
      <c r="BT13" s="778"/>
      <c r="BU13" s="778"/>
      <c r="BV13" s="778"/>
      <c r="BW13" s="778"/>
      <c r="BX13" s="778"/>
      <c r="BY13" s="778"/>
      <c r="BZ13" s="778"/>
      <c r="CA13" s="778"/>
      <c r="CB13" s="778"/>
      <c r="CC13" s="778"/>
      <c r="CD13" s="778"/>
      <c r="CE13" s="778"/>
      <c r="CF13" s="778"/>
      <c r="CG13" s="778"/>
      <c r="CH13" s="778"/>
      <c r="CI13" s="778"/>
      <c r="CJ13" s="778"/>
      <c r="CK13" s="778"/>
      <c r="CL13" s="778"/>
      <c r="CM13" s="778"/>
      <c r="CN13" s="778"/>
      <c r="CO13" s="778"/>
      <c r="CP13" s="778"/>
      <c r="CQ13" s="778"/>
      <c r="CR13" s="778"/>
      <c r="CS13" s="778"/>
      <c r="CT13" s="778"/>
      <c r="CU13" s="778"/>
      <c r="CV13" s="778"/>
      <c r="CW13" s="778"/>
      <c r="CX13" s="778"/>
      <c r="CY13" s="778"/>
      <c r="CZ13" s="778"/>
      <c r="DA13" s="778"/>
      <c r="DB13" s="778"/>
      <c r="DC13" s="778"/>
      <c r="DD13" s="778"/>
      <c r="DE13" s="778"/>
      <c r="DF13" s="778"/>
      <c r="DG13" s="778"/>
      <c r="DH13" s="778"/>
      <c r="DI13" s="778"/>
      <c r="DJ13" s="778"/>
      <c r="DK13" s="778"/>
      <c r="DL13" s="778"/>
      <c r="DM13" s="778"/>
      <c r="DN13" s="778"/>
      <c r="DO13" s="778"/>
      <c r="DP13" s="778"/>
      <c r="DQ13" s="778"/>
      <c r="DR13" s="778"/>
      <c r="DS13" s="778"/>
      <c r="DT13" s="778"/>
      <c r="DU13" s="778"/>
      <c r="DV13" s="778"/>
      <c r="DW13" s="778"/>
      <c r="DX13" s="778"/>
      <c r="DY13" s="778"/>
      <c r="DZ13" s="778"/>
      <c r="EA13" s="778"/>
      <c r="EB13" s="778"/>
      <c r="EC13" s="778"/>
      <c r="ED13" s="778"/>
      <c r="EE13" s="778"/>
      <c r="EF13" s="778"/>
      <c r="EG13" s="778"/>
      <c r="EH13" s="778"/>
      <c r="EI13" s="778"/>
      <c r="EJ13" s="778"/>
      <c r="EK13" s="778"/>
      <c r="EL13" s="778"/>
      <c r="EM13" s="778"/>
      <c r="EN13" s="778"/>
      <c r="EO13" s="778"/>
      <c r="EP13" s="778"/>
      <c r="EQ13" s="778"/>
      <c r="ER13" s="778"/>
      <c r="ES13" s="778"/>
      <c r="ET13" s="778"/>
      <c r="EU13" s="778"/>
      <c r="EV13" s="778"/>
      <c r="EW13" s="778"/>
      <c r="EX13" s="778"/>
      <c r="EY13" s="778"/>
      <c r="EZ13" s="778"/>
      <c r="FA13" s="778"/>
      <c r="FB13" s="778"/>
      <c r="FC13" s="778"/>
      <c r="FD13" s="778"/>
      <c r="FE13" s="778"/>
      <c r="FF13" s="778"/>
      <c r="FG13" s="778"/>
      <c r="FH13" s="778"/>
      <c r="FI13" s="778"/>
      <c r="FJ13" s="778"/>
      <c r="FK13" s="778"/>
      <c r="FL13" s="778"/>
      <c r="FM13" s="778"/>
      <c r="FN13" s="778"/>
      <c r="FO13" s="778"/>
      <c r="FP13" s="778"/>
      <c r="FQ13" s="778"/>
      <c r="FR13" s="778"/>
      <c r="FS13" s="778"/>
      <c r="FT13" s="778"/>
      <c r="FU13" s="778"/>
      <c r="FV13" s="778"/>
      <c r="FW13" s="778"/>
      <c r="FX13" s="778"/>
      <c r="FY13" s="778"/>
      <c r="FZ13" s="778"/>
      <c r="GA13" s="778"/>
      <c r="GB13" s="778"/>
      <c r="GC13" s="778"/>
      <c r="GD13" s="778"/>
      <c r="GE13" s="778"/>
      <c r="GF13" s="778"/>
      <c r="GG13" s="778"/>
      <c r="GH13" s="778"/>
      <c r="GI13" s="778"/>
      <c r="GJ13" s="778"/>
      <c r="GK13" s="778"/>
      <c r="GL13" s="778"/>
      <c r="GM13" s="778"/>
      <c r="GN13" s="778"/>
      <c r="GO13" s="778"/>
      <c r="GP13" s="778"/>
      <c r="GQ13" s="778"/>
      <c r="GR13" s="778"/>
      <c r="GS13" s="778"/>
      <c r="GT13" s="778"/>
      <c r="GU13" s="778"/>
      <c r="GV13" s="778"/>
      <c r="GW13" s="778"/>
    </row>
    <row r="14" spans="1:213" ht="12.75">
      <c r="A14" s="869" t="s">
        <v>1085</v>
      </c>
      <c r="B14" s="870">
        <v>0</v>
      </c>
      <c r="C14" s="870">
        <v>0</v>
      </c>
      <c r="D14" s="870">
        <v>0</v>
      </c>
      <c r="E14" s="870">
        <v>0</v>
      </c>
      <c r="F14" s="778"/>
      <c r="G14" s="778"/>
      <c r="H14" s="778"/>
      <c r="I14" s="778"/>
      <c r="J14" s="778"/>
      <c r="K14" s="778"/>
      <c r="L14" s="778"/>
      <c r="M14" s="778"/>
      <c r="N14" s="778"/>
      <c r="O14" s="778"/>
      <c r="P14" s="778"/>
      <c r="Q14" s="778"/>
      <c r="R14" s="778"/>
      <c r="S14" s="778"/>
      <c r="T14" s="778"/>
      <c r="U14" s="778"/>
      <c r="V14" s="778"/>
      <c r="W14" s="778"/>
      <c r="X14" s="778"/>
      <c r="Y14" s="778"/>
      <c r="Z14" s="778"/>
      <c r="AA14" s="778"/>
      <c r="AB14" s="778"/>
      <c r="AC14" s="778"/>
      <c r="AD14" s="778"/>
      <c r="AE14" s="778"/>
      <c r="AF14" s="778"/>
      <c r="AG14" s="778"/>
      <c r="AH14" s="778"/>
      <c r="AI14" s="778"/>
      <c r="AJ14" s="778"/>
      <c r="AK14" s="778"/>
      <c r="AL14" s="778"/>
      <c r="AM14" s="778"/>
      <c r="AN14" s="778"/>
      <c r="AO14" s="778"/>
      <c r="AP14" s="778"/>
      <c r="AQ14" s="778"/>
      <c r="AR14" s="778"/>
      <c r="AS14" s="778"/>
      <c r="AT14" s="778"/>
      <c r="AU14" s="778"/>
      <c r="AV14" s="778"/>
      <c r="AW14" s="778"/>
      <c r="AX14" s="778"/>
      <c r="AY14" s="778"/>
      <c r="AZ14" s="778"/>
      <c r="BA14" s="778"/>
      <c r="BB14" s="778"/>
      <c r="BC14" s="778"/>
      <c r="BD14" s="778"/>
      <c r="BE14" s="778"/>
      <c r="BF14" s="778"/>
      <c r="BG14" s="778"/>
      <c r="BH14" s="778"/>
      <c r="BI14" s="778"/>
      <c r="BJ14" s="778"/>
      <c r="BK14" s="778"/>
      <c r="BL14" s="778"/>
      <c r="BM14" s="778"/>
      <c r="BN14" s="778"/>
      <c r="BO14" s="778"/>
      <c r="BP14" s="778"/>
      <c r="BQ14" s="778"/>
      <c r="BR14" s="778"/>
      <c r="BS14" s="778"/>
      <c r="BT14" s="778"/>
      <c r="BU14" s="778"/>
      <c r="BV14" s="778"/>
      <c r="BW14" s="778"/>
      <c r="BX14" s="778"/>
      <c r="BY14" s="778"/>
      <c r="BZ14" s="778"/>
      <c r="CA14" s="778"/>
      <c r="CB14" s="778"/>
      <c r="CC14" s="778"/>
      <c r="CD14" s="778"/>
      <c r="CE14" s="778"/>
      <c r="CF14" s="778"/>
      <c r="CG14" s="778"/>
      <c r="CH14" s="778"/>
      <c r="CI14" s="778"/>
      <c r="CJ14" s="778"/>
      <c r="CK14" s="778"/>
      <c r="CL14" s="778"/>
      <c r="CM14" s="778"/>
      <c r="CN14" s="778"/>
      <c r="CO14" s="778"/>
      <c r="CP14" s="778"/>
      <c r="CQ14" s="778"/>
      <c r="CR14" s="778"/>
      <c r="CS14" s="778"/>
      <c r="CT14" s="778"/>
      <c r="CU14" s="778"/>
      <c r="CV14" s="778"/>
      <c r="CW14" s="778"/>
      <c r="CX14" s="778"/>
      <c r="CY14" s="778"/>
      <c r="CZ14" s="778"/>
      <c r="DA14" s="778"/>
      <c r="DB14" s="778"/>
      <c r="DC14" s="778"/>
      <c r="DD14" s="778"/>
      <c r="DE14" s="778"/>
      <c r="DF14" s="778"/>
      <c r="DG14" s="778"/>
      <c r="DH14" s="778"/>
      <c r="DI14" s="778"/>
      <c r="DJ14" s="778"/>
      <c r="DK14" s="778"/>
      <c r="DL14" s="778"/>
      <c r="DM14" s="778"/>
      <c r="DN14" s="778"/>
      <c r="DO14" s="778"/>
      <c r="DP14" s="778"/>
      <c r="DQ14" s="778"/>
      <c r="DR14" s="778"/>
      <c r="DS14" s="778"/>
      <c r="DT14" s="778"/>
      <c r="DU14" s="778"/>
      <c r="DV14" s="778"/>
      <c r="DW14" s="778"/>
      <c r="DX14" s="778"/>
      <c r="DY14" s="778"/>
      <c r="DZ14" s="778"/>
      <c r="EA14" s="778"/>
      <c r="EB14" s="778"/>
      <c r="EC14" s="778"/>
      <c r="ED14" s="778"/>
      <c r="EE14" s="778"/>
      <c r="EF14" s="778"/>
      <c r="EG14" s="778"/>
      <c r="EH14" s="778"/>
      <c r="EI14" s="778"/>
      <c r="EJ14" s="778"/>
      <c r="EK14" s="778"/>
      <c r="EL14" s="778"/>
      <c r="EM14" s="778"/>
      <c r="EN14" s="778"/>
      <c r="EO14" s="778"/>
      <c r="EP14" s="778"/>
      <c r="EQ14" s="778"/>
      <c r="ER14" s="778"/>
      <c r="ES14" s="778"/>
      <c r="ET14" s="778"/>
      <c r="EU14" s="778"/>
      <c r="EV14" s="778"/>
      <c r="EW14" s="778"/>
      <c r="EX14" s="778"/>
      <c r="EY14" s="778"/>
      <c r="EZ14" s="778"/>
      <c r="FA14" s="778"/>
      <c r="FB14" s="778"/>
      <c r="FC14" s="778"/>
      <c r="FD14" s="778"/>
      <c r="FE14" s="778"/>
      <c r="FF14" s="778"/>
      <c r="FG14" s="778"/>
      <c r="FH14" s="778"/>
      <c r="FI14" s="778"/>
      <c r="FJ14" s="778"/>
      <c r="FK14" s="778"/>
      <c r="FL14" s="778"/>
      <c r="FM14" s="778"/>
      <c r="FN14" s="778"/>
      <c r="FO14" s="778"/>
      <c r="FP14" s="778"/>
      <c r="FQ14" s="778"/>
      <c r="FR14" s="778"/>
      <c r="FS14" s="778"/>
      <c r="FT14" s="778"/>
      <c r="FU14" s="778"/>
      <c r="FV14" s="778"/>
      <c r="FW14" s="778"/>
      <c r="FX14" s="778"/>
      <c r="FY14" s="778"/>
      <c r="FZ14" s="778"/>
      <c r="GA14" s="778"/>
      <c r="GB14" s="778"/>
      <c r="GC14" s="778"/>
      <c r="GD14" s="778"/>
      <c r="GE14" s="778"/>
      <c r="GF14" s="778"/>
      <c r="GG14" s="778"/>
      <c r="GH14" s="778"/>
      <c r="GI14" s="778"/>
      <c r="GJ14" s="778"/>
      <c r="GK14" s="778"/>
      <c r="GL14" s="778"/>
      <c r="GM14" s="778"/>
      <c r="GN14" s="778"/>
      <c r="GO14" s="778"/>
      <c r="GP14" s="778"/>
      <c r="GQ14" s="778"/>
      <c r="GR14" s="778"/>
      <c r="GS14" s="778"/>
      <c r="GT14" s="778"/>
      <c r="GU14" s="778"/>
      <c r="GV14" s="778"/>
      <c r="GW14" s="778"/>
    </row>
    <row r="15" spans="1:213" ht="12.75">
      <c r="A15" s="869" t="s">
        <v>69</v>
      </c>
      <c r="B15" s="870">
        <v>0</v>
      </c>
      <c r="C15" s="870">
        <v>1</v>
      </c>
      <c r="D15" s="868">
        <v>0</v>
      </c>
      <c r="E15" s="868">
        <v>0</v>
      </c>
      <c r="F15" s="778"/>
      <c r="G15" s="778"/>
      <c r="H15" s="778"/>
      <c r="I15" s="778"/>
      <c r="J15" s="778"/>
      <c r="K15" s="778"/>
      <c r="L15" s="778"/>
      <c r="M15" s="778"/>
      <c r="N15" s="778"/>
      <c r="O15" s="778"/>
      <c r="P15" s="778"/>
      <c r="Q15" s="778"/>
      <c r="R15" s="778"/>
      <c r="S15" s="778"/>
      <c r="T15" s="778"/>
      <c r="U15" s="778"/>
      <c r="V15" s="778"/>
      <c r="W15" s="778"/>
      <c r="X15" s="778"/>
      <c r="Y15" s="778"/>
      <c r="Z15" s="778"/>
      <c r="AA15" s="778"/>
      <c r="AB15" s="778"/>
      <c r="AC15" s="778"/>
      <c r="AD15" s="778"/>
      <c r="AE15" s="778"/>
      <c r="AF15" s="778"/>
      <c r="AG15" s="778"/>
      <c r="AH15" s="778"/>
      <c r="AI15" s="778"/>
      <c r="AJ15" s="778"/>
      <c r="AK15" s="778"/>
      <c r="AL15" s="778"/>
      <c r="AM15" s="778"/>
      <c r="AN15" s="778"/>
      <c r="AO15" s="778"/>
      <c r="AP15" s="778"/>
      <c r="AQ15" s="778"/>
      <c r="AR15" s="778"/>
      <c r="AS15" s="778"/>
      <c r="AT15" s="778"/>
      <c r="AU15" s="778"/>
      <c r="AV15" s="778"/>
      <c r="AW15" s="778"/>
      <c r="AX15" s="778"/>
      <c r="AY15" s="778"/>
      <c r="AZ15" s="778"/>
      <c r="BA15" s="778"/>
      <c r="BB15" s="778"/>
      <c r="BC15" s="778"/>
      <c r="BD15" s="778"/>
      <c r="BE15" s="778"/>
      <c r="BF15" s="778"/>
      <c r="BG15" s="778"/>
      <c r="BH15" s="778"/>
      <c r="BI15" s="778"/>
      <c r="BJ15" s="778"/>
      <c r="BK15" s="778"/>
      <c r="BL15" s="778"/>
      <c r="BM15" s="778"/>
      <c r="BN15" s="778"/>
      <c r="BO15" s="778"/>
      <c r="BP15" s="778"/>
      <c r="BQ15" s="778"/>
      <c r="BR15" s="778"/>
      <c r="BS15" s="778"/>
      <c r="BT15" s="778"/>
      <c r="BU15" s="778"/>
      <c r="BV15" s="778"/>
      <c r="BW15" s="778"/>
      <c r="BX15" s="778"/>
      <c r="BY15" s="778"/>
      <c r="BZ15" s="778"/>
      <c r="CA15" s="778"/>
      <c r="CB15" s="778"/>
      <c r="CC15" s="778"/>
      <c r="CD15" s="778"/>
      <c r="CE15" s="778"/>
      <c r="CF15" s="778"/>
      <c r="CG15" s="778"/>
      <c r="CH15" s="778"/>
      <c r="CI15" s="778"/>
      <c r="CJ15" s="778"/>
      <c r="CK15" s="778"/>
      <c r="CL15" s="778"/>
      <c r="CM15" s="778"/>
      <c r="CN15" s="778"/>
      <c r="CO15" s="778"/>
      <c r="CP15" s="778"/>
      <c r="CQ15" s="778"/>
      <c r="CR15" s="778"/>
      <c r="CS15" s="778"/>
      <c r="CT15" s="778"/>
      <c r="CU15" s="778"/>
      <c r="CV15" s="778"/>
      <c r="CW15" s="778"/>
      <c r="CX15" s="778"/>
      <c r="CY15" s="778"/>
      <c r="CZ15" s="778"/>
      <c r="DA15" s="778"/>
      <c r="DB15" s="778"/>
      <c r="DC15" s="778"/>
      <c r="DD15" s="778"/>
      <c r="DE15" s="778"/>
      <c r="DF15" s="778"/>
      <c r="DG15" s="778"/>
      <c r="DH15" s="778"/>
      <c r="DI15" s="778"/>
      <c r="DJ15" s="778"/>
      <c r="DK15" s="778"/>
      <c r="DL15" s="778"/>
      <c r="DM15" s="778"/>
      <c r="DN15" s="778"/>
      <c r="DO15" s="778"/>
      <c r="DP15" s="778"/>
      <c r="DQ15" s="778"/>
      <c r="DR15" s="778"/>
      <c r="DS15" s="778"/>
      <c r="DT15" s="778"/>
      <c r="DU15" s="778"/>
      <c r="DV15" s="778"/>
      <c r="DW15" s="778"/>
      <c r="DX15" s="778"/>
      <c r="DY15" s="778"/>
      <c r="DZ15" s="778"/>
      <c r="EA15" s="778"/>
      <c r="EB15" s="778"/>
      <c r="EC15" s="778"/>
      <c r="ED15" s="778"/>
      <c r="EE15" s="778"/>
      <c r="EF15" s="778"/>
      <c r="EG15" s="778"/>
      <c r="EH15" s="778"/>
      <c r="EI15" s="778"/>
      <c r="EJ15" s="778"/>
      <c r="EK15" s="778"/>
      <c r="EL15" s="778"/>
      <c r="EM15" s="778"/>
      <c r="EN15" s="778"/>
      <c r="EO15" s="778"/>
      <c r="EP15" s="778"/>
      <c r="EQ15" s="778"/>
      <c r="ER15" s="778"/>
      <c r="ES15" s="778"/>
      <c r="ET15" s="778"/>
      <c r="EU15" s="778"/>
      <c r="EV15" s="778"/>
      <c r="EW15" s="778"/>
      <c r="EX15" s="778"/>
      <c r="EY15" s="778"/>
      <c r="EZ15" s="778"/>
      <c r="FA15" s="778"/>
      <c r="FB15" s="778"/>
      <c r="FC15" s="778"/>
      <c r="FD15" s="778"/>
      <c r="FE15" s="778"/>
      <c r="FF15" s="778"/>
      <c r="FG15" s="778"/>
      <c r="FH15" s="778"/>
      <c r="FI15" s="778"/>
      <c r="FJ15" s="778"/>
      <c r="FK15" s="778"/>
      <c r="FL15" s="778"/>
      <c r="FM15" s="778"/>
      <c r="FN15" s="778"/>
      <c r="FO15" s="778"/>
      <c r="FP15" s="778"/>
      <c r="FQ15" s="778"/>
      <c r="FR15" s="778"/>
      <c r="FS15" s="778"/>
      <c r="FT15" s="778"/>
      <c r="FU15" s="778"/>
      <c r="FV15" s="778"/>
      <c r="FW15" s="778"/>
      <c r="FX15" s="778"/>
      <c r="FY15" s="778"/>
      <c r="FZ15" s="778"/>
      <c r="GA15" s="778"/>
      <c r="GB15" s="778"/>
      <c r="GC15" s="778"/>
      <c r="GD15" s="778"/>
      <c r="GE15" s="778"/>
      <c r="GF15" s="778"/>
      <c r="GG15" s="778"/>
      <c r="GH15" s="778"/>
      <c r="GI15" s="778"/>
      <c r="GJ15" s="778"/>
      <c r="GK15" s="778"/>
      <c r="GL15" s="778"/>
      <c r="GM15" s="778"/>
      <c r="GN15" s="778"/>
      <c r="GO15" s="778"/>
      <c r="GP15" s="778"/>
      <c r="GQ15" s="778"/>
      <c r="GR15" s="778"/>
      <c r="GS15" s="778"/>
      <c r="GT15" s="778"/>
      <c r="GU15" s="778"/>
      <c r="GV15" s="778"/>
      <c r="GW15" s="778"/>
    </row>
    <row r="16" spans="1:213" ht="24">
      <c r="A16" s="869" t="s">
        <v>1086</v>
      </c>
      <c r="B16" s="870">
        <v>0</v>
      </c>
      <c r="C16" s="870">
        <v>0</v>
      </c>
      <c r="D16" s="870">
        <v>0</v>
      </c>
      <c r="E16" s="870">
        <v>0</v>
      </c>
      <c r="F16" s="778"/>
      <c r="G16" s="778"/>
      <c r="H16" s="778"/>
      <c r="I16" s="778"/>
      <c r="J16" s="778"/>
      <c r="K16" s="778"/>
      <c r="L16" s="778"/>
      <c r="M16" s="778"/>
      <c r="N16" s="778"/>
      <c r="O16" s="778"/>
      <c r="P16" s="778"/>
      <c r="Q16" s="778"/>
      <c r="R16" s="778"/>
      <c r="S16" s="778"/>
      <c r="T16" s="778"/>
      <c r="U16" s="778"/>
      <c r="V16" s="778"/>
      <c r="W16" s="778"/>
      <c r="X16" s="778"/>
      <c r="Y16" s="778"/>
      <c r="Z16" s="778"/>
      <c r="AA16" s="778"/>
      <c r="AB16" s="778"/>
      <c r="AC16" s="778"/>
      <c r="AD16" s="778"/>
      <c r="AE16" s="778"/>
      <c r="AF16" s="778"/>
      <c r="AG16" s="778"/>
      <c r="AH16" s="778"/>
      <c r="AI16" s="778"/>
      <c r="AJ16" s="778"/>
      <c r="AK16" s="778"/>
      <c r="AL16" s="778"/>
      <c r="AM16" s="778"/>
      <c r="AN16" s="778"/>
      <c r="AO16" s="778"/>
      <c r="AP16" s="778"/>
      <c r="AQ16" s="778"/>
      <c r="AR16" s="778"/>
      <c r="AS16" s="778"/>
      <c r="AT16" s="778"/>
      <c r="AU16" s="778"/>
      <c r="AV16" s="778"/>
      <c r="AW16" s="778"/>
      <c r="AX16" s="778"/>
      <c r="AY16" s="778"/>
      <c r="AZ16" s="778"/>
      <c r="BA16" s="778"/>
      <c r="BB16" s="778"/>
      <c r="BC16" s="778"/>
      <c r="BD16" s="778"/>
      <c r="BE16" s="778"/>
      <c r="BF16" s="778"/>
      <c r="BG16" s="778"/>
      <c r="BH16" s="778"/>
      <c r="BI16" s="778"/>
      <c r="BJ16" s="778"/>
      <c r="BK16" s="778"/>
      <c r="BL16" s="778"/>
      <c r="BM16" s="778"/>
      <c r="BN16" s="778"/>
      <c r="BO16" s="778"/>
      <c r="BP16" s="778"/>
      <c r="BQ16" s="778"/>
      <c r="BR16" s="778"/>
      <c r="BS16" s="778"/>
      <c r="BT16" s="778"/>
      <c r="BU16" s="778"/>
      <c r="BV16" s="778"/>
      <c r="BW16" s="778"/>
      <c r="BX16" s="778"/>
      <c r="BY16" s="778"/>
      <c r="BZ16" s="778"/>
      <c r="CA16" s="778"/>
      <c r="CB16" s="778"/>
      <c r="CC16" s="778"/>
      <c r="CD16" s="778"/>
      <c r="CE16" s="778"/>
      <c r="CF16" s="778"/>
      <c r="CG16" s="778"/>
      <c r="CH16" s="778"/>
      <c r="CI16" s="778"/>
      <c r="CJ16" s="778"/>
      <c r="CK16" s="778"/>
      <c r="CL16" s="778"/>
      <c r="CM16" s="778"/>
      <c r="CN16" s="778"/>
      <c r="CO16" s="778"/>
      <c r="CP16" s="778"/>
      <c r="CQ16" s="778"/>
      <c r="CR16" s="778"/>
      <c r="CS16" s="778"/>
      <c r="CT16" s="778"/>
      <c r="CU16" s="778"/>
      <c r="CV16" s="778"/>
      <c r="CW16" s="778"/>
      <c r="CX16" s="778"/>
      <c r="CY16" s="778"/>
      <c r="CZ16" s="778"/>
      <c r="DA16" s="778"/>
      <c r="DB16" s="778"/>
      <c r="DC16" s="778"/>
      <c r="DD16" s="778"/>
      <c r="DE16" s="778"/>
      <c r="DF16" s="778"/>
      <c r="DG16" s="778"/>
      <c r="DH16" s="778"/>
      <c r="DI16" s="778"/>
      <c r="DJ16" s="778"/>
      <c r="DK16" s="778"/>
      <c r="DL16" s="778"/>
      <c r="DM16" s="778"/>
      <c r="DN16" s="778"/>
      <c r="DO16" s="778"/>
      <c r="DP16" s="778"/>
      <c r="DQ16" s="778"/>
      <c r="DR16" s="778"/>
      <c r="DS16" s="778"/>
      <c r="DT16" s="778"/>
      <c r="DU16" s="778"/>
      <c r="DV16" s="778"/>
      <c r="DW16" s="778"/>
      <c r="DX16" s="778"/>
      <c r="DY16" s="778"/>
      <c r="DZ16" s="778"/>
      <c r="EA16" s="778"/>
      <c r="EB16" s="778"/>
      <c r="EC16" s="778"/>
      <c r="ED16" s="778"/>
      <c r="EE16" s="778"/>
      <c r="EF16" s="778"/>
      <c r="EG16" s="778"/>
      <c r="EH16" s="778"/>
      <c r="EI16" s="778"/>
      <c r="EJ16" s="778"/>
      <c r="EK16" s="778"/>
      <c r="EL16" s="778"/>
      <c r="EM16" s="778"/>
      <c r="EN16" s="778"/>
      <c r="EO16" s="778"/>
      <c r="EP16" s="778"/>
      <c r="EQ16" s="778"/>
      <c r="ER16" s="778"/>
      <c r="ES16" s="778"/>
      <c r="ET16" s="778"/>
      <c r="EU16" s="778"/>
      <c r="EV16" s="778"/>
      <c r="EW16" s="778"/>
      <c r="EX16" s="778"/>
      <c r="EY16" s="778"/>
      <c r="EZ16" s="778"/>
      <c r="FA16" s="778"/>
      <c r="FB16" s="778"/>
      <c r="FC16" s="778"/>
      <c r="FD16" s="778"/>
      <c r="FE16" s="778"/>
      <c r="FF16" s="778"/>
      <c r="FG16" s="778"/>
      <c r="FH16" s="778"/>
      <c r="FI16" s="778"/>
      <c r="FJ16" s="778"/>
      <c r="FK16" s="778"/>
      <c r="FL16" s="778"/>
      <c r="FM16" s="778"/>
      <c r="FN16" s="778"/>
      <c r="FO16" s="778"/>
      <c r="FP16" s="778"/>
      <c r="FQ16" s="778"/>
      <c r="FR16" s="778"/>
      <c r="FS16" s="778"/>
      <c r="FT16" s="778"/>
      <c r="FU16" s="778"/>
      <c r="FV16" s="778"/>
      <c r="FW16" s="778"/>
      <c r="FX16" s="778"/>
      <c r="FY16" s="778"/>
      <c r="FZ16" s="778"/>
      <c r="GA16" s="778"/>
      <c r="GB16" s="778"/>
      <c r="GC16" s="778"/>
      <c r="GD16" s="778"/>
      <c r="GE16" s="778"/>
      <c r="GF16" s="778"/>
      <c r="GG16" s="778"/>
      <c r="GH16" s="778"/>
      <c r="GI16" s="778"/>
      <c r="GJ16" s="778"/>
      <c r="GK16" s="778"/>
      <c r="GL16" s="778"/>
      <c r="GM16" s="778"/>
      <c r="GN16" s="778"/>
      <c r="GO16" s="778"/>
      <c r="GP16" s="778"/>
      <c r="GQ16" s="778"/>
      <c r="GR16" s="778"/>
      <c r="GS16" s="778"/>
      <c r="GT16" s="778"/>
      <c r="GU16" s="778"/>
      <c r="GV16" s="778"/>
      <c r="GW16" s="778"/>
    </row>
    <row r="17" spans="1:205" ht="12.75">
      <c r="A17" s="749" t="s">
        <v>70</v>
      </c>
      <c r="B17" s="868">
        <v>0</v>
      </c>
      <c r="C17" s="868">
        <v>3</v>
      </c>
      <c r="D17" s="868">
        <v>1</v>
      </c>
      <c r="E17" s="868">
        <v>3</v>
      </c>
      <c r="F17" s="778"/>
      <c r="G17" s="778"/>
      <c r="H17" s="778"/>
      <c r="I17" s="778"/>
      <c r="J17" s="778"/>
      <c r="K17" s="778"/>
      <c r="L17" s="778"/>
      <c r="M17" s="778"/>
      <c r="N17" s="778"/>
      <c r="O17" s="778"/>
      <c r="P17" s="778"/>
      <c r="Q17" s="778"/>
      <c r="R17" s="778"/>
      <c r="S17" s="778"/>
      <c r="T17" s="778"/>
      <c r="U17" s="778"/>
      <c r="V17" s="778"/>
      <c r="W17" s="778"/>
      <c r="X17" s="778"/>
      <c r="Y17" s="778"/>
      <c r="Z17" s="778"/>
      <c r="AA17" s="778"/>
      <c r="AB17" s="778"/>
      <c r="AC17" s="778"/>
      <c r="AD17" s="778"/>
      <c r="AE17" s="778"/>
      <c r="AF17" s="778"/>
      <c r="AG17" s="778"/>
      <c r="AH17" s="778"/>
      <c r="AI17" s="778"/>
      <c r="AJ17" s="778"/>
      <c r="AK17" s="778"/>
      <c r="AL17" s="778"/>
      <c r="AM17" s="778"/>
      <c r="AN17" s="778"/>
      <c r="AO17" s="778"/>
      <c r="AP17" s="778"/>
      <c r="AQ17" s="778"/>
      <c r="AR17" s="778"/>
      <c r="AS17" s="778"/>
      <c r="AT17" s="778"/>
      <c r="AU17" s="778"/>
      <c r="AV17" s="778"/>
      <c r="AW17" s="778"/>
      <c r="AX17" s="778"/>
      <c r="AY17" s="778"/>
      <c r="AZ17" s="778"/>
      <c r="BA17" s="778"/>
      <c r="BB17" s="778"/>
      <c r="BC17" s="778"/>
      <c r="BD17" s="778"/>
      <c r="BE17" s="778"/>
      <c r="BF17" s="778"/>
      <c r="BG17" s="778"/>
      <c r="BH17" s="778"/>
      <c r="BI17" s="778"/>
      <c r="BJ17" s="778"/>
      <c r="BK17" s="778"/>
      <c r="BL17" s="778"/>
      <c r="BM17" s="778"/>
      <c r="BN17" s="778"/>
      <c r="BO17" s="778"/>
      <c r="BP17" s="778"/>
      <c r="BQ17" s="778"/>
      <c r="BR17" s="778"/>
      <c r="BS17" s="778"/>
      <c r="BT17" s="778"/>
      <c r="BU17" s="778"/>
      <c r="BV17" s="778"/>
      <c r="BW17" s="778"/>
      <c r="BX17" s="778"/>
      <c r="BY17" s="778"/>
      <c r="BZ17" s="778"/>
      <c r="CA17" s="778"/>
      <c r="CB17" s="778"/>
      <c r="CC17" s="778"/>
      <c r="CD17" s="778"/>
      <c r="CE17" s="778"/>
      <c r="CF17" s="778"/>
      <c r="CG17" s="778"/>
      <c r="CH17" s="778"/>
      <c r="CI17" s="778"/>
      <c r="CJ17" s="778"/>
      <c r="CK17" s="778"/>
      <c r="CL17" s="778"/>
      <c r="CM17" s="778"/>
      <c r="CN17" s="778"/>
      <c r="CO17" s="778"/>
      <c r="CP17" s="778"/>
      <c r="CQ17" s="778"/>
      <c r="CR17" s="778"/>
      <c r="CS17" s="778"/>
      <c r="CT17" s="778"/>
      <c r="CU17" s="778"/>
      <c r="CV17" s="778"/>
      <c r="CW17" s="778"/>
      <c r="CX17" s="778"/>
      <c r="CY17" s="778"/>
      <c r="CZ17" s="778"/>
      <c r="DA17" s="778"/>
      <c r="DB17" s="778"/>
      <c r="DC17" s="778"/>
      <c r="DD17" s="778"/>
      <c r="DE17" s="778"/>
      <c r="DF17" s="778"/>
      <c r="DG17" s="778"/>
      <c r="DH17" s="778"/>
      <c r="DI17" s="778"/>
      <c r="DJ17" s="778"/>
      <c r="DK17" s="778"/>
      <c r="DL17" s="778"/>
      <c r="DM17" s="778"/>
      <c r="DN17" s="778"/>
      <c r="DO17" s="778"/>
      <c r="DP17" s="778"/>
      <c r="DQ17" s="778"/>
      <c r="DR17" s="778"/>
      <c r="DS17" s="778"/>
      <c r="DT17" s="778"/>
      <c r="DU17" s="778"/>
      <c r="DV17" s="778"/>
      <c r="DW17" s="778"/>
      <c r="DX17" s="778"/>
      <c r="DY17" s="778"/>
      <c r="DZ17" s="778"/>
      <c r="EA17" s="778"/>
      <c r="EB17" s="778"/>
      <c r="EC17" s="778"/>
      <c r="ED17" s="778"/>
      <c r="EE17" s="778"/>
      <c r="EF17" s="778"/>
      <c r="EG17" s="778"/>
      <c r="EH17" s="778"/>
      <c r="EI17" s="778"/>
      <c r="EJ17" s="778"/>
      <c r="EK17" s="778"/>
      <c r="EL17" s="778"/>
      <c r="EM17" s="778"/>
      <c r="EN17" s="778"/>
      <c r="EO17" s="778"/>
      <c r="EP17" s="778"/>
      <c r="EQ17" s="778"/>
      <c r="ER17" s="778"/>
      <c r="ES17" s="778"/>
      <c r="ET17" s="778"/>
      <c r="EU17" s="778"/>
      <c r="EV17" s="778"/>
      <c r="EW17" s="778"/>
      <c r="EX17" s="778"/>
      <c r="EY17" s="778"/>
      <c r="EZ17" s="778"/>
      <c r="FA17" s="778"/>
      <c r="FB17" s="778"/>
      <c r="FC17" s="778"/>
      <c r="FD17" s="778"/>
      <c r="FE17" s="778"/>
      <c r="FF17" s="778"/>
      <c r="FG17" s="778"/>
      <c r="FH17" s="778"/>
      <c r="FI17" s="778"/>
      <c r="FJ17" s="778"/>
      <c r="FK17" s="778"/>
      <c r="FL17" s="778"/>
      <c r="FM17" s="778"/>
      <c r="FN17" s="778"/>
      <c r="FO17" s="778"/>
      <c r="FP17" s="778"/>
      <c r="FQ17" s="778"/>
      <c r="FR17" s="778"/>
      <c r="FS17" s="778"/>
      <c r="FT17" s="778"/>
      <c r="FU17" s="778"/>
      <c r="FV17" s="778"/>
      <c r="FW17" s="778"/>
      <c r="FX17" s="778"/>
      <c r="FY17" s="778"/>
      <c r="FZ17" s="778"/>
      <c r="GA17" s="778"/>
      <c r="GB17" s="778"/>
      <c r="GC17" s="778"/>
      <c r="GD17" s="778"/>
      <c r="GE17" s="778"/>
      <c r="GF17" s="778"/>
      <c r="GG17" s="778"/>
      <c r="GH17" s="778"/>
      <c r="GI17" s="778"/>
      <c r="GJ17" s="778"/>
      <c r="GK17" s="778"/>
      <c r="GL17" s="778"/>
      <c r="GM17" s="778"/>
      <c r="GN17" s="778"/>
      <c r="GO17" s="778"/>
      <c r="GP17" s="778"/>
      <c r="GQ17" s="778"/>
      <c r="GR17" s="778"/>
      <c r="GS17" s="778"/>
      <c r="GT17" s="778"/>
      <c r="GU17" s="778"/>
      <c r="GV17" s="778"/>
      <c r="GW17" s="778"/>
    </row>
    <row r="18" spans="1:205" ht="12.75">
      <c r="A18" s="869" t="s">
        <v>1087</v>
      </c>
      <c r="B18" s="870">
        <v>0</v>
      </c>
      <c r="C18" s="870">
        <v>3</v>
      </c>
      <c r="D18" s="870">
        <v>1</v>
      </c>
      <c r="E18" s="870">
        <v>3</v>
      </c>
      <c r="F18" s="778"/>
      <c r="G18" s="778"/>
      <c r="H18" s="778"/>
      <c r="I18" s="778"/>
      <c r="J18" s="778"/>
      <c r="K18" s="778"/>
      <c r="L18" s="778"/>
      <c r="M18" s="778"/>
      <c r="N18" s="778"/>
      <c r="O18" s="778"/>
      <c r="P18" s="778"/>
      <c r="Q18" s="778"/>
      <c r="R18" s="778"/>
      <c r="S18" s="778"/>
      <c r="T18" s="778"/>
      <c r="U18" s="778"/>
      <c r="V18" s="778"/>
      <c r="W18" s="778"/>
      <c r="X18" s="778"/>
      <c r="Y18" s="778"/>
      <c r="Z18" s="778"/>
      <c r="AA18" s="778"/>
      <c r="AB18" s="778"/>
      <c r="AC18" s="778"/>
      <c r="AD18" s="778"/>
      <c r="AE18" s="778"/>
      <c r="AF18" s="778"/>
      <c r="AG18" s="778"/>
      <c r="AH18" s="778"/>
      <c r="AI18" s="778"/>
      <c r="AJ18" s="778"/>
      <c r="AK18" s="778"/>
      <c r="AL18" s="778"/>
      <c r="AM18" s="778"/>
      <c r="AN18" s="778"/>
      <c r="AO18" s="778"/>
      <c r="AP18" s="778"/>
      <c r="AQ18" s="778"/>
      <c r="AR18" s="778"/>
      <c r="AS18" s="778"/>
      <c r="AT18" s="778"/>
      <c r="AU18" s="778"/>
      <c r="AV18" s="778"/>
      <c r="AW18" s="778"/>
      <c r="AX18" s="778"/>
      <c r="AY18" s="778"/>
      <c r="AZ18" s="778"/>
      <c r="BA18" s="778"/>
      <c r="BB18" s="778"/>
      <c r="BC18" s="778"/>
      <c r="BD18" s="778"/>
      <c r="BE18" s="778"/>
      <c r="BF18" s="778"/>
      <c r="BG18" s="778"/>
      <c r="BH18" s="778"/>
      <c r="BI18" s="778"/>
      <c r="BJ18" s="778"/>
      <c r="BK18" s="778"/>
      <c r="BL18" s="778"/>
      <c r="BM18" s="778"/>
      <c r="BN18" s="778"/>
      <c r="BO18" s="778"/>
      <c r="BP18" s="778"/>
      <c r="BQ18" s="778"/>
      <c r="BR18" s="778"/>
      <c r="BS18" s="778"/>
      <c r="BT18" s="778"/>
      <c r="BU18" s="778"/>
      <c r="BV18" s="778"/>
      <c r="BW18" s="778"/>
      <c r="BX18" s="778"/>
      <c r="BY18" s="778"/>
      <c r="BZ18" s="778"/>
      <c r="CA18" s="778"/>
      <c r="CB18" s="778"/>
      <c r="CC18" s="778"/>
      <c r="CD18" s="778"/>
      <c r="CE18" s="778"/>
      <c r="CF18" s="778"/>
      <c r="CG18" s="778"/>
      <c r="CH18" s="778"/>
      <c r="CI18" s="778"/>
      <c r="CJ18" s="778"/>
      <c r="CK18" s="778"/>
      <c r="CL18" s="778"/>
      <c r="CM18" s="778"/>
      <c r="CN18" s="778"/>
      <c r="CO18" s="778"/>
      <c r="CP18" s="778"/>
      <c r="CQ18" s="778"/>
      <c r="CR18" s="778"/>
      <c r="CS18" s="778"/>
      <c r="CT18" s="778"/>
      <c r="CU18" s="778"/>
      <c r="CV18" s="778"/>
      <c r="CW18" s="778"/>
      <c r="CX18" s="778"/>
      <c r="CY18" s="778"/>
      <c r="CZ18" s="778"/>
      <c r="DA18" s="778"/>
      <c r="DB18" s="778"/>
      <c r="DC18" s="778"/>
      <c r="DD18" s="778"/>
      <c r="DE18" s="778"/>
      <c r="DF18" s="778"/>
      <c r="DG18" s="778"/>
      <c r="DH18" s="778"/>
      <c r="DI18" s="778"/>
      <c r="DJ18" s="778"/>
      <c r="DK18" s="778"/>
      <c r="DL18" s="778"/>
      <c r="DM18" s="778"/>
      <c r="DN18" s="778"/>
      <c r="DO18" s="778"/>
      <c r="DP18" s="778"/>
      <c r="DQ18" s="778"/>
      <c r="DR18" s="778"/>
      <c r="DS18" s="778"/>
      <c r="DT18" s="778"/>
      <c r="DU18" s="778"/>
      <c r="DV18" s="778"/>
      <c r="DW18" s="778"/>
      <c r="DX18" s="778"/>
      <c r="DY18" s="778"/>
      <c r="DZ18" s="778"/>
      <c r="EA18" s="778"/>
      <c r="EB18" s="778"/>
      <c r="EC18" s="778"/>
      <c r="ED18" s="778"/>
      <c r="EE18" s="778"/>
      <c r="EF18" s="778"/>
      <c r="EG18" s="778"/>
      <c r="EH18" s="778"/>
      <c r="EI18" s="778"/>
      <c r="EJ18" s="778"/>
      <c r="EK18" s="778"/>
      <c r="EL18" s="778"/>
      <c r="EM18" s="778"/>
      <c r="EN18" s="778"/>
      <c r="EO18" s="778"/>
      <c r="EP18" s="778"/>
      <c r="EQ18" s="778"/>
      <c r="ER18" s="778"/>
      <c r="ES18" s="778"/>
      <c r="ET18" s="778"/>
      <c r="EU18" s="778"/>
      <c r="EV18" s="778"/>
      <c r="EW18" s="778"/>
      <c r="EX18" s="778"/>
      <c r="EY18" s="778"/>
      <c r="EZ18" s="778"/>
      <c r="FA18" s="778"/>
      <c r="FB18" s="778"/>
      <c r="FC18" s="778"/>
      <c r="FD18" s="778"/>
      <c r="FE18" s="778"/>
      <c r="FF18" s="778"/>
      <c r="FG18" s="778"/>
      <c r="FH18" s="778"/>
      <c r="FI18" s="778"/>
      <c r="FJ18" s="778"/>
      <c r="FK18" s="778"/>
      <c r="FL18" s="778"/>
      <c r="FM18" s="778"/>
      <c r="FN18" s="778"/>
      <c r="FO18" s="778"/>
      <c r="FP18" s="778"/>
      <c r="FQ18" s="778"/>
      <c r="FR18" s="778"/>
      <c r="FS18" s="778"/>
      <c r="FT18" s="778"/>
      <c r="FU18" s="778"/>
      <c r="FV18" s="778"/>
      <c r="FW18" s="778"/>
      <c r="FX18" s="778"/>
      <c r="FY18" s="778"/>
      <c r="FZ18" s="778"/>
      <c r="GA18" s="778"/>
      <c r="GB18" s="778"/>
      <c r="GC18" s="778"/>
      <c r="GD18" s="778"/>
      <c r="GE18" s="778"/>
      <c r="GF18" s="778"/>
      <c r="GG18" s="778"/>
      <c r="GH18" s="778"/>
      <c r="GI18" s="778"/>
      <c r="GJ18" s="778"/>
      <c r="GK18" s="778"/>
      <c r="GL18" s="778"/>
      <c r="GM18" s="778"/>
      <c r="GN18" s="778"/>
      <c r="GO18" s="778"/>
      <c r="GP18" s="778"/>
      <c r="GQ18" s="778"/>
      <c r="GR18" s="778"/>
      <c r="GS18" s="778"/>
      <c r="GT18" s="778"/>
      <c r="GU18" s="778"/>
      <c r="GV18" s="778"/>
      <c r="GW18" s="778"/>
    </row>
    <row r="19" spans="1:205" ht="12.75">
      <c r="A19" s="748" t="s">
        <v>1088</v>
      </c>
      <c r="B19" s="867">
        <v>1</v>
      </c>
      <c r="C19" s="867">
        <v>0</v>
      </c>
      <c r="D19" s="867">
        <v>0</v>
      </c>
      <c r="E19" s="867">
        <v>0</v>
      </c>
      <c r="F19" s="778"/>
      <c r="G19" s="778"/>
      <c r="H19" s="778"/>
      <c r="I19" s="778"/>
      <c r="J19" s="778"/>
      <c r="K19" s="778"/>
      <c r="L19" s="778"/>
      <c r="M19" s="778"/>
      <c r="N19" s="778"/>
      <c r="O19" s="778"/>
      <c r="P19" s="778"/>
      <c r="Q19" s="778"/>
      <c r="R19" s="778"/>
      <c r="S19" s="778"/>
      <c r="T19" s="778"/>
      <c r="U19" s="778"/>
      <c r="V19" s="778"/>
      <c r="W19" s="778"/>
      <c r="X19" s="778"/>
      <c r="Y19" s="778"/>
      <c r="Z19" s="778"/>
      <c r="AA19" s="778"/>
      <c r="AB19" s="778"/>
      <c r="AC19" s="778"/>
      <c r="AD19" s="778"/>
      <c r="AE19" s="778"/>
      <c r="AF19" s="778"/>
      <c r="AG19" s="778"/>
      <c r="AH19" s="778"/>
      <c r="AI19" s="778"/>
      <c r="AJ19" s="778"/>
      <c r="AK19" s="778"/>
      <c r="AL19" s="778"/>
      <c r="AM19" s="778"/>
      <c r="AN19" s="778"/>
      <c r="AO19" s="778"/>
      <c r="AP19" s="778"/>
      <c r="AQ19" s="778"/>
      <c r="AR19" s="778"/>
      <c r="AS19" s="778"/>
      <c r="AT19" s="778"/>
      <c r="AU19" s="778"/>
      <c r="AV19" s="778"/>
      <c r="AW19" s="778"/>
      <c r="AX19" s="778"/>
      <c r="AY19" s="778"/>
      <c r="AZ19" s="778"/>
      <c r="BA19" s="778"/>
      <c r="BB19" s="778"/>
      <c r="BC19" s="778"/>
      <c r="BD19" s="778"/>
      <c r="BE19" s="778"/>
      <c r="BF19" s="778"/>
      <c r="BG19" s="778"/>
      <c r="BH19" s="778"/>
      <c r="BI19" s="778"/>
      <c r="BJ19" s="778"/>
      <c r="BK19" s="778"/>
      <c r="BL19" s="778"/>
      <c r="BM19" s="778"/>
      <c r="BN19" s="778"/>
      <c r="BO19" s="778"/>
      <c r="BP19" s="778"/>
      <c r="BQ19" s="778"/>
      <c r="BR19" s="778"/>
      <c r="BS19" s="778"/>
      <c r="BT19" s="778"/>
      <c r="BU19" s="778"/>
      <c r="BV19" s="778"/>
      <c r="BW19" s="778"/>
      <c r="BX19" s="778"/>
      <c r="BY19" s="778"/>
      <c r="BZ19" s="778"/>
      <c r="CA19" s="778"/>
      <c r="CB19" s="778"/>
      <c r="CC19" s="778"/>
      <c r="CD19" s="778"/>
      <c r="CE19" s="778"/>
      <c r="CF19" s="778"/>
      <c r="CG19" s="778"/>
      <c r="CH19" s="778"/>
      <c r="CI19" s="778"/>
      <c r="CJ19" s="778"/>
      <c r="CK19" s="778"/>
      <c r="CL19" s="778"/>
      <c r="CM19" s="778"/>
      <c r="CN19" s="778"/>
      <c r="CO19" s="778"/>
      <c r="CP19" s="778"/>
      <c r="CQ19" s="778"/>
      <c r="CR19" s="778"/>
      <c r="CS19" s="778"/>
      <c r="CT19" s="778"/>
      <c r="CU19" s="778"/>
      <c r="CV19" s="778"/>
      <c r="CW19" s="778"/>
      <c r="CX19" s="778"/>
      <c r="CY19" s="778"/>
      <c r="CZ19" s="778"/>
      <c r="DA19" s="778"/>
      <c r="DB19" s="778"/>
      <c r="DC19" s="778"/>
      <c r="DD19" s="778"/>
      <c r="DE19" s="778"/>
      <c r="DF19" s="778"/>
      <c r="DG19" s="778"/>
      <c r="DH19" s="778"/>
      <c r="DI19" s="778"/>
      <c r="DJ19" s="778"/>
      <c r="DK19" s="778"/>
      <c r="DL19" s="778"/>
      <c r="DM19" s="778"/>
      <c r="DN19" s="778"/>
      <c r="DO19" s="778"/>
      <c r="DP19" s="778"/>
      <c r="DQ19" s="778"/>
      <c r="DR19" s="778"/>
      <c r="DS19" s="778"/>
      <c r="DT19" s="778"/>
      <c r="DU19" s="778"/>
      <c r="DV19" s="778"/>
      <c r="DW19" s="778"/>
      <c r="DX19" s="778"/>
      <c r="DY19" s="778"/>
      <c r="DZ19" s="778"/>
      <c r="EA19" s="778"/>
      <c r="EB19" s="778"/>
      <c r="EC19" s="778"/>
      <c r="ED19" s="778"/>
      <c r="EE19" s="778"/>
      <c r="EF19" s="778"/>
      <c r="EG19" s="778"/>
      <c r="EH19" s="778"/>
      <c r="EI19" s="778"/>
      <c r="EJ19" s="778"/>
      <c r="EK19" s="778"/>
      <c r="EL19" s="778"/>
      <c r="EM19" s="778"/>
      <c r="EN19" s="778"/>
      <c r="EO19" s="778"/>
      <c r="EP19" s="778"/>
      <c r="EQ19" s="778"/>
      <c r="ER19" s="778"/>
      <c r="ES19" s="778"/>
      <c r="ET19" s="778"/>
      <c r="EU19" s="778"/>
      <c r="EV19" s="778"/>
      <c r="EW19" s="778"/>
      <c r="EX19" s="778"/>
      <c r="EY19" s="778"/>
      <c r="EZ19" s="778"/>
      <c r="FA19" s="778"/>
      <c r="FB19" s="778"/>
      <c r="FC19" s="778"/>
      <c r="FD19" s="778"/>
      <c r="FE19" s="778"/>
      <c r="FF19" s="778"/>
      <c r="FG19" s="778"/>
      <c r="FH19" s="778"/>
      <c r="FI19" s="778"/>
      <c r="FJ19" s="778"/>
      <c r="FK19" s="778"/>
      <c r="FL19" s="778"/>
      <c r="FM19" s="778"/>
      <c r="FN19" s="778"/>
      <c r="FO19" s="778"/>
      <c r="FP19" s="778"/>
      <c r="FQ19" s="778"/>
      <c r="FR19" s="778"/>
      <c r="FS19" s="778"/>
      <c r="FT19" s="778"/>
      <c r="FU19" s="778"/>
      <c r="FV19" s="778"/>
      <c r="FW19" s="778"/>
      <c r="FX19" s="778"/>
      <c r="FY19" s="778"/>
      <c r="FZ19" s="778"/>
      <c r="GA19" s="778"/>
      <c r="GB19" s="778"/>
      <c r="GC19" s="778"/>
      <c r="GD19" s="778"/>
      <c r="GE19" s="778"/>
      <c r="GF19" s="778"/>
      <c r="GG19" s="778"/>
      <c r="GH19" s="778"/>
      <c r="GI19" s="778"/>
      <c r="GJ19" s="778"/>
      <c r="GK19" s="778"/>
      <c r="GL19" s="778"/>
      <c r="GM19" s="778"/>
      <c r="GN19" s="778"/>
      <c r="GO19" s="778"/>
      <c r="GP19" s="778"/>
      <c r="GQ19" s="778"/>
      <c r="GR19" s="778"/>
      <c r="GS19" s="778"/>
      <c r="GT19" s="778"/>
      <c r="GU19" s="778"/>
      <c r="GV19" s="778"/>
      <c r="GW19" s="778"/>
    </row>
    <row r="20" spans="1:205" ht="12.75">
      <c r="A20" s="869" t="s">
        <v>1089</v>
      </c>
      <c r="B20" s="870">
        <v>0</v>
      </c>
      <c r="C20" s="870">
        <v>0</v>
      </c>
      <c r="D20" s="870">
        <v>0</v>
      </c>
      <c r="E20" s="870">
        <v>0</v>
      </c>
      <c r="F20" s="778"/>
      <c r="G20" s="778"/>
      <c r="H20" s="778"/>
      <c r="I20" s="778"/>
      <c r="J20" s="778"/>
      <c r="K20" s="778"/>
      <c r="L20" s="778"/>
      <c r="M20" s="778"/>
      <c r="N20" s="778"/>
      <c r="O20" s="778"/>
      <c r="P20" s="778"/>
      <c r="Q20" s="778"/>
      <c r="R20" s="778"/>
      <c r="S20" s="778"/>
      <c r="T20" s="778"/>
      <c r="U20" s="778"/>
      <c r="V20" s="778"/>
      <c r="W20" s="778"/>
      <c r="X20" s="778"/>
      <c r="Y20" s="778"/>
      <c r="Z20" s="778"/>
      <c r="AA20" s="778"/>
      <c r="AB20" s="778"/>
      <c r="AC20" s="778"/>
      <c r="AD20" s="778"/>
      <c r="AE20" s="778"/>
      <c r="AF20" s="778"/>
      <c r="AG20" s="778"/>
      <c r="AH20" s="778"/>
      <c r="AI20" s="778"/>
      <c r="AJ20" s="778"/>
      <c r="AK20" s="778"/>
      <c r="AL20" s="778"/>
      <c r="AM20" s="778"/>
      <c r="AN20" s="778"/>
      <c r="AO20" s="778"/>
      <c r="AP20" s="778"/>
      <c r="AQ20" s="778"/>
      <c r="AR20" s="778"/>
      <c r="AS20" s="778"/>
      <c r="AT20" s="778"/>
      <c r="AU20" s="778"/>
      <c r="AV20" s="778"/>
      <c r="AW20" s="778"/>
      <c r="AX20" s="778"/>
      <c r="AY20" s="778"/>
      <c r="AZ20" s="778"/>
      <c r="BA20" s="778"/>
      <c r="BB20" s="778"/>
      <c r="BC20" s="778"/>
      <c r="BD20" s="778"/>
      <c r="BE20" s="778"/>
      <c r="BF20" s="778"/>
      <c r="BG20" s="778"/>
      <c r="BH20" s="778"/>
      <c r="BI20" s="778"/>
      <c r="BJ20" s="778"/>
      <c r="BK20" s="778"/>
      <c r="BL20" s="778"/>
      <c r="BM20" s="778"/>
      <c r="BN20" s="778"/>
      <c r="BO20" s="778"/>
      <c r="BP20" s="778"/>
      <c r="BQ20" s="778"/>
      <c r="BR20" s="778"/>
      <c r="BS20" s="778"/>
      <c r="BT20" s="778"/>
      <c r="BU20" s="778"/>
      <c r="BV20" s="778"/>
      <c r="BW20" s="778"/>
      <c r="BX20" s="778"/>
      <c r="BY20" s="778"/>
      <c r="BZ20" s="778"/>
      <c r="CA20" s="778"/>
      <c r="CB20" s="778"/>
      <c r="CC20" s="778"/>
      <c r="CD20" s="778"/>
      <c r="CE20" s="778"/>
      <c r="CF20" s="778"/>
      <c r="CG20" s="778"/>
      <c r="CH20" s="778"/>
      <c r="CI20" s="778"/>
      <c r="CJ20" s="778"/>
      <c r="CK20" s="778"/>
      <c r="CL20" s="778"/>
      <c r="CM20" s="778"/>
      <c r="CN20" s="778"/>
      <c r="CO20" s="778"/>
      <c r="CP20" s="778"/>
      <c r="CQ20" s="778"/>
      <c r="CR20" s="778"/>
      <c r="CS20" s="778"/>
      <c r="CT20" s="778"/>
      <c r="CU20" s="778"/>
      <c r="CV20" s="778"/>
      <c r="CW20" s="778"/>
      <c r="CX20" s="778"/>
      <c r="CY20" s="778"/>
      <c r="CZ20" s="778"/>
      <c r="DA20" s="778"/>
      <c r="DB20" s="778"/>
      <c r="DC20" s="778"/>
      <c r="DD20" s="778"/>
      <c r="DE20" s="778"/>
      <c r="DF20" s="778"/>
      <c r="DG20" s="778"/>
      <c r="DH20" s="778"/>
      <c r="DI20" s="778"/>
      <c r="DJ20" s="778"/>
      <c r="DK20" s="778"/>
      <c r="DL20" s="778"/>
      <c r="DM20" s="778"/>
      <c r="DN20" s="778"/>
      <c r="DO20" s="778"/>
      <c r="DP20" s="778"/>
      <c r="DQ20" s="778"/>
      <c r="DR20" s="778"/>
      <c r="DS20" s="778"/>
      <c r="DT20" s="778"/>
      <c r="DU20" s="778"/>
      <c r="DV20" s="778"/>
      <c r="DW20" s="778"/>
      <c r="DX20" s="778"/>
      <c r="DY20" s="778"/>
      <c r="DZ20" s="778"/>
      <c r="EA20" s="778"/>
      <c r="EB20" s="778"/>
      <c r="EC20" s="778"/>
      <c r="ED20" s="778"/>
      <c r="EE20" s="778"/>
      <c r="EF20" s="778"/>
      <c r="EG20" s="778"/>
      <c r="EH20" s="778"/>
      <c r="EI20" s="778"/>
      <c r="EJ20" s="778"/>
      <c r="EK20" s="778"/>
      <c r="EL20" s="778"/>
      <c r="EM20" s="778"/>
      <c r="EN20" s="778"/>
      <c r="EO20" s="778"/>
      <c r="EP20" s="778"/>
      <c r="EQ20" s="778"/>
      <c r="ER20" s="778"/>
      <c r="ES20" s="778"/>
      <c r="ET20" s="778"/>
      <c r="EU20" s="778"/>
      <c r="EV20" s="778"/>
      <c r="EW20" s="778"/>
      <c r="EX20" s="778"/>
      <c r="EY20" s="778"/>
      <c r="EZ20" s="778"/>
      <c r="FA20" s="778"/>
      <c r="FB20" s="778"/>
      <c r="FC20" s="778"/>
      <c r="FD20" s="778"/>
      <c r="FE20" s="778"/>
      <c r="FF20" s="778"/>
      <c r="FG20" s="778"/>
      <c r="FH20" s="778"/>
      <c r="FI20" s="778"/>
      <c r="FJ20" s="778"/>
      <c r="FK20" s="778"/>
      <c r="FL20" s="778"/>
      <c r="FM20" s="778"/>
      <c r="FN20" s="778"/>
      <c r="FO20" s="778"/>
      <c r="FP20" s="778"/>
      <c r="FQ20" s="778"/>
      <c r="FR20" s="778"/>
      <c r="FS20" s="778"/>
      <c r="FT20" s="778"/>
      <c r="FU20" s="778"/>
      <c r="FV20" s="778"/>
      <c r="FW20" s="778"/>
      <c r="FX20" s="778"/>
      <c r="FY20" s="778"/>
      <c r="FZ20" s="778"/>
      <c r="GA20" s="778"/>
      <c r="GB20" s="778"/>
      <c r="GC20" s="778"/>
      <c r="GD20" s="778"/>
      <c r="GE20" s="778"/>
      <c r="GF20" s="778"/>
      <c r="GG20" s="778"/>
      <c r="GH20" s="778"/>
      <c r="GI20" s="778"/>
      <c r="GJ20" s="778"/>
      <c r="GK20" s="778"/>
      <c r="GL20" s="778"/>
      <c r="GM20" s="778"/>
      <c r="GN20" s="778"/>
      <c r="GO20" s="778"/>
      <c r="GP20" s="778"/>
      <c r="GQ20" s="778"/>
      <c r="GR20" s="778"/>
      <c r="GS20" s="778"/>
      <c r="GT20" s="778"/>
      <c r="GU20" s="778"/>
      <c r="GV20" s="778"/>
      <c r="GW20" s="778"/>
    </row>
    <row r="21" spans="1:205" ht="12.75">
      <c r="A21" s="869" t="s">
        <v>1090</v>
      </c>
      <c r="B21" s="870">
        <v>1</v>
      </c>
      <c r="C21" s="870">
        <v>0</v>
      </c>
      <c r="D21" s="870">
        <v>0</v>
      </c>
      <c r="E21" s="870">
        <v>0</v>
      </c>
      <c r="F21" s="778"/>
      <c r="G21" s="778"/>
      <c r="H21" s="778"/>
      <c r="I21" s="778"/>
      <c r="J21" s="778"/>
      <c r="K21" s="778"/>
      <c r="L21" s="778"/>
      <c r="M21" s="778"/>
      <c r="N21" s="778"/>
      <c r="O21" s="778"/>
      <c r="P21" s="778"/>
      <c r="Q21" s="778"/>
      <c r="R21" s="778"/>
      <c r="S21" s="778"/>
      <c r="T21" s="778"/>
      <c r="U21" s="778"/>
      <c r="V21" s="778"/>
      <c r="W21" s="778"/>
      <c r="X21" s="778"/>
      <c r="Y21" s="778"/>
      <c r="Z21" s="778"/>
      <c r="AA21" s="778"/>
      <c r="AB21" s="778"/>
      <c r="AC21" s="778"/>
      <c r="AD21" s="778"/>
      <c r="AE21" s="778"/>
      <c r="AF21" s="778"/>
      <c r="AG21" s="778"/>
      <c r="AH21" s="778"/>
      <c r="AI21" s="778"/>
      <c r="AJ21" s="778"/>
      <c r="AK21" s="778"/>
      <c r="AL21" s="778"/>
      <c r="AM21" s="778"/>
      <c r="AN21" s="778"/>
      <c r="AO21" s="778"/>
      <c r="AP21" s="778"/>
      <c r="AQ21" s="778"/>
      <c r="AR21" s="778"/>
      <c r="AS21" s="778"/>
      <c r="AT21" s="778"/>
      <c r="AU21" s="778"/>
      <c r="AV21" s="778"/>
      <c r="AW21" s="778"/>
      <c r="AX21" s="778"/>
      <c r="AY21" s="778"/>
      <c r="AZ21" s="778"/>
      <c r="BA21" s="778"/>
      <c r="BB21" s="778"/>
      <c r="BC21" s="778"/>
      <c r="BD21" s="778"/>
      <c r="BE21" s="778"/>
      <c r="BF21" s="778"/>
      <c r="BG21" s="778"/>
      <c r="BH21" s="778"/>
      <c r="BI21" s="778"/>
      <c r="BJ21" s="778"/>
      <c r="BK21" s="778"/>
      <c r="BL21" s="778"/>
      <c r="BM21" s="778"/>
      <c r="BN21" s="778"/>
      <c r="BO21" s="778"/>
      <c r="BP21" s="778"/>
      <c r="BQ21" s="778"/>
      <c r="BR21" s="778"/>
      <c r="BS21" s="778"/>
      <c r="BT21" s="778"/>
      <c r="BU21" s="778"/>
      <c r="BV21" s="778"/>
      <c r="BW21" s="778"/>
      <c r="BX21" s="778"/>
      <c r="BY21" s="778"/>
      <c r="BZ21" s="778"/>
      <c r="CA21" s="778"/>
      <c r="CB21" s="778"/>
      <c r="CC21" s="778"/>
      <c r="CD21" s="778"/>
      <c r="CE21" s="778"/>
      <c r="CF21" s="778"/>
      <c r="CG21" s="778"/>
      <c r="CH21" s="778"/>
      <c r="CI21" s="778"/>
      <c r="CJ21" s="778"/>
      <c r="CK21" s="778"/>
      <c r="CL21" s="778"/>
      <c r="CM21" s="778"/>
      <c r="CN21" s="778"/>
      <c r="CO21" s="778"/>
      <c r="CP21" s="778"/>
      <c r="CQ21" s="778"/>
      <c r="CR21" s="778"/>
      <c r="CS21" s="778"/>
      <c r="CT21" s="778"/>
      <c r="CU21" s="778"/>
      <c r="CV21" s="778"/>
      <c r="CW21" s="778"/>
      <c r="CX21" s="778"/>
      <c r="CY21" s="778"/>
      <c r="CZ21" s="778"/>
      <c r="DA21" s="778"/>
      <c r="DB21" s="778"/>
      <c r="DC21" s="778"/>
      <c r="DD21" s="778"/>
      <c r="DE21" s="778"/>
      <c r="DF21" s="778"/>
      <c r="DG21" s="778"/>
      <c r="DH21" s="778"/>
      <c r="DI21" s="778"/>
      <c r="DJ21" s="778"/>
      <c r="DK21" s="778"/>
      <c r="DL21" s="778"/>
      <c r="DM21" s="778"/>
      <c r="DN21" s="778"/>
      <c r="DO21" s="778"/>
      <c r="DP21" s="778"/>
      <c r="DQ21" s="778"/>
      <c r="DR21" s="778"/>
      <c r="DS21" s="778"/>
      <c r="DT21" s="778"/>
      <c r="DU21" s="778"/>
      <c r="DV21" s="778"/>
      <c r="DW21" s="778"/>
      <c r="DX21" s="778"/>
      <c r="DY21" s="778"/>
      <c r="DZ21" s="778"/>
      <c r="EA21" s="778"/>
      <c r="EB21" s="778"/>
      <c r="EC21" s="778"/>
      <c r="ED21" s="778"/>
      <c r="EE21" s="778"/>
      <c r="EF21" s="778"/>
      <c r="EG21" s="778"/>
      <c r="EH21" s="778"/>
      <c r="EI21" s="778"/>
      <c r="EJ21" s="778"/>
      <c r="EK21" s="778"/>
      <c r="EL21" s="778"/>
      <c r="EM21" s="778"/>
      <c r="EN21" s="778"/>
      <c r="EO21" s="778"/>
      <c r="EP21" s="778"/>
      <c r="EQ21" s="778"/>
      <c r="ER21" s="778"/>
      <c r="ES21" s="778"/>
      <c r="ET21" s="778"/>
      <c r="EU21" s="778"/>
      <c r="EV21" s="778"/>
      <c r="EW21" s="778"/>
      <c r="EX21" s="778"/>
      <c r="EY21" s="778"/>
      <c r="EZ21" s="778"/>
      <c r="FA21" s="778"/>
      <c r="FB21" s="778"/>
      <c r="FC21" s="778"/>
      <c r="FD21" s="778"/>
      <c r="FE21" s="778"/>
      <c r="FF21" s="778"/>
      <c r="FG21" s="778"/>
      <c r="FH21" s="778"/>
      <c r="FI21" s="778"/>
      <c r="FJ21" s="778"/>
      <c r="FK21" s="778"/>
      <c r="FL21" s="778"/>
      <c r="FM21" s="778"/>
      <c r="FN21" s="778"/>
      <c r="FO21" s="778"/>
      <c r="FP21" s="778"/>
      <c r="FQ21" s="778"/>
      <c r="FR21" s="778"/>
      <c r="FS21" s="778"/>
      <c r="FT21" s="778"/>
      <c r="FU21" s="778"/>
      <c r="FV21" s="778"/>
      <c r="FW21" s="778"/>
      <c r="FX21" s="778"/>
      <c r="FY21" s="778"/>
      <c r="FZ21" s="778"/>
      <c r="GA21" s="778"/>
      <c r="GB21" s="778"/>
      <c r="GC21" s="778"/>
      <c r="GD21" s="778"/>
      <c r="GE21" s="778"/>
      <c r="GF21" s="778"/>
      <c r="GG21" s="778"/>
      <c r="GH21" s="778"/>
      <c r="GI21" s="778"/>
      <c r="GJ21" s="778"/>
      <c r="GK21" s="778"/>
      <c r="GL21" s="778"/>
      <c r="GM21" s="778"/>
      <c r="GN21" s="778"/>
      <c r="GO21" s="778"/>
      <c r="GP21" s="778"/>
      <c r="GQ21" s="778"/>
      <c r="GR21" s="778"/>
      <c r="GS21" s="778"/>
      <c r="GT21" s="778"/>
      <c r="GU21" s="778"/>
      <c r="GV21" s="778"/>
      <c r="GW21" s="778"/>
    </row>
    <row r="22" spans="1:205" ht="12.75">
      <c r="A22" s="871" t="s">
        <v>77</v>
      </c>
      <c r="B22" s="867">
        <v>0</v>
      </c>
      <c r="C22" s="867">
        <v>0</v>
      </c>
      <c r="D22" s="870">
        <v>0</v>
      </c>
      <c r="E22" s="870">
        <v>0</v>
      </c>
      <c r="F22" s="778"/>
      <c r="G22" s="778"/>
      <c r="H22" s="778"/>
      <c r="I22" s="778"/>
      <c r="J22" s="778"/>
      <c r="K22" s="778"/>
      <c r="L22" s="778"/>
      <c r="M22" s="778"/>
      <c r="N22" s="778"/>
      <c r="O22" s="778"/>
      <c r="P22" s="778"/>
      <c r="Q22" s="778"/>
      <c r="R22" s="778"/>
      <c r="S22" s="778"/>
      <c r="T22" s="778"/>
      <c r="U22" s="778"/>
      <c r="V22" s="778"/>
      <c r="W22" s="778"/>
      <c r="X22" s="778"/>
      <c r="Y22" s="778"/>
      <c r="Z22" s="778"/>
      <c r="AA22" s="778"/>
      <c r="AB22" s="778"/>
      <c r="AC22" s="778"/>
      <c r="AD22" s="778"/>
      <c r="AE22" s="778"/>
      <c r="AF22" s="778"/>
      <c r="AG22" s="778"/>
      <c r="AH22" s="778"/>
      <c r="AI22" s="778"/>
      <c r="AJ22" s="778"/>
      <c r="AK22" s="778"/>
      <c r="AL22" s="778"/>
      <c r="AM22" s="778"/>
      <c r="AN22" s="778"/>
      <c r="AO22" s="778"/>
      <c r="AP22" s="778"/>
      <c r="AQ22" s="778"/>
      <c r="AR22" s="778"/>
      <c r="AS22" s="778"/>
      <c r="AT22" s="778"/>
      <c r="AU22" s="778"/>
      <c r="AV22" s="778"/>
      <c r="AW22" s="778"/>
      <c r="AX22" s="778"/>
      <c r="AY22" s="778"/>
      <c r="AZ22" s="778"/>
      <c r="BA22" s="778"/>
      <c r="BB22" s="778"/>
      <c r="BC22" s="778"/>
      <c r="BD22" s="778"/>
      <c r="BE22" s="778"/>
      <c r="BF22" s="778"/>
      <c r="BG22" s="778"/>
      <c r="BH22" s="778"/>
      <c r="BI22" s="778"/>
      <c r="BJ22" s="778"/>
      <c r="BK22" s="778"/>
      <c r="BL22" s="778"/>
      <c r="BM22" s="778"/>
      <c r="BN22" s="778"/>
      <c r="BO22" s="778"/>
      <c r="BP22" s="778"/>
      <c r="BQ22" s="778"/>
      <c r="BR22" s="778"/>
      <c r="BS22" s="778"/>
      <c r="BT22" s="778"/>
      <c r="BU22" s="778"/>
      <c r="BV22" s="778"/>
      <c r="BW22" s="778"/>
      <c r="BX22" s="778"/>
      <c r="BY22" s="778"/>
      <c r="BZ22" s="778"/>
      <c r="CA22" s="778"/>
      <c r="CB22" s="778"/>
      <c r="CC22" s="778"/>
      <c r="CD22" s="778"/>
      <c r="CE22" s="778"/>
      <c r="CF22" s="778"/>
      <c r="CG22" s="778"/>
      <c r="CH22" s="778"/>
      <c r="CI22" s="778"/>
      <c r="CJ22" s="778"/>
      <c r="CK22" s="778"/>
      <c r="CL22" s="778"/>
      <c r="CM22" s="778"/>
      <c r="CN22" s="778"/>
      <c r="CO22" s="778"/>
      <c r="CP22" s="778"/>
      <c r="CQ22" s="778"/>
      <c r="CR22" s="778"/>
      <c r="CS22" s="778"/>
      <c r="CT22" s="778"/>
      <c r="CU22" s="778"/>
      <c r="CV22" s="778"/>
      <c r="CW22" s="778"/>
      <c r="CX22" s="778"/>
      <c r="CY22" s="778"/>
      <c r="CZ22" s="778"/>
      <c r="DA22" s="778"/>
      <c r="DB22" s="778"/>
      <c r="DC22" s="778"/>
      <c r="DD22" s="778"/>
      <c r="DE22" s="778"/>
      <c r="DF22" s="778"/>
      <c r="DG22" s="778"/>
      <c r="DH22" s="778"/>
      <c r="DI22" s="778"/>
      <c r="DJ22" s="778"/>
      <c r="DK22" s="778"/>
      <c r="DL22" s="778"/>
      <c r="DM22" s="778"/>
      <c r="DN22" s="778"/>
      <c r="DO22" s="778"/>
      <c r="DP22" s="778"/>
      <c r="DQ22" s="778"/>
      <c r="DR22" s="778"/>
      <c r="DS22" s="778"/>
      <c r="DT22" s="778"/>
      <c r="DU22" s="778"/>
      <c r="DV22" s="778"/>
      <c r="DW22" s="778"/>
      <c r="DX22" s="778"/>
      <c r="DY22" s="778"/>
      <c r="DZ22" s="778"/>
      <c r="EA22" s="778"/>
      <c r="EB22" s="778"/>
      <c r="EC22" s="778"/>
      <c r="ED22" s="778"/>
      <c r="EE22" s="778"/>
      <c r="EF22" s="778"/>
      <c r="EG22" s="778"/>
      <c r="EH22" s="778"/>
      <c r="EI22" s="778"/>
      <c r="EJ22" s="778"/>
      <c r="EK22" s="778"/>
      <c r="EL22" s="778"/>
      <c r="EM22" s="778"/>
      <c r="EN22" s="778"/>
      <c r="EO22" s="778"/>
      <c r="EP22" s="778"/>
      <c r="EQ22" s="778"/>
      <c r="ER22" s="778"/>
      <c r="ES22" s="778"/>
      <c r="ET22" s="778"/>
      <c r="EU22" s="778"/>
      <c r="EV22" s="778"/>
      <c r="EW22" s="778"/>
      <c r="EX22" s="778"/>
      <c r="EY22" s="778"/>
      <c r="EZ22" s="778"/>
      <c r="FA22" s="778"/>
      <c r="FB22" s="778"/>
      <c r="FC22" s="778"/>
      <c r="FD22" s="778"/>
      <c r="FE22" s="778"/>
      <c r="FF22" s="778"/>
      <c r="FG22" s="778"/>
      <c r="FH22" s="778"/>
      <c r="FI22" s="778"/>
      <c r="FJ22" s="778"/>
      <c r="FK22" s="778"/>
      <c r="FL22" s="778"/>
      <c r="FM22" s="778"/>
      <c r="FN22" s="778"/>
      <c r="FO22" s="778"/>
      <c r="FP22" s="778"/>
      <c r="FQ22" s="778"/>
      <c r="FR22" s="778"/>
      <c r="FS22" s="778"/>
      <c r="FT22" s="778"/>
      <c r="FU22" s="778"/>
      <c r="FV22" s="778"/>
      <c r="FW22" s="778"/>
      <c r="FX22" s="778"/>
      <c r="FY22" s="778"/>
      <c r="FZ22" s="778"/>
      <c r="GA22" s="778"/>
      <c r="GB22" s="778"/>
      <c r="GC22" s="778"/>
      <c r="GD22" s="778"/>
      <c r="GE22" s="778"/>
      <c r="GF22" s="778"/>
      <c r="GG22" s="778"/>
      <c r="GH22" s="778"/>
      <c r="GI22" s="778"/>
      <c r="GJ22" s="778"/>
      <c r="GK22" s="778"/>
      <c r="GL22" s="778"/>
      <c r="GM22" s="778"/>
      <c r="GN22" s="778"/>
      <c r="GO22" s="778"/>
      <c r="GP22" s="778"/>
      <c r="GQ22" s="778"/>
      <c r="GR22" s="778"/>
      <c r="GS22" s="778"/>
      <c r="GT22" s="778"/>
      <c r="GU22" s="778"/>
      <c r="GV22" s="778"/>
      <c r="GW22" s="778"/>
    </row>
    <row r="23" spans="1:205" ht="12.75">
      <c r="A23" s="869" t="s">
        <v>78</v>
      </c>
      <c r="B23" s="870">
        <v>0</v>
      </c>
      <c r="C23" s="870">
        <v>0</v>
      </c>
      <c r="D23" s="870">
        <v>0</v>
      </c>
      <c r="E23" s="870">
        <v>0</v>
      </c>
      <c r="F23" s="778"/>
      <c r="G23" s="778"/>
      <c r="H23" s="778"/>
      <c r="I23" s="778"/>
      <c r="J23" s="778"/>
      <c r="K23" s="778"/>
      <c r="L23" s="778"/>
      <c r="M23" s="778"/>
      <c r="N23" s="778"/>
      <c r="O23" s="778"/>
      <c r="P23" s="778"/>
      <c r="Q23" s="778"/>
      <c r="R23" s="778"/>
      <c r="S23" s="778"/>
      <c r="T23" s="778"/>
      <c r="U23" s="778"/>
      <c r="V23" s="778"/>
      <c r="W23" s="778"/>
      <c r="X23" s="778"/>
      <c r="Y23" s="778"/>
      <c r="Z23" s="778"/>
      <c r="AA23" s="778"/>
      <c r="AB23" s="778"/>
      <c r="AC23" s="778"/>
      <c r="AD23" s="778"/>
      <c r="AE23" s="778"/>
      <c r="AF23" s="778"/>
      <c r="AG23" s="778"/>
      <c r="AH23" s="778"/>
      <c r="AI23" s="778"/>
      <c r="AJ23" s="778"/>
      <c r="AK23" s="778"/>
      <c r="AL23" s="778"/>
      <c r="AM23" s="778"/>
      <c r="AN23" s="778"/>
      <c r="AO23" s="778"/>
      <c r="AP23" s="778"/>
      <c r="AQ23" s="778"/>
      <c r="AR23" s="778"/>
      <c r="AS23" s="778"/>
      <c r="AT23" s="778"/>
      <c r="AU23" s="778"/>
      <c r="AV23" s="778"/>
      <c r="AW23" s="778"/>
      <c r="AX23" s="778"/>
      <c r="AY23" s="778"/>
      <c r="AZ23" s="778"/>
      <c r="BA23" s="778"/>
      <c r="BB23" s="778"/>
      <c r="BC23" s="778"/>
      <c r="BD23" s="778"/>
      <c r="BE23" s="778"/>
      <c r="BF23" s="778"/>
      <c r="BG23" s="778"/>
      <c r="BH23" s="778"/>
      <c r="BI23" s="778"/>
      <c r="BJ23" s="778"/>
      <c r="BK23" s="778"/>
      <c r="BL23" s="778"/>
      <c r="BM23" s="778"/>
      <c r="BN23" s="778"/>
      <c r="BO23" s="778"/>
      <c r="BP23" s="778"/>
      <c r="BQ23" s="778"/>
      <c r="BR23" s="778"/>
      <c r="BS23" s="778"/>
      <c r="BT23" s="778"/>
      <c r="BU23" s="778"/>
      <c r="BV23" s="778"/>
      <c r="BW23" s="778"/>
      <c r="BX23" s="778"/>
      <c r="BY23" s="778"/>
      <c r="BZ23" s="778"/>
      <c r="CA23" s="778"/>
      <c r="CB23" s="778"/>
      <c r="CC23" s="778"/>
      <c r="CD23" s="778"/>
      <c r="CE23" s="778"/>
      <c r="CF23" s="778"/>
      <c r="CG23" s="778"/>
      <c r="CH23" s="778"/>
      <c r="CI23" s="778"/>
      <c r="CJ23" s="778"/>
      <c r="CK23" s="778"/>
      <c r="CL23" s="778"/>
      <c r="CM23" s="778"/>
      <c r="CN23" s="778"/>
      <c r="CO23" s="778"/>
      <c r="CP23" s="778"/>
      <c r="CQ23" s="778"/>
      <c r="CR23" s="778"/>
      <c r="CS23" s="778"/>
      <c r="CT23" s="778"/>
      <c r="CU23" s="778"/>
      <c r="CV23" s="778"/>
      <c r="CW23" s="778"/>
      <c r="CX23" s="778"/>
      <c r="CY23" s="778"/>
      <c r="CZ23" s="778"/>
      <c r="DA23" s="778"/>
      <c r="DB23" s="778"/>
      <c r="DC23" s="778"/>
      <c r="DD23" s="778"/>
      <c r="DE23" s="778"/>
      <c r="DF23" s="778"/>
      <c r="DG23" s="778"/>
      <c r="DH23" s="778"/>
      <c r="DI23" s="778"/>
      <c r="DJ23" s="778"/>
      <c r="DK23" s="778"/>
      <c r="DL23" s="778"/>
      <c r="DM23" s="778"/>
      <c r="DN23" s="778"/>
      <c r="DO23" s="778"/>
      <c r="DP23" s="778"/>
      <c r="DQ23" s="778"/>
      <c r="DR23" s="778"/>
      <c r="DS23" s="778"/>
      <c r="DT23" s="778"/>
      <c r="DU23" s="778"/>
      <c r="DV23" s="778"/>
      <c r="DW23" s="778"/>
      <c r="DX23" s="778"/>
      <c r="DY23" s="778"/>
      <c r="DZ23" s="778"/>
      <c r="EA23" s="778"/>
      <c r="EB23" s="778"/>
      <c r="EC23" s="778"/>
      <c r="ED23" s="778"/>
      <c r="EE23" s="778"/>
      <c r="EF23" s="778"/>
      <c r="EG23" s="778"/>
      <c r="EH23" s="778"/>
      <c r="EI23" s="778"/>
      <c r="EJ23" s="778"/>
      <c r="EK23" s="778"/>
      <c r="EL23" s="778"/>
      <c r="EM23" s="778"/>
      <c r="EN23" s="778"/>
      <c r="EO23" s="778"/>
      <c r="EP23" s="778"/>
      <c r="EQ23" s="778"/>
      <c r="ER23" s="778"/>
      <c r="ES23" s="778"/>
      <c r="ET23" s="778"/>
      <c r="EU23" s="778"/>
      <c r="EV23" s="778"/>
      <c r="EW23" s="778"/>
      <c r="EX23" s="778"/>
      <c r="EY23" s="778"/>
      <c r="EZ23" s="778"/>
      <c r="FA23" s="778"/>
      <c r="FB23" s="778"/>
      <c r="FC23" s="778"/>
      <c r="FD23" s="778"/>
      <c r="FE23" s="778"/>
      <c r="FF23" s="778"/>
      <c r="FG23" s="778"/>
      <c r="FH23" s="778"/>
      <c r="FI23" s="778"/>
      <c r="FJ23" s="778"/>
      <c r="FK23" s="778"/>
      <c r="FL23" s="778"/>
      <c r="FM23" s="778"/>
      <c r="FN23" s="778"/>
      <c r="FO23" s="778"/>
      <c r="FP23" s="778"/>
      <c r="FQ23" s="778"/>
      <c r="FR23" s="778"/>
      <c r="FS23" s="778"/>
      <c r="FT23" s="778"/>
      <c r="FU23" s="778"/>
      <c r="FV23" s="778"/>
      <c r="FW23" s="778"/>
      <c r="FX23" s="778"/>
      <c r="FY23" s="778"/>
      <c r="FZ23" s="778"/>
      <c r="GA23" s="778"/>
      <c r="GB23" s="778"/>
      <c r="GC23" s="778"/>
      <c r="GD23" s="778"/>
      <c r="GE23" s="778"/>
      <c r="GF23" s="778"/>
      <c r="GG23" s="778"/>
      <c r="GH23" s="778"/>
      <c r="GI23" s="778"/>
      <c r="GJ23" s="778"/>
      <c r="GK23" s="778"/>
      <c r="GL23" s="778"/>
      <c r="GM23" s="778"/>
      <c r="GN23" s="778"/>
      <c r="GO23" s="778"/>
      <c r="GP23" s="778"/>
      <c r="GQ23" s="778"/>
      <c r="GR23" s="778"/>
      <c r="GS23" s="778"/>
      <c r="GT23" s="778"/>
      <c r="GU23" s="778"/>
      <c r="GV23" s="778"/>
      <c r="GW23" s="778"/>
    </row>
    <row r="24" spans="1:205" ht="12.75">
      <c r="A24" s="871" t="s">
        <v>79</v>
      </c>
      <c r="B24" s="867">
        <v>0</v>
      </c>
      <c r="C24" s="867">
        <v>0</v>
      </c>
      <c r="D24" s="867">
        <v>4</v>
      </c>
      <c r="E24" s="867">
        <v>0</v>
      </c>
      <c r="F24" s="778"/>
      <c r="G24" s="778"/>
      <c r="H24" s="778"/>
      <c r="I24" s="778"/>
      <c r="J24" s="778"/>
      <c r="K24" s="778"/>
      <c r="L24" s="778"/>
      <c r="M24" s="778"/>
      <c r="N24" s="778"/>
      <c r="O24" s="778"/>
      <c r="P24" s="778"/>
      <c r="Q24" s="778"/>
      <c r="R24" s="778"/>
      <c r="S24" s="778"/>
      <c r="T24" s="778"/>
      <c r="U24" s="778"/>
      <c r="V24" s="778"/>
      <c r="W24" s="778"/>
      <c r="X24" s="778"/>
      <c r="Y24" s="778"/>
      <c r="Z24" s="778"/>
      <c r="AA24" s="778"/>
      <c r="AB24" s="778"/>
      <c r="AC24" s="778"/>
      <c r="AD24" s="778"/>
      <c r="AE24" s="778"/>
      <c r="AF24" s="778"/>
      <c r="AG24" s="778"/>
      <c r="AH24" s="778"/>
      <c r="AI24" s="778"/>
      <c r="AJ24" s="778"/>
      <c r="AK24" s="778"/>
      <c r="AL24" s="778"/>
      <c r="AM24" s="778"/>
      <c r="AN24" s="778"/>
      <c r="AO24" s="778"/>
      <c r="AP24" s="778"/>
      <c r="AQ24" s="778"/>
      <c r="AR24" s="778"/>
      <c r="AS24" s="778"/>
      <c r="AT24" s="778"/>
      <c r="AU24" s="778"/>
      <c r="AV24" s="778"/>
      <c r="AW24" s="778"/>
      <c r="AX24" s="778"/>
      <c r="AY24" s="778"/>
      <c r="AZ24" s="778"/>
      <c r="BA24" s="778"/>
      <c r="BB24" s="778"/>
      <c r="BC24" s="778"/>
      <c r="BD24" s="778"/>
      <c r="BE24" s="778"/>
      <c r="BF24" s="778"/>
      <c r="BG24" s="778"/>
      <c r="BH24" s="778"/>
      <c r="BI24" s="778"/>
      <c r="BJ24" s="778"/>
      <c r="BK24" s="778"/>
      <c r="BL24" s="778"/>
      <c r="BM24" s="778"/>
      <c r="BN24" s="778"/>
      <c r="BO24" s="778"/>
      <c r="BP24" s="778"/>
      <c r="BQ24" s="778"/>
      <c r="BR24" s="778"/>
      <c r="BS24" s="778"/>
      <c r="BT24" s="778"/>
      <c r="BU24" s="778"/>
      <c r="BV24" s="778"/>
      <c r="BW24" s="778"/>
      <c r="BX24" s="778"/>
      <c r="BY24" s="778"/>
      <c r="BZ24" s="778"/>
      <c r="CA24" s="778"/>
      <c r="CB24" s="778"/>
      <c r="CC24" s="778"/>
      <c r="CD24" s="778"/>
      <c r="CE24" s="778"/>
      <c r="CF24" s="778"/>
      <c r="CG24" s="778"/>
      <c r="CH24" s="778"/>
      <c r="CI24" s="778"/>
      <c r="CJ24" s="778"/>
      <c r="CK24" s="778"/>
      <c r="CL24" s="778"/>
      <c r="CM24" s="778"/>
      <c r="CN24" s="778"/>
      <c r="CO24" s="778"/>
      <c r="CP24" s="778"/>
      <c r="CQ24" s="778"/>
      <c r="CR24" s="778"/>
      <c r="CS24" s="778"/>
      <c r="CT24" s="778"/>
      <c r="CU24" s="778"/>
      <c r="CV24" s="778"/>
      <c r="CW24" s="778"/>
      <c r="CX24" s="778"/>
      <c r="CY24" s="778"/>
      <c r="CZ24" s="778"/>
      <c r="DA24" s="778"/>
      <c r="DB24" s="778"/>
      <c r="DC24" s="778"/>
      <c r="DD24" s="778"/>
      <c r="DE24" s="778"/>
      <c r="DF24" s="778"/>
      <c r="DG24" s="778"/>
      <c r="DH24" s="778"/>
      <c r="DI24" s="778"/>
      <c r="DJ24" s="778"/>
      <c r="DK24" s="778"/>
      <c r="DL24" s="778"/>
      <c r="DM24" s="778"/>
      <c r="DN24" s="778"/>
      <c r="DO24" s="778"/>
      <c r="DP24" s="778"/>
      <c r="DQ24" s="778"/>
      <c r="DR24" s="778"/>
      <c r="DS24" s="778"/>
      <c r="DT24" s="778"/>
      <c r="DU24" s="778"/>
      <c r="DV24" s="778"/>
      <c r="DW24" s="778"/>
      <c r="DX24" s="778"/>
      <c r="DY24" s="778"/>
      <c r="DZ24" s="778"/>
      <c r="EA24" s="778"/>
      <c r="EB24" s="778"/>
      <c r="EC24" s="778"/>
      <c r="ED24" s="778"/>
      <c r="EE24" s="778"/>
      <c r="EF24" s="778"/>
      <c r="EG24" s="778"/>
      <c r="EH24" s="778"/>
      <c r="EI24" s="778"/>
      <c r="EJ24" s="778"/>
      <c r="EK24" s="778"/>
      <c r="EL24" s="778"/>
      <c r="EM24" s="778"/>
      <c r="EN24" s="778"/>
      <c r="EO24" s="778"/>
      <c r="EP24" s="778"/>
      <c r="EQ24" s="778"/>
      <c r="ER24" s="778"/>
      <c r="ES24" s="778"/>
      <c r="ET24" s="778"/>
      <c r="EU24" s="778"/>
      <c r="EV24" s="778"/>
      <c r="EW24" s="778"/>
      <c r="EX24" s="778"/>
      <c r="EY24" s="778"/>
      <c r="EZ24" s="778"/>
      <c r="FA24" s="778"/>
      <c r="FB24" s="778"/>
      <c r="FC24" s="778"/>
      <c r="FD24" s="778"/>
      <c r="FE24" s="778"/>
      <c r="FF24" s="778"/>
      <c r="FG24" s="778"/>
      <c r="FH24" s="778"/>
      <c r="FI24" s="778"/>
      <c r="FJ24" s="778"/>
      <c r="FK24" s="778"/>
      <c r="FL24" s="778"/>
      <c r="FM24" s="778"/>
      <c r="FN24" s="778"/>
      <c r="FO24" s="778"/>
      <c r="FP24" s="778"/>
      <c r="FQ24" s="778"/>
      <c r="FR24" s="778"/>
      <c r="FS24" s="778"/>
      <c r="FT24" s="778"/>
      <c r="FU24" s="778"/>
      <c r="FV24" s="778"/>
      <c r="FW24" s="778"/>
      <c r="FX24" s="778"/>
      <c r="FY24" s="778"/>
      <c r="FZ24" s="778"/>
      <c r="GA24" s="778"/>
      <c r="GB24" s="778"/>
      <c r="GC24" s="778"/>
      <c r="GD24" s="778"/>
      <c r="GE24" s="778"/>
      <c r="GF24" s="778"/>
      <c r="GG24" s="778"/>
      <c r="GH24" s="778"/>
      <c r="GI24" s="778"/>
      <c r="GJ24" s="778"/>
      <c r="GK24" s="778"/>
      <c r="GL24" s="778"/>
      <c r="GM24" s="778"/>
      <c r="GN24" s="778"/>
      <c r="GO24" s="778"/>
      <c r="GP24" s="778"/>
      <c r="GQ24" s="778"/>
      <c r="GR24" s="778"/>
      <c r="GS24" s="778"/>
      <c r="GT24" s="778"/>
      <c r="GU24" s="778"/>
      <c r="GV24" s="778"/>
      <c r="GW24" s="778"/>
    </row>
    <row r="25" spans="1:205" ht="12.75">
      <c r="A25" s="869" t="s">
        <v>864</v>
      </c>
      <c r="B25" s="870">
        <v>0</v>
      </c>
      <c r="C25" s="870">
        <v>0</v>
      </c>
      <c r="D25" s="870">
        <v>0</v>
      </c>
      <c r="E25" s="870">
        <v>0</v>
      </c>
      <c r="F25" s="778"/>
      <c r="G25" s="778"/>
      <c r="H25" s="778"/>
      <c r="I25" s="778"/>
      <c r="J25" s="778"/>
      <c r="K25" s="778"/>
      <c r="L25" s="778"/>
      <c r="M25" s="778"/>
      <c r="N25" s="778"/>
      <c r="O25" s="778"/>
      <c r="P25" s="778"/>
      <c r="Q25" s="778"/>
      <c r="R25" s="778"/>
      <c r="S25" s="778"/>
      <c r="T25" s="778"/>
      <c r="U25" s="778"/>
      <c r="V25" s="778"/>
      <c r="W25" s="778"/>
      <c r="X25" s="778"/>
      <c r="Y25" s="778"/>
      <c r="Z25" s="778"/>
      <c r="AA25" s="778"/>
      <c r="AB25" s="778"/>
      <c r="AC25" s="778"/>
      <c r="AD25" s="778"/>
      <c r="AE25" s="778"/>
      <c r="AF25" s="778"/>
      <c r="AG25" s="778"/>
      <c r="AH25" s="778"/>
      <c r="AI25" s="778"/>
      <c r="AJ25" s="778"/>
      <c r="AK25" s="778"/>
      <c r="AL25" s="778"/>
      <c r="AM25" s="778"/>
      <c r="AN25" s="778"/>
      <c r="AO25" s="778"/>
      <c r="AP25" s="778"/>
      <c r="AQ25" s="778"/>
      <c r="AR25" s="778"/>
      <c r="AS25" s="778"/>
      <c r="AT25" s="778"/>
      <c r="AU25" s="778"/>
      <c r="AV25" s="778"/>
      <c r="AW25" s="778"/>
      <c r="AX25" s="778"/>
      <c r="AY25" s="778"/>
      <c r="AZ25" s="778"/>
      <c r="BA25" s="778"/>
      <c r="BB25" s="778"/>
      <c r="BC25" s="778"/>
      <c r="BD25" s="778"/>
      <c r="BE25" s="778"/>
      <c r="BF25" s="778"/>
      <c r="BG25" s="778"/>
      <c r="BH25" s="778"/>
      <c r="BI25" s="778"/>
      <c r="BJ25" s="778"/>
      <c r="BK25" s="778"/>
      <c r="BL25" s="778"/>
      <c r="BM25" s="778"/>
      <c r="BN25" s="778"/>
      <c r="BO25" s="778"/>
      <c r="BP25" s="778"/>
      <c r="BQ25" s="778"/>
      <c r="BR25" s="778"/>
      <c r="BS25" s="778"/>
      <c r="BT25" s="778"/>
      <c r="BU25" s="778"/>
      <c r="BV25" s="778"/>
      <c r="BW25" s="778"/>
      <c r="BX25" s="778"/>
      <c r="BY25" s="778"/>
      <c r="BZ25" s="778"/>
      <c r="CA25" s="778"/>
      <c r="CB25" s="778"/>
      <c r="CC25" s="778"/>
      <c r="CD25" s="778"/>
      <c r="CE25" s="778"/>
      <c r="CF25" s="778"/>
      <c r="CG25" s="778"/>
      <c r="CH25" s="778"/>
      <c r="CI25" s="778"/>
      <c r="CJ25" s="778"/>
      <c r="CK25" s="778"/>
      <c r="CL25" s="778"/>
      <c r="CM25" s="778"/>
      <c r="CN25" s="778"/>
      <c r="CO25" s="778"/>
      <c r="CP25" s="778"/>
      <c r="CQ25" s="778"/>
      <c r="CR25" s="778"/>
      <c r="CS25" s="778"/>
      <c r="CT25" s="778"/>
      <c r="CU25" s="778"/>
      <c r="CV25" s="778"/>
      <c r="CW25" s="778"/>
      <c r="CX25" s="778"/>
      <c r="CY25" s="778"/>
      <c r="CZ25" s="778"/>
      <c r="DA25" s="778"/>
      <c r="DB25" s="778"/>
      <c r="DC25" s="778"/>
      <c r="DD25" s="778"/>
      <c r="DE25" s="778"/>
      <c r="DF25" s="778"/>
      <c r="DG25" s="778"/>
      <c r="DH25" s="778"/>
      <c r="DI25" s="778"/>
      <c r="DJ25" s="778"/>
      <c r="DK25" s="778"/>
      <c r="DL25" s="778"/>
      <c r="DM25" s="778"/>
      <c r="DN25" s="778"/>
      <c r="DO25" s="778"/>
      <c r="DP25" s="778"/>
      <c r="DQ25" s="778"/>
      <c r="DR25" s="778"/>
      <c r="DS25" s="778"/>
      <c r="DT25" s="778"/>
      <c r="DU25" s="778"/>
      <c r="DV25" s="778"/>
      <c r="DW25" s="778"/>
      <c r="DX25" s="778"/>
      <c r="DY25" s="778"/>
      <c r="DZ25" s="778"/>
      <c r="EA25" s="778"/>
      <c r="EB25" s="778"/>
      <c r="EC25" s="778"/>
      <c r="ED25" s="778"/>
      <c r="EE25" s="778"/>
      <c r="EF25" s="778"/>
      <c r="EG25" s="778"/>
      <c r="EH25" s="778"/>
      <c r="EI25" s="778"/>
      <c r="EJ25" s="778"/>
      <c r="EK25" s="778"/>
      <c r="EL25" s="778"/>
      <c r="EM25" s="778"/>
      <c r="EN25" s="778"/>
      <c r="EO25" s="778"/>
      <c r="EP25" s="778"/>
      <c r="EQ25" s="778"/>
      <c r="ER25" s="778"/>
      <c r="ES25" s="778"/>
      <c r="ET25" s="778"/>
      <c r="EU25" s="778"/>
      <c r="EV25" s="778"/>
      <c r="EW25" s="778"/>
      <c r="EX25" s="778"/>
      <c r="EY25" s="778"/>
      <c r="EZ25" s="778"/>
      <c r="FA25" s="778"/>
      <c r="FB25" s="778"/>
      <c r="FC25" s="778"/>
      <c r="FD25" s="778"/>
      <c r="FE25" s="778"/>
      <c r="FF25" s="778"/>
      <c r="FG25" s="778"/>
      <c r="FH25" s="778"/>
      <c r="FI25" s="778"/>
      <c r="FJ25" s="778"/>
      <c r="FK25" s="778"/>
      <c r="FL25" s="778"/>
      <c r="FM25" s="778"/>
      <c r="FN25" s="778"/>
      <c r="FO25" s="778"/>
      <c r="FP25" s="778"/>
      <c r="FQ25" s="778"/>
      <c r="FR25" s="778"/>
      <c r="FS25" s="778"/>
      <c r="FT25" s="778"/>
      <c r="FU25" s="778"/>
      <c r="FV25" s="778"/>
      <c r="FW25" s="778"/>
      <c r="FX25" s="778"/>
      <c r="FY25" s="778"/>
      <c r="FZ25" s="778"/>
      <c r="GA25" s="778"/>
      <c r="GB25" s="778"/>
      <c r="GC25" s="778"/>
      <c r="GD25" s="778"/>
      <c r="GE25" s="778"/>
      <c r="GF25" s="778"/>
      <c r="GG25" s="778"/>
      <c r="GH25" s="778"/>
      <c r="GI25" s="778"/>
      <c r="GJ25" s="778"/>
      <c r="GK25" s="778"/>
      <c r="GL25" s="778"/>
      <c r="GM25" s="778"/>
      <c r="GN25" s="778"/>
      <c r="GO25" s="778"/>
      <c r="GP25" s="778"/>
      <c r="GQ25" s="778"/>
      <c r="GR25" s="778"/>
      <c r="GS25" s="778"/>
      <c r="GT25" s="778"/>
      <c r="GU25" s="778"/>
      <c r="GV25" s="778"/>
      <c r="GW25" s="778"/>
    </row>
    <row r="26" spans="1:205" ht="12.75">
      <c r="A26" s="869" t="s">
        <v>1091</v>
      </c>
      <c r="B26" s="870">
        <v>0</v>
      </c>
      <c r="C26" s="870">
        <v>0</v>
      </c>
      <c r="D26" s="870">
        <v>0</v>
      </c>
      <c r="E26" s="870">
        <v>0</v>
      </c>
      <c r="F26" s="778"/>
      <c r="G26" s="778"/>
      <c r="H26" s="778"/>
      <c r="I26" s="778"/>
      <c r="J26" s="778"/>
      <c r="K26" s="778"/>
      <c r="L26" s="778"/>
      <c r="M26" s="778"/>
      <c r="N26" s="778"/>
      <c r="O26" s="778"/>
      <c r="P26" s="778"/>
      <c r="Q26" s="778"/>
      <c r="R26" s="778"/>
      <c r="S26" s="778"/>
      <c r="T26" s="778"/>
      <c r="U26" s="778"/>
      <c r="V26" s="778"/>
      <c r="W26" s="778"/>
      <c r="X26" s="778"/>
      <c r="Y26" s="778"/>
      <c r="Z26" s="778"/>
      <c r="AA26" s="778"/>
      <c r="AB26" s="778"/>
      <c r="AC26" s="778"/>
      <c r="AD26" s="778"/>
      <c r="AE26" s="778"/>
      <c r="AF26" s="778"/>
      <c r="AG26" s="778"/>
      <c r="AH26" s="778"/>
      <c r="AI26" s="778"/>
      <c r="AJ26" s="778"/>
      <c r="AK26" s="778"/>
      <c r="AL26" s="778"/>
      <c r="AM26" s="778"/>
      <c r="AN26" s="778"/>
      <c r="AO26" s="778"/>
      <c r="AP26" s="778"/>
      <c r="AQ26" s="778"/>
      <c r="AR26" s="778"/>
      <c r="AS26" s="778"/>
      <c r="AT26" s="778"/>
      <c r="AU26" s="778"/>
      <c r="AV26" s="778"/>
      <c r="AW26" s="778"/>
      <c r="AX26" s="778"/>
      <c r="AY26" s="778"/>
      <c r="AZ26" s="778"/>
      <c r="BA26" s="778"/>
      <c r="BB26" s="778"/>
      <c r="BC26" s="778"/>
      <c r="BD26" s="778"/>
      <c r="BE26" s="778"/>
      <c r="BF26" s="778"/>
      <c r="BG26" s="778"/>
      <c r="BH26" s="778"/>
      <c r="BI26" s="778"/>
      <c r="BJ26" s="778"/>
      <c r="BK26" s="778"/>
      <c r="BL26" s="778"/>
      <c r="BM26" s="778"/>
      <c r="BN26" s="778"/>
      <c r="BO26" s="778"/>
      <c r="BP26" s="778"/>
      <c r="BQ26" s="778"/>
      <c r="BR26" s="778"/>
      <c r="BS26" s="778"/>
      <c r="BT26" s="778"/>
      <c r="BU26" s="778"/>
      <c r="BV26" s="778"/>
      <c r="BW26" s="778"/>
      <c r="BX26" s="778"/>
      <c r="BY26" s="778"/>
      <c r="BZ26" s="778"/>
      <c r="CA26" s="778"/>
      <c r="CB26" s="778"/>
      <c r="CC26" s="778"/>
      <c r="CD26" s="778"/>
      <c r="CE26" s="778"/>
      <c r="CF26" s="778"/>
      <c r="CG26" s="778"/>
      <c r="CH26" s="778"/>
      <c r="CI26" s="778"/>
      <c r="CJ26" s="778"/>
      <c r="CK26" s="778"/>
      <c r="CL26" s="778"/>
      <c r="CM26" s="778"/>
      <c r="CN26" s="778"/>
      <c r="CO26" s="778"/>
      <c r="CP26" s="778"/>
      <c r="CQ26" s="778"/>
      <c r="CR26" s="778"/>
      <c r="CS26" s="778"/>
      <c r="CT26" s="778"/>
      <c r="CU26" s="778"/>
      <c r="CV26" s="778"/>
      <c r="CW26" s="778"/>
      <c r="CX26" s="778"/>
      <c r="CY26" s="778"/>
      <c r="CZ26" s="778"/>
      <c r="DA26" s="778"/>
      <c r="DB26" s="778"/>
      <c r="DC26" s="778"/>
      <c r="DD26" s="778"/>
      <c r="DE26" s="778"/>
      <c r="DF26" s="778"/>
      <c r="DG26" s="778"/>
      <c r="DH26" s="778"/>
      <c r="DI26" s="778"/>
      <c r="DJ26" s="778"/>
      <c r="DK26" s="778"/>
      <c r="DL26" s="778"/>
      <c r="DM26" s="778"/>
      <c r="DN26" s="778"/>
      <c r="DO26" s="778"/>
      <c r="DP26" s="778"/>
      <c r="DQ26" s="778"/>
      <c r="DR26" s="778"/>
      <c r="DS26" s="778"/>
      <c r="DT26" s="778"/>
      <c r="DU26" s="778"/>
      <c r="DV26" s="778"/>
      <c r="DW26" s="778"/>
      <c r="DX26" s="778"/>
      <c r="DY26" s="778"/>
      <c r="DZ26" s="778"/>
      <c r="EA26" s="778"/>
      <c r="EB26" s="778"/>
      <c r="EC26" s="778"/>
      <c r="ED26" s="778"/>
      <c r="EE26" s="778"/>
      <c r="EF26" s="778"/>
      <c r="EG26" s="778"/>
      <c r="EH26" s="778"/>
      <c r="EI26" s="778"/>
      <c r="EJ26" s="778"/>
      <c r="EK26" s="778"/>
      <c r="EL26" s="778"/>
      <c r="EM26" s="778"/>
      <c r="EN26" s="778"/>
      <c r="EO26" s="778"/>
      <c r="EP26" s="778"/>
      <c r="EQ26" s="778"/>
      <c r="ER26" s="778"/>
      <c r="ES26" s="778"/>
      <c r="ET26" s="778"/>
      <c r="EU26" s="778"/>
      <c r="EV26" s="778"/>
      <c r="EW26" s="778"/>
      <c r="EX26" s="778"/>
      <c r="EY26" s="778"/>
      <c r="EZ26" s="778"/>
      <c r="FA26" s="778"/>
      <c r="FB26" s="778"/>
      <c r="FC26" s="778"/>
      <c r="FD26" s="778"/>
      <c r="FE26" s="778"/>
      <c r="FF26" s="778"/>
      <c r="FG26" s="778"/>
      <c r="FH26" s="778"/>
      <c r="FI26" s="778"/>
      <c r="FJ26" s="778"/>
      <c r="FK26" s="778"/>
      <c r="FL26" s="778"/>
      <c r="FM26" s="778"/>
      <c r="FN26" s="778"/>
      <c r="FO26" s="778"/>
      <c r="FP26" s="778"/>
      <c r="FQ26" s="778"/>
      <c r="FR26" s="778"/>
      <c r="FS26" s="778"/>
      <c r="FT26" s="778"/>
      <c r="FU26" s="778"/>
      <c r="FV26" s="778"/>
      <c r="FW26" s="778"/>
      <c r="FX26" s="778"/>
      <c r="FY26" s="778"/>
      <c r="FZ26" s="778"/>
      <c r="GA26" s="778"/>
      <c r="GB26" s="778"/>
      <c r="GC26" s="778"/>
      <c r="GD26" s="778"/>
      <c r="GE26" s="778"/>
      <c r="GF26" s="778"/>
      <c r="GG26" s="778"/>
      <c r="GH26" s="778"/>
      <c r="GI26" s="778"/>
      <c r="GJ26" s="778"/>
      <c r="GK26" s="778"/>
      <c r="GL26" s="778"/>
      <c r="GM26" s="778"/>
      <c r="GN26" s="778"/>
      <c r="GO26" s="778"/>
      <c r="GP26" s="778"/>
      <c r="GQ26" s="778"/>
      <c r="GR26" s="778"/>
      <c r="GS26" s="778"/>
      <c r="GT26" s="778"/>
      <c r="GU26" s="778"/>
      <c r="GV26" s="778"/>
      <c r="GW26" s="778"/>
    </row>
    <row r="27" spans="1:205" ht="12.75">
      <c r="A27" s="869" t="s">
        <v>393</v>
      </c>
      <c r="B27" s="870">
        <v>0</v>
      </c>
      <c r="C27" s="870">
        <v>0</v>
      </c>
      <c r="D27" s="870">
        <v>0</v>
      </c>
      <c r="E27" s="870">
        <v>0</v>
      </c>
      <c r="F27" s="778"/>
      <c r="G27" s="778"/>
      <c r="H27" s="778"/>
      <c r="I27" s="778"/>
      <c r="J27" s="778"/>
      <c r="K27" s="778"/>
      <c r="L27" s="778"/>
      <c r="M27" s="778"/>
      <c r="N27" s="778"/>
      <c r="O27" s="778"/>
      <c r="P27" s="778"/>
      <c r="Q27" s="778"/>
      <c r="R27" s="778"/>
      <c r="S27" s="778"/>
      <c r="T27" s="778"/>
      <c r="U27" s="778"/>
      <c r="V27" s="778"/>
      <c r="W27" s="778"/>
      <c r="X27" s="778"/>
      <c r="Y27" s="778"/>
      <c r="Z27" s="778"/>
      <c r="AA27" s="778"/>
      <c r="AB27" s="778"/>
      <c r="AC27" s="778"/>
      <c r="AD27" s="778"/>
      <c r="AE27" s="778"/>
      <c r="AF27" s="778"/>
      <c r="AG27" s="778"/>
      <c r="AH27" s="778"/>
      <c r="AI27" s="778"/>
      <c r="AJ27" s="778"/>
      <c r="AK27" s="778"/>
      <c r="AL27" s="778"/>
      <c r="AM27" s="778"/>
      <c r="AN27" s="778"/>
      <c r="AO27" s="778"/>
      <c r="AP27" s="778"/>
      <c r="AQ27" s="778"/>
      <c r="AR27" s="778"/>
      <c r="AS27" s="778"/>
      <c r="AT27" s="778"/>
      <c r="AU27" s="778"/>
      <c r="AV27" s="778"/>
      <c r="AW27" s="778"/>
      <c r="AX27" s="778"/>
      <c r="AY27" s="778"/>
      <c r="AZ27" s="778"/>
      <c r="BA27" s="778"/>
      <c r="BB27" s="778"/>
      <c r="BC27" s="778"/>
      <c r="BD27" s="778"/>
      <c r="BE27" s="778"/>
      <c r="BF27" s="778"/>
      <c r="BG27" s="778"/>
      <c r="BH27" s="778"/>
      <c r="BI27" s="778"/>
      <c r="BJ27" s="778"/>
      <c r="BK27" s="778"/>
      <c r="BL27" s="778"/>
      <c r="BM27" s="778"/>
      <c r="BN27" s="778"/>
      <c r="BO27" s="778"/>
      <c r="BP27" s="778"/>
      <c r="BQ27" s="778"/>
      <c r="BR27" s="778"/>
      <c r="BS27" s="778"/>
      <c r="BT27" s="778"/>
      <c r="BU27" s="778"/>
      <c r="BV27" s="778"/>
      <c r="BW27" s="778"/>
      <c r="BX27" s="778"/>
      <c r="BY27" s="778"/>
      <c r="BZ27" s="778"/>
      <c r="CA27" s="778"/>
      <c r="CB27" s="778"/>
      <c r="CC27" s="778"/>
      <c r="CD27" s="778"/>
      <c r="CE27" s="778"/>
      <c r="CF27" s="778"/>
      <c r="CG27" s="778"/>
      <c r="CH27" s="778"/>
      <c r="CI27" s="778"/>
      <c r="CJ27" s="778"/>
      <c r="CK27" s="778"/>
      <c r="CL27" s="778"/>
      <c r="CM27" s="778"/>
      <c r="CN27" s="778"/>
      <c r="CO27" s="778"/>
      <c r="CP27" s="778"/>
      <c r="CQ27" s="778"/>
      <c r="CR27" s="778"/>
      <c r="CS27" s="778"/>
      <c r="CT27" s="778"/>
      <c r="CU27" s="778"/>
      <c r="CV27" s="778"/>
      <c r="CW27" s="778"/>
      <c r="CX27" s="778"/>
      <c r="CY27" s="778"/>
      <c r="CZ27" s="778"/>
      <c r="DA27" s="778"/>
      <c r="DB27" s="778"/>
      <c r="DC27" s="778"/>
      <c r="DD27" s="778"/>
      <c r="DE27" s="778"/>
      <c r="DF27" s="778"/>
      <c r="DG27" s="778"/>
      <c r="DH27" s="778"/>
      <c r="DI27" s="778"/>
      <c r="DJ27" s="778"/>
      <c r="DK27" s="778"/>
      <c r="DL27" s="778"/>
      <c r="DM27" s="778"/>
      <c r="DN27" s="778"/>
      <c r="DO27" s="778"/>
      <c r="DP27" s="778"/>
      <c r="DQ27" s="778"/>
      <c r="DR27" s="778"/>
      <c r="DS27" s="778"/>
      <c r="DT27" s="778"/>
      <c r="DU27" s="778"/>
      <c r="DV27" s="778"/>
      <c r="DW27" s="778"/>
      <c r="DX27" s="778"/>
      <c r="DY27" s="778"/>
      <c r="DZ27" s="778"/>
      <c r="EA27" s="778"/>
      <c r="EB27" s="778"/>
      <c r="EC27" s="778"/>
      <c r="ED27" s="778"/>
      <c r="EE27" s="778"/>
      <c r="EF27" s="778"/>
      <c r="EG27" s="778"/>
      <c r="EH27" s="778"/>
      <c r="EI27" s="778"/>
      <c r="EJ27" s="778"/>
      <c r="EK27" s="778"/>
      <c r="EL27" s="778"/>
      <c r="EM27" s="778"/>
      <c r="EN27" s="778"/>
      <c r="EO27" s="778"/>
      <c r="EP27" s="778"/>
      <c r="EQ27" s="778"/>
      <c r="ER27" s="778"/>
      <c r="ES27" s="778"/>
      <c r="ET27" s="778"/>
      <c r="EU27" s="778"/>
      <c r="EV27" s="778"/>
      <c r="EW27" s="778"/>
      <c r="EX27" s="778"/>
      <c r="EY27" s="778"/>
      <c r="EZ27" s="778"/>
      <c r="FA27" s="778"/>
      <c r="FB27" s="778"/>
      <c r="FC27" s="778"/>
      <c r="FD27" s="778"/>
      <c r="FE27" s="778"/>
      <c r="FF27" s="778"/>
      <c r="FG27" s="778"/>
      <c r="FH27" s="778"/>
      <c r="FI27" s="778"/>
      <c r="FJ27" s="778"/>
      <c r="FK27" s="778"/>
      <c r="FL27" s="778"/>
      <c r="FM27" s="778"/>
      <c r="FN27" s="778"/>
      <c r="FO27" s="778"/>
      <c r="FP27" s="778"/>
      <c r="FQ27" s="778"/>
      <c r="FR27" s="778"/>
      <c r="FS27" s="778"/>
      <c r="FT27" s="778"/>
      <c r="FU27" s="778"/>
      <c r="FV27" s="778"/>
      <c r="FW27" s="778"/>
      <c r="FX27" s="778"/>
      <c r="FY27" s="778"/>
      <c r="FZ27" s="778"/>
      <c r="GA27" s="778"/>
      <c r="GB27" s="778"/>
      <c r="GC27" s="778"/>
      <c r="GD27" s="778"/>
      <c r="GE27" s="778"/>
      <c r="GF27" s="778"/>
      <c r="GG27" s="778"/>
      <c r="GH27" s="778"/>
      <c r="GI27" s="778"/>
      <c r="GJ27" s="778"/>
      <c r="GK27" s="778"/>
      <c r="GL27" s="778"/>
      <c r="GM27" s="778"/>
      <c r="GN27" s="778"/>
      <c r="GO27" s="778"/>
      <c r="GP27" s="778"/>
      <c r="GQ27" s="778"/>
      <c r="GR27" s="778"/>
      <c r="GS27" s="778"/>
      <c r="GT27" s="778"/>
      <c r="GU27" s="778"/>
      <c r="GV27" s="778"/>
      <c r="GW27" s="778"/>
    </row>
    <row r="28" spans="1:205" ht="12.75">
      <c r="A28" s="9" t="s">
        <v>1092</v>
      </c>
      <c r="B28" s="868">
        <v>0</v>
      </c>
      <c r="C28" s="868">
        <v>0</v>
      </c>
      <c r="D28" s="870">
        <v>0</v>
      </c>
      <c r="E28" s="870">
        <v>0</v>
      </c>
      <c r="F28" s="778"/>
      <c r="G28" s="778"/>
      <c r="H28" s="778"/>
      <c r="I28" s="778"/>
      <c r="J28" s="778"/>
      <c r="K28" s="778"/>
      <c r="L28" s="778"/>
      <c r="M28" s="778"/>
      <c r="N28" s="778"/>
      <c r="O28" s="778"/>
      <c r="P28" s="778"/>
      <c r="Q28" s="778"/>
      <c r="R28" s="778"/>
      <c r="S28" s="778"/>
      <c r="T28" s="778"/>
      <c r="U28" s="778"/>
      <c r="V28" s="778"/>
      <c r="W28" s="778"/>
      <c r="X28" s="778"/>
      <c r="Y28" s="778"/>
      <c r="Z28" s="778"/>
      <c r="AA28" s="778"/>
      <c r="AB28" s="778"/>
      <c r="AC28" s="778"/>
      <c r="AD28" s="778"/>
      <c r="AE28" s="778"/>
      <c r="AF28" s="778"/>
      <c r="AG28" s="778"/>
      <c r="AH28" s="778"/>
      <c r="AI28" s="778"/>
      <c r="AJ28" s="778"/>
      <c r="AK28" s="778"/>
      <c r="AL28" s="778"/>
      <c r="AM28" s="778"/>
      <c r="AN28" s="778"/>
      <c r="AO28" s="778"/>
      <c r="AP28" s="778"/>
      <c r="AQ28" s="778"/>
      <c r="AR28" s="778"/>
      <c r="AS28" s="778"/>
      <c r="AT28" s="778"/>
      <c r="AU28" s="778"/>
      <c r="AV28" s="778"/>
      <c r="AW28" s="778"/>
      <c r="AX28" s="778"/>
      <c r="AY28" s="778"/>
      <c r="AZ28" s="778"/>
      <c r="BA28" s="778"/>
      <c r="BB28" s="778"/>
      <c r="BC28" s="778"/>
      <c r="BD28" s="778"/>
      <c r="BE28" s="778"/>
      <c r="BF28" s="778"/>
      <c r="BG28" s="778"/>
      <c r="BH28" s="778"/>
      <c r="BI28" s="778"/>
      <c r="BJ28" s="778"/>
      <c r="BK28" s="778"/>
      <c r="BL28" s="778"/>
      <c r="BM28" s="778"/>
      <c r="BN28" s="778"/>
      <c r="BO28" s="778"/>
      <c r="BP28" s="778"/>
      <c r="BQ28" s="778"/>
      <c r="BR28" s="778"/>
      <c r="BS28" s="778"/>
      <c r="BT28" s="778"/>
      <c r="BU28" s="778"/>
      <c r="BV28" s="778"/>
      <c r="BW28" s="778"/>
      <c r="BX28" s="778"/>
      <c r="BY28" s="778"/>
      <c r="BZ28" s="778"/>
      <c r="CA28" s="778"/>
      <c r="CB28" s="778"/>
      <c r="CC28" s="778"/>
      <c r="CD28" s="778"/>
      <c r="CE28" s="778"/>
      <c r="CF28" s="778"/>
      <c r="CG28" s="778"/>
      <c r="CH28" s="778"/>
      <c r="CI28" s="778"/>
      <c r="CJ28" s="778"/>
      <c r="CK28" s="778"/>
      <c r="CL28" s="778"/>
      <c r="CM28" s="778"/>
      <c r="CN28" s="778"/>
      <c r="CO28" s="778"/>
      <c r="CP28" s="778"/>
      <c r="CQ28" s="778"/>
      <c r="CR28" s="778"/>
      <c r="CS28" s="778"/>
      <c r="CT28" s="778"/>
      <c r="CU28" s="778"/>
      <c r="CV28" s="778"/>
      <c r="CW28" s="778"/>
      <c r="CX28" s="778"/>
      <c r="CY28" s="778"/>
      <c r="CZ28" s="778"/>
      <c r="DA28" s="778"/>
      <c r="DB28" s="778"/>
      <c r="DC28" s="778"/>
      <c r="DD28" s="778"/>
      <c r="DE28" s="778"/>
      <c r="DF28" s="778"/>
      <c r="DG28" s="778"/>
      <c r="DH28" s="778"/>
      <c r="DI28" s="778"/>
      <c r="DJ28" s="778"/>
      <c r="DK28" s="778"/>
      <c r="DL28" s="778"/>
      <c r="DM28" s="778"/>
      <c r="DN28" s="778"/>
      <c r="DO28" s="778"/>
      <c r="DP28" s="778"/>
      <c r="DQ28" s="778"/>
      <c r="DR28" s="778"/>
      <c r="DS28" s="778"/>
      <c r="DT28" s="778"/>
      <c r="DU28" s="778"/>
      <c r="DV28" s="778"/>
      <c r="DW28" s="778"/>
      <c r="DX28" s="778"/>
      <c r="DY28" s="778"/>
      <c r="DZ28" s="778"/>
      <c r="EA28" s="778"/>
      <c r="EB28" s="778"/>
      <c r="EC28" s="778"/>
      <c r="ED28" s="778"/>
      <c r="EE28" s="778"/>
      <c r="EF28" s="778"/>
      <c r="EG28" s="778"/>
      <c r="EH28" s="778"/>
      <c r="EI28" s="778"/>
      <c r="EJ28" s="778"/>
      <c r="EK28" s="778"/>
      <c r="EL28" s="778"/>
      <c r="EM28" s="778"/>
      <c r="EN28" s="778"/>
      <c r="EO28" s="778"/>
      <c r="EP28" s="778"/>
      <c r="EQ28" s="778"/>
      <c r="ER28" s="778"/>
      <c r="ES28" s="778"/>
      <c r="ET28" s="778"/>
      <c r="EU28" s="778"/>
      <c r="EV28" s="778"/>
      <c r="EW28" s="778"/>
      <c r="EX28" s="778"/>
      <c r="EY28" s="778"/>
      <c r="EZ28" s="778"/>
      <c r="FA28" s="778"/>
      <c r="FB28" s="778"/>
      <c r="FC28" s="778"/>
      <c r="FD28" s="778"/>
      <c r="FE28" s="778"/>
      <c r="FF28" s="778"/>
      <c r="FG28" s="778"/>
      <c r="FH28" s="778"/>
      <c r="FI28" s="778"/>
      <c r="FJ28" s="778"/>
      <c r="FK28" s="778"/>
      <c r="FL28" s="778"/>
      <c r="FM28" s="778"/>
      <c r="FN28" s="778"/>
      <c r="FO28" s="778"/>
      <c r="FP28" s="778"/>
      <c r="FQ28" s="778"/>
      <c r="FR28" s="778"/>
      <c r="FS28" s="778"/>
      <c r="FT28" s="778"/>
      <c r="FU28" s="778"/>
      <c r="FV28" s="778"/>
      <c r="FW28" s="778"/>
      <c r="FX28" s="778"/>
      <c r="FY28" s="778"/>
      <c r="FZ28" s="778"/>
      <c r="GA28" s="778"/>
      <c r="GB28" s="778"/>
      <c r="GC28" s="778"/>
      <c r="GD28" s="778"/>
      <c r="GE28" s="778"/>
      <c r="GF28" s="778"/>
      <c r="GG28" s="778"/>
      <c r="GH28" s="778"/>
      <c r="GI28" s="778"/>
      <c r="GJ28" s="778"/>
      <c r="GK28" s="778"/>
      <c r="GL28" s="778"/>
      <c r="GM28" s="778"/>
      <c r="GN28" s="778"/>
      <c r="GO28" s="778"/>
      <c r="GP28" s="778"/>
      <c r="GQ28" s="778"/>
      <c r="GR28" s="778"/>
      <c r="GS28" s="778"/>
      <c r="GT28" s="778"/>
      <c r="GU28" s="778"/>
      <c r="GV28" s="778"/>
      <c r="GW28" s="778"/>
    </row>
    <row r="29" spans="1:205" ht="12.75">
      <c r="A29" s="9" t="s">
        <v>1093</v>
      </c>
      <c r="B29" s="868">
        <v>0</v>
      </c>
      <c r="C29" s="868">
        <v>0</v>
      </c>
      <c r="D29" s="870">
        <v>0</v>
      </c>
      <c r="E29" s="870">
        <v>0</v>
      </c>
      <c r="F29" s="778"/>
      <c r="G29" s="778"/>
      <c r="H29" s="778"/>
      <c r="I29" s="778"/>
      <c r="J29" s="778"/>
      <c r="K29" s="778"/>
      <c r="L29" s="778"/>
      <c r="M29" s="778"/>
      <c r="N29" s="778"/>
      <c r="O29" s="778"/>
      <c r="P29" s="778"/>
      <c r="Q29" s="778"/>
      <c r="R29" s="778"/>
      <c r="S29" s="778"/>
      <c r="T29" s="778"/>
      <c r="U29" s="778"/>
      <c r="V29" s="778"/>
      <c r="W29" s="778"/>
      <c r="X29" s="778"/>
      <c r="Y29" s="778"/>
      <c r="Z29" s="778"/>
      <c r="AA29" s="778"/>
      <c r="AB29" s="778"/>
      <c r="AC29" s="778"/>
      <c r="AD29" s="778"/>
      <c r="AE29" s="778"/>
      <c r="AF29" s="778"/>
      <c r="AG29" s="778"/>
      <c r="AH29" s="778"/>
      <c r="AI29" s="778"/>
      <c r="AJ29" s="778"/>
      <c r="AK29" s="778"/>
      <c r="AL29" s="778"/>
      <c r="AM29" s="778"/>
      <c r="AN29" s="778"/>
      <c r="AO29" s="778"/>
      <c r="AP29" s="778"/>
      <c r="AQ29" s="778"/>
      <c r="AR29" s="778"/>
      <c r="AS29" s="778"/>
      <c r="AT29" s="778"/>
      <c r="AU29" s="778"/>
      <c r="AV29" s="778"/>
      <c r="AW29" s="778"/>
      <c r="AX29" s="778"/>
      <c r="AY29" s="778"/>
      <c r="AZ29" s="778"/>
      <c r="BA29" s="778"/>
      <c r="BB29" s="778"/>
      <c r="BC29" s="778"/>
      <c r="BD29" s="778"/>
      <c r="BE29" s="778"/>
      <c r="BF29" s="778"/>
      <c r="BG29" s="778"/>
      <c r="BH29" s="778"/>
      <c r="BI29" s="778"/>
      <c r="BJ29" s="778"/>
      <c r="BK29" s="778"/>
      <c r="BL29" s="778"/>
      <c r="BM29" s="778"/>
      <c r="BN29" s="778"/>
      <c r="BO29" s="778"/>
      <c r="BP29" s="778"/>
      <c r="BQ29" s="778"/>
      <c r="BR29" s="778"/>
      <c r="BS29" s="778"/>
      <c r="BT29" s="778"/>
      <c r="BU29" s="778"/>
      <c r="BV29" s="778"/>
      <c r="BW29" s="778"/>
      <c r="BX29" s="778"/>
      <c r="BY29" s="778"/>
      <c r="BZ29" s="778"/>
      <c r="CA29" s="778"/>
      <c r="CB29" s="778"/>
      <c r="CC29" s="778"/>
      <c r="CD29" s="778"/>
      <c r="CE29" s="778"/>
      <c r="CF29" s="778"/>
      <c r="CG29" s="778"/>
      <c r="CH29" s="778"/>
      <c r="CI29" s="778"/>
      <c r="CJ29" s="778"/>
      <c r="CK29" s="778"/>
      <c r="CL29" s="778"/>
      <c r="CM29" s="778"/>
      <c r="CN29" s="778"/>
      <c r="CO29" s="778"/>
      <c r="CP29" s="778"/>
      <c r="CQ29" s="778"/>
      <c r="CR29" s="778"/>
      <c r="CS29" s="778"/>
      <c r="CT29" s="778"/>
      <c r="CU29" s="778"/>
      <c r="CV29" s="778"/>
      <c r="CW29" s="778"/>
      <c r="CX29" s="778"/>
      <c r="CY29" s="778"/>
      <c r="CZ29" s="778"/>
      <c r="DA29" s="778"/>
      <c r="DB29" s="778"/>
      <c r="DC29" s="778"/>
      <c r="DD29" s="778"/>
      <c r="DE29" s="778"/>
      <c r="DF29" s="778"/>
      <c r="DG29" s="778"/>
      <c r="DH29" s="778"/>
      <c r="DI29" s="778"/>
      <c r="DJ29" s="778"/>
      <c r="DK29" s="778"/>
      <c r="DL29" s="778"/>
      <c r="DM29" s="778"/>
      <c r="DN29" s="778"/>
      <c r="DO29" s="778"/>
      <c r="DP29" s="778"/>
      <c r="DQ29" s="778"/>
      <c r="DR29" s="778"/>
      <c r="DS29" s="778"/>
      <c r="DT29" s="778"/>
      <c r="DU29" s="778"/>
      <c r="DV29" s="778"/>
      <c r="DW29" s="778"/>
      <c r="DX29" s="778"/>
      <c r="DY29" s="778"/>
      <c r="DZ29" s="778"/>
      <c r="EA29" s="778"/>
      <c r="EB29" s="778"/>
      <c r="EC29" s="778"/>
      <c r="ED29" s="778"/>
      <c r="EE29" s="778"/>
      <c r="EF29" s="778"/>
      <c r="EG29" s="778"/>
      <c r="EH29" s="778"/>
      <c r="EI29" s="778"/>
      <c r="EJ29" s="778"/>
      <c r="EK29" s="778"/>
      <c r="EL29" s="778"/>
      <c r="EM29" s="778"/>
      <c r="EN29" s="778"/>
      <c r="EO29" s="778"/>
      <c r="EP29" s="778"/>
      <c r="EQ29" s="778"/>
      <c r="ER29" s="778"/>
      <c r="ES29" s="778"/>
      <c r="ET29" s="778"/>
      <c r="EU29" s="778"/>
      <c r="EV29" s="778"/>
      <c r="EW29" s="778"/>
      <c r="EX29" s="778"/>
      <c r="EY29" s="778"/>
      <c r="EZ29" s="778"/>
      <c r="FA29" s="778"/>
      <c r="FB29" s="778"/>
      <c r="FC29" s="778"/>
      <c r="FD29" s="778"/>
      <c r="FE29" s="778"/>
      <c r="FF29" s="778"/>
      <c r="FG29" s="778"/>
      <c r="FH29" s="778"/>
      <c r="FI29" s="778"/>
      <c r="FJ29" s="778"/>
      <c r="FK29" s="778"/>
      <c r="FL29" s="778"/>
      <c r="FM29" s="778"/>
      <c r="FN29" s="778"/>
      <c r="FO29" s="778"/>
      <c r="FP29" s="778"/>
      <c r="FQ29" s="778"/>
      <c r="FR29" s="778"/>
      <c r="FS29" s="778"/>
      <c r="FT29" s="778"/>
      <c r="FU29" s="778"/>
      <c r="FV29" s="778"/>
      <c r="FW29" s="778"/>
      <c r="FX29" s="778"/>
      <c r="FY29" s="778"/>
      <c r="FZ29" s="778"/>
      <c r="GA29" s="778"/>
      <c r="GB29" s="778"/>
      <c r="GC29" s="778"/>
      <c r="GD29" s="778"/>
      <c r="GE29" s="778"/>
      <c r="GF29" s="778"/>
      <c r="GG29" s="778"/>
      <c r="GH29" s="778"/>
      <c r="GI29" s="778"/>
      <c r="GJ29" s="778"/>
      <c r="GK29" s="778"/>
      <c r="GL29" s="778"/>
      <c r="GM29" s="778"/>
      <c r="GN29" s="778"/>
      <c r="GO29" s="778"/>
      <c r="GP29" s="778"/>
      <c r="GQ29" s="778"/>
      <c r="GR29" s="778"/>
      <c r="GS29" s="778"/>
      <c r="GT29" s="778"/>
      <c r="GU29" s="778"/>
      <c r="GV29" s="778"/>
      <c r="GW29" s="778"/>
    </row>
    <row r="30" spans="1:205" ht="12.75">
      <c r="A30" s="9" t="s">
        <v>1094</v>
      </c>
      <c r="B30" s="868">
        <v>0</v>
      </c>
      <c r="C30" s="868">
        <v>0</v>
      </c>
      <c r="D30" s="868">
        <v>4</v>
      </c>
      <c r="E30" s="868">
        <v>0</v>
      </c>
      <c r="F30" s="778"/>
      <c r="G30" s="778"/>
      <c r="H30" s="778"/>
      <c r="I30" s="778"/>
      <c r="J30" s="778"/>
      <c r="K30" s="778"/>
      <c r="L30" s="778"/>
      <c r="M30" s="778"/>
      <c r="N30" s="778"/>
      <c r="O30" s="778"/>
      <c r="P30" s="778"/>
      <c r="Q30" s="778"/>
      <c r="R30" s="778"/>
      <c r="S30" s="778"/>
      <c r="T30" s="778"/>
      <c r="U30" s="778"/>
      <c r="V30" s="778"/>
      <c r="W30" s="778"/>
      <c r="X30" s="778"/>
      <c r="Y30" s="778"/>
      <c r="Z30" s="778"/>
      <c r="AA30" s="778"/>
      <c r="AB30" s="778"/>
      <c r="AC30" s="778"/>
      <c r="AD30" s="778"/>
      <c r="AE30" s="778"/>
      <c r="AF30" s="778"/>
      <c r="AG30" s="778"/>
      <c r="AH30" s="778"/>
      <c r="AI30" s="778"/>
      <c r="AJ30" s="778"/>
      <c r="AK30" s="778"/>
      <c r="AL30" s="778"/>
      <c r="AM30" s="778"/>
      <c r="AN30" s="778"/>
      <c r="AO30" s="778"/>
      <c r="AP30" s="778"/>
      <c r="AQ30" s="778"/>
      <c r="AR30" s="778"/>
      <c r="AS30" s="778"/>
      <c r="AT30" s="778"/>
      <c r="AU30" s="778"/>
      <c r="AV30" s="778"/>
      <c r="AW30" s="778"/>
      <c r="AX30" s="778"/>
      <c r="AY30" s="778"/>
      <c r="AZ30" s="778"/>
      <c r="BA30" s="778"/>
      <c r="BB30" s="778"/>
      <c r="BC30" s="778"/>
      <c r="BD30" s="778"/>
      <c r="BE30" s="778"/>
      <c r="BF30" s="778"/>
      <c r="BG30" s="778"/>
      <c r="BH30" s="778"/>
      <c r="BI30" s="778"/>
      <c r="BJ30" s="778"/>
      <c r="BK30" s="778"/>
      <c r="BL30" s="778"/>
      <c r="BM30" s="778"/>
      <c r="BN30" s="778"/>
      <c r="BO30" s="778"/>
      <c r="BP30" s="778"/>
      <c r="BQ30" s="778"/>
      <c r="BR30" s="778"/>
      <c r="BS30" s="778"/>
      <c r="BT30" s="778"/>
      <c r="BU30" s="778"/>
      <c r="BV30" s="778"/>
      <c r="BW30" s="778"/>
      <c r="BX30" s="778"/>
      <c r="BY30" s="778"/>
      <c r="BZ30" s="778"/>
      <c r="CA30" s="778"/>
      <c r="CB30" s="778"/>
      <c r="CC30" s="778"/>
      <c r="CD30" s="778"/>
      <c r="CE30" s="778"/>
      <c r="CF30" s="778"/>
      <c r="CG30" s="778"/>
      <c r="CH30" s="778"/>
      <c r="CI30" s="778"/>
      <c r="CJ30" s="778"/>
      <c r="CK30" s="778"/>
      <c r="CL30" s="778"/>
      <c r="CM30" s="778"/>
      <c r="CN30" s="778"/>
      <c r="CO30" s="778"/>
      <c r="CP30" s="778"/>
      <c r="CQ30" s="778"/>
      <c r="CR30" s="778"/>
      <c r="CS30" s="778"/>
      <c r="CT30" s="778"/>
      <c r="CU30" s="778"/>
      <c r="CV30" s="778"/>
      <c r="CW30" s="778"/>
      <c r="CX30" s="778"/>
      <c r="CY30" s="778"/>
      <c r="CZ30" s="778"/>
      <c r="DA30" s="778"/>
      <c r="DB30" s="778"/>
      <c r="DC30" s="778"/>
      <c r="DD30" s="778"/>
      <c r="DE30" s="778"/>
      <c r="DF30" s="778"/>
      <c r="DG30" s="778"/>
      <c r="DH30" s="778"/>
      <c r="DI30" s="778"/>
      <c r="DJ30" s="778"/>
      <c r="DK30" s="778"/>
      <c r="DL30" s="778"/>
      <c r="DM30" s="778"/>
      <c r="DN30" s="778"/>
      <c r="DO30" s="778"/>
      <c r="DP30" s="778"/>
      <c r="DQ30" s="778"/>
      <c r="DR30" s="778"/>
      <c r="DS30" s="778"/>
      <c r="DT30" s="778"/>
      <c r="DU30" s="778"/>
      <c r="DV30" s="778"/>
      <c r="DW30" s="778"/>
      <c r="DX30" s="778"/>
      <c r="DY30" s="778"/>
      <c r="DZ30" s="778"/>
      <c r="EA30" s="778"/>
      <c r="EB30" s="778"/>
      <c r="EC30" s="778"/>
      <c r="ED30" s="778"/>
      <c r="EE30" s="778"/>
      <c r="EF30" s="778"/>
      <c r="EG30" s="778"/>
      <c r="EH30" s="778"/>
      <c r="EI30" s="778"/>
      <c r="EJ30" s="778"/>
      <c r="EK30" s="778"/>
      <c r="EL30" s="778"/>
      <c r="EM30" s="778"/>
      <c r="EN30" s="778"/>
      <c r="EO30" s="778"/>
      <c r="EP30" s="778"/>
      <c r="EQ30" s="778"/>
      <c r="ER30" s="778"/>
      <c r="ES30" s="778"/>
      <c r="ET30" s="778"/>
      <c r="EU30" s="778"/>
      <c r="EV30" s="778"/>
      <c r="EW30" s="778"/>
      <c r="EX30" s="778"/>
      <c r="EY30" s="778"/>
      <c r="EZ30" s="778"/>
      <c r="FA30" s="778"/>
      <c r="FB30" s="778"/>
      <c r="FC30" s="778"/>
      <c r="FD30" s="778"/>
      <c r="FE30" s="778"/>
      <c r="FF30" s="778"/>
      <c r="FG30" s="778"/>
      <c r="FH30" s="778"/>
      <c r="FI30" s="778"/>
      <c r="FJ30" s="778"/>
      <c r="FK30" s="778"/>
      <c r="FL30" s="778"/>
      <c r="FM30" s="778"/>
      <c r="FN30" s="778"/>
      <c r="FO30" s="778"/>
      <c r="FP30" s="778"/>
      <c r="FQ30" s="778"/>
      <c r="FR30" s="778"/>
      <c r="FS30" s="778"/>
      <c r="FT30" s="778"/>
      <c r="FU30" s="778"/>
      <c r="FV30" s="778"/>
      <c r="FW30" s="778"/>
      <c r="FX30" s="778"/>
      <c r="FY30" s="778"/>
      <c r="FZ30" s="778"/>
      <c r="GA30" s="778"/>
      <c r="GB30" s="778"/>
      <c r="GC30" s="778"/>
      <c r="GD30" s="778"/>
      <c r="GE30" s="778"/>
      <c r="GF30" s="778"/>
      <c r="GG30" s="778"/>
      <c r="GH30" s="778"/>
      <c r="GI30" s="778"/>
      <c r="GJ30" s="778"/>
      <c r="GK30" s="778"/>
      <c r="GL30" s="778"/>
      <c r="GM30" s="778"/>
      <c r="GN30" s="778"/>
      <c r="GO30" s="778"/>
      <c r="GP30" s="778"/>
      <c r="GQ30" s="778"/>
      <c r="GR30" s="778"/>
      <c r="GS30" s="778"/>
      <c r="GT30" s="778"/>
      <c r="GU30" s="778"/>
      <c r="GV30" s="778"/>
      <c r="GW30" s="778"/>
    </row>
    <row r="31" spans="1:205" s="246" customFormat="1">
      <c r="A31" s="740" t="s">
        <v>85</v>
      </c>
      <c r="B31" s="866">
        <v>1</v>
      </c>
      <c r="C31" s="866">
        <v>0</v>
      </c>
      <c r="D31" s="866">
        <v>2</v>
      </c>
      <c r="E31" s="866">
        <v>0</v>
      </c>
    </row>
    <row r="32" spans="1:205" s="744" customFormat="1">
      <c r="A32" s="872" t="s">
        <v>86</v>
      </c>
      <c r="B32" s="867">
        <v>1</v>
      </c>
      <c r="C32" s="867">
        <v>0</v>
      </c>
      <c r="D32" s="867">
        <v>2</v>
      </c>
      <c r="E32" s="867">
        <v>0</v>
      </c>
    </row>
    <row r="33" spans="1:215" ht="12.75">
      <c r="A33" s="869" t="s">
        <v>89</v>
      </c>
      <c r="B33" s="870">
        <v>0</v>
      </c>
      <c r="C33" s="870">
        <v>0</v>
      </c>
      <c r="D33" s="870">
        <v>0</v>
      </c>
      <c r="E33" s="870">
        <v>0</v>
      </c>
      <c r="F33" s="778"/>
      <c r="G33" s="778"/>
      <c r="H33" s="778"/>
      <c r="I33" s="778"/>
      <c r="J33" s="778"/>
      <c r="K33" s="778"/>
      <c r="L33" s="778"/>
      <c r="M33" s="778"/>
      <c r="N33" s="778"/>
      <c r="O33" s="778"/>
      <c r="P33" s="778"/>
      <c r="Q33" s="778"/>
      <c r="R33" s="778"/>
      <c r="S33" s="778"/>
      <c r="T33" s="778"/>
      <c r="U33" s="778"/>
      <c r="V33" s="778"/>
      <c r="W33" s="778"/>
      <c r="X33" s="778"/>
      <c r="Y33" s="778"/>
      <c r="Z33" s="778"/>
      <c r="AA33" s="778"/>
      <c r="AB33" s="778"/>
      <c r="AC33" s="778"/>
      <c r="AD33" s="778"/>
      <c r="AE33" s="778"/>
      <c r="AF33" s="778"/>
      <c r="AG33" s="778"/>
      <c r="AH33" s="778"/>
      <c r="AI33" s="778"/>
      <c r="AJ33" s="778"/>
      <c r="AK33" s="778"/>
      <c r="AL33" s="778"/>
      <c r="AM33" s="778"/>
      <c r="AN33" s="778"/>
      <c r="AO33" s="778"/>
      <c r="AP33" s="778"/>
      <c r="AQ33" s="778"/>
      <c r="AR33" s="778"/>
      <c r="AS33" s="778"/>
      <c r="AT33" s="778"/>
      <c r="AU33" s="778"/>
      <c r="AV33" s="778"/>
      <c r="AW33" s="778"/>
      <c r="AX33" s="778"/>
      <c r="AY33" s="778"/>
      <c r="AZ33" s="778"/>
      <c r="BA33" s="778"/>
      <c r="BB33" s="778"/>
      <c r="BC33" s="778"/>
      <c r="BD33" s="778"/>
      <c r="BE33" s="778"/>
      <c r="BF33" s="778"/>
      <c r="BG33" s="778"/>
      <c r="BH33" s="778"/>
      <c r="BI33" s="778"/>
      <c r="BJ33" s="778"/>
      <c r="BK33" s="778"/>
      <c r="BL33" s="778"/>
      <c r="BM33" s="778"/>
      <c r="BN33" s="778"/>
      <c r="BO33" s="778"/>
      <c r="BP33" s="778"/>
      <c r="BQ33" s="778"/>
      <c r="BR33" s="778"/>
      <c r="BS33" s="778"/>
      <c r="BT33" s="778"/>
      <c r="BU33" s="778"/>
      <c r="BV33" s="778"/>
      <c r="BW33" s="778"/>
      <c r="BX33" s="778"/>
      <c r="BY33" s="778"/>
      <c r="BZ33" s="778"/>
      <c r="CA33" s="778"/>
      <c r="CB33" s="778"/>
      <c r="CC33" s="778"/>
      <c r="CD33" s="778"/>
      <c r="CE33" s="778"/>
      <c r="CF33" s="778"/>
      <c r="CG33" s="778"/>
      <c r="CH33" s="778"/>
      <c r="CI33" s="778"/>
      <c r="CJ33" s="778"/>
      <c r="CK33" s="778"/>
      <c r="CL33" s="778"/>
      <c r="CM33" s="778"/>
      <c r="CN33" s="778"/>
      <c r="CO33" s="778"/>
      <c r="CP33" s="778"/>
      <c r="CQ33" s="778"/>
      <c r="CR33" s="778"/>
      <c r="CS33" s="778"/>
      <c r="CT33" s="778"/>
      <c r="CU33" s="778"/>
      <c r="CV33" s="778"/>
      <c r="CW33" s="778"/>
      <c r="CX33" s="778"/>
      <c r="CY33" s="778"/>
      <c r="CZ33" s="778"/>
      <c r="DA33" s="778"/>
      <c r="DB33" s="778"/>
      <c r="DC33" s="778"/>
      <c r="DD33" s="778"/>
      <c r="DE33" s="778"/>
      <c r="DF33" s="778"/>
      <c r="DG33" s="778"/>
      <c r="DH33" s="778"/>
      <c r="DI33" s="778"/>
      <c r="DJ33" s="778"/>
      <c r="DK33" s="778"/>
      <c r="DL33" s="778"/>
      <c r="DM33" s="778"/>
      <c r="DN33" s="778"/>
      <c r="DO33" s="778"/>
      <c r="DP33" s="778"/>
      <c r="DQ33" s="778"/>
      <c r="DR33" s="778"/>
      <c r="DS33" s="778"/>
      <c r="DT33" s="778"/>
      <c r="DU33" s="778"/>
      <c r="DV33" s="778"/>
      <c r="DW33" s="778"/>
      <c r="DX33" s="778"/>
      <c r="DY33" s="778"/>
      <c r="DZ33" s="778"/>
      <c r="EA33" s="778"/>
      <c r="EB33" s="778"/>
      <c r="EC33" s="778"/>
      <c r="ED33" s="778"/>
      <c r="EE33" s="778"/>
      <c r="EF33" s="778"/>
      <c r="EG33" s="778"/>
      <c r="EH33" s="778"/>
      <c r="EI33" s="778"/>
      <c r="EJ33" s="778"/>
      <c r="EK33" s="778"/>
      <c r="EL33" s="778"/>
      <c r="EM33" s="778"/>
      <c r="EN33" s="778"/>
      <c r="EO33" s="778"/>
      <c r="EP33" s="778"/>
      <c r="EQ33" s="778"/>
      <c r="ER33" s="778"/>
      <c r="ES33" s="778"/>
      <c r="ET33" s="778"/>
      <c r="EU33" s="778"/>
      <c r="EV33" s="778"/>
      <c r="EW33" s="778"/>
      <c r="EX33" s="778"/>
      <c r="EY33" s="778"/>
      <c r="EZ33" s="778"/>
      <c r="FA33" s="778"/>
      <c r="FB33" s="778"/>
      <c r="FC33" s="778"/>
      <c r="FD33" s="778"/>
      <c r="FE33" s="778"/>
      <c r="FF33" s="778"/>
      <c r="FG33" s="778"/>
      <c r="FH33" s="778"/>
      <c r="FI33" s="778"/>
      <c r="FJ33" s="778"/>
      <c r="FK33" s="778"/>
      <c r="FL33" s="778"/>
      <c r="FM33" s="778"/>
      <c r="FN33" s="778"/>
      <c r="FO33" s="778"/>
      <c r="FP33" s="778"/>
      <c r="FQ33" s="778"/>
      <c r="FR33" s="778"/>
      <c r="FS33" s="778"/>
      <c r="FT33" s="778"/>
      <c r="FU33" s="778"/>
      <c r="FV33" s="778"/>
      <c r="FW33" s="778"/>
      <c r="FX33" s="778"/>
      <c r="FY33" s="778"/>
      <c r="FZ33" s="778"/>
      <c r="GA33" s="778"/>
      <c r="GB33" s="778"/>
      <c r="GC33" s="778"/>
      <c r="GD33" s="778"/>
      <c r="GE33" s="778"/>
      <c r="GF33" s="778"/>
      <c r="GG33" s="778"/>
      <c r="GH33" s="778"/>
      <c r="GI33" s="778"/>
      <c r="GJ33" s="778"/>
      <c r="GK33" s="778"/>
      <c r="GL33" s="778"/>
      <c r="GM33" s="778"/>
      <c r="GN33" s="778"/>
      <c r="GO33" s="778"/>
      <c r="GP33" s="778"/>
      <c r="GQ33" s="778"/>
      <c r="GR33" s="778"/>
      <c r="GS33" s="778"/>
      <c r="GT33" s="778"/>
      <c r="GU33" s="778"/>
      <c r="GV33" s="778"/>
      <c r="GW33" s="778"/>
    </row>
    <row r="34" spans="1:215" ht="12.75">
      <c r="A34" s="869" t="s">
        <v>88</v>
      </c>
      <c r="B34" s="870">
        <v>0</v>
      </c>
      <c r="C34" s="870">
        <v>0</v>
      </c>
      <c r="D34" s="870">
        <v>0</v>
      </c>
      <c r="E34" s="870">
        <v>0</v>
      </c>
      <c r="F34" s="778"/>
      <c r="G34" s="778"/>
      <c r="H34" s="778"/>
      <c r="I34" s="778"/>
      <c r="J34" s="778"/>
      <c r="K34" s="778"/>
      <c r="L34" s="778"/>
      <c r="M34" s="778"/>
      <c r="N34" s="778"/>
      <c r="O34" s="778"/>
      <c r="P34" s="778"/>
      <c r="Q34" s="778"/>
      <c r="R34" s="778"/>
      <c r="S34" s="778"/>
      <c r="T34" s="778"/>
      <c r="U34" s="778"/>
      <c r="V34" s="778"/>
      <c r="W34" s="778"/>
      <c r="X34" s="778"/>
      <c r="Y34" s="778"/>
      <c r="Z34" s="778"/>
      <c r="AA34" s="778"/>
      <c r="AB34" s="778"/>
      <c r="AC34" s="778"/>
      <c r="AD34" s="778"/>
      <c r="AE34" s="778"/>
      <c r="AF34" s="778"/>
      <c r="AG34" s="778"/>
      <c r="AH34" s="778"/>
      <c r="AI34" s="778"/>
      <c r="AJ34" s="778"/>
      <c r="AK34" s="778"/>
      <c r="AL34" s="778"/>
      <c r="AM34" s="778"/>
      <c r="AN34" s="778"/>
      <c r="AO34" s="778"/>
      <c r="AP34" s="778"/>
      <c r="AQ34" s="778"/>
      <c r="AR34" s="778"/>
      <c r="AS34" s="778"/>
      <c r="AT34" s="778"/>
      <c r="AU34" s="778"/>
      <c r="AV34" s="778"/>
      <c r="AW34" s="778"/>
      <c r="AX34" s="778"/>
      <c r="AY34" s="778"/>
      <c r="AZ34" s="778"/>
      <c r="BA34" s="778"/>
      <c r="BB34" s="778"/>
      <c r="BC34" s="778"/>
      <c r="BD34" s="778"/>
      <c r="BE34" s="778"/>
      <c r="BF34" s="778"/>
      <c r="BG34" s="778"/>
      <c r="BH34" s="778"/>
      <c r="BI34" s="778"/>
      <c r="BJ34" s="778"/>
      <c r="BK34" s="778"/>
      <c r="BL34" s="778"/>
      <c r="BM34" s="778"/>
      <c r="BN34" s="778"/>
      <c r="BO34" s="778"/>
      <c r="BP34" s="778"/>
      <c r="BQ34" s="778"/>
      <c r="BR34" s="778"/>
      <c r="BS34" s="778"/>
      <c r="BT34" s="778"/>
      <c r="BU34" s="778"/>
      <c r="BV34" s="778"/>
      <c r="BW34" s="778"/>
      <c r="BX34" s="778"/>
      <c r="BY34" s="778"/>
      <c r="BZ34" s="778"/>
      <c r="CA34" s="778"/>
      <c r="CB34" s="778"/>
      <c r="CC34" s="778"/>
      <c r="CD34" s="778"/>
      <c r="CE34" s="778"/>
      <c r="CF34" s="778"/>
      <c r="CG34" s="778"/>
      <c r="CH34" s="778"/>
      <c r="CI34" s="778"/>
      <c r="CJ34" s="778"/>
      <c r="CK34" s="778"/>
      <c r="CL34" s="778"/>
      <c r="CM34" s="778"/>
      <c r="CN34" s="778"/>
      <c r="CO34" s="778"/>
      <c r="CP34" s="778"/>
      <c r="CQ34" s="778"/>
      <c r="CR34" s="778"/>
      <c r="CS34" s="778"/>
      <c r="CT34" s="778"/>
      <c r="CU34" s="778"/>
      <c r="CV34" s="778"/>
      <c r="CW34" s="778"/>
      <c r="CX34" s="778"/>
      <c r="CY34" s="778"/>
      <c r="CZ34" s="778"/>
      <c r="DA34" s="778"/>
      <c r="DB34" s="778"/>
      <c r="DC34" s="778"/>
      <c r="DD34" s="778"/>
      <c r="DE34" s="778"/>
      <c r="DF34" s="778"/>
      <c r="DG34" s="778"/>
      <c r="DH34" s="778"/>
      <c r="DI34" s="778"/>
      <c r="DJ34" s="778"/>
      <c r="DK34" s="778"/>
      <c r="DL34" s="778"/>
      <c r="DM34" s="778"/>
      <c r="DN34" s="778"/>
      <c r="DO34" s="778"/>
      <c r="DP34" s="778"/>
      <c r="DQ34" s="778"/>
      <c r="DR34" s="778"/>
      <c r="DS34" s="778"/>
      <c r="DT34" s="778"/>
      <c r="DU34" s="778"/>
      <c r="DV34" s="778"/>
      <c r="DW34" s="778"/>
      <c r="DX34" s="778"/>
      <c r="DY34" s="778"/>
      <c r="DZ34" s="778"/>
      <c r="EA34" s="778"/>
      <c r="EB34" s="778"/>
      <c r="EC34" s="778"/>
      <c r="ED34" s="778"/>
      <c r="EE34" s="778"/>
      <c r="EF34" s="778"/>
      <c r="EG34" s="778"/>
      <c r="EH34" s="778"/>
      <c r="EI34" s="778"/>
      <c r="EJ34" s="778"/>
      <c r="EK34" s="778"/>
      <c r="EL34" s="778"/>
      <c r="EM34" s="778"/>
      <c r="EN34" s="778"/>
      <c r="EO34" s="778"/>
      <c r="EP34" s="778"/>
      <c r="EQ34" s="778"/>
      <c r="ER34" s="778"/>
      <c r="ES34" s="778"/>
      <c r="ET34" s="778"/>
      <c r="EU34" s="778"/>
      <c r="EV34" s="778"/>
      <c r="EW34" s="778"/>
      <c r="EX34" s="778"/>
      <c r="EY34" s="778"/>
      <c r="EZ34" s="778"/>
      <c r="FA34" s="778"/>
      <c r="FB34" s="778"/>
      <c r="FC34" s="778"/>
      <c r="FD34" s="778"/>
      <c r="FE34" s="778"/>
      <c r="FF34" s="778"/>
      <c r="FG34" s="778"/>
      <c r="FH34" s="778"/>
      <c r="FI34" s="778"/>
      <c r="FJ34" s="778"/>
      <c r="FK34" s="778"/>
      <c r="FL34" s="778"/>
      <c r="FM34" s="778"/>
      <c r="FN34" s="778"/>
      <c r="FO34" s="778"/>
      <c r="FP34" s="778"/>
      <c r="FQ34" s="778"/>
      <c r="FR34" s="778"/>
      <c r="FS34" s="778"/>
      <c r="FT34" s="778"/>
      <c r="FU34" s="778"/>
      <c r="FV34" s="778"/>
      <c r="FW34" s="778"/>
      <c r="FX34" s="778"/>
      <c r="FY34" s="778"/>
      <c r="FZ34" s="778"/>
      <c r="GA34" s="778"/>
      <c r="GB34" s="778"/>
      <c r="GC34" s="778"/>
      <c r="GD34" s="778"/>
      <c r="GE34" s="778"/>
      <c r="GF34" s="778"/>
      <c r="GG34" s="778"/>
      <c r="GH34" s="778"/>
      <c r="GI34" s="778"/>
      <c r="GJ34" s="778"/>
      <c r="GK34" s="778"/>
      <c r="GL34" s="778"/>
      <c r="GM34" s="778"/>
      <c r="GN34" s="778"/>
      <c r="GO34" s="778"/>
      <c r="GP34" s="778"/>
      <c r="GQ34" s="778"/>
      <c r="GR34" s="778"/>
      <c r="GS34" s="778"/>
      <c r="GT34" s="778"/>
      <c r="GU34" s="778"/>
      <c r="GV34" s="778"/>
      <c r="GW34" s="778"/>
    </row>
    <row r="35" spans="1:215" ht="12.75">
      <c r="A35" s="869" t="s">
        <v>881</v>
      </c>
      <c r="B35" s="870">
        <v>1</v>
      </c>
      <c r="C35" s="870">
        <v>0</v>
      </c>
      <c r="D35" s="870">
        <v>2</v>
      </c>
      <c r="E35" s="870">
        <v>0</v>
      </c>
      <c r="F35" s="778"/>
      <c r="G35" s="778"/>
      <c r="H35" s="778"/>
      <c r="I35" s="778"/>
      <c r="J35" s="778"/>
      <c r="K35" s="778"/>
      <c r="L35" s="778"/>
      <c r="M35" s="778"/>
      <c r="N35" s="778"/>
      <c r="O35" s="778"/>
      <c r="P35" s="778"/>
      <c r="Q35" s="778"/>
      <c r="R35" s="778"/>
      <c r="S35" s="778"/>
      <c r="T35" s="778"/>
      <c r="U35" s="778"/>
      <c r="V35" s="778"/>
      <c r="W35" s="778"/>
      <c r="X35" s="778"/>
      <c r="Y35" s="778"/>
      <c r="Z35" s="778"/>
      <c r="AA35" s="778"/>
      <c r="AB35" s="778"/>
      <c r="AC35" s="778"/>
      <c r="AD35" s="778"/>
      <c r="AE35" s="778"/>
      <c r="AF35" s="778"/>
      <c r="AG35" s="778"/>
      <c r="AH35" s="778"/>
      <c r="AI35" s="778"/>
      <c r="AJ35" s="778"/>
      <c r="AK35" s="778"/>
      <c r="AL35" s="778"/>
      <c r="AM35" s="778"/>
      <c r="AN35" s="778"/>
      <c r="AO35" s="778"/>
      <c r="AP35" s="778"/>
      <c r="AQ35" s="778"/>
      <c r="AR35" s="778"/>
      <c r="AS35" s="778"/>
      <c r="AT35" s="778"/>
      <c r="AU35" s="778"/>
      <c r="AV35" s="778"/>
      <c r="AW35" s="778"/>
      <c r="AX35" s="778"/>
      <c r="AY35" s="778"/>
      <c r="AZ35" s="778"/>
      <c r="BA35" s="778"/>
      <c r="BB35" s="778"/>
      <c r="BC35" s="778"/>
      <c r="BD35" s="778"/>
      <c r="BE35" s="778"/>
      <c r="BF35" s="778"/>
      <c r="BG35" s="778"/>
      <c r="BH35" s="778"/>
      <c r="BI35" s="778"/>
      <c r="BJ35" s="778"/>
      <c r="BK35" s="778"/>
      <c r="BL35" s="778"/>
      <c r="BM35" s="778"/>
      <c r="BN35" s="778"/>
      <c r="BO35" s="778"/>
      <c r="BP35" s="778"/>
      <c r="BQ35" s="778"/>
      <c r="BR35" s="778"/>
      <c r="BS35" s="778"/>
      <c r="BT35" s="778"/>
      <c r="BU35" s="778"/>
      <c r="BV35" s="778"/>
      <c r="BW35" s="778"/>
      <c r="BX35" s="778"/>
      <c r="BY35" s="778"/>
      <c r="BZ35" s="778"/>
      <c r="CA35" s="778"/>
      <c r="CB35" s="778"/>
      <c r="CC35" s="778"/>
      <c r="CD35" s="778"/>
      <c r="CE35" s="778"/>
      <c r="CF35" s="778"/>
      <c r="CG35" s="778"/>
      <c r="CH35" s="778"/>
      <c r="CI35" s="778"/>
      <c r="CJ35" s="778"/>
      <c r="CK35" s="778"/>
      <c r="CL35" s="778"/>
      <c r="CM35" s="778"/>
      <c r="CN35" s="778"/>
      <c r="CO35" s="778"/>
      <c r="CP35" s="778"/>
      <c r="CQ35" s="778"/>
      <c r="CR35" s="778"/>
      <c r="CS35" s="778"/>
      <c r="CT35" s="778"/>
      <c r="CU35" s="778"/>
      <c r="CV35" s="778"/>
      <c r="CW35" s="778"/>
      <c r="CX35" s="778"/>
      <c r="CY35" s="778"/>
      <c r="CZ35" s="778"/>
      <c r="DA35" s="778"/>
      <c r="DB35" s="778"/>
      <c r="DC35" s="778"/>
      <c r="DD35" s="778"/>
      <c r="DE35" s="778"/>
      <c r="DF35" s="778"/>
      <c r="DG35" s="778"/>
      <c r="DH35" s="778"/>
      <c r="DI35" s="778"/>
      <c r="DJ35" s="778"/>
      <c r="DK35" s="778"/>
      <c r="DL35" s="778"/>
      <c r="DM35" s="778"/>
      <c r="DN35" s="778"/>
      <c r="DO35" s="778"/>
      <c r="DP35" s="778"/>
      <c r="DQ35" s="778"/>
      <c r="DR35" s="778"/>
      <c r="DS35" s="778"/>
      <c r="DT35" s="778"/>
      <c r="DU35" s="778"/>
      <c r="DV35" s="778"/>
      <c r="DW35" s="778"/>
      <c r="DX35" s="778"/>
      <c r="DY35" s="778"/>
      <c r="DZ35" s="778"/>
      <c r="EA35" s="778"/>
      <c r="EB35" s="778"/>
      <c r="EC35" s="778"/>
      <c r="ED35" s="778"/>
      <c r="EE35" s="778"/>
      <c r="EF35" s="778"/>
      <c r="EG35" s="778"/>
      <c r="EH35" s="778"/>
      <c r="EI35" s="778"/>
      <c r="EJ35" s="778"/>
      <c r="EK35" s="778"/>
      <c r="EL35" s="778"/>
      <c r="EM35" s="778"/>
      <c r="EN35" s="778"/>
      <c r="EO35" s="778"/>
      <c r="EP35" s="778"/>
      <c r="EQ35" s="778"/>
      <c r="ER35" s="778"/>
      <c r="ES35" s="778"/>
      <c r="ET35" s="778"/>
      <c r="EU35" s="778"/>
      <c r="EV35" s="778"/>
      <c r="EW35" s="778"/>
      <c r="EX35" s="778"/>
      <c r="EY35" s="778"/>
      <c r="EZ35" s="778"/>
      <c r="FA35" s="778"/>
      <c r="FB35" s="778"/>
      <c r="FC35" s="778"/>
      <c r="FD35" s="778"/>
      <c r="FE35" s="778"/>
      <c r="FF35" s="778"/>
      <c r="FG35" s="778"/>
      <c r="FH35" s="778"/>
      <c r="FI35" s="778"/>
      <c r="FJ35" s="778"/>
      <c r="FK35" s="778"/>
      <c r="FL35" s="778"/>
      <c r="FM35" s="778"/>
      <c r="FN35" s="778"/>
      <c r="FO35" s="778"/>
      <c r="FP35" s="778"/>
      <c r="FQ35" s="778"/>
      <c r="FR35" s="778"/>
      <c r="FS35" s="778"/>
      <c r="FT35" s="778"/>
      <c r="FU35" s="778"/>
      <c r="FV35" s="778"/>
      <c r="FW35" s="778"/>
      <c r="FX35" s="778"/>
      <c r="FY35" s="778"/>
      <c r="FZ35" s="778"/>
      <c r="GA35" s="778"/>
      <c r="GB35" s="778"/>
      <c r="GC35" s="778"/>
      <c r="GD35" s="778"/>
      <c r="GE35" s="778"/>
      <c r="GF35" s="778"/>
      <c r="GG35" s="778"/>
      <c r="GH35" s="778"/>
      <c r="GI35" s="778"/>
      <c r="GJ35" s="778"/>
      <c r="GK35" s="778"/>
      <c r="GL35" s="778"/>
      <c r="GM35" s="778"/>
      <c r="GN35" s="778"/>
      <c r="GO35" s="778"/>
      <c r="GP35" s="778"/>
      <c r="GQ35" s="778"/>
      <c r="GR35" s="778"/>
      <c r="GS35" s="778"/>
      <c r="GT35" s="778"/>
      <c r="GU35" s="778"/>
      <c r="GV35" s="778"/>
      <c r="GW35" s="778"/>
    </row>
    <row r="36" spans="1:215" s="246" customFormat="1" ht="24">
      <c r="A36" s="740" t="s">
        <v>409</v>
      </c>
      <c r="B36" s="873">
        <v>7</v>
      </c>
      <c r="C36" s="873">
        <v>0</v>
      </c>
      <c r="D36" s="873">
        <v>1</v>
      </c>
      <c r="E36" s="873">
        <v>2</v>
      </c>
    </row>
    <row r="37" spans="1:215" s="744" customFormat="1">
      <c r="A37" s="872" t="s">
        <v>410</v>
      </c>
      <c r="B37" s="874">
        <v>7</v>
      </c>
      <c r="C37" s="874">
        <v>0</v>
      </c>
      <c r="D37" s="874">
        <v>1</v>
      </c>
      <c r="E37" s="874">
        <v>2</v>
      </c>
    </row>
    <row r="38" spans="1:215" ht="12.75">
      <c r="A38" s="869" t="s">
        <v>884</v>
      </c>
      <c r="B38" s="870">
        <v>0</v>
      </c>
      <c r="C38" s="870">
        <v>0</v>
      </c>
      <c r="D38" s="870">
        <v>0</v>
      </c>
      <c r="E38" s="870">
        <v>0</v>
      </c>
      <c r="F38" s="778"/>
      <c r="G38" s="778"/>
      <c r="H38" s="778"/>
      <c r="I38" s="778"/>
      <c r="J38" s="778"/>
      <c r="K38" s="778"/>
      <c r="L38" s="778"/>
      <c r="M38" s="778"/>
      <c r="N38" s="778"/>
      <c r="O38" s="778"/>
      <c r="P38" s="778"/>
      <c r="Q38" s="778"/>
      <c r="R38" s="778"/>
      <c r="S38" s="778"/>
      <c r="T38" s="778"/>
      <c r="U38" s="778"/>
      <c r="V38" s="778"/>
      <c r="W38" s="778"/>
      <c r="X38" s="778"/>
      <c r="Y38" s="778"/>
      <c r="Z38" s="778"/>
      <c r="AA38" s="778"/>
      <c r="AB38" s="778"/>
      <c r="AC38" s="778"/>
      <c r="AD38" s="778"/>
      <c r="AE38" s="778"/>
      <c r="AF38" s="778"/>
      <c r="AG38" s="778"/>
      <c r="AH38" s="778"/>
      <c r="AI38" s="778"/>
      <c r="AJ38" s="778"/>
      <c r="AK38" s="778"/>
      <c r="AL38" s="778"/>
      <c r="AM38" s="778"/>
      <c r="AN38" s="778"/>
      <c r="AO38" s="778"/>
      <c r="AP38" s="778"/>
      <c r="AQ38" s="778"/>
      <c r="AR38" s="778"/>
      <c r="AS38" s="778"/>
      <c r="AT38" s="778"/>
      <c r="AU38" s="778"/>
      <c r="AV38" s="778"/>
      <c r="AW38" s="778"/>
      <c r="AX38" s="778"/>
      <c r="AY38" s="778"/>
      <c r="AZ38" s="778"/>
      <c r="BA38" s="778"/>
      <c r="BB38" s="778"/>
      <c r="BC38" s="778"/>
      <c r="BD38" s="778"/>
      <c r="BE38" s="778"/>
      <c r="BF38" s="778"/>
      <c r="BG38" s="778"/>
      <c r="BH38" s="778"/>
      <c r="BI38" s="778"/>
      <c r="BJ38" s="778"/>
      <c r="BK38" s="778"/>
      <c r="BL38" s="778"/>
      <c r="BM38" s="778"/>
      <c r="BN38" s="778"/>
      <c r="BO38" s="778"/>
      <c r="BP38" s="778"/>
      <c r="BQ38" s="778"/>
      <c r="BR38" s="778"/>
      <c r="BS38" s="778"/>
      <c r="BT38" s="778"/>
      <c r="BU38" s="778"/>
      <c r="BV38" s="778"/>
      <c r="BW38" s="778"/>
      <c r="BX38" s="778"/>
      <c r="BY38" s="778"/>
      <c r="BZ38" s="778"/>
      <c r="CA38" s="778"/>
      <c r="CB38" s="778"/>
      <c r="CC38" s="778"/>
      <c r="CD38" s="778"/>
      <c r="CE38" s="778"/>
      <c r="CF38" s="778"/>
      <c r="CG38" s="778"/>
      <c r="CH38" s="778"/>
      <c r="CI38" s="778"/>
      <c r="CJ38" s="778"/>
      <c r="CK38" s="778"/>
      <c r="CL38" s="778"/>
      <c r="CM38" s="778"/>
      <c r="CN38" s="778"/>
      <c r="CO38" s="778"/>
      <c r="CP38" s="778"/>
      <c r="CQ38" s="778"/>
      <c r="CR38" s="778"/>
      <c r="CS38" s="778"/>
      <c r="CT38" s="778"/>
      <c r="CU38" s="778"/>
      <c r="CV38" s="778"/>
      <c r="CW38" s="778"/>
      <c r="CX38" s="778"/>
      <c r="CY38" s="778"/>
      <c r="CZ38" s="778"/>
      <c r="DA38" s="778"/>
      <c r="DB38" s="778"/>
      <c r="DC38" s="778"/>
      <c r="DD38" s="778"/>
      <c r="DE38" s="778"/>
      <c r="DF38" s="778"/>
      <c r="DG38" s="778"/>
      <c r="DH38" s="778"/>
      <c r="DI38" s="778"/>
      <c r="DJ38" s="778"/>
      <c r="DK38" s="778"/>
      <c r="DL38" s="778"/>
      <c r="DM38" s="778"/>
      <c r="DN38" s="778"/>
      <c r="DO38" s="778"/>
      <c r="DP38" s="778"/>
      <c r="DQ38" s="778"/>
      <c r="DR38" s="778"/>
      <c r="DS38" s="778"/>
      <c r="DT38" s="778"/>
      <c r="DU38" s="778"/>
      <c r="DV38" s="778"/>
      <c r="DW38" s="778"/>
      <c r="DX38" s="778"/>
      <c r="DY38" s="778"/>
      <c r="DZ38" s="778"/>
      <c r="EA38" s="778"/>
      <c r="EB38" s="778"/>
      <c r="EC38" s="778"/>
      <c r="ED38" s="778"/>
      <c r="EE38" s="778"/>
      <c r="EF38" s="778"/>
      <c r="EG38" s="778"/>
      <c r="EH38" s="778"/>
      <c r="EI38" s="778"/>
      <c r="EJ38" s="778"/>
      <c r="EK38" s="778"/>
      <c r="EL38" s="778"/>
      <c r="EM38" s="778"/>
      <c r="EN38" s="778"/>
      <c r="EO38" s="778"/>
      <c r="EP38" s="778"/>
      <c r="EQ38" s="778"/>
      <c r="ER38" s="778"/>
      <c r="ES38" s="778"/>
      <c r="ET38" s="778"/>
      <c r="EU38" s="778"/>
      <c r="EV38" s="778"/>
      <c r="EW38" s="778"/>
      <c r="EX38" s="778"/>
      <c r="EY38" s="778"/>
      <c r="EZ38" s="778"/>
      <c r="FA38" s="778"/>
      <c r="FB38" s="778"/>
      <c r="FC38" s="778"/>
      <c r="FD38" s="778"/>
      <c r="FE38" s="778"/>
      <c r="FF38" s="778"/>
      <c r="FG38" s="778"/>
      <c r="FH38" s="778"/>
      <c r="FI38" s="778"/>
      <c r="FJ38" s="778"/>
      <c r="FK38" s="778"/>
      <c r="FL38" s="778"/>
      <c r="FM38" s="778"/>
      <c r="FN38" s="778"/>
      <c r="FO38" s="778"/>
      <c r="FP38" s="778"/>
      <c r="FQ38" s="778"/>
      <c r="FR38" s="778"/>
      <c r="FS38" s="778"/>
      <c r="FT38" s="778"/>
      <c r="FU38" s="778"/>
      <c r="FV38" s="778"/>
      <c r="FW38" s="778"/>
      <c r="FX38" s="778"/>
      <c r="FY38" s="778"/>
      <c r="FZ38" s="778"/>
      <c r="GA38" s="778"/>
      <c r="GB38" s="778"/>
      <c r="GC38" s="778"/>
      <c r="GD38" s="778"/>
      <c r="GE38" s="778"/>
      <c r="GF38" s="778"/>
      <c r="GG38" s="778"/>
      <c r="GH38" s="778"/>
      <c r="GI38" s="778"/>
      <c r="GJ38" s="778"/>
      <c r="GK38" s="778"/>
      <c r="GL38" s="778"/>
      <c r="GM38" s="778"/>
      <c r="GN38" s="778"/>
      <c r="GO38" s="778"/>
      <c r="GP38" s="778"/>
      <c r="GQ38" s="778"/>
      <c r="GR38" s="778"/>
      <c r="GS38" s="778"/>
      <c r="GT38" s="778"/>
      <c r="GU38" s="778"/>
      <c r="GV38" s="778"/>
      <c r="GW38" s="778"/>
    </row>
    <row r="39" spans="1:215" ht="12.75">
      <c r="A39" s="869" t="s">
        <v>411</v>
      </c>
      <c r="B39" s="870">
        <v>0</v>
      </c>
      <c r="C39" s="870">
        <v>0</v>
      </c>
      <c r="D39" s="870">
        <v>0</v>
      </c>
      <c r="E39" s="870">
        <v>1</v>
      </c>
      <c r="F39" s="778"/>
      <c r="G39" s="778"/>
      <c r="H39" s="778"/>
      <c r="I39" s="778"/>
      <c r="J39" s="778"/>
      <c r="K39" s="778"/>
      <c r="L39" s="778"/>
      <c r="M39" s="778"/>
      <c r="N39" s="778"/>
      <c r="O39" s="778"/>
      <c r="P39" s="778"/>
      <c r="Q39" s="778"/>
      <c r="R39" s="778"/>
      <c r="S39" s="778"/>
      <c r="T39" s="778"/>
      <c r="U39" s="778"/>
      <c r="V39" s="778"/>
      <c r="W39" s="778"/>
      <c r="X39" s="778"/>
      <c r="Y39" s="778"/>
      <c r="Z39" s="778"/>
      <c r="AA39" s="778"/>
      <c r="AB39" s="778"/>
      <c r="AC39" s="778"/>
      <c r="AD39" s="778"/>
      <c r="AE39" s="778"/>
      <c r="AF39" s="778"/>
      <c r="AG39" s="778"/>
      <c r="AH39" s="778"/>
      <c r="AI39" s="778"/>
      <c r="AJ39" s="778"/>
      <c r="AK39" s="778"/>
      <c r="AL39" s="778"/>
      <c r="AM39" s="778"/>
      <c r="AN39" s="778"/>
      <c r="AO39" s="778"/>
      <c r="AP39" s="778"/>
      <c r="AQ39" s="778"/>
      <c r="AR39" s="778"/>
      <c r="AS39" s="778"/>
      <c r="AT39" s="778"/>
      <c r="AU39" s="778"/>
      <c r="AV39" s="778"/>
      <c r="AW39" s="778"/>
      <c r="AX39" s="778"/>
      <c r="AY39" s="778"/>
      <c r="AZ39" s="778"/>
      <c r="BA39" s="778"/>
      <c r="BB39" s="778"/>
      <c r="BC39" s="778"/>
      <c r="BD39" s="778"/>
      <c r="BE39" s="778"/>
      <c r="BF39" s="778"/>
      <c r="BG39" s="778"/>
      <c r="BH39" s="778"/>
      <c r="BI39" s="778"/>
      <c r="BJ39" s="778"/>
      <c r="BK39" s="778"/>
      <c r="BL39" s="778"/>
      <c r="BM39" s="778"/>
      <c r="BN39" s="778"/>
      <c r="BO39" s="778"/>
      <c r="BP39" s="778"/>
      <c r="BQ39" s="778"/>
      <c r="BR39" s="778"/>
      <c r="BS39" s="778"/>
      <c r="BT39" s="778"/>
      <c r="BU39" s="778"/>
      <c r="BV39" s="778"/>
      <c r="BW39" s="778"/>
      <c r="BX39" s="778"/>
      <c r="BY39" s="778"/>
      <c r="BZ39" s="778"/>
      <c r="CA39" s="778"/>
      <c r="CB39" s="778"/>
      <c r="CC39" s="778"/>
      <c r="CD39" s="778"/>
      <c r="CE39" s="778"/>
      <c r="CF39" s="778"/>
      <c r="CG39" s="778"/>
      <c r="CH39" s="778"/>
      <c r="CI39" s="778"/>
      <c r="CJ39" s="778"/>
      <c r="CK39" s="778"/>
      <c r="CL39" s="778"/>
      <c r="CM39" s="778"/>
      <c r="CN39" s="778"/>
      <c r="CO39" s="778"/>
      <c r="CP39" s="778"/>
      <c r="CQ39" s="778"/>
      <c r="CR39" s="778"/>
      <c r="CS39" s="778"/>
      <c r="CT39" s="778"/>
      <c r="CU39" s="778"/>
      <c r="CV39" s="778"/>
      <c r="CW39" s="778"/>
      <c r="CX39" s="778"/>
      <c r="CY39" s="778"/>
      <c r="CZ39" s="778"/>
      <c r="DA39" s="778"/>
      <c r="DB39" s="778"/>
      <c r="DC39" s="778"/>
      <c r="DD39" s="778"/>
      <c r="DE39" s="778"/>
      <c r="DF39" s="778"/>
      <c r="DG39" s="778"/>
      <c r="DH39" s="778"/>
      <c r="DI39" s="778"/>
      <c r="DJ39" s="778"/>
      <c r="DK39" s="778"/>
      <c r="DL39" s="778"/>
      <c r="DM39" s="778"/>
      <c r="DN39" s="778"/>
      <c r="DO39" s="778"/>
      <c r="DP39" s="778"/>
      <c r="DQ39" s="778"/>
      <c r="DR39" s="778"/>
      <c r="DS39" s="778"/>
      <c r="DT39" s="778"/>
      <c r="DU39" s="778"/>
      <c r="DV39" s="778"/>
      <c r="DW39" s="778"/>
      <c r="DX39" s="778"/>
      <c r="DY39" s="778"/>
      <c r="DZ39" s="778"/>
      <c r="EA39" s="778"/>
      <c r="EB39" s="778"/>
      <c r="EC39" s="778"/>
      <c r="ED39" s="778"/>
      <c r="EE39" s="778"/>
      <c r="EF39" s="778"/>
      <c r="EG39" s="778"/>
      <c r="EH39" s="778"/>
      <c r="EI39" s="778"/>
      <c r="EJ39" s="778"/>
      <c r="EK39" s="778"/>
      <c r="EL39" s="778"/>
      <c r="EM39" s="778"/>
      <c r="EN39" s="778"/>
      <c r="EO39" s="778"/>
      <c r="EP39" s="778"/>
      <c r="EQ39" s="778"/>
      <c r="ER39" s="778"/>
      <c r="ES39" s="778"/>
      <c r="ET39" s="778"/>
      <c r="EU39" s="778"/>
      <c r="EV39" s="778"/>
      <c r="EW39" s="778"/>
      <c r="EX39" s="778"/>
      <c r="EY39" s="778"/>
      <c r="EZ39" s="778"/>
      <c r="FA39" s="778"/>
      <c r="FB39" s="778"/>
      <c r="FC39" s="778"/>
      <c r="FD39" s="778"/>
      <c r="FE39" s="778"/>
      <c r="FF39" s="778"/>
      <c r="FG39" s="778"/>
      <c r="FH39" s="778"/>
      <c r="FI39" s="778"/>
      <c r="FJ39" s="778"/>
      <c r="FK39" s="778"/>
      <c r="FL39" s="778"/>
      <c r="FM39" s="778"/>
      <c r="FN39" s="778"/>
      <c r="FO39" s="778"/>
      <c r="FP39" s="778"/>
      <c r="FQ39" s="778"/>
      <c r="FR39" s="778"/>
      <c r="FS39" s="778"/>
      <c r="FT39" s="778"/>
      <c r="FU39" s="778"/>
      <c r="FV39" s="778"/>
      <c r="FW39" s="778"/>
      <c r="FX39" s="778"/>
      <c r="FY39" s="778"/>
      <c r="FZ39" s="778"/>
      <c r="GA39" s="778"/>
      <c r="GB39" s="778"/>
      <c r="GC39" s="778"/>
      <c r="GD39" s="778"/>
      <c r="GE39" s="778"/>
      <c r="GF39" s="778"/>
      <c r="GG39" s="778"/>
      <c r="GH39" s="778"/>
      <c r="GI39" s="778"/>
      <c r="GJ39" s="778"/>
      <c r="GK39" s="778"/>
      <c r="GL39" s="778"/>
      <c r="GM39" s="778"/>
      <c r="GN39" s="778"/>
      <c r="GO39" s="778"/>
      <c r="GP39" s="778"/>
      <c r="GQ39" s="778"/>
      <c r="GR39" s="778"/>
      <c r="GS39" s="778"/>
      <c r="GT39" s="778"/>
      <c r="GU39" s="778"/>
      <c r="GV39" s="778"/>
      <c r="GW39" s="778"/>
    </row>
    <row r="40" spans="1:215" ht="12.75">
      <c r="A40" s="869" t="s">
        <v>420</v>
      </c>
      <c r="B40" s="870">
        <v>7</v>
      </c>
      <c r="C40" s="870"/>
      <c r="D40" s="870">
        <v>1</v>
      </c>
      <c r="E40" s="870">
        <v>1</v>
      </c>
      <c r="F40" s="832"/>
      <c r="G40" s="832"/>
      <c r="H40" s="832"/>
      <c r="I40" s="832"/>
      <c r="J40" s="832"/>
      <c r="K40" s="832"/>
      <c r="L40" s="832"/>
      <c r="M40" s="832"/>
      <c r="N40" s="832"/>
      <c r="O40" s="832"/>
      <c r="P40" s="832"/>
      <c r="Q40" s="832"/>
      <c r="R40" s="832"/>
      <c r="S40" s="832"/>
      <c r="T40" s="832"/>
      <c r="U40" s="832"/>
      <c r="V40" s="832"/>
      <c r="W40" s="832"/>
      <c r="X40" s="832"/>
      <c r="Y40" s="832"/>
      <c r="Z40" s="832"/>
      <c r="AA40" s="832"/>
      <c r="AB40" s="832"/>
      <c r="AC40" s="832"/>
      <c r="AD40" s="832"/>
      <c r="AE40" s="832"/>
      <c r="AF40" s="832"/>
      <c r="AG40" s="832"/>
      <c r="AH40" s="832"/>
      <c r="AI40" s="832"/>
      <c r="AJ40" s="832"/>
      <c r="AK40" s="832"/>
      <c r="AL40" s="832"/>
      <c r="AM40" s="832"/>
      <c r="AN40" s="832"/>
      <c r="AO40" s="832"/>
      <c r="AP40" s="832"/>
      <c r="AQ40" s="832"/>
      <c r="AR40" s="832"/>
      <c r="AS40" s="832"/>
      <c r="AT40" s="832"/>
      <c r="AU40" s="832"/>
      <c r="AV40" s="832"/>
      <c r="AW40" s="832"/>
      <c r="AX40" s="832"/>
      <c r="AY40" s="832"/>
      <c r="AZ40" s="832"/>
      <c r="BA40" s="832"/>
      <c r="BB40" s="832"/>
      <c r="BC40" s="832"/>
      <c r="BD40" s="832"/>
      <c r="BE40" s="832"/>
      <c r="BF40" s="832"/>
      <c r="BG40" s="832"/>
      <c r="BH40" s="832"/>
      <c r="BI40" s="832"/>
      <c r="BJ40" s="832"/>
      <c r="BK40" s="832"/>
      <c r="BL40" s="832"/>
      <c r="BM40" s="832"/>
      <c r="BN40" s="832"/>
      <c r="BO40" s="832"/>
      <c r="BP40" s="832"/>
      <c r="BQ40" s="832"/>
      <c r="BR40" s="832"/>
      <c r="BS40" s="832"/>
      <c r="BT40" s="832"/>
      <c r="BU40" s="832"/>
      <c r="BV40" s="832"/>
      <c r="BW40" s="832"/>
      <c r="BX40" s="832"/>
      <c r="BY40" s="832"/>
      <c r="BZ40" s="832"/>
      <c r="CA40" s="832"/>
      <c r="CB40" s="832"/>
      <c r="CC40" s="832"/>
      <c r="CD40" s="832"/>
      <c r="CE40" s="832"/>
      <c r="CF40" s="832"/>
      <c r="CG40" s="832"/>
      <c r="CH40" s="832"/>
      <c r="CI40" s="832"/>
      <c r="CJ40" s="832"/>
      <c r="CK40" s="832"/>
      <c r="CL40" s="832"/>
      <c r="CM40" s="832"/>
      <c r="CN40" s="832"/>
      <c r="CO40" s="832"/>
      <c r="CP40" s="832"/>
      <c r="CQ40" s="832"/>
      <c r="CR40" s="832"/>
      <c r="CS40" s="832"/>
      <c r="CT40" s="832"/>
      <c r="CU40" s="832"/>
      <c r="CV40" s="832"/>
      <c r="CW40" s="832"/>
      <c r="CX40" s="832"/>
      <c r="CY40" s="832"/>
      <c r="CZ40" s="832"/>
      <c r="DA40" s="832"/>
      <c r="DB40" s="832"/>
      <c r="DC40" s="832"/>
      <c r="DD40" s="832"/>
      <c r="DE40" s="832"/>
      <c r="DF40" s="832"/>
      <c r="DG40" s="832"/>
      <c r="DH40" s="832"/>
      <c r="DI40" s="832"/>
      <c r="DJ40" s="832"/>
      <c r="DK40" s="832"/>
      <c r="DL40" s="832"/>
      <c r="DM40" s="832"/>
      <c r="DN40" s="832"/>
      <c r="DO40" s="832"/>
      <c r="DP40" s="832"/>
      <c r="DQ40" s="832"/>
      <c r="DR40" s="832"/>
      <c r="DS40" s="832"/>
      <c r="DT40" s="832"/>
      <c r="DU40" s="832"/>
      <c r="DV40" s="832"/>
      <c r="DW40" s="832"/>
      <c r="DX40" s="832"/>
      <c r="DY40" s="832"/>
      <c r="DZ40" s="832"/>
      <c r="EA40" s="832"/>
      <c r="EB40" s="832"/>
      <c r="EC40" s="832"/>
      <c r="ED40" s="832"/>
      <c r="EE40" s="832"/>
      <c r="EF40" s="832"/>
      <c r="EG40" s="832"/>
      <c r="EH40" s="832"/>
      <c r="EI40" s="832"/>
      <c r="EJ40" s="832"/>
      <c r="EK40" s="832"/>
      <c r="EL40" s="832"/>
      <c r="EM40" s="832"/>
      <c r="EN40" s="832"/>
      <c r="EO40" s="832"/>
      <c r="EP40" s="832"/>
      <c r="EQ40" s="832"/>
      <c r="ER40" s="832"/>
      <c r="ES40" s="832"/>
      <c r="ET40" s="832"/>
      <c r="EU40" s="832"/>
      <c r="EV40" s="832"/>
      <c r="EW40" s="832"/>
      <c r="EX40" s="832"/>
      <c r="EY40" s="832"/>
      <c r="EZ40" s="832"/>
      <c r="FA40" s="832"/>
      <c r="FB40" s="832"/>
      <c r="FC40" s="832"/>
      <c r="FD40" s="832"/>
      <c r="FE40" s="832"/>
      <c r="FF40" s="832"/>
      <c r="FG40" s="832"/>
      <c r="FH40" s="832"/>
      <c r="FI40" s="832"/>
      <c r="FJ40" s="832"/>
      <c r="FK40" s="832"/>
      <c r="FL40" s="832"/>
      <c r="FM40" s="832"/>
      <c r="FN40" s="832"/>
      <c r="FO40" s="832"/>
      <c r="FP40" s="832"/>
      <c r="FQ40" s="832"/>
      <c r="FR40" s="832"/>
      <c r="FS40" s="832"/>
      <c r="FT40" s="832"/>
      <c r="FU40" s="832"/>
      <c r="FV40" s="832"/>
      <c r="FW40" s="832"/>
      <c r="FX40" s="832"/>
      <c r="FY40" s="832"/>
      <c r="FZ40" s="832"/>
      <c r="GA40" s="832"/>
      <c r="GB40" s="832"/>
      <c r="GC40" s="832"/>
      <c r="GD40" s="832"/>
      <c r="GE40" s="832"/>
      <c r="GF40" s="832"/>
      <c r="GG40" s="832"/>
      <c r="GH40" s="832"/>
      <c r="GI40" s="832"/>
      <c r="GJ40" s="832"/>
      <c r="GK40" s="832"/>
      <c r="GL40" s="832"/>
      <c r="GM40" s="832"/>
      <c r="GN40" s="832"/>
      <c r="GO40" s="832"/>
      <c r="GP40" s="832"/>
      <c r="GQ40" s="832"/>
      <c r="GR40" s="832"/>
      <c r="GS40" s="832"/>
      <c r="GT40" s="832"/>
      <c r="GU40" s="832"/>
      <c r="GV40" s="832"/>
      <c r="GW40" s="832"/>
      <c r="GX40" s="56"/>
      <c r="GY40" s="56"/>
      <c r="GZ40" s="56"/>
      <c r="HA40" s="56"/>
      <c r="HB40" s="56"/>
      <c r="HC40" s="56"/>
      <c r="HD40" s="56"/>
      <c r="HE40" s="56"/>
      <c r="HF40" s="56"/>
      <c r="HG40" s="56"/>
    </row>
    <row r="41" spans="1:215" ht="12.75">
      <c r="A41" s="869" t="s">
        <v>886</v>
      </c>
      <c r="B41" s="870">
        <v>0</v>
      </c>
      <c r="C41" s="870">
        <v>0</v>
      </c>
      <c r="D41" s="870">
        <v>0</v>
      </c>
      <c r="E41" s="870">
        <v>0</v>
      </c>
      <c r="F41" s="778"/>
      <c r="G41" s="778"/>
      <c r="H41" s="778"/>
      <c r="I41" s="778"/>
      <c r="J41" s="778"/>
      <c r="K41" s="778"/>
      <c r="L41" s="778"/>
      <c r="M41" s="778"/>
      <c r="N41" s="778"/>
      <c r="O41" s="778"/>
      <c r="P41" s="778"/>
      <c r="Q41" s="778"/>
      <c r="R41" s="778"/>
      <c r="S41" s="778"/>
      <c r="T41" s="778"/>
      <c r="U41" s="778"/>
      <c r="V41" s="778"/>
      <c r="W41" s="778"/>
      <c r="X41" s="778"/>
      <c r="Y41" s="778"/>
      <c r="Z41" s="778"/>
      <c r="AA41" s="778"/>
      <c r="AB41" s="778"/>
      <c r="AC41" s="778"/>
      <c r="AD41" s="778"/>
      <c r="AE41" s="778"/>
      <c r="AF41" s="778"/>
      <c r="AG41" s="778"/>
      <c r="AH41" s="778"/>
      <c r="AI41" s="778"/>
      <c r="AJ41" s="778"/>
      <c r="AK41" s="778"/>
      <c r="AL41" s="778"/>
      <c r="AM41" s="778"/>
      <c r="AN41" s="778"/>
      <c r="AO41" s="778"/>
      <c r="AP41" s="778"/>
      <c r="AQ41" s="778"/>
      <c r="AR41" s="778"/>
      <c r="AS41" s="778"/>
      <c r="AT41" s="778"/>
      <c r="AU41" s="778"/>
      <c r="AV41" s="778"/>
      <c r="AW41" s="778"/>
      <c r="AX41" s="778"/>
      <c r="AY41" s="778"/>
      <c r="AZ41" s="778"/>
      <c r="BA41" s="778"/>
      <c r="BB41" s="778"/>
      <c r="BC41" s="778"/>
      <c r="BD41" s="778"/>
      <c r="BE41" s="778"/>
      <c r="BF41" s="778"/>
      <c r="BG41" s="778"/>
      <c r="BH41" s="778"/>
      <c r="BI41" s="778"/>
      <c r="BJ41" s="778"/>
      <c r="BK41" s="778"/>
      <c r="BL41" s="778"/>
      <c r="BM41" s="778"/>
      <c r="BN41" s="778"/>
      <c r="BO41" s="778"/>
      <c r="BP41" s="778"/>
      <c r="BQ41" s="778"/>
      <c r="BR41" s="778"/>
      <c r="BS41" s="778"/>
      <c r="BT41" s="778"/>
      <c r="BU41" s="778"/>
      <c r="BV41" s="778"/>
      <c r="BW41" s="778"/>
      <c r="BX41" s="778"/>
      <c r="BY41" s="778"/>
      <c r="BZ41" s="778"/>
      <c r="CA41" s="778"/>
      <c r="CB41" s="778"/>
      <c r="CC41" s="778"/>
      <c r="CD41" s="778"/>
      <c r="CE41" s="778"/>
      <c r="CF41" s="778"/>
      <c r="CG41" s="778"/>
      <c r="CH41" s="778"/>
      <c r="CI41" s="778"/>
      <c r="CJ41" s="778"/>
      <c r="CK41" s="778"/>
      <c r="CL41" s="778"/>
      <c r="CM41" s="778"/>
      <c r="CN41" s="778"/>
      <c r="CO41" s="778"/>
      <c r="CP41" s="778"/>
      <c r="CQ41" s="778"/>
      <c r="CR41" s="778"/>
      <c r="CS41" s="778"/>
      <c r="CT41" s="778"/>
      <c r="CU41" s="778"/>
      <c r="CV41" s="778"/>
      <c r="CW41" s="778"/>
      <c r="CX41" s="778"/>
      <c r="CY41" s="778"/>
      <c r="CZ41" s="778"/>
      <c r="DA41" s="778"/>
      <c r="DB41" s="778"/>
      <c r="DC41" s="778"/>
      <c r="DD41" s="778"/>
      <c r="DE41" s="778"/>
      <c r="DF41" s="778"/>
      <c r="DG41" s="778"/>
      <c r="DH41" s="778"/>
      <c r="DI41" s="778"/>
      <c r="DJ41" s="778"/>
      <c r="DK41" s="778"/>
      <c r="DL41" s="778"/>
      <c r="DM41" s="778"/>
      <c r="DN41" s="778"/>
      <c r="DO41" s="778"/>
      <c r="DP41" s="778"/>
      <c r="DQ41" s="778"/>
      <c r="DR41" s="778"/>
      <c r="DS41" s="778"/>
      <c r="DT41" s="778"/>
      <c r="DU41" s="778"/>
      <c r="DV41" s="778"/>
      <c r="DW41" s="778"/>
      <c r="DX41" s="778"/>
      <c r="DY41" s="778"/>
      <c r="DZ41" s="778"/>
      <c r="EA41" s="778"/>
      <c r="EB41" s="778"/>
      <c r="EC41" s="778"/>
      <c r="ED41" s="778"/>
      <c r="EE41" s="778"/>
      <c r="EF41" s="778"/>
      <c r="EG41" s="778"/>
      <c r="EH41" s="778"/>
      <c r="EI41" s="778"/>
      <c r="EJ41" s="778"/>
      <c r="EK41" s="778"/>
      <c r="EL41" s="778"/>
      <c r="EM41" s="778"/>
      <c r="EN41" s="778"/>
      <c r="EO41" s="778"/>
      <c r="EP41" s="778"/>
      <c r="EQ41" s="778"/>
      <c r="ER41" s="778"/>
      <c r="ES41" s="778"/>
      <c r="ET41" s="778"/>
      <c r="EU41" s="778"/>
      <c r="EV41" s="778"/>
      <c r="EW41" s="778"/>
      <c r="EX41" s="778"/>
      <c r="EY41" s="778"/>
      <c r="EZ41" s="778"/>
      <c r="FA41" s="778"/>
      <c r="FB41" s="778"/>
      <c r="FC41" s="778"/>
      <c r="FD41" s="778"/>
      <c r="FE41" s="778"/>
      <c r="FF41" s="778"/>
      <c r="FG41" s="778"/>
      <c r="FH41" s="778"/>
      <c r="FI41" s="778"/>
      <c r="FJ41" s="778"/>
      <c r="FK41" s="778"/>
      <c r="FL41" s="778"/>
      <c r="FM41" s="778"/>
      <c r="FN41" s="778"/>
      <c r="FO41" s="778"/>
      <c r="FP41" s="778"/>
      <c r="FQ41" s="778"/>
      <c r="FR41" s="778"/>
      <c r="FS41" s="778"/>
      <c r="FT41" s="778"/>
      <c r="FU41" s="778"/>
      <c r="FV41" s="778"/>
      <c r="FW41" s="778"/>
      <c r="FX41" s="778"/>
      <c r="FY41" s="778"/>
      <c r="FZ41" s="778"/>
      <c r="GA41" s="778"/>
      <c r="GB41" s="778"/>
      <c r="GC41" s="778"/>
      <c r="GD41" s="778"/>
      <c r="GE41" s="778"/>
      <c r="GF41" s="778"/>
      <c r="GG41" s="778"/>
      <c r="GH41" s="778"/>
      <c r="GI41" s="778"/>
      <c r="GJ41" s="778"/>
      <c r="GK41" s="778"/>
      <c r="GL41" s="778"/>
      <c r="GM41" s="778"/>
      <c r="GN41" s="778"/>
      <c r="GO41" s="778"/>
      <c r="GP41" s="778"/>
      <c r="GQ41" s="778"/>
      <c r="GR41" s="778"/>
      <c r="GS41" s="778"/>
      <c r="GT41" s="778"/>
      <c r="GU41" s="778"/>
      <c r="GV41" s="778"/>
      <c r="GW41" s="778"/>
    </row>
    <row r="42" spans="1:215" ht="12.75">
      <c r="A42" s="869" t="s">
        <v>887</v>
      </c>
      <c r="B42" s="870">
        <v>0</v>
      </c>
      <c r="C42" s="870">
        <v>0</v>
      </c>
      <c r="D42" s="870">
        <v>0</v>
      </c>
      <c r="E42" s="870">
        <v>0</v>
      </c>
      <c r="F42" s="778"/>
      <c r="G42" s="778"/>
      <c r="H42" s="778"/>
      <c r="I42" s="778"/>
      <c r="J42" s="778"/>
      <c r="K42" s="778"/>
      <c r="L42" s="778"/>
      <c r="M42" s="778"/>
      <c r="N42" s="778"/>
      <c r="O42" s="778"/>
      <c r="P42" s="778"/>
      <c r="Q42" s="778"/>
      <c r="R42" s="778"/>
      <c r="S42" s="778"/>
      <c r="T42" s="778"/>
      <c r="U42" s="778"/>
      <c r="V42" s="778"/>
      <c r="W42" s="778"/>
      <c r="X42" s="778"/>
      <c r="Y42" s="778"/>
      <c r="Z42" s="778"/>
      <c r="AA42" s="778"/>
      <c r="AB42" s="778"/>
      <c r="AC42" s="778"/>
      <c r="AD42" s="778"/>
      <c r="AE42" s="778"/>
      <c r="AF42" s="778"/>
      <c r="AG42" s="778"/>
      <c r="AH42" s="778"/>
      <c r="AI42" s="778"/>
      <c r="AJ42" s="778"/>
      <c r="AK42" s="778"/>
      <c r="AL42" s="778"/>
      <c r="AM42" s="778"/>
      <c r="AN42" s="778"/>
      <c r="AO42" s="778"/>
      <c r="AP42" s="778"/>
      <c r="AQ42" s="778"/>
      <c r="AR42" s="778"/>
      <c r="AS42" s="778"/>
      <c r="AT42" s="778"/>
      <c r="AU42" s="778"/>
      <c r="AV42" s="778"/>
      <c r="AW42" s="778"/>
      <c r="AX42" s="778"/>
      <c r="AY42" s="778"/>
      <c r="AZ42" s="778"/>
      <c r="BA42" s="778"/>
      <c r="BB42" s="778"/>
      <c r="BC42" s="778"/>
      <c r="BD42" s="778"/>
      <c r="BE42" s="778"/>
      <c r="BF42" s="778"/>
      <c r="BG42" s="778"/>
      <c r="BH42" s="778"/>
      <c r="BI42" s="778"/>
      <c r="BJ42" s="778"/>
      <c r="BK42" s="778"/>
      <c r="BL42" s="778"/>
      <c r="BM42" s="778"/>
      <c r="BN42" s="778"/>
      <c r="BO42" s="778"/>
      <c r="BP42" s="778"/>
      <c r="BQ42" s="778"/>
      <c r="BR42" s="778"/>
      <c r="BS42" s="778"/>
      <c r="BT42" s="778"/>
      <c r="BU42" s="778"/>
      <c r="BV42" s="778"/>
      <c r="BW42" s="778"/>
      <c r="BX42" s="778"/>
      <c r="BY42" s="778"/>
      <c r="BZ42" s="778"/>
      <c r="CA42" s="778"/>
      <c r="CB42" s="778"/>
      <c r="CC42" s="778"/>
      <c r="CD42" s="778"/>
      <c r="CE42" s="778"/>
      <c r="CF42" s="778"/>
      <c r="CG42" s="778"/>
      <c r="CH42" s="778"/>
      <c r="CI42" s="778"/>
      <c r="CJ42" s="778"/>
      <c r="CK42" s="778"/>
      <c r="CL42" s="778"/>
      <c r="CM42" s="778"/>
      <c r="CN42" s="778"/>
      <c r="CO42" s="778"/>
      <c r="CP42" s="778"/>
      <c r="CQ42" s="778"/>
      <c r="CR42" s="778"/>
      <c r="CS42" s="778"/>
      <c r="CT42" s="778"/>
      <c r="CU42" s="778"/>
      <c r="CV42" s="778"/>
      <c r="CW42" s="778"/>
      <c r="CX42" s="778"/>
      <c r="CY42" s="778"/>
      <c r="CZ42" s="778"/>
      <c r="DA42" s="778"/>
      <c r="DB42" s="778"/>
      <c r="DC42" s="778"/>
      <c r="DD42" s="778"/>
      <c r="DE42" s="778"/>
      <c r="DF42" s="778"/>
      <c r="DG42" s="778"/>
      <c r="DH42" s="778"/>
      <c r="DI42" s="778"/>
      <c r="DJ42" s="778"/>
      <c r="DK42" s="778"/>
      <c r="DL42" s="778"/>
      <c r="DM42" s="778"/>
      <c r="DN42" s="778"/>
      <c r="DO42" s="778"/>
      <c r="DP42" s="778"/>
      <c r="DQ42" s="778"/>
      <c r="DR42" s="778"/>
      <c r="DS42" s="778"/>
      <c r="DT42" s="778"/>
      <c r="DU42" s="778"/>
      <c r="DV42" s="778"/>
      <c r="DW42" s="778"/>
      <c r="DX42" s="778"/>
      <c r="DY42" s="778"/>
      <c r="DZ42" s="778"/>
      <c r="EA42" s="778"/>
      <c r="EB42" s="778"/>
      <c r="EC42" s="778"/>
      <c r="ED42" s="778"/>
      <c r="EE42" s="778"/>
      <c r="EF42" s="778"/>
      <c r="EG42" s="778"/>
      <c r="EH42" s="778"/>
      <c r="EI42" s="778"/>
      <c r="EJ42" s="778"/>
      <c r="EK42" s="778"/>
      <c r="EL42" s="778"/>
      <c r="EM42" s="778"/>
      <c r="EN42" s="778"/>
      <c r="EO42" s="778"/>
      <c r="EP42" s="778"/>
      <c r="EQ42" s="778"/>
      <c r="ER42" s="778"/>
      <c r="ES42" s="778"/>
      <c r="ET42" s="778"/>
      <c r="EU42" s="778"/>
      <c r="EV42" s="778"/>
      <c r="EW42" s="778"/>
      <c r="EX42" s="778"/>
      <c r="EY42" s="778"/>
      <c r="EZ42" s="778"/>
      <c r="FA42" s="778"/>
      <c r="FB42" s="778"/>
      <c r="FC42" s="778"/>
      <c r="FD42" s="778"/>
      <c r="FE42" s="778"/>
      <c r="FF42" s="778"/>
      <c r="FG42" s="778"/>
      <c r="FH42" s="778"/>
      <c r="FI42" s="778"/>
      <c r="FJ42" s="778"/>
      <c r="FK42" s="778"/>
      <c r="FL42" s="778"/>
      <c r="FM42" s="778"/>
      <c r="FN42" s="778"/>
      <c r="FO42" s="778"/>
      <c r="FP42" s="778"/>
      <c r="FQ42" s="778"/>
      <c r="FR42" s="778"/>
      <c r="FS42" s="778"/>
      <c r="FT42" s="778"/>
      <c r="FU42" s="778"/>
      <c r="FV42" s="778"/>
      <c r="FW42" s="778"/>
      <c r="FX42" s="778"/>
      <c r="FY42" s="778"/>
      <c r="FZ42" s="778"/>
      <c r="GA42" s="778"/>
      <c r="GB42" s="778"/>
      <c r="GC42" s="778"/>
      <c r="GD42" s="778"/>
      <c r="GE42" s="778"/>
      <c r="GF42" s="778"/>
      <c r="GG42" s="778"/>
      <c r="GH42" s="778"/>
      <c r="GI42" s="778"/>
      <c r="GJ42" s="778"/>
      <c r="GK42" s="778"/>
      <c r="GL42" s="778"/>
      <c r="GM42" s="778"/>
      <c r="GN42" s="778"/>
      <c r="GO42" s="778"/>
      <c r="GP42" s="778"/>
      <c r="GQ42" s="778"/>
      <c r="GR42" s="778"/>
      <c r="GS42" s="778"/>
      <c r="GT42" s="778"/>
      <c r="GU42" s="778"/>
      <c r="GV42" s="778"/>
      <c r="GW42" s="778"/>
    </row>
    <row r="43" spans="1:215" ht="24">
      <c r="A43" s="872" t="s">
        <v>421</v>
      </c>
      <c r="B43" s="867">
        <v>0</v>
      </c>
      <c r="C43" s="867">
        <v>0</v>
      </c>
      <c r="D43" s="867">
        <v>0</v>
      </c>
      <c r="E43" s="867">
        <v>0</v>
      </c>
      <c r="F43" s="832"/>
      <c r="G43" s="832"/>
      <c r="H43" s="832"/>
      <c r="I43" s="832"/>
      <c r="J43" s="832"/>
      <c r="K43" s="832"/>
      <c r="L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832"/>
      <c r="AQ43" s="832"/>
      <c r="AR43" s="832"/>
      <c r="AS43" s="832"/>
      <c r="AT43" s="832"/>
      <c r="AU43" s="832"/>
      <c r="AV43" s="832"/>
      <c r="AW43" s="832"/>
      <c r="AX43" s="832"/>
      <c r="AY43" s="832"/>
      <c r="AZ43" s="832"/>
      <c r="BA43" s="832"/>
      <c r="BB43" s="832"/>
      <c r="BC43" s="832"/>
      <c r="BD43" s="832"/>
      <c r="BE43" s="832"/>
      <c r="BF43" s="832"/>
      <c r="BG43" s="832"/>
      <c r="BH43" s="832"/>
      <c r="BI43" s="832"/>
      <c r="BJ43" s="832"/>
      <c r="BK43" s="832"/>
      <c r="BL43" s="832"/>
      <c r="BM43" s="832"/>
      <c r="BN43" s="832"/>
      <c r="BO43" s="832"/>
      <c r="BP43" s="832"/>
      <c r="BQ43" s="832"/>
      <c r="BR43" s="832"/>
      <c r="BS43" s="832"/>
      <c r="BT43" s="832"/>
      <c r="BU43" s="832"/>
      <c r="BV43" s="832"/>
      <c r="BW43" s="832"/>
      <c r="BX43" s="832"/>
      <c r="BY43" s="832"/>
      <c r="BZ43" s="832"/>
      <c r="CA43" s="832"/>
      <c r="CB43" s="832"/>
      <c r="CC43" s="832"/>
      <c r="CD43" s="832"/>
      <c r="CE43" s="832"/>
      <c r="CF43" s="832"/>
      <c r="CG43" s="832"/>
      <c r="CH43" s="832"/>
      <c r="CI43" s="832"/>
      <c r="CJ43" s="832"/>
      <c r="CK43" s="832"/>
      <c r="CL43" s="832"/>
      <c r="CM43" s="832"/>
      <c r="CN43" s="832"/>
      <c r="CO43" s="832"/>
      <c r="CP43" s="832"/>
      <c r="CQ43" s="832"/>
      <c r="CR43" s="832"/>
      <c r="CS43" s="832"/>
      <c r="CT43" s="832"/>
      <c r="CU43" s="832"/>
      <c r="CV43" s="832"/>
      <c r="CW43" s="832"/>
      <c r="CX43" s="832"/>
      <c r="CY43" s="832"/>
      <c r="CZ43" s="832"/>
      <c r="DA43" s="832"/>
      <c r="DB43" s="832"/>
      <c r="DC43" s="832"/>
      <c r="DD43" s="832"/>
      <c r="DE43" s="832"/>
      <c r="DF43" s="832"/>
      <c r="DG43" s="832"/>
      <c r="DH43" s="832"/>
      <c r="DI43" s="832"/>
      <c r="DJ43" s="832"/>
      <c r="DK43" s="832"/>
      <c r="DL43" s="832"/>
      <c r="DM43" s="832"/>
      <c r="DN43" s="832"/>
      <c r="DO43" s="832"/>
      <c r="DP43" s="832"/>
      <c r="DQ43" s="832"/>
      <c r="DR43" s="832"/>
      <c r="DS43" s="832"/>
      <c r="DT43" s="832"/>
      <c r="DU43" s="832"/>
      <c r="DV43" s="832"/>
      <c r="DW43" s="832"/>
      <c r="DX43" s="832"/>
      <c r="DY43" s="832"/>
      <c r="DZ43" s="832"/>
      <c r="EA43" s="832"/>
      <c r="EB43" s="832"/>
      <c r="EC43" s="832"/>
      <c r="ED43" s="832"/>
      <c r="EE43" s="832"/>
      <c r="EF43" s="832"/>
      <c r="EG43" s="832"/>
      <c r="EH43" s="832"/>
      <c r="EI43" s="832"/>
      <c r="EJ43" s="832"/>
      <c r="EK43" s="832"/>
      <c r="EL43" s="832"/>
      <c r="EM43" s="832"/>
      <c r="EN43" s="832"/>
      <c r="EO43" s="832"/>
      <c r="EP43" s="832"/>
      <c r="EQ43" s="832"/>
      <c r="ER43" s="832"/>
      <c r="ES43" s="832"/>
      <c r="ET43" s="832"/>
      <c r="EU43" s="832"/>
      <c r="EV43" s="832"/>
      <c r="EW43" s="832"/>
      <c r="EX43" s="832"/>
      <c r="EY43" s="832"/>
      <c r="EZ43" s="832"/>
      <c r="FA43" s="832"/>
      <c r="FB43" s="832"/>
      <c r="FC43" s="832"/>
      <c r="FD43" s="832"/>
      <c r="FE43" s="832"/>
      <c r="FF43" s="832"/>
      <c r="FG43" s="832"/>
      <c r="FH43" s="832"/>
      <c r="FI43" s="832"/>
      <c r="FJ43" s="832"/>
      <c r="FK43" s="832"/>
      <c r="FL43" s="832"/>
      <c r="FM43" s="832"/>
      <c r="FN43" s="832"/>
      <c r="FO43" s="832"/>
      <c r="FP43" s="832"/>
      <c r="FQ43" s="832"/>
      <c r="FR43" s="832"/>
      <c r="FS43" s="832"/>
      <c r="FT43" s="832"/>
      <c r="FU43" s="832"/>
      <c r="FV43" s="832"/>
      <c r="FW43" s="832"/>
      <c r="FX43" s="832"/>
      <c r="FY43" s="832"/>
      <c r="FZ43" s="832"/>
      <c r="GA43" s="832"/>
      <c r="GB43" s="832"/>
      <c r="GC43" s="832"/>
      <c r="GD43" s="832"/>
      <c r="GE43" s="832"/>
      <c r="GF43" s="832"/>
      <c r="GG43" s="832"/>
      <c r="GH43" s="832"/>
      <c r="GI43" s="832"/>
      <c r="GJ43" s="832"/>
      <c r="GK43" s="832"/>
      <c r="GL43" s="832"/>
      <c r="GM43" s="832"/>
      <c r="GN43" s="832"/>
      <c r="GO43" s="832"/>
      <c r="GP43" s="832"/>
      <c r="GQ43" s="832"/>
      <c r="GR43" s="832"/>
      <c r="GS43" s="832"/>
      <c r="GT43" s="832"/>
      <c r="GU43" s="832"/>
      <c r="GV43" s="832"/>
      <c r="GW43" s="832"/>
    </row>
    <row r="44" spans="1:215" ht="24">
      <c r="A44" s="869" t="s">
        <v>1095</v>
      </c>
      <c r="B44" s="870">
        <v>0</v>
      </c>
      <c r="C44" s="870">
        <v>0</v>
      </c>
      <c r="D44" s="870">
        <v>0</v>
      </c>
      <c r="E44" s="870">
        <v>0</v>
      </c>
      <c r="F44" s="832"/>
      <c r="G44" s="832"/>
      <c r="H44" s="832"/>
      <c r="I44" s="832"/>
      <c r="J44" s="832"/>
      <c r="K44" s="832"/>
      <c r="L44" s="832"/>
      <c r="M44" s="832"/>
      <c r="N44" s="832"/>
      <c r="O44" s="832"/>
      <c r="P44" s="832"/>
      <c r="Q44" s="832"/>
      <c r="R44" s="832"/>
      <c r="S44" s="832"/>
      <c r="T44" s="832"/>
      <c r="U44" s="832"/>
      <c r="V44" s="832"/>
      <c r="W44" s="832"/>
      <c r="X44" s="832"/>
      <c r="Y44" s="832"/>
      <c r="Z44" s="832"/>
      <c r="AA44" s="832"/>
      <c r="AB44" s="832"/>
      <c r="AC44" s="832"/>
      <c r="AD44" s="832"/>
      <c r="AE44" s="832"/>
      <c r="AF44" s="832"/>
      <c r="AG44" s="832"/>
      <c r="AH44" s="832"/>
      <c r="AI44" s="832"/>
      <c r="AJ44" s="832"/>
      <c r="AK44" s="832"/>
      <c r="AL44" s="832"/>
      <c r="AM44" s="832"/>
      <c r="AN44" s="832"/>
      <c r="AO44" s="832"/>
      <c r="AP44" s="832"/>
      <c r="AQ44" s="832"/>
      <c r="AR44" s="832"/>
      <c r="AS44" s="832"/>
      <c r="AT44" s="832"/>
      <c r="AU44" s="832"/>
      <c r="AV44" s="832"/>
      <c r="AW44" s="832"/>
      <c r="AX44" s="832"/>
      <c r="AY44" s="832"/>
      <c r="AZ44" s="832"/>
      <c r="BA44" s="832"/>
      <c r="BB44" s="832"/>
      <c r="BC44" s="832"/>
      <c r="BD44" s="832"/>
      <c r="BE44" s="832"/>
      <c r="BF44" s="832"/>
      <c r="BG44" s="832"/>
      <c r="BH44" s="832"/>
      <c r="BI44" s="832"/>
      <c r="BJ44" s="832"/>
      <c r="BK44" s="832"/>
      <c r="BL44" s="832"/>
      <c r="BM44" s="832"/>
      <c r="BN44" s="832"/>
      <c r="BO44" s="832"/>
      <c r="BP44" s="832"/>
      <c r="BQ44" s="832"/>
      <c r="BR44" s="832"/>
      <c r="BS44" s="832"/>
      <c r="BT44" s="832"/>
      <c r="BU44" s="832"/>
      <c r="BV44" s="832"/>
      <c r="BW44" s="832"/>
      <c r="BX44" s="832"/>
      <c r="BY44" s="832"/>
      <c r="BZ44" s="832"/>
      <c r="CA44" s="832"/>
      <c r="CB44" s="832"/>
      <c r="CC44" s="832"/>
      <c r="CD44" s="832"/>
      <c r="CE44" s="832"/>
      <c r="CF44" s="832"/>
      <c r="CG44" s="832"/>
      <c r="CH44" s="832"/>
      <c r="CI44" s="832"/>
      <c r="CJ44" s="832"/>
      <c r="CK44" s="832"/>
      <c r="CL44" s="832"/>
      <c r="CM44" s="832"/>
      <c r="CN44" s="832"/>
      <c r="CO44" s="832"/>
      <c r="CP44" s="832"/>
      <c r="CQ44" s="832"/>
      <c r="CR44" s="832"/>
      <c r="CS44" s="832"/>
      <c r="CT44" s="832"/>
      <c r="CU44" s="832"/>
      <c r="CV44" s="832"/>
      <c r="CW44" s="832"/>
      <c r="CX44" s="832"/>
      <c r="CY44" s="832"/>
      <c r="CZ44" s="832"/>
      <c r="DA44" s="832"/>
      <c r="DB44" s="832"/>
      <c r="DC44" s="832"/>
      <c r="DD44" s="832"/>
      <c r="DE44" s="832"/>
      <c r="DF44" s="832"/>
      <c r="DG44" s="832"/>
      <c r="DH44" s="832"/>
      <c r="DI44" s="832"/>
      <c r="DJ44" s="832"/>
      <c r="DK44" s="832"/>
      <c r="DL44" s="832"/>
      <c r="DM44" s="832"/>
      <c r="DN44" s="832"/>
      <c r="DO44" s="832"/>
      <c r="DP44" s="832"/>
      <c r="DQ44" s="832"/>
      <c r="DR44" s="832"/>
      <c r="DS44" s="832"/>
      <c r="DT44" s="832"/>
      <c r="DU44" s="832"/>
      <c r="DV44" s="832"/>
      <c r="DW44" s="832"/>
      <c r="DX44" s="832"/>
      <c r="DY44" s="832"/>
      <c r="DZ44" s="832"/>
      <c r="EA44" s="832"/>
      <c r="EB44" s="832"/>
      <c r="EC44" s="832"/>
      <c r="ED44" s="832"/>
      <c r="EE44" s="832"/>
      <c r="EF44" s="832"/>
      <c r="EG44" s="832"/>
      <c r="EH44" s="832"/>
      <c r="EI44" s="832"/>
      <c r="EJ44" s="832"/>
      <c r="EK44" s="832"/>
      <c r="EL44" s="832"/>
      <c r="EM44" s="832"/>
      <c r="EN44" s="832"/>
      <c r="EO44" s="832"/>
      <c r="EP44" s="832"/>
      <c r="EQ44" s="832"/>
      <c r="ER44" s="832"/>
      <c r="ES44" s="832"/>
      <c r="ET44" s="832"/>
      <c r="EU44" s="832"/>
      <c r="EV44" s="832"/>
      <c r="EW44" s="832"/>
      <c r="EX44" s="832"/>
      <c r="EY44" s="832"/>
      <c r="EZ44" s="832"/>
      <c r="FA44" s="832"/>
      <c r="FB44" s="832"/>
      <c r="FC44" s="832"/>
      <c r="FD44" s="832"/>
      <c r="FE44" s="832"/>
      <c r="FF44" s="832"/>
      <c r="FG44" s="832"/>
      <c r="FH44" s="832"/>
      <c r="FI44" s="832"/>
      <c r="FJ44" s="832"/>
      <c r="FK44" s="832"/>
      <c r="FL44" s="832"/>
      <c r="FM44" s="832"/>
      <c r="FN44" s="832"/>
      <c r="FO44" s="832"/>
      <c r="FP44" s="832"/>
      <c r="FQ44" s="832"/>
      <c r="FR44" s="832"/>
      <c r="FS44" s="832"/>
      <c r="FT44" s="832"/>
      <c r="FU44" s="832"/>
      <c r="FV44" s="832"/>
      <c r="FW44" s="832"/>
      <c r="FX44" s="832"/>
      <c r="FY44" s="832"/>
      <c r="FZ44" s="832"/>
      <c r="GA44" s="832"/>
      <c r="GB44" s="832"/>
      <c r="GC44" s="832"/>
      <c r="GD44" s="832"/>
      <c r="GE44" s="832"/>
      <c r="GF44" s="832"/>
      <c r="GG44" s="832"/>
      <c r="GH44" s="832"/>
      <c r="GI44" s="832"/>
      <c r="GJ44" s="832"/>
      <c r="GK44" s="832"/>
      <c r="GL44" s="832"/>
      <c r="GM44" s="832"/>
      <c r="GN44" s="832"/>
      <c r="GO44" s="832"/>
      <c r="GP44" s="832"/>
      <c r="GQ44" s="832"/>
      <c r="GR44" s="832"/>
      <c r="GS44" s="832"/>
      <c r="GT44" s="832"/>
      <c r="GU44" s="832"/>
      <c r="GV44" s="832"/>
      <c r="GW44" s="832"/>
    </row>
    <row r="45" spans="1:215" s="246" customFormat="1">
      <c r="A45" s="746" t="s">
        <v>423</v>
      </c>
      <c r="B45" s="866">
        <v>14</v>
      </c>
      <c r="C45" s="866">
        <v>35</v>
      </c>
      <c r="D45" s="866">
        <v>27</v>
      </c>
      <c r="E45" s="866">
        <v>10</v>
      </c>
    </row>
    <row r="46" spans="1:215" s="744" customFormat="1">
      <c r="A46" s="872" t="s">
        <v>424</v>
      </c>
      <c r="B46" s="874">
        <v>6</v>
      </c>
      <c r="C46" s="874">
        <v>4</v>
      </c>
      <c r="D46" s="874">
        <v>7</v>
      </c>
      <c r="E46" s="874">
        <v>1</v>
      </c>
    </row>
    <row r="47" spans="1:215" ht="12.75">
      <c r="A47" s="869" t="s">
        <v>899</v>
      </c>
      <c r="B47" s="870">
        <v>0</v>
      </c>
      <c r="C47" s="870">
        <v>1</v>
      </c>
      <c r="D47" s="870">
        <v>1</v>
      </c>
      <c r="E47" s="870">
        <v>0</v>
      </c>
      <c r="F47" s="778"/>
      <c r="G47" s="778"/>
      <c r="H47" s="778"/>
      <c r="I47" s="778"/>
      <c r="J47" s="778"/>
      <c r="K47" s="778"/>
      <c r="L47" s="778"/>
      <c r="M47" s="778"/>
      <c r="N47" s="778"/>
      <c r="O47" s="778"/>
      <c r="P47" s="778"/>
      <c r="Q47" s="778"/>
      <c r="R47" s="778"/>
      <c r="S47" s="778"/>
      <c r="T47" s="778"/>
      <c r="U47" s="778"/>
      <c r="V47" s="778"/>
      <c r="W47" s="778"/>
      <c r="X47" s="778"/>
      <c r="Y47" s="778"/>
      <c r="Z47" s="778"/>
      <c r="AA47" s="778"/>
      <c r="AB47" s="778"/>
      <c r="AC47" s="778"/>
      <c r="AD47" s="778"/>
      <c r="AE47" s="778"/>
      <c r="AF47" s="778"/>
      <c r="AG47" s="778"/>
      <c r="AH47" s="778"/>
      <c r="AI47" s="778"/>
      <c r="AJ47" s="778"/>
      <c r="AK47" s="778"/>
      <c r="AL47" s="778"/>
      <c r="AM47" s="778"/>
      <c r="AN47" s="778"/>
      <c r="AO47" s="778"/>
      <c r="AP47" s="778"/>
      <c r="AQ47" s="778"/>
      <c r="AR47" s="778"/>
      <c r="AS47" s="778"/>
      <c r="AT47" s="778"/>
      <c r="AU47" s="778"/>
      <c r="AV47" s="778"/>
      <c r="AW47" s="778"/>
      <c r="AX47" s="778"/>
      <c r="AY47" s="778"/>
      <c r="AZ47" s="778"/>
      <c r="BA47" s="778"/>
      <c r="BB47" s="778"/>
      <c r="BC47" s="778"/>
      <c r="BD47" s="778"/>
      <c r="BE47" s="778"/>
      <c r="BF47" s="778"/>
      <c r="BG47" s="778"/>
      <c r="BH47" s="778"/>
      <c r="BI47" s="778"/>
      <c r="BJ47" s="778"/>
      <c r="BK47" s="778"/>
      <c r="BL47" s="778"/>
      <c r="BM47" s="778"/>
      <c r="BN47" s="778"/>
      <c r="BO47" s="778"/>
      <c r="BP47" s="778"/>
      <c r="BQ47" s="778"/>
      <c r="BR47" s="778"/>
      <c r="BS47" s="778"/>
      <c r="BT47" s="778"/>
      <c r="BU47" s="778"/>
      <c r="BV47" s="778"/>
      <c r="BW47" s="778"/>
      <c r="BX47" s="778"/>
      <c r="BY47" s="778"/>
      <c r="BZ47" s="778"/>
      <c r="CA47" s="778"/>
      <c r="CB47" s="778"/>
      <c r="CC47" s="778"/>
      <c r="CD47" s="778"/>
      <c r="CE47" s="778"/>
      <c r="CF47" s="778"/>
      <c r="CG47" s="778"/>
      <c r="CH47" s="778"/>
      <c r="CI47" s="778"/>
      <c r="CJ47" s="778"/>
      <c r="CK47" s="778"/>
      <c r="CL47" s="778"/>
      <c r="CM47" s="778"/>
      <c r="CN47" s="778"/>
      <c r="CO47" s="778"/>
      <c r="CP47" s="778"/>
      <c r="CQ47" s="778"/>
      <c r="CR47" s="778"/>
      <c r="CS47" s="778"/>
      <c r="CT47" s="778"/>
      <c r="CU47" s="778"/>
      <c r="CV47" s="778"/>
      <c r="CW47" s="778"/>
      <c r="CX47" s="778"/>
      <c r="CY47" s="778"/>
      <c r="CZ47" s="778"/>
      <c r="DA47" s="778"/>
      <c r="DB47" s="778"/>
      <c r="DC47" s="778"/>
      <c r="DD47" s="778"/>
      <c r="DE47" s="778"/>
      <c r="DF47" s="778"/>
      <c r="DG47" s="778"/>
      <c r="DH47" s="778"/>
      <c r="DI47" s="778"/>
      <c r="DJ47" s="778"/>
      <c r="DK47" s="778"/>
      <c r="DL47" s="778"/>
      <c r="DM47" s="778"/>
      <c r="DN47" s="778"/>
      <c r="DO47" s="778"/>
      <c r="DP47" s="778"/>
      <c r="DQ47" s="778"/>
      <c r="DR47" s="778"/>
      <c r="DS47" s="778"/>
      <c r="DT47" s="778"/>
      <c r="DU47" s="778"/>
      <c r="DV47" s="778"/>
      <c r="DW47" s="778"/>
      <c r="DX47" s="778"/>
      <c r="DY47" s="778"/>
      <c r="DZ47" s="778"/>
      <c r="EA47" s="778"/>
      <c r="EB47" s="778"/>
      <c r="EC47" s="778"/>
      <c r="ED47" s="778"/>
      <c r="EE47" s="778"/>
      <c r="EF47" s="778"/>
      <c r="EG47" s="778"/>
      <c r="EH47" s="778"/>
      <c r="EI47" s="778"/>
      <c r="EJ47" s="778"/>
      <c r="EK47" s="778"/>
      <c r="EL47" s="778"/>
      <c r="EM47" s="778"/>
      <c r="EN47" s="778"/>
      <c r="EO47" s="778"/>
      <c r="EP47" s="778"/>
      <c r="EQ47" s="778"/>
      <c r="ER47" s="778"/>
      <c r="ES47" s="778"/>
      <c r="ET47" s="778"/>
      <c r="EU47" s="778"/>
      <c r="EV47" s="778"/>
      <c r="EW47" s="778"/>
      <c r="EX47" s="778"/>
      <c r="EY47" s="778"/>
      <c r="EZ47" s="778"/>
      <c r="FA47" s="778"/>
      <c r="FB47" s="778"/>
      <c r="FC47" s="778"/>
      <c r="FD47" s="778"/>
      <c r="FE47" s="778"/>
      <c r="FF47" s="778"/>
      <c r="FG47" s="778"/>
      <c r="FH47" s="778"/>
      <c r="FI47" s="778"/>
      <c r="FJ47" s="778"/>
      <c r="FK47" s="778"/>
      <c r="FL47" s="778"/>
      <c r="FM47" s="778"/>
      <c r="FN47" s="778"/>
      <c r="FO47" s="778"/>
      <c r="FP47" s="778"/>
      <c r="FQ47" s="778"/>
      <c r="FR47" s="778"/>
      <c r="FS47" s="778"/>
      <c r="FT47" s="778"/>
      <c r="FU47" s="778"/>
      <c r="FV47" s="778"/>
      <c r="FW47" s="778"/>
      <c r="FX47" s="778"/>
      <c r="FY47" s="778"/>
      <c r="FZ47" s="778"/>
      <c r="GA47" s="778"/>
      <c r="GB47" s="778"/>
      <c r="GC47" s="778"/>
      <c r="GD47" s="778"/>
      <c r="GE47" s="778"/>
      <c r="GF47" s="778"/>
      <c r="GG47" s="778"/>
      <c r="GH47" s="778"/>
      <c r="GI47" s="778"/>
      <c r="GJ47" s="778"/>
      <c r="GK47" s="778"/>
      <c r="GL47" s="778"/>
      <c r="GM47" s="778"/>
      <c r="GN47" s="778"/>
      <c r="GO47" s="778"/>
      <c r="GP47" s="778"/>
      <c r="GQ47" s="778"/>
      <c r="GR47" s="778"/>
      <c r="GS47" s="778"/>
      <c r="GT47" s="778"/>
      <c r="GU47" s="778"/>
      <c r="GV47" s="778"/>
      <c r="GW47" s="778"/>
    </row>
    <row r="48" spans="1:215" ht="12.75">
      <c r="A48" s="869" t="s">
        <v>426</v>
      </c>
      <c r="B48" s="870">
        <v>6</v>
      </c>
      <c r="C48" s="870">
        <v>2</v>
      </c>
      <c r="D48" s="870">
        <v>4</v>
      </c>
      <c r="E48" s="870">
        <v>1</v>
      </c>
      <c r="F48" s="778"/>
      <c r="G48" s="778"/>
      <c r="H48" s="778"/>
      <c r="I48" s="778"/>
      <c r="J48" s="778"/>
      <c r="K48" s="778"/>
      <c r="L48" s="778"/>
      <c r="M48" s="778"/>
      <c r="N48" s="778"/>
      <c r="O48" s="778"/>
      <c r="P48" s="778"/>
      <c r="Q48" s="778"/>
      <c r="R48" s="778"/>
      <c r="S48" s="778"/>
      <c r="T48" s="778"/>
      <c r="U48" s="778"/>
      <c r="V48" s="778"/>
      <c r="W48" s="778"/>
      <c r="X48" s="778"/>
      <c r="Y48" s="778"/>
      <c r="Z48" s="778"/>
      <c r="AA48" s="778"/>
      <c r="AB48" s="778"/>
      <c r="AC48" s="778"/>
      <c r="AD48" s="778"/>
      <c r="AE48" s="778"/>
      <c r="AF48" s="778"/>
      <c r="AG48" s="778"/>
      <c r="AH48" s="778"/>
      <c r="AI48" s="778"/>
      <c r="AJ48" s="778"/>
      <c r="AK48" s="778"/>
      <c r="AL48" s="778"/>
      <c r="AM48" s="778"/>
      <c r="AN48" s="778"/>
      <c r="AO48" s="778"/>
      <c r="AP48" s="778"/>
      <c r="AQ48" s="778"/>
      <c r="AR48" s="778"/>
      <c r="AS48" s="778"/>
      <c r="AT48" s="778"/>
      <c r="AU48" s="778"/>
      <c r="AV48" s="778"/>
      <c r="AW48" s="778"/>
      <c r="AX48" s="778"/>
      <c r="AY48" s="778"/>
      <c r="AZ48" s="778"/>
      <c r="BA48" s="778"/>
      <c r="BB48" s="778"/>
      <c r="BC48" s="778"/>
      <c r="BD48" s="778"/>
      <c r="BE48" s="778"/>
      <c r="BF48" s="778"/>
      <c r="BG48" s="778"/>
      <c r="BH48" s="778"/>
      <c r="BI48" s="778"/>
      <c r="BJ48" s="778"/>
      <c r="BK48" s="778"/>
      <c r="BL48" s="778"/>
      <c r="BM48" s="778"/>
      <c r="BN48" s="778"/>
      <c r="BO48" s="778"/>
      <c r="BP48" s="778"/>
      <c r="BQ48" s="778"/>
      <c r="BR48" s="778"/>
      <c r="BS48" s="778"/>
      <c r="BT48" s="778"/>
      <c r="BU48" s="778"/>
      <c r="BV48" s="778"/>
      <c r="BW48" s="778"/>
      <c r="BX48" s="778"/>
      <c r="BY48" s="778"/>
      <c r="BZ48" s="778"/>
      <c r="CA48" s="778"/>
      <c r="CB48" s="778"/>
      <c r="CC48" s="778"/>
      <c r="CD48" s="778"/>
      <c r="CE48" s="778"/>
      <c r="CF48" s="778"/>
      <c r="CG48" s="778"/>
      <c r="CH48" s="778"/>
      <c r="CI48" s="778"/>
      <c r="CJ48" s="778"/>
      <c r="CK48" s="778"/>
      <c r="CL48" s="778"/>
      <c r="CM48" s="778"/>
      <c r="CN48" s="778"/>
      <c r="CO48" s="778"/>
      <c r="CP48" s="778"/>
      <c r="CQ48" s="778"/>
      <c r="CR48" s="778"/>
      <c r="CS48" s="778"/>
      <c r="CT48" s="778"/>
      <c r="CU48" s="778"/>
      <c r="CV48" s="778"/>
      <c r="CW48" s="778"/>
      <c r="CX48" s="778"/>
      <c r="CY48" s="778"/>
      <c r="CZ48" s="778"/>
      <c r="DA48" s="778"/>
      <c r="DB48" s="778"/>
      <c r="DC48" s="778"/>
      <c r="DD48" s="778"/>
      <c r="DE48" s="778"/>
      <c r="DF48" s="778"/>
      <c r="DG48" s="778"/>
      <c r="DH48" s="778"/>
      <c r="DI48" s="778"/>
      <c r="DJ48" s="778"/>
      <c r="DK48" s="778"/>
      <c r="DL48" s="778"/>
      <c r="DM48" s="778"/>
      <c r="DN48" s="778"/>
      <c r="DO48" s="778"/>
      <c r="DP48" s="778"/>
      <c r="DQ48" s="778"/>
      <c r="DR48" s="778"/>
      <c r="DS48" s="778"/>
      <c r="DT48" s="778"/>
      <c r="DU48" s="778"/>
      <c r="DV48" s="778"/>
      <c r="DW48" s="778"/>
      <c r="DX48" s="778"/>
      <c r="DY48" s="778"/>
      <c r="DZ48" s="778"/>
      <c r="EA48" s="778"/>
      <c r="EB48" s="778"/>
      <c r="EC48" s="778"/>
      <c r="ED48" s="778"/>
      <c r="EE48" s="778"/>
      <c r="EF48" s="778"/>
      <c r="EG48" s="778"/>
      <c r="EH48" s="778"/>
      <c r="EI48" s="778"/>
      <c r="EJ48" s="778"/>
      <c r="EK48" s="778"/>
      <c r="EL48" s="778"/>
      <c r="EM48" s="778"/>
      <c r="EN48" s="778"/>
      <c r="EO48" s="778"/>
      <c r="EP48" s="778"/>
      <c r="EQ48" s="778"/>
      <c r="ER48" s="778"/>
      <c r="ES48" s="778"/>
      <c r="ET48" s="778"/>
      <c r="EU48" s="778"/>
      <c r="EV48" s="778"/>
      <c r="EW48" s="778"/>
      <c r="EX48" s="778"/>
      <c r="EY48" s="778"/>
      <c r="EZ48" s="778"/>
      <c r="FA48" s="778"/>
      <c r="FB48" s="778"/>
      <c r="FC48" s="778"/>
      <c r="FD48" s="778"/>
      <c r="FE48" s="778"/>
      <c r="FF48" s="778"/>
      <c r="FG48" s="778"/>
      <c r="FH48" s="778"/>
      <c r="FI48" s="778"/>
      <c r="FJ48" s="778"/>
      <c r="FK48" s="778"/>
      <c r="FL48" s="778"/>
      <c r="FM48" s="778"/>
      <c r="FN48" s="778"/>
      <c r="FO48" s="778"/>
      <c r="FP48" s="778"/>
      <c r="FQ48" s="778"/>
      <c r="FR48" s="778"/>
      <c r="FS48" s="778"/>
      <c r="FT48" s="778"/>
      <c r="FU48" s="778"/>
      <c r="FV48" s="778"/>
      <c r="FW48" s="778"/>
      <c r="FX48" s="778"/>
      <c r="FY48" s="778"/>
      <c r="FZ48" s="778"/>
      <c r="GA48" s="778"/>
      <c r="GB48" s="778"/>
      <c r="GC48" s="778"/>
      <c r="GD48" s="778"/>
      <c r="GE48" s="778"/>
      <c r="GF48" s="778"/>
      <c r="GG48" s="778"/>
      <c r="GH48" s="778"/>
      <c r="GI48" s="778"/>
      <c r="GJ48" s="778"/>
      <c r="GK48" s="778"/>
      <c r="GL48" s="778"/>
      <c r="GM48" s="778"/>
      <c r="GN48" s="778"/>
      <c r="GO48" s="778"/>
      <c r="GP48" s="778"/>
      <c r="GQ48" s="778"/>
      <c r="GR48" s="778"/>
      <c r="GS48" s="778"/>
      <c r="GT48" s="778"/>
      <c r="GU48" s="778"/>
      <c r="GV48" s="778"/>
      <c r="GW48" s="778"/>
    </row>
    <row r="49" spans="1:215" ht="12.75">
      <c r="A49" s="869" t="s">
        <v>428</v>
      </c>
      <c r="B49" s="870">
        <v>0</v>
      </c>
      <c r="C49" s="870">
        <v>1</v>
      </c>
      <c r="D49" s="870">
        <v>2</v>
      </c>
      <c r="E49" s="870">
        <v>0</v>
      </c>
      <c r="F49" s="778"/>
      <c r="G49" s="778"/>
      <c r="H49" s="778"/>
      <c r="I49" s="778"/>
      <c r="J49" s="778"/>
      <c r="K49" s="778"/>
      <c r="L49" s="778"/>
      <c r="M49" s="778"/>
      <c r="N49" s="778"/>
      <c r="O49" s="778"/>
      <c r="P49" s="778"/>
      <c r="Q49" s="778"/>
      <c r="R49" s="778"/>
      <c r="S49" s="778"/>
      <c r="T49" s="778"/>
      <c r="U49" s="778"/>
      <c r="V49" s="778"/>
      <c r="W49" s="778"/>
      <c r="X49" s="778"/>
      <c r="Y49" s="778"/>
      <c r="Z49" s="778"/>
      <c r="AA49" s="778"/>
      <c r="AB49" s="778"/>
      <c r="AC49" s="778"/>
      <c r="AD49" s="778"/>
      <c r="AE49" s="778"/>
      <c r="AF49" s="778"/>
      <c r="AG49" s="778"/>
      <c r="AH49" s="778"/>
      <c r="AI49" s="778"/>
      <c r="AJ49" s="778"/>
      <c r="AK49" s="778"/>
      <c r="AL49" s="778"/>
      <c r="AM49" s="778"/>
      <c r="AN49" s="778"/>
      <c r="AO49" s="778"/>
      <c r="AP49" s="778"/>
      <c r="AQ49" s="778"/>
      <c r="AR49" s="778"/>
      <c r="AS49" s="778"/>
      <c r="AT49" s="778"/>
      <c r="AU49" s="778"/>
      <c r="AV49" s="778"/>
      <c r="AW49" s="778"/>
      <c r="AX49" s="778"/>
      <c r="AY49" s="778"/>
      <c r="AZ49" s="778"/>
      <c r="BA49" s="778"/>
      <c r="BB49" s="778"/>
      <c r="BC49" s="778"/>
      <c r="BD49" s="778"/>
      <c r="BE49" s="778"/>
      <c r="BF49" s="778"/>
      <c r="BG49" s="778"/>
      <c r="BH49" s="778"/>
      <c r="BI49" s="778"/>
      <c r="BJ49" s="778"/>
      <c r="BK49" s="778"/>
      <c r="BL49" s="778"/>
      <c r="BM49" s="778"/>
      <c r="BN49" s="778"/>
      <c r="BO49" s="778"/>
      <c r="BP49" s="778"/>
      <c r="BQ49" s="778"/>
      <c r="BR49" s="778"/>
      <c r="BS49" s="778"/>
      <c r="BT49" s="778"/>
      <c r="BU49" s="778"/>
      <c r="BV49" s="778"/>
      <c r="BW49" s="778"/>
      <c r="BX49" s="778"/>
      <c r="BY49" s="778"/>
      <c r="BZ49" s="778"/>
      <c r="CA49" s="778"/>
      <c r="CB49" s="778"/>
      <c r="CC49" s="778"/>
      <c r="CD49" s="778"/>
      <c r="CE49" s="778"/>
      <c r="CF49" s="778"/>
      <c r="CG49" s="778"/>
      <c r="CH49" s="778"/>
      <c r="CI49" s="778"/>
      <c r="CJ49" s="778"/>
      <c r="CK49" s="778"/>
      <c r="CL49" s="778"/>
      <c r="CM49" s="778"/>
      <c r="CN49" s="778"/>
      <c r="CO49" s="778"/>
      <c r="CP49" s="778"/>
      <c r="CQ49" s="778"/>
      <c r="CR49" s="778"/>
      <c r="CS49" s="778"/>
      <c r="CT49" s="778"/>
      <c r="CU49" s="778"/>
      <c r="CV49" s="778"/>
      <c r="CW49" s="778"/>
      <c r="CX49" s="778"/>
      <c r="CY49" s="778"/>
      <c r="CZ49" s="778"/>
      <c r="DA49" s="778"/>
      <c r="DB49" s="778"/>
      <c r="DC49" s="778"/>
      <c r="DD49" s="778"/>
      <c r="DE49" s="778"/>
      <c r="DF49" s="778"/>
      <c r="DG49" s="778"/>
      <c r="DH49" s="778"/>
      <c r="DI49" s="778"/>
      <c r="DJ49" s="778"/>
      <c r="DK49" s="778"/>
      <c r="DL49" s="778"/>
      <c r="DM49" s="778"/>
      <c r="DN49" s="778"/>
      <c r="DO49" s="778"/>
      <c r="DP49" s="778"/>
      <c r="DQ49" s="778"/>
      <c r="DR49" s="778"/>
      <c r="DS49" s="778"/>
      <c r="DT49" s="778"/>
      <c r="DU49" s="778"/>
      <c r="DV49" s="778"/>
      <c r="DW49" s="778"/>
      <c r="DX49" s="778"/>
      <c r="DY49" s="778"/>
      <c r="DZ49" s="778"/>
      <c r="EA49" s="778"/>
      <c r="EB49" s="778"/>
      <c r="EC49" s="778"/>
      <c r="ED49" s="778"/>
      <c r="EE49" s="778"/>
      <c r="EF49" s="778"/>
      <c r="EG49" s="778"/>
      <c r="EH49" s="778"/>
      <c r="EI49" s="778"/>
      <c r="EJ49" s="778"/>
      <c r="EK49" s="778"/>
      <c r="EL49" s="778"/>
      <c r="EM49" s="778"/>
      <c r="EN49" s="778"/>
      <c r="EO49" s="778"/>
      <c r="EP49" s="778"/>
      <c r="EQ49" s="778"/>
      <c r="ER49" s="778"/>
      <c r="ES49" s="778"/>
      <c r="ET49" s="778"/>
      <c r="EU49" s="778"/>
      <c r="EV49" s="778"/>
      <c r="EW49" s="778"/>
      <c r="EX49" s="778"/>
      <c r="EY49" s="778"/>
      <c r="EZ49" s="778"/>
      <c r="FA49" s="778"/>
      <c r="FB49" s="778"/>
      <c r="FC49" s="778"/>
      <c r="FD49" s="778"/>
      <c r="FE49" s="778"/>
      <c r="FF49" s="778"/>
      <c r="FG49" s="778"/>
      <c r="FH49" s="778"/>
      <c r="FI49" s="778"/>
      <c r="FJ49" s="778"/>
      <c r="FK49" s="778"/>
      <c r="FL49" s="778"/>
      <c r="FM49" s="778"/>
      <c r="FN49" s="778"/>
      <c r="FO49" s="778"/>
      <c r="FP49" s="778"/>
      <c r="FQ49" s="778"/>
      <c r="FR49" s="778"/>
      <c r="FS49" s="778"/>
      <c r="FT49" s="778"/>
      <c r="FU49" s="778"/>
      <c r="FV49" s="778"/>
      <c r="FW49" s="778"/>
      <c r="FX49" s="778"/>
      <c r="FY49" s="778"/>
      <c r="FZ49" s="778"/>
      <c r="GA49" s="778"/>
      <c r="GB49" s="778"/>
      <c r="GC49" s="778"/>
      <c r="GD49" s="778"/>
      <c r="GE49" s="778"/>
      <c r="GF49" s="778"/>
      <c r="GG49" s="778"/>
      <c r="GH49" s="778"/>
      <c r="GI49" s="778"/>
      <c r="GJ49" s="778"/>
      <c r="GK49" s="778"/>
      <c r="GL49" s="778"/>
      <c r="GM49" s="778"/>
      <c r="GN49" s="778"/>
      <c r="GO49" s="778"/>
      <c r="GP49" s="778"/>
      <c r="GQ49" s="778"/>
      <c r="GR49" s="778"/>
      <c r="GS49" s="778"/>
      <c r="GT49" s="778"/>
      <c r="GU49" s="778"/>
      <c r="GV49" s="778"/>
      <c r="GW49" s="778"/>
    </row>
    <row r="50" spans="1:215" ht="12.75">
      <c r="A50" s="869" t="s">
        <v>900</v>
      </c>
      <c r="B50" s="870">
        <v>0</v>
      </c>
      <c r="C50" s="870">
        <v>0</v>
      </c>
      <c r="D50" s="870">
        <v>0</v>
      </c>
      <c r="E50" s="870">
        <v>0</v>
      </c>
      <c r="F50" s="778"/>
      <c r="G50" s="778"/>
      <c r="H50" s="778"/>
      <c r="I50" s="778"/>
      <c r="J50" s="778"/>
      <c r="K50" s="778"/>
      <c r="L50" s="778"/>
      <c r="M50" s="778"/>
      <c r="N50" s="778"/>
      <c r="O50" s="778"/>
      <c r="P50" s="778"/>
      <c r="Q50" s="778"/>
      <c r="R50" s="778"/>
      <c r="S50" s="778"/>
      <c r="T50" s="778"/>
      <c r="U50" s="778"/>
      <c r="V50" s="778"/>
      <c r="W50" s="778"/>
      <c r="X50" s="778"/>
      <c r="Y50" s="778"/>
      <c r="Z50" s="778"/>
      <c r="AA50" s="778"/>
      <c r="AB50" s="778"/>
      <c r="AC50" s="778"/>
      <c r="AD50" s="778"/>
      <c r="AE50" s="778"/>
      <c r="AF50" s="778"/>
      <c r="AG50" s="778"/>
      <c r="AH50" s="778"/>
      <c r="AI50" s="778"/>
      <c r="AJ50" s="778"/>
      <c r="AK50" s="778"/>
      <c r="AL50" s="778"/>
      <c r="AM50" s="778"/>
      <c r="AN50" s="778"/>
      <c r="AO50" s="778"/>
      <c r="AP50" s="778"/>
      <c r="AQ50" s="778"/>
      <c r="AR50" s="778"/>
      <c r="AS50" s="778"/>
      <c r="AT50" s="778"/>
      <c r="AU50" s="778"/>
      <c r="AV50" s="778"/>
      <c r="AW50" s="778"/>
      <c r="AX50" s="778"/>
      <c r="AY50" s="778"/>
      <c r="AZ50" s="778"/>
      <c r="BA50" s="778"/>
      <c r="BB50" s="778"/>
      <c r="BC50" s="778"/>
      <c r="BD50" s="778"/>
      <c r="BE50" s="778"/>
      <c r="BF50" s="778"/>
      <c r="BG50" s="778"/>
      <c r="BH50" s="778"/>
      <c r="BI50" s="778"/>
      <c r="BJ50" s="778"/>
      <c r="BK50" s="778"/>
      <c r="BL50" s="778"/>
      <c r="BM50" s="778"/>
      <c r="BN50" s="778"/>
      <c r="BO50" s="778"/>
      <c r="BP50" s="778"/>
      <c r="BQ50" s="778"/>
      <c r="BR50" s="778"/>
      <c r="BS50" s="778"/>
      <c r="BT50" s="778"/>
      <c r="BU50" s="778"/>
      <c r="BV50" s="778"/>
      <c r="BW50" s="778"/>
      <c r="BX50" s="778"/>
      <c r="BY50" s="778"/>
      <c r="BZ50" s="778"/>
      <c r="CA50" s="778"/>
      <c r="CB50" s="778"/>
      <c r="CC50" s="778"/>
      <c r="CD50" s="778"/>
      <c r="CE50" s="778"/>
      <c r="CF50" s="778"/>
      <c r="CG50" s="778"/>
      <c r="CH50" s="778"/>
      <c r="CI50" s="778"/>
      <c r="CJ50" s="778"/>
      <c r="CK50" s="778"/>
      <c r="CL50" s="778"/>
      <c r="CM50" s="778"/>
      <c r="CN50" s="778"/>
      <c r="CO50" s="778"/>
      <c r="CP50" s="778"/>
      <c r="CQ50" s="778"/>
      <c r="CR50" s="778"/>
      <c r="CS50" s="778"/>
      <c r="CT50" s="778"/>
      <c r="CU50" s="778"/>
      <c r="CV50" s="778"/>
      <c r="CW50" s="778"/>
      <c r="CX50" s="778"/>
      <c r="CY50" s="778"/>
      <c r="CZ50" s="778"/>
      <c r="DA50" s="778"/>
      <c r="DB50" s="778"/>
      <c r="DC50" s="778"/>
      <c r="DD50" s="778"/>
      <c r="DE50" s="778"/>
      <c r="DF50" s="778"/>
      <c r="DG50" s="778"/>
      <c r="DH50" s="778"/>
      <c r="DI50" s="778"/>
      <c r="DJ50" s="778"/>
      <c r="DK50" s="778"/>
      <c r="DL50" s="778"/>
      <c r="DM50" s="778"/>
      <c r="DN50" s="778"/>
      <c r="DO50" s="778"/>
      <c r="DP50" s="778"/>
      <c r="DQ50" s="778"/>
      <c r="DR50" s="778"/>
      <c r="DS50" s="778"/>
      <c r="DT50" s="778"/>
      <c r="DU50" s="778"/>
      <c r="DV50" s="778"/>
      <c r="DW50" s="778"/>
      <c r="DX50" s="778"/>
      <c r="DY50" s="778"/>
      <c r="DZ50" s="778"/>
      <c r="EA50" s="778"/>
      <c r="EB50" s="778"/>
      <c r="EC50" s="778"/>
      <c r="ED50" s="778"/>
      <c r="EE50" s="778"/>
      <c r="EF50" s="778"/>
      <c r="EG50" s="778"/>
      <c r="EH50" s="778"/>
      <c r="EI50" s="778"/>
      <c r="EJ50" s="778"/>
      <c r="EK50" s="778"/>
      <c r="EL50" s="778"/>
      <c r="EM50" s="778"/>
      <c r="EN50" s="778"/>
      <c r="EO50" s="778"/>
      <c r="EP50" s="778"/>
      <c r="EQ50" s="778"/>
      <c r="ER50" s="778"/>
      <c r="ES50" s="778"/>
      <c r="ET50" s="778"/>
      <c r="EU50" s="778"/>
      <c r="EV50" s="778"/>
      <c r="EW50" s="778"/>
      <c r="EX50" s="778"/>
      <c r="EY50" s="778"/>
      <c r="EZ50" s="778"/>
      <c r="FA50" s="778"/>
      <c r="FB50" s="778"/>
      <c r="FC50" s="778"/>
      <c r="FD50" s="778"/>
      <c r="FE50" s="778"/>
      <c r="FF50" s="778"/>
      <c r="FG50" s="778"/>
      <c r="FH50" s="778"/>
      <c r="FI50" s="778"/>
      <c r="FJ50" s="778"/>
      <c r="FK50" s="778"/>
      <c r="FL50" s="778"/>
      <c r="FM50" s="778"/>
      <c r="FN50" s="778"/>
      <c r="FO50" s="778"/>
      <c r="FP50" s="778"/>
      <c r="FQ50" s="778"/>
      <c r="FR50" s="778"/>
      <c r="FS50" s="778"/>
      <c r="FT50" s="778"/>
      <c r="FU50" s="778"/>
      <c r="FV50" s="778"/>
      <c r="FW50" s="778"/>
      <c r="FX50" s="778"/>
      <c r="FY50" s="778"/>
      <c r="FZ50" s="778"/>
      <c r="GA50" s="778"/>
      <c r="GB50" s="778"/>
      <c r="GC50" s="778"/>
      <c r="GD50" s="778"/>
      <c r="GE50" s="778"/>
      <c r="GF50" s="778"/>
      <c r="GG50" s="778"/>
      <c r="GH50" s="778"/>
      <c r="GI50" s="778"/>
      <c r="GJ50" s="778"/>
      <c r="GK50" s="778"/>
      <c r="GL50" s="778"/>
      <c r="GM50" s="778"/>
      <c r="GN50" s="778"/>
      <c r="GO50" s="778"/>
      <c r="GP50" s="778"/>
      <c r="GQ50" s="778"/>
      <c r="GR50" s="778"/>
      <c r="GS50" s="778"/>
      <c r="GT50" s="778"/>
      <c r="GU50" s="778"/>
      <c r="GV50" s="778"/>
      <c r="GW50" s="778"/>
    </row>
    <row r="51" spans="1:215" ht="12.75">
      <c r="A51" s="869" t="s">
        <v>1096</v>
      </c>
      <c r="B51" s="870">
        <v>0</v>
      </c>
      <c r="C51" s="870">
        <v>0</v>
      </c>
      <c r="D51" s="870">
        <v>0</v>
      </c>
      <c r="E51" s="870">
        <v>0</v>
      </c>
      <c r="F51" s="778"/>
      <c r="G51" s="778"/>
      <c r="H51" s="778"/>
      <c r="I51" s="778"/>
      <c r="J51" s="778"/>
      <c r="K51" s="778"/>
      <c r="L51" s="778"/>
      <c r="M51" s="778"/>
      <c r="N51" s="778"/>
      <c r="O51" s="778"/>
      <c r="P51" s="778"/>
      <c r="Q51" s="778"/>
      <c r="R51" s="778"/>
      <c r="S51" s="778"/>
      <c r="T51" s="778"/>
      <c r="U51" s="778"/>
      <c r="V51" s="778"/>
      <c r="W51" s="778"/>
      <c r="X51" s="778"/>
      <c r="Y51" s="778"/>
      <c r="Z51" s="778"/>
      <c r="AA51" s="778"/>
      <c r="AB51" s="778"/>
      <c r="AC51" s="778"/>
      <c r="AD51" s="778"/>
      <c r="AE51" s="778"/>
      <c r="AF51" s="778"/>
      <c r="AG51" s="778"/>
      <c r="AH51" s="778"/>
      <c r="AI51" s="778"/>
      <c r="AJ51" s="778"/>
      <c r="AK51" s="778"/>
      <c r="AL51" s="778"/>
      <c r="AM51" s="778"/>
      <c r="AN51" s="778"/>
      <c r="AO51" s="778"/>
      <c r="AP51" s="778"/>
      <c r="AQ51" s="778"/>
      <c r="AR51" s="778"/>
      <c r="AS51" s="778"/>
      <c r="AT51" s="778"/>
      <c r="AU51" s="778"/>
      <c r="AV51" s="778"/>
      <c r="AW51" s="778"/>
      <c r="AX51" s="778"/>
      <c r="AY51" s="778"/>
      <c r="AZ51" s="778"/>
      <c r="BA51" s="778"/>
      <c r="BB51" s="778"/>
      <c r="BC51" s="778"/>
      <c r="BD51" s="778"/>
      <c r="BE51" s="778"/>
      <c r="BF51" s="778"/>
      <c r="BG51" s="778"/>
      <c r="BH51" s="778"/>
      <c r="BI51" s="778"/>
      <c r="BJ51" s="778"/>
      <c r="BK51" s="778"/>
      <c r="BL51" s="778"/>
      <c r="BM51" s="778"/>
      <c r="BN51" s="778"/>
      <c r="BO51" s="778"/>
      <c r="BP51" s="778"/>
      <c r="BQ51" s="778"/>
      <c r="BR51" s="778"/>
      <c r="BS51" s="778"/>
      <c r="BT51" s="778"/>
      <c r="BU51" s="778"/>
      <c r="BV51" s="778"/>
      <c r="BW51" s="778"/>
      <c r="BX51" s="778"/>
      <c r="BY51" s="778"/>
      <c r="BZ51" s="778"/>
      <c r="CA51" s="778"/>
      <c r="CB51" s="778"/>
      <c r="CC51" s="778"/>
      <c r="CD51" s="778"/>
      <c r="CE51" s="778"/>
      <c r="CF51" s="778"/>
      <c r="CG51" s="778"/>
      <c r="CH51" s="778"/>
      <c r="CI51" s="778"/>
      <c r="CJ51" s="778"/>
      <c r="CK51" s="778"/>
      <c r="CL51" s="778"/>
      <c r="CM51" s="778"/>
      <c r="CN51" s="778"/>
      <c r="CO51" s="778"/>
      <c r="CP51" s="778"/>
      <c r="CQ51" s="778"/>
      <c r="CR51" s="778"/>
      <c r="CS51" s="778"/>
      <c r="CT51" s="778"/>
      <c r="CU51" s="778"/>
      <c r="CV51" s="778"/>
      <c r="CW51" s="778"/>
      <c r="CX51" s="778"/>
      <c r="CY51" s="778"/>
      <c r="CZ51" s="778"/>
      <c r="DA51" s="778"/>
      <c r="DB51" s="778"/>
      <c r="DC51" s="778"/>
      <c r="DD51" s="778"/>
      <c r="DE51" s="778"/>
      <c r="DF51" s="778"/>
      <c r="DG51" s="778"/>
      <c r="DH51" s="778"/>
      <c r="DI51" s="778"/>
      <c r="DJ51" s="778"/>
      <c r="DK51" s="778"/>
      <c r="DL51" s="778"/>
      <c r="DM51" s="778"/>
      <c r="DN51" s="778"/>
      <c r="DO51" s="778"/>
      <c r="DP51" s="778"/>
      <c r="DQ51" s="778"/>
      <c r="DR51" s="778"/>
      <c r="DS51" s="778"/>
      <c r="DT51" s="778"/>
      <c r="DU51" s="778"/>
      <c r="DV51" s="778"/>
      <c r="DW51" s="778"/>
      <c r="DX51" s="778"/>
      <c r="DY51" s="778"/>
      <c r="DZ51" s="778"/>
      <c r="EA51" s="778"/>
      <c r="EB51" s="778"/>
      <c r="EC51" s="778"/>
      <c r="ED51" s="778"/>
      <c r="EE51" s="778"/>
      <c r="EF51" s="778"/>
      <c r="EG51" s="778"/>
      <c r="EH51" s="778"/>
      <c r="EI51" s="778"/>
      <c r="EJ51" s="778"/>
      <c r="EK51" s="778"/>
      <c r="EL51" s="778"/>
      <c r="EM51" s="778"/>
      <c r="EN51" s="778"/>
      <c r="EO51" s="778"/>
      <c r="EP51" s="778"/>
      <c r="EQ51" s="778"/>
      <c r="ER51" s="778"/>
      <c r="ES51" s="778"/>
      <c r="ET51" s="778"/>
      <c r="EU51" s="778"/>
      <c r="EV51" s="778"/>
      <c r="EW51" s="778"/>
      <c r="EX51" s="778"/>
      <c r="EY51" s="778"/>
      <c r="EZ51" s="778"/>
      <c r="FA51" s="778"/>
      <c r="FB51" s="778"/>
      <c r="FC51" s="778"/>
      <c r="FD51" s="778"/>
      <c r="FE51" s="778"/>
      <c r="FF51" s="778"/>
      <c r="FG51" s="778"/>
      <c r="FH51" s="778"/>
      <c r="FI51" s="778"/>
      <c r="FJ51" s="778"/>
      <c r="FK51" s="778"/>
      <c r="FL51" s="778"/>
      <c r="FM51" s="778"/>
      <c r="FN51" s="778"/>
      <c r="FO51" s="778"/>
      <c r="FP51" s="778"/>
      <c r="FQ51" s="778"/>
      <c r="FR51" s="778"/>
      <c r="FS51" s="778"/>
      <c r="FT51" s="778"/>
      <c r="FU51" s="778"/>
      <c r="FV51" s="778"/>
      <c r="FW51" s="778"/>
      <c r="FX51" s="778"/>
      <c r="FY51" s="778"/>
      <c r="FZ51" s="778"/>
      <c r="GA51" s="778"/>
      <c r="GB51" s="778"/>
      <c r="GC51" s="778"/>
      <c r="GD51" s="778"/>
      <c r="GE51" s="778"/>
      <c r="GF51" s="778"/>
      <c r="GG51" s="778"/>
      <c r="GH51" s="778"/>
      <c r="GI51" s="778"/>
      <c r="GJ51" s="778"/>
      <c r="GK51" s="778"/>
      <c r="GL51" s="778"/>
      <c r="GM51" s="778"/>
      <c r="GN51" s="778"/>
      <c r="GO51" s="778"/>
      <c r="GP51" s="778"/>
      <c r="GQ51" s="778"/>
      <c r="GR51" s="778"/>
      <c r="GS51" s="778"/>
      <c r="GT51" s="778"/>
      <c r="GU51" s="778"/>
      <c r="GV51" s="778"/>
      <c r="GW51" s="778"/>
    </row>
    <row r="52" spans="1:215" s="744" customFormat="1">
      <c r="A52" s="872" t="s">
        <v>429</v>
      </c>
      <c r="B52" s="874">
        <v>5</v>
      </c>
      <c r="C52" s="874">
        <v>31</v>
      </c>
      <c r="D52" s="874">
        <v>19</v>
      </c>
      <c r="E52" s="874">
        <v>9</v>
      </c>
    </row>
    <row r="53" spans="1:215" s="744" customFormat="1">
      <c r="A53" s="869" t="s">
        <v>1097</v>
      </c>
      <c r="B53" s="870">
        <v>0</v>
      </c>
      <c r="C53" s="870">
        <v>0</v>
      </c>
      <c r="D53" s="870">
        <v>0</v>
      </c>
      <c r="E53" s="870">
        <v>0</v>
      </c>
    </row>
    <row r="54" spans="1:215" ht="12.75">
      <c r="A54" s="869" t="s">
        <v>904</v>
      </c>
      <c r="B54" s="870">
        <v>1</v>
      </c>
      <c r="C54" s="870">
        <v>5</v>
      </c>
      <c r="D54" s="870">
        <v>4</v>
      </c>
      <c r="E54" s="870">
        <v>4</v>
      </c>
      <c r="F54" s="778"/>
      <c r="G54" s="778"/>
      <c r="H54" s="778"/>
      <c r="I54" s="778"/>
      <c r="J54" s="778"/>
      <c r="K54" s="778"/>
      <c r="L54" s="778"/>
      <c r="M54" s="778"/>
      <c r="N54" s="778"/>
      <c r="O54" s="778"/>
      <c r="P54" s="778"/>
      <c r="Q54" s="778"/>
      <c r="R54" s="778"/>
      <c r="S54" s="778"/>
      <c r="T54" s="778"/>
      <c r="U54" s="778"/>
      <c r="V54" s="778"/>
      <c r="W54" s="778"/>
      <c r="X54" s="778"/>
      <c r="Y54" s="778"/>
      <c r="Z54" s="778"/>
      <c r="AA54" s="778"/>
      <c r="AB54" s="778"/>
      <c r="AC54" s="778"/>
      <c r="AD54" s="778"/>
      <c r="AE54" s="778"/>
      <c r="AF54" s="778"/>
      <c r="AG54" s="778"/>
      <c r="AH54" s="778"/>
      <c r="AI54" s="778"/>
      <c r="AJ54" s="778"/>
      <c r="AK54" s="778"/>
      <c r="AL54" s="778"/>
      <c r="AM54" s="778"/>
      <c r="AN54" s="778"/>
      <c r="AO54" s="778"/>
      <c r="AP54" s="778"/>
      <c r="AQ54" s="778"/>
      <c r="AR54" s="778"/>
      <c r="AS54" s="778"/>
      <c r="AT54" s="778"/>
      <c r="AU54" s="778"/>
      <c r="AV54" s="778"/>
      <c r="AW54" s="778"/>
      <c r="AX54" s="778"/>
      <c r="AY54" s="778"/>
      <c r="AZ54" s="778"/>
      <c r="BA54" s="778"/>
      <c r="BB54" s="778"/>
      <c r="BC54" s="778"/>
      <c r="BD54" s="778"/>
      <c r="BE54" s="778"/>
      <c r="BF54" s="778"/>
      <c r="BG54" s="778"/>
      <c r="BH54" s="778"/>
      <c r="BI54" s="778"/>
      <c r="BJ54" s="778"/>
      <c r="BK54" s="778"/>
      <c r="BL54" s="778"/>
      <c r="BM54" s="778"/>
      <c r="BN54" s="778"/>
      <c r="BO54" s="778"/>
      <c r="BP54" s="778"/>
      <c r="BQ54" s="778"/>
      <c r="BR54" s="778"/>
      <c r="BS54" s="778"/>
      <c r="BT54" s="778"/>
      <c r="BU54" s="778"/>
      <c r="BV54" s="778"/>
      <c r="BW54" s="778"/>
      <c r="BX54" s="778"/>
      <c r="BY54" s="778"/>
      <c r="BZ54" s="778"/>
      <c r="CA54" s="778"/>
      <c r="CB54" s="778"/>
      <c r="CC54" s="778"/>
      <c r="CD54" s="778"/>
      <c r="CE54" s="778"/>
      <c r="CF54" s="778"/>
      <c r="CG54" s="778"/>
      <c r="CH54" s="778"/>
      <c r="CI54" s="778"/>
      <c r="CJ54" s="778"/>
      <c r="CK54" s="778"/>
      <c r="CL54" s="778"/>
      <c r="CM54" s="778"/>
      <c r="CN54" s="778"/>
      <c r="CO54" s="778"/>
      <c r="CP54" s="778"/>
      <c r="CQ54" s="778"/>
      <c r="CR54" s="778"/>
      <c r="CS54" s="778"/>
      <c r="CT54" s="778"/>
      <c r="CU54" s="778"/>
      <c r="CV54" s="778"/>
      <c r="CW54" s="778"/>
      <c r="CX54" s="778"/>
      <c r="CY54" s="778"/>
      <c r="CZ54" s="778"/>
      <c r="DA54" s="778"/>
      <c r="DB54" s="778"/>
      <c r="DC54" s="778"/>
      <c r="DD54" s="778"/>
      <c r="DE54" s="778"/>
      <c r="DF54" s="778"/>
      <c r="DG54" s="778"/>
      <c r="DH54" s="778"/>
      <c r="DI54" s="778"/>
      <c r="DJ54" s="778"/>
      <c r="DK54" s="778"/>
      <c r="DL54" s="778"/>
      <c r="DM54" s="778"/>
      <c r="DN54" s="778"/>
      <c r="DO54" s="778"/>
      <c r="DP54" s="778"/>
      <c r="DQ54" s="778"/>
      <c r="DR54" s="778"/>
      <c r="DS54" s="778"/>
      <c r="DT54" s="778"/>
      <c r="DU54" s="778"/>
      <c r="DV54" s="778"/>
      <c r="DW54" s="778"/>
      <c r="DX54" s="778"/>
      <c r="DY54" s="778"/>
      <c r="DZ54" s="778"/>
      <c r="EA54" s="778"/>
      <c r="EB54" s="778"/>
      <c r="EC54" s="778"/>
      <c r="ED54" s="778"/>
      <c r="EE54" s="778"/>
      <c r="EF54" s="778"/>
      <c r="EG54" s="778"/>
      <c r="EH54" s="778"/>
      <c r="EI54" s="778"/>
      <c r="EJ54" s="778"/>
      <c r="EK54" s="778"/>
      <c r="EL54" s="778"/>
      <c r="EM54" s="778"/>
      <c r="EN54" s="778"/>
      <c r="EO54" s="778"/>
      <c r="EP54" s="778"/>
      <c r="EQ54" s="778"/>
      <c r="ER54" s="778"/>
      <c r="ES54" s="778"/>
      <c r="ET54" s="778"/>
      <c r="EU54" s="778"/>
      <c r="EV54" s="778"/>
      <c r="EW54" s="778"/>
      <c r="EX54" s="778"/>
      <c r="EY54" s="778"/>
      <c r="EZ54" s="778"/>
      <c r="FA54" s="778"/>
      <c r="FB54" s="778"/>
      <c r="FC54" s="778"/>
      <c r="FD54" s="778"/>
      <c r="FE54" s="778"/>
      <c r="FF54" s="778"/>
      <c r="FG54" s="778"/>
      <c r="FH54" s="778"/>
      <c r="FI54" s="778"/>
      <c r="FJ54" s="778"/>
      <c r="FK54" s="778"/>
      <c r="FL54" s="778"/>
      <c r="FM54" s="778"/>
      <c r="FN54" s="778"/>
      <c r="FO54" s="778"/>
      <c r="FP54" s="778"/>
      <c r="FQ54" s="778"/>
      <c r="FR54" s="778"/>
      <c r="FS54" s="778"/>
      <c r="FT54" s="778"/>
      <c r="FU54" s="778"/>
      <c r="FV54" s="778"/>
      <c r="FW54" s="778"/>
      <c r="FX54" s="778"/>
      <c r="FY54" s="778"/>
      <c r="FZ54" s="778"/>
      <c r="GA54" s="778"/>
      <c r="GB54" s="778"/>
      <c r="GC54" s="778"/>
      <c r="GD54" s="778"/>
      <c r="GE54" s="778"/>
      <c r="GF54" s="778"/>
      <c r="GG54" s="778"/>
      <c r="GH54" s="778"/>
      <c r="GI54" s="778"/>
      <c r="GJ54" s="778"/>
      <c r="GK54" s="778"/>
      <c r="GL54" s="778"/>
      <c r="GM54" s="778"/>
      <c r="GN54" s="778"/>
      <c r="GO54" s="778"/>
      <c r="GP54" s="778"/>
      <c r="GQ54" s="778"/>
      <c r="GR54" s="778"/>
      <c r="GS54" s="778"/>
      <c r="GT54" s="778"/>
      <c r="GU54" s="778"/>
      <c r="GV54" s="778"/>
      <c r="GW54" s="778"/>
    </row>
    <row r="55" spans="1:215" ht="12.75">
      <c r="A55" s="869" t="s">
        <v>430</v>
      </c>
      <c r="B55" s="870">
        <v>0</v>
      </c>
      <c r="C55" s="870">
        <v>0</v>
      </c>
      <c r="D55" s="870">
        <v>0</v>
      </c>
      <c r="E55" s="870">
        <v>0</v>
      </c>
      <c r="F55" s="832"/>
      <c r="G55" s="832"/>
      <c r="H55" s="832"/>
      <c r="I55" s="832"/>
      <c r="J55" s="832"/>
      <c r="K55" s="832"/>
      <c r="L55" s="832"/>
      <c r="M55" s="832"/>
      <c r="N55" s="832"/>
      <c r="O55" s="832"/>
      <c r="P55" s="832"/>
      <c r="Q55" s="832"/>
      <c r="R55" s="832"/>
      <c r="S55" s="832"/>
      <c r="T55" s="832"/>
      <c r="U55" s="832"/>
      <c r="V55" s="832"/>
      <c r="W55" s="832"/>
      <c r="X55" s="832"/>
      <c r="Y55" s="832"/>
      <c r="Z55" s="832"/>
      <c r="AA55" s="832"/>
      <c r="AB55" s="832"/>
      <c r="AC55" s="832"/>
      <c r="AD55" s="832"/>
      <c r="AE55" s="832"/>
      <c r="AF55" s="832"/>
      <c r="AG55" s="832"/>
      <c r="AH55" s="832"/>
      <c r="AI55" s="832"/>
      <c r="AJ55" s="832"/>
      <c r="AK55" s="832"/>
      <c r="AL55" s="832"/>
      <c r="AM55" s="832"/>
      <c r="AN55" s="832"/>
      <c r="AO55" s="832"/>
      <c r="AP55" s="832"/>
      <c r="AQ55" s="832"/>
      <c r="AR55" s="832"/>
      <c r="AS55" s="832"/>
      <c r="AT55" s="832"/>
      <c r="AU55" s="832"/>
      <c r="AV55" s="832"/>
      <c r="AW55" s="832"/>
      <c r="AX55" s="832"/>
      <c r="AY55" s="832"/>
      <c r="AZ55" s="832"/>
      <c r="BA55" s="832"/>
      <c r="BB55" s="832"/>
      <c r="BC55" s="832"/>
      <c r="BD55" s="832"/>
      <c r="BE55" s="832"/>
      <c r="BF55" s="832"/>
      <c r="BG55" s="832"/>
      <c r="BH55" s="832"/>
      <c r="BI55" s="832"/>
      <c r="BJ55" s="832"/>
      <c r="BK55" s="832"/>
      <c r="BL55" s="832"/>
      <c r="BM55" s="832"/>
      <c r="BN55" s="832"/>
      <c r="BO55" s="832"/>
      <c r="BP55" s="832"/>
      <c r="BQ55" s="832"/>
      <c r="BR55" s="832"/>
      <c r="BS55" s="832"/>
      <c r="BT55" s="832"/>
      <c r="BU55" s="832"/>
      <c r="BV55" s="832"/>
      <c r="BW55" s="832"/>
      <c r="BX55" s="832"/>
      <c r="BY55" s="832"/>
      <c r="BZ55" s="832"/>
      <c r="CA55" s="832"/>
      <c r="CB55" s="832"/>
      <c r="CC55" s="832"/>
      <c r="CD55" s="832"/>
      <c r="CE55" s="832"/>
      <c r="CF55" s="832"/>
      <c r="CG55" s="832"/>
      <c r="CH55" s="832"/>
      <c r="CI55" s="832"/>
      <c r="CJ55" s="832"/>
      <c r="CK55" s="832"/>
      <c r="CL55" s="832"/>
      <c r="CM55" s="832"/>
      <c r="CN55" s="832"/>
      <c r="CO55" s="832"/>
      <c r="CP55" s="832"/>
      <c r="CQ55" s="832"/>
      <c r="CR55" s="832"/>
      <c r="CS55" s="832"/>
      <c r="CT55" s="832"/>
      <c r="CU55" s="832"/>
      <c r="CV55" s="832"/>
      <c r="CW55" s="832"/>
      <c r="CX55" s="832"/>
      <c r="CY55" s="832"/>
      <c r="CZ55" s="832"/>
      <c r="DA55" s="832"/>
      <c r="DB55" s="832"/>
      <c r="DC55" s="832"/>
      <c r="DD55" s="832"/>
      <c r="DE55" s="832"/>
      <c r="DF55" s="832"/>
      <c r="DG55" s="832"/>
      <c r="DH55" s="832"/>
      <c r="DI55" s="832"/>
      <c r="DJ55" s="832"/>
      <c r="DK55" s="832"/>
      <c r="DL55" s="832"/>
      <c r="DM55" s="832"/>
      <c r="DN55" s="832"/>
      <c r="DO55" s="832"/>
      <c r="DP55" s="832"/>
      <c r="DQ55" s="832"/>
      <c r="DR55" s="832"/>
      <c r="DS55" s="832"/>
      <c r="DT55" s="832"/>
      <c r="DU55" s="832"/>
      <c r="DV55" s="832"/>
      <c r="DW55" s="832"/>
      <c r="DX55" s="832"/>
      <c r="DY55" s="832"/>
      <c r="DZ55" s="832"/>
      <c r="EA55" s="832"/>
      <c r="EB55" s="832"/>
      <c r="EC55" s="832"/>
      <c r="ED55" s="832"/>
      <c r="EE55" s="832"/>
      <c r="EF55" s="832"/>
      <c r="EG55" s="832"/>
      <c r="EH55" s="832"/>
      <c r="EI55" s="832"/>
      <c r="EJ55" s="832"/>
      <c r="EK55" s="832"/>
      <c r="EL55" s="832"/>
      <c r="EM55" s="832"/>
      <c r="EN55" s="832"/>
      <c r="EO55" s="832"/>
      <c r="EP55" s="832"/>
      <c r="EQ55" s="832"/>
      <c r="ER55" s="832"/>
      <c r="ES55" s="832"/>
      <c r="ET55" s="832"/>
      <c r="EU55" s="832"/>
      <c r="EV55" s="832"/>
      <c r="EW55" s="832"/>
      <c r="EX55" s="832"/>
      <c r="EY55" s="832"/>
      <c r="EZ55" s="832"/>
      <c r="FA55" s="832"/>
      <c r="FB55" s="832"/>
      <c r="FC55" s="832"/>
      <c r="FD55" s="832"/>
      <c r="FE55" s="832"/>
      <c r="FF55" s="832"/>
      <c r="FG55" s="832"/>
      <c r="FH55" s="832"/>
      <c r="FI55" s="832"/>
      <c r="FJ55" s="832"/>
      <c r="FK55" s="832"/>
      <c r="FL55" s="832"/>
      <c r="FM55" s="832"/>
      <c r="FN55" s="832"/>
      <c r="FO55" s="832"/>
      <c r="FP55" s="832"/>
      <c r="FQ55" s="832"/>
      <c r="FR55" s="832"/>
      <c r="FS55" s="832"/>
      <c r="FT55" s="832"/>
      <c r="FU55" s="832"/>
      <c r="FV55" s="832"/>
      <c r="FW55" s="832"/>
      <c r="FX55" s="832"/>
      <c r="FY55" s="832"/>
      <c r="FZ55" s="832"/>
      <c r="GA55" s="832"/>
      <c r="GB55" s="832"/>
      <c r="GC55" s="832"/>
      <c r="GD55" s="832"/>
      <c r="GE55" s="832"/>
      <c r="GF55" s="832"/>
      <c r="GG55" s="832"/>
      <c r="GH55" s="832"/>
      <c r="GI55" s="832"/>
      <c r="GJ55" s="832"/>
      <c r="GK55" s="832"/>
      <c r="GL55" s="832"/>
      <c r="GM55" s="832"/>
      <c r="GN55" s="832"/>
      <c r="GO55" s="832"/>
      <c r="GP55" s="832"/>
      <c r="GQ55" s="832"/>
      <c r="GR55" s="832"/>
      <c r="GS55" s="832"/>
      <c r="GT55" s="832"/>
      <c r="GU55" s="832"/>
      <c r="GV55" s="832"/>
      <c r="GW55" s="832"/>
    </row>
    <row r="56" spans="1:215" ht="12.75">
      <c r="A56" s="869" t="s">
        <v>1098</v>
      </c>
      <c r="B56" s="870">
        <v>0</v>
      </c>
      <c r="C56" s="870">
        <v>0</v>
      </c>
      <c r="D56" s="870">
        <v>0</v>
      </c>
      <c r="E56" s="870">
        <v>0</v>
      </c>
      <c r="F56" s="832"/>
      <c r="G56" s="832"/>
      <c r="H56" s="832"/>
      <c r="I56" s="832"/>
      <c r="J56" s="832"/>
      <c r="K56" s="832"/>
      <c r="L56" s="832"/>
      <c r="M56" s="832"/>
      <c r="N56" s="832"/>
      <c r="O56" s="832"/>
      <c r="P56" s="832"/>
      <c r="Q56" s="832"/>
      <c r="R56" s="832"/>
      <c r="S56" s="832"/>
      <c r="T56" s="832"/>
      <c r="U56" s="832"/>
      <c r="V56" s="832"/>
      <c r="W56" s="832"/>
      <c r="X56" s="832"/>
      <c r="Y56" s="832"/>
      <c r="Z56" s="832"/>
      <c r="AA56" s="832"/>
      <c r="AB56" s="832"/>
      <c r="AC56" s="832"/>
      <c r="AD56" s="832"/>
      <c r="AE56" s="832"/>
      <c r="AF56" s="832"/>
      <c r="AG56" s="832"/>
      <c r="AH56" s="832"/>
      <c r="AI56" s="832"/>
      <c r="AJ56" s="832"/>
      <c r="AK56" s="832"/>
      <c r="AL56" s="832"/>
      <c r="AM56" s="832"/>
      <c r="AN56" s="832"/>
      <c r="AO56" s="832"/>
      <c r="AP56" s="832"/>
      <c r="AQ56" s="832"/>
      <c r="AR56" s="832"/>
      <c r="AS56" s="832"/>
      <c r="AT56" s="832"/>
      <c r="AU56" s="832"/>
      <c r="AV56" s="832"/>
      <c r="AW56" s="832"/>
      <c r="AX56" s="832"/>
      <c r="AY56" s="832"/>
      <c r="AZ56" s="832"/>
      <c r="BA56" s="832"/>
      <c r="BB56" s="832"/>
      <c r="BC56" s="832"/>
      <c r="BD56" s="832"/>
      <c r="BE56" s="832"/>
      <c r="BF56" s="832"/>
      <c r="BG56" s="832"/>
      <c r="BH56" s="832"/>
      <c r="BI56" s="832"/>
      <c r="BJ56" s="832"/>
      <c r="BK56" s="832"/>
      <c r="BL56" s="832"/>
      <c r="BM56" s="832"/>
      <c r="BN56" s="832"/>
      <c r="BO56" s="832"/>
      <c r="BP56" s="832"/>
      <c r="BQ56" s="832"/>
      <c r="BR56" s="832"/>
      <c r="BS56" s="832"/>
      <c r="BT56" s="832"/>
      <c r="BU56" s="832"/>
      <c r="BV56" s="832"/>
      <c r="BW56" s="832"/>
      <c r="BX56" s="832"/>
      <c r="BY56" s="832"/>
      <c r="BZ56" s="832"/>
      <c r="CA56" s="832"/>
      <c r="CB56" s="832"/>
      <c r="CC56" s="832"/>
      <c r="CD56" s="832"/>
      <c r="CE56" s="832"/>
      <c r="CF56" s="832"/>
      <c r="CG56" s="832"/>
      <c r="CH56" s="832"/>
      <c r="CI56" s="832"/>
      <c r="CJ56" s="832"/>
      <c r="CK56" s="832"/>
      <c r="CL56" s="832"/>
      <c r="CM56" s="832"/>
      <c r="CN56" s="832"/>
      <c r="CO56" s="832"/>
      <c r="CP56" s="832"/>
      <c r="CQ56" s="832"/>
      <c r="CR56" s="832"/>
      <c r="CS56" s="832"/>
      <c r="CT56" s="832"/>
      <c r="CU56" s="832"/>
      <c r="CV56" s="832"/>
      <c r="CW56" s="832"/>
      <c r="CX56" s="832"/>
      <c r="CY56" s="832"/>
      <c r="CZ56" s="832"/>
      <c r="DA56" s="832"/>
      <c r="DB56" s="832"/>
      <c r="DC56" s="832"/>
      <c r="DD56" s="832"/>
      <c r="DE56" s="832"/>
      <c r="DF56" s="832"/>
      <c r="DG56" s="832"/>
      <c r="DH56" s="832"/>
      <c r="DI56" s="832"/>
      <c r="DJ56" s="832"/>
      <c r="DK56" s="832"/>
      <c r="DL56" s="832"/>
      <c r="DM56" s="832"/>
      <c r="DN56" s="832"/>
      <c r="DO56" s="832"/>
      <c r="DP56" s="832"/>
      <c r="DQ56" s="832"/>
      <c r="DR56" s="832"/>
      <c r="DS56" s="832"/>
      <c r="DT56" s="832"/>
      <c r="DU56" s="832"/>
      <c r="DV56" s="832"/>
      <c r="DW56" s="832"/>
      <c r="DX56" s="832"/>
      <c r="DY56" s="832"/>
      <c r="DZ56" s="832"/>
      <c r="EA56" s="832"/>
      <c r="EB56" s="832"/>
      <c r="EC56" s="832"/>
      <c r="ED56" s="832"/>
      <c r="EE56" s="832"/>
      <c r="EF56" s="832"/>
      <c r="EG56" s="832"/>
      <c r="EH56" s="832"/>
      <c r="EI56" s="832"/>
      <c r="EJ56" s="832"/>
      <c r="EK56" s="832"/>
      <c r="EL56" s="832"/>
      <c r="EM56" s="832"/>
      <c r="EN56" s="832"/>
      <c r="EO56" s="832"/>
      <c r="EP56" s="832"/>
      <c r="EQ56" s="832"/>
      <c r="ER56" s="832"/>
      <c r="ES56" s="832"/>
      <c r="ET56" s="832"/>
      <c r="EU56" s="832"/>
      <c r="EV56" s="832"/>
      <c r="EW56" s="832"/>
      <c r="EX56" s="832"/>
      <c r="EY56" s="832"/>
      <c r="EZ56" s="832"/>
      <c r="FA56" s="832"/>
      <c r="FB56" s="832"/>
      <c r="FC56" s="832"/>
      <c r="FD56" s="832"/>
      <c r="FE56" s="832"/>
      <c r="FF56" s="832"/>
      <c r="FG56" s="832"/>
      <c r="FH56" s="832"/>
      <c r="FI56" s="832"/>
      <c r="FJ56" s="832"/>
      <c r="FK56" s="832"/>
      <c r="FL56" s="832"/>
      <c r="FM56" s="832"/>
      <c r="FN56" s="832"/>
      <c r="FO56" s="832"/>
      <c r="FP56" s="832"/>
      <c r="FQ56" s="832"/>
      <c r="FR56" s="832"/>
      <c r="FS56" s="832"/>
      <c r="FT56" s="832"/>
      <c r="FU56" s="832"/>
      <c r="FV56" s="832"/>
      <c r="FW56" s="832"/>
      <c r="FX56" s="832"/>
      <c r="FY56" s="832"/>
      <c r="FZ56" s="832"/>
      <c r="GA56" s="832"/>
      <c r="GB56" s="832"/>
      <c r="GC56" s="832"/>
      <c r="GD56" s="832"/>
      <c r="GE56" s="832"/>
      <c r="GF56" s="832"/>
      <c r="GG56" s="832"/>
      <c r="GH56" s="832"/>
      <c r="GI56" s="832"/>
      <c r="GJ56" s="832"/>
      <c r="GK56" s="832"/>
      <c r="GL56" s="832"/>
      <c r="GM56" s="832"/>
      <c r="GN56" s="832"/>
      <c r="GO56" s="832"/>
      <c r="GP56" s="832"/>
      <c r="GQ56" s="832"/>
      <c r="GR56" s="832"/>
      <c r="GS56" s="832"/>
      <c r="GT56" s="832"/>
      <c r="GU56" s="832"/>
      <c r="GV56" s="832"/>
      <c r="GW56" s="832"/>
    </row>
    <row r="57" spans="1:215" s="13" customFormat="1" ht="12.75">
      <c r="A57" s="869" t="s">
        <v>438</v>
      </c>
      <c r="B57" s="870">
        <v>4</v>
      </c>
      <c r="C57" s="870">
        <v>26</v>
      </c>
      <c r="D57" s="870">
        <v>15</v>
      </c>
      <c r="E57" s="870">
        <v>5</v>
      </c>
      <c r="F57" s="778"/>
      <c r="G57" s="778"/>
      <c r="H57" s="778"/>
      <c r="I57" s="778"/>
      <c r="J57" s="778"/>
      <c r="K57" s="778"/>
      <c r="L57" s="778"/>
      <c r="M57" s="778"/>
      <c r="N57" s="778"/>
      <c r="O57" s="778"/>
      <c r="P57" s="778"/>
      <c r="Q57" s="778"/>
      <c r="R57" s="778"/>
      <c r="S57" s="778"/>
      <c r="T57" s="778"/>
      <c r="U57" s="778"/>
      <c r="V57" s="778"/>
      <c r="W57" s="778"/>
      <c r="X57" s="778"/>
      <c r="Y57" s="778"/>
      <c r="Z57" s="778"/>
      <c r="AA57" s="778"/>
      <c r="AB57" s="778"/>
      <c r="AC57" s="778"/>
      <c r="AD57" s="778"/>
      <c r="AE57" s="778"/>
      <c r="AF57" s="778"/>
      <c r="AG57" s="778"/>
      <c r="AH57" s="778"/>
      <c r="AI57" s="778"/>
      <c r="AJ57" s="778"/>
      <c r="AK57" s="778"/>
      <c r="AL57" s="778"/>
      <c r="AM57" s="778"/>
      <c r="AN57" s="778"/>
      <c r="AO57" s="778"/>
      <c r="AP57" s="778"/>
      <c r="AQ57" s="778"/>
      <c r="AR57" s="778"/>
      <c r="AS57" s="778"/>
      <c r="AT57" s="778"/>
      <c r="AU57" s="778"/>
      <c r="AV57" s="778"/>
      <c r="AW57" s="778"/>
      <c r="AX57" s="778"/>
      <c r="AY57" s="778"/>
      <c r="AZ57" s="778"/>
      <c r="BA57" s="778"/>
      <c r="BB57" s="778"/>
      <c r="BC57" s="778"/>
      <c r="BD57" s="778"/>
      <c r="BE57" s="778"/>
      <c r="BF57" s="778"/>
      <c r="BG57" s="778"/>
      <c r="BH57" s="778"/>
      <c r="BI57" s="778"/>
      <c r="BJ57" s="778"/>
      <c r="BK57" s="778"/>
      <c r="BL57" s="778"/>
      <c r="BM57" s="778"/>
      <c r="BN57" s="778"/>
      <c r="BO57" s="778"/>
      <c r="BP57" s="778"/>
      <c r="BQ57" s="778"/>
      <c r="BR57" s="778"/>
      <c r="BS57" s="778"/>
      <c r="BT57" s="778"/>
      <c r="BU57" s="778"/>
      <c r="BV57" s="778"/>
      <c r="BW57" s="778"/>
      <c r="BX57" s="778"/>
      <c r="BY57" s="778"/>
      <c r="BZ57" s="778"/>
      <c r="CA57" s="778"/>
      <c r="CB57" s="778"/>
      <c r="CC57" s="778"/>
      <c r="CD57" s="778"/>
      <c r="CE57" s="778"/>
      <c r="CF57" s="778"/>
      <c r="CG57" s="778"/>
      <c r="CH57" s="778"/>
      <c r="CI57" s="778"/>
      <c r="CJ57" s="778"/>
      <c r="CK57" s="778"/>
      <c r="CL57" s="778"/>
      <c r="CM57" s="778"/>
      <c r="CN57" s="778"/>
      <c r="CO57" s="778"/>
      <c r="CP57" s="778"/>
      <c r="CQ57" s="778"/>
      <c r="CR57" s="778"/>
      <c r="CS57" s="778"/>
      <c r="CT57" s="778"/>
      <c r="CU57" s="778"/>
      <c r="CV57" s="778"/>
      <c r="CW57" s="778"/>
      <c r="CX57" s="778"/>
      <c r="CY57" s="778"/>
      <c r="CZ57" s="778"/>
      <c r="DA57" s="778"/>
      <c r="DB57" s="778"/>
      <c r="DC57" s="778"/>
      <c r="DD57" s="778"/>
      <c r="DE57" s="778"/>
      <c r="DF57" s="778"/>
      <c r="DG57" s="778"/>
      <c r="DH57" s="778"/>
      <c r="DI57" s="778"/>
      <c r="DJ57" s="778"/>
      <c r="DK57" s="778"/>
      <c r="DL57" s="778"/>
      <c r="DM57" s="778"/>
      <c r="DN57" s="778"/>
      <c r="DO57" s="778"/>
      <c r="DP57" s="778"/>
      <c r="DQ57" s="778"/>
      <c r="DR57" s="778"/>
      <c r="DS57" s="778"/>
      <c r="DT57" s="778"/>
      <c r="DU57" s="778"/>
      <c r="DV57" s="778"/>
      <c r="DW57" s="778"/>
      <c r="DX57" s="778"/>
      <c r="DY57" s="778"/>
      <c r="DZ57" s="778"/>
      <c r="EA57" s="778"/>
      <c r="EB57" s="778"/>
      <c r="EC57" s="778"/>
      <c r="ED57" s="778"/>
      <c r="EE57" s="778"/>
      <c r="EF57" s="778"/>
      <c r="EG57" s="778"/>
      <c r="EH57" s="778"/>
      <c r="EI57" s="778"/>
      <c r="EJ57" s="778"/>
      <c r="EK57" s="778"/>
      <c r="EL57" s="778"/>
      <c r="EM57" s="778"/>
      <c r="EN57" s="778"/>
      <c r="EO57" s="778"/>
      <c r="EP57" s="778"/>
      <c r="EQ57" s="778"/>
      <c r="ER57" s="778"/>
      <c r="ES57" s="778"/>
      <c r="ET57" s="778"/>
      <c r="EU57" s="778"/>
      <c r="EV57" s="778"/>
      <c r="EW57" s="778"/>
      <c r="EX57" s="778"/>
      <c r="EY57" s="778"/>
      <c r="EZ57" s="778"/>
      <c r="FA57" s="778"/>
      <c r="FB57" s="778"/>
      <c r="FC57" s="778"/>
      <c r="FD57" s="778"/>
      <c r="FE57" s="778"/>
      <c r="FF57" s="778"/>
      <c r="FG57" s="778"/>
      <c r="FH57" s="778"/>
      <c r="FI57" s="778"/>
      <c r="FJ57" s="778"/>
      <c r="FK57" s="778"/>
      <c r="FL57" s="778"/>
      <c r="FM57" s="778"/>
      <c r="FN57" s="778"/>
      <c r="FO57" s="778"/>
      <c r="FP57" s="778"/>
      <c r="FQ57" s="778"/>
      <c r="FR57" s="778"/>
      <c r="FS57" s="778"/>
      <c r="FT57" s="778"/>
      <c r="FU57" s="778"/>
      <c r="FV57" s="778"/>
      <c r="FW57" s="778"/>
      <c r="FX57" s="778"/>
      <c r="FY57" s="778"/>
      <c r="FZ57" s="778"/>
      <c r="GA57" s="778"/>
      <c r="GB57" s="778"/>
      <c r="GC57" s="778"/>
      <c r="GD57" s="778"/>
      <c r="GE57" s="778"/>
      <c r="GF57" s="778"/>
      <c r="GG57" s="778"/>
      <c r="GH57" s="778"/>
      <c r="GI57" s="778"/>
      <c r="GJ57" s="778"/>
      <c r="GK57" s="778"/>
      <c r="GL57" s="778"/>
      <c r="GM57" s="778"/>
      <c r="GN57" s="778"/>
      <c r="GO57" s="778"/>
      <c r="GP57" s="778"/>
      <c r="GQ57" s="778"/>
      <c r="GR57" s="778"/>
      <c r="GS57" s="778"/>
      <c r="GT57" s="778"/>
      <c r="GU57" s="778"/>
      <c r="GV57" s="778"/>
      <c r="GW57" s="778"/>
      <c r="GX57" s="295"/>
      <c r="GY57" s="295"/>
      <c r="GZ57" s="295"/>
      <c r="HA57" s="295"/>
      <c r="HB57" s="295"/>
      <c r="HC57" s="295"/>
      <c r="HD57" s="295"/>
      <c r="HE57" s="295"/>
      <c r="HF57" s="295"/>
      <c r="HG57" s="295"/>
    </row>
    <row r="58" spans="1:215" ht="12.75">
      <c r="A58" s="869" t="s">
        <v>436</v>
      </c>
      <c r="B58" s="870">
        <v>0</v>
      </c>
      <c r="C58" s="870">
        <v>0</v>
      </c>
      <c r="D58" s="870">
        <v>0</v>
      </c>
      <c r="E58" s="870">
        <v>0</v>
      </c>
      <c r="F58" s="778"/>
      <c r="G58" s="778"/>
      <c r="H58" s="778"/>
      <c r="I58" s="778"/>
      <c r="J58" s="778"/>
      <c r="K58" s="778"/>
      <c r="L58" s="778"/>
      <c r="M58" s="778"/>
      <c r="N58" s="778"/>
      <c r="O58" s="778"/>
      <c r="P58" s="778"/>
      <c r="Q58" s="778"/>
      <c r="R58" s="778"/>
      <c r="S58" s="778"/>
      <c r="T58" s="778"/>
      <c r="U58" s="778"/>
      <c r="V58" s="778"/>
      <c r="W58" s="778"/>
      <c r="X58" s="778"/>
      <c r="Y58" s="778"/>
      <c r="Z58" s="778"/>
      <c r="AA58" s="778"/>
      <c r="AB58" s="778"/>
      <c r="AC58" s="778"/>
      <c r="AD58" s="778"/>
      <c r="AE58" s="778"/>
      <c r="AF58" s="778"/>
      <c r="AG58" s="778"/>
      <c r="AH58" s="778"/>
      <c r="AI58" s="778"/>
      <c r="AJ58" s="778"/>
      <c r="AK58" s="778"/>
      <c r="AL58" s="778"/>
      <c r="AM58" s="778"/>
      <c r="AN58" s="778"/>
      <c r="AO58" s="778"/>
      <c r="AP58" s="778"/>
      <c r="AQ58" s="778"/>
      <c r="AR58" s="778"/>
      <c r="AS58" s="778"/>
      <c r="AT58" s="778"/>
      <c r="AU58" s="778"/>
      <c r="AV58" s="778"/>
      <c r="AW58" s="778"/>
      <c r="AX58" s="778"/>
      <c r="AY58" s="778"/>
      <c r="AZ58" s="778"/>
      <c r="BA58" s="778"/>
      <c r="BB58" s="778"/>
      <c r="BC58" s="778"/>
      <c r="BD58" s="778"/>
      <c r="BE58" s="778"/>
      <c r="BF58" s="778"/>
      <c r="BG58" s="778"/>
      <c r="BH58" s="778"/>
      <c r="BI58" s="778"/>
      <c r="BJ58" s="778"/>
      <c r="BK58" s="778"/>
      <c r="BL58" s="778"/>
      <c r="BM58" s="778"/>
      <c r="BN58" s="778"/>
      <c r="BO58" s="778"/>
      <c r="BP58" s="778"/>
      <c r="BQ58" s="778"/>
      <c r="BR58" s="778"/>
      <c r="BS58" s="778"/>
      <c r="BT58" s="778"/>
      <c r="BU58" s="778"/>
      <c r="BV58" s="778"/>
      <c r="BW58" s="778"/>
      <c r="BX58" s="778"/>
      <c r="BY58" s="778"/>
      <c r="BZ58" s="778"/>
      <c r="CA58" s="778"/>
      <c r="CB58" s="778"/>
      <c r="CC58" s="778"/>
      <c r="CD58" s="778"/>
      <c r="CE58" s="778"/>
      <c r="CF58" s="778"/>
      <c r="CG58" s="778"/>
      <c r="CH58" s="778"/>
      <c r="CI58" s="778"/>
      <c r="CJ58" s="778"/>
      <c r="CK58" s="778"/>
      <c r="CL58" s="778"/>
      <c r="CM58" s="778"/>
      <c r="CN58" s="778"/>
      <c r="CO58" s="778"/>
      <c r="CP58" s="778"/>
      <c r="CQ58" s="778"/>
      <c r="CR58" s="778"/>
      <c r="CS58" s="778"/>
      <c r="CT58" s="778"/>
      <c r="CU58" s="778"/>
      <c r="CV58" s="778"/>
      <c r="CW58" s="778"/>
      <c r="CX58" s="778"/>
      <c r="CY58" s="778"/>
      <c r="CZ58" s="778"/>
      <c r="DA58" s="778"/>
      <c r="DB58" s="778"/>
      <c r="DC58" s="778"/>
      <c r="DD58" s="778"/>
      <c r="DE58" s="778"/>
      <c r="DF58" s="778"/>
      <c r="DG58" s="778"/>
      <c r="DH58" s="778"/>
      <c r="DI58" s="778"/>
      <c r="DJ58" s="778"/>
      <c r="DK58" s="778"/>
      <c r="DL58" s="778"/>
      <c r="DM58" s="778"/>
      <c r="DN58" s="778"/>
      <c r="DO58" s="778"/>
      <c r="DP58" s="778"/>
      <c r="DQ58" s="778"/>
      <c r="DR58" s="778"/>
      <c r="DS58" s="778"/>
      <c r="DT58" s="778"/>
      <c r="DU58" s="778"/>
      <c r="DV58" s="778"/>
      <c r="DW58" s="778"/>
      <c r="DX58" s="778"/>
      <c r="DY58" s="778"/>
      <c r="DZ58" s="778"/>
      <c r="EA58" s="778"/>
      <c r="EB58" s="778"/>
      <c r="EC58" s="778"/>
      <c r="ED58" s="778"/>
      <c r="EE58" s="778"/>
      <c r="EF58" s="778"/>
      <c r="EG58" s="778"/>
      <c r="EH58" s="778"/>
      <c r="EI58" s="778"/>
      <c r="EJ58" s="778"/>
      <c r="EK58" s="778"/>
      <c r="EL58" s="778"/>
      <c r="EM58" s="778"/>
      <c r="EN58" s="778"/>
      <c r="EO58" s="778"/>
      <c r="EP58" s="778"/>
      <c r="EQ58" s="778"/>
      <c r="ER58" s="778"/>
      <c r="ES58" s="778"/>
      <c r="ET58" s="778"/>
      <c r="EU58" s="778"/>
      <c r="EV58" s="778"/>
      <c r="EW58" s="778"/>
      <c r="EX58" s="778"/>
      <c r="EY58" s="778"/>
      <c r="EZ58" s="778"/>
      <c r="FA58" s="778"/>
      <c r="FB58" s="778"/>
      <c r="FC58" s="778"/>
      <c r="FD58" s="778"/>
      <c r="FE58" s="778"/>
      <c r="FF58" s="778"/>
      <c r="FG58" s="778"/>
      <c r="FH58" s="778"/>
      <c r="FI58" s="778"/>
      <c r="FJ58" s="778"/>
      <c r="FK58" s="778"/>
      <c r="FL58" s="778"/>
      <c r="FM58" s="778"/>
      <c r="FN58" s="778"/>
      <c r="FO58" s="778"/>
      <c r="FP58" s="778"/>
      <c r="FQ58" s="778"/>
      <c r="FR58" s="778"/>
      <c r="FS58" s="778"/>
      <c r="FT58" s="778"/>
      <c r="FU58" s="778"/>
      <c r="FV58" s="778"/>
      <c r="FW58" s="778"/>
      <c r="FX58" s="778"/>
      <c r="FY58" s="778"/>
      <c r="FZ58" s="778"/>
      <c r="GA58" s="778"/>
      <c r="GB58" s="778"/>
      <c r="GC58" s="778"/>
      <c r="GD58" s="778"/>
      <c r="GE58" s="778"/>
      <c r="GF58" s="778"/>
      <c r="GG58" s="778"/>
      <c r="GH58" s="778"/>
      <c r="GI58" s="778"/>
      <c r="GJ58" s="778"/>
      <c r="GK58" s="778"/>
      <c r="GL58" s="778"/>
      <c r="GM58" s="778"/>
      <c r="GN58" s="778"/>
      <c r="GO58" s="778"/>
      <c r="GP58" s="778"/>
      <c r="GQ58" s="778"/>
      <c r="GR58" s="778"/>
      <c r="GS58" s="778"/>
      <c r="GT58" s="778"/>
      <c r="GU58" s="778"/>
      <c r="GV58" s="778"/>
      <c r="GW58" s="778"/>
    </row>
    <row r="59" spans="1:215" ht="24">
      <c r="A59" s="869" t="s">
        <v>1099</v>
      </c>
      <c r="B59" s="870">
        <v>0</v>
      </c>
      <c r="C59" s="870">
        <v>0</v>
      </c>
      <c r="D59" s="870">
        <v>0</v>
      </c>
      <c r="E59" s="870">
        <v>0</v>
      </c>
      <c r="F59" s="778"/>
      <c r="G59" s="778"/>
      <c r="H59" s="778"/>
      <c r="I59" s="778"/>
      <c r="J59" s="778"/>
      <c r="K59" s="778"/>
      <c r="L59" s="778"/>
      <c r="M59" s="778"/>
      <c r="N59" s="778"/>
      <c r="O59" s="778"/>
      <c r="P59" s="778"/>
      <c r="Q59" s="778"/>
      <c r="R59" s="778"/>
      <c r="S59" s="778"/>
      <c r="T59" s="778"/>
      <c r="U59" s="778"/>
      <c r="V59" s="778"/>
      <c r="W59" s="778"/>
      <c r="X59" s="778"/>
      <c r="Y59" s="778"/>
      <c r="Z59" s="778"/>
      <c r="AA59" s="778"/>
      <c r="AB59" s="778"/>
      <c r="AC59" s="778"/>
      <c r="AD59" s="778"/>
      <c r="AE59" s="778"/>
      <c r="AF59" s="778"/>
      <c r="AG59" s="778"/>
      <c r="AH59" s="778"/>
      <c r="AI59" s="778"/>
      <c r="AJ59" s="778"/>
      <c r="AK59" s="778"/>
      <c r="AL59" s="778"/>
      <c r="AM59" s="778"/>
      <c r="AN59" s="778"/>
      <c r="AO59" s="778"/>
      <c r="AP59" s="778"/>
      <c r="AQ59" s="778"/>
      <c r="AR59" s="778"/>
      <c r="AS59" s="778"/>
      <c r="AT59" s="778"/>
      <c r="AU59" s="778"/>
      <c r="AV59" s="778"/>
      <c r="AW59" s="778"/>
      <c r="AX59" s="778"/>
      <c r="AY59" s="778"/>
      <c r="AZ59" s="778"/>
      <c r="BA59" s="778"/>
      <c r="BB59" s="778"/>
      <c r="BC59" s="778"/>
      <c r="BD59" s="778"/>
      <c r="BE59" s="778"/>
      <c r="BF59" s="778"/>
      <c r="BG59" s="778"/>
      <c r="BH59" s="778"/>
      <c r="BI59" s="778"/>
      <c r="BJ59" s="778"/>
      <c r="BK59" s="778"/>
      <c r="BL59" s="778"/>
      <c r="BM59" s="778"/>
      <c r="BN59" s="778"/>
      <c r="BO59" s="778"/>
      <c r="BP59" s="778"/>
      <c r="BQ59" s="778"/>
      <c r="BR59" s="778"/>
      <c r="BS59" s="778"/>
      <c r="BT59" s="778"/>
      <c r="BU59" s="778"/>
      <c r="BV59" s="778"/>
      <c r="BW59" s="778"/>
      <c r="BX59" s="778"/>
      <c r="BY59" s="778"/>
      <c r="BZ59" s="778"/>
      <c r="CA59" s="778"/>
      <c r="CB59" s="778"/>
      <c r="CC59" s="778"/>
      <c r="CD59" s="778"/>
      <c r="CE59" s="778"/>
      <c r="CF59" s="778"/>
      <c r="CG59" s="778"/>
      <c r="CH59" s="778"/>
      <c r="CI59" s="778"/>
      <c r="CJ59" s="778"/>
      <c r="CK59" s="778"/>
      <c r="CL59" s="778"/>
      <c r="CM59" s="778"/>
      <c r="CN59" s="778"/>
      <c r="CO59" s="778"/>
      <c r="CP59" s="778"/>
      <c r="CQ59" s="778"/>
      <c r="CR59" s="778"/>
      <c r="CS59" s="778"/>
      <c r="CT59" s="778"/>
      <c r="CU59" s="778"/>
      <c r="CV59" s="778"/>
      <c r="CW59" s="778"/>
      <c r="CX59" s="778"/>
      <c r="CY59" s="778"/>
      <c r="CZ59" s="778"/>
      <c r="DA59" s="778"/>
      <c r="DB59" s="778"/>
      <c r="DC59" s="778"/>
      <c r="DD59" s="778"/>
      <c r="DE59" s="778"/>
      <c r="DF59" s="778"/>
      <c r="DG59" s="778"/>
      <c r="DH59" s="778"/>
      <c r="DI59" s="778"/>
      <c r="DJ59" s="778"/>
      <c r="DK59" s="778"/>
      <c r="DL59" s="778"/>
      <c r="DM59" s="778"/>
      <c r="DN59" s="778"/>
      <c r="DO59" s="778"/>
      <c r="DP59" s="778"/>
      <c r="DQ59" s="778"/>
      <c r="DR59" s="778"/>
      <c r="DS59" s="778"/>
      <c r="DT59" s="778"/>
      <c r="DU59" s="778"/>
      <c r="DV59" s="778"/>
      <c r="DW59" s="778"/>
      <c r="DX59" s="778"/>
      <c r="DY59" s="778"/>
      <c r="DZ59" s="778"/>
      <c r="EA59" s="778"/>
      <c r="EB59" s="778"/>
      <c r="EC59" s="778"/>
      <c r="ED59" s="778"/>
      <c r="EE59" s="778"/>
      <c r="EF59" s="778"/>
      <c r="EG59" s="778"/>
      <c r="EH59" s="778"/>
      <c r="EI59" s="778"/>
      <c r="EJ59" s="778"/>
      <c r="EK59" s="778"/>
      <c r="EL59" s="778"/>
      <c r="EM59" s="778"/>
      <c r="EN59" s="778"/>
      <c r="EO59" s="778"/>
      <c r="EP59" s="778"/>
      <c r="EQ59" s="778"/>
      <c r="ER59" s="778"/>
      <c r="ES59" s="778"/>
      <c r="ET59" s="778"/>
      <c r="EU59" s="778"/>
      <c r="EV59" s="778"/>
      <c r="EW59" s="778"/>
      <c r="EX59" s="778"/>
      <c r="EY59" s="778"/>
      <c r="EZ59" s="778"/>
      <c r="FA59" s="778"/>
      <c r="FB59" s="778"/>
      <c r="FC59" s="778"/>
      <c r="FD59" s="778"/>
      <c r="FE59" s="778"/>
      <c r="FF59" s="778"/>
      <c r="FG59" s="778"/>
      <c r="FH59" s="778"/>
      <c r="FI59" s="778"/>
      <c r="FJ59" s="778"/>
      <c r="FK59" s="778"/>
      <c r="FL59" s="778"/>
      <c r="FM59" s="778"/>
      <c r="FN59" s="778"/>
      <c r="FO59" s="778"/>
      <c r="FP59" s="778"/>
      <c r="FQ59" s="778"/>
      <c r="FR59" s="778"/>
      <c r="FS59" s="778"/>
      <c r="FT59" s="778"/>
      <c r="FU59" s="778"/>
      <c r="FV59" s="778"/>
      <c r="FW59" s="778"/>
      <c r="FX59" s="778"/>
      <c r="FY59" s="778"/>
      <c r="FZ59" s="778"/>
      <c r="GA59" s="778"/>
      <c r="GB59" s="778"/>
      <c r="GC59" s="778"/>
      <c r="GD59" s="778"/>
      <c r="GE59" s="778"/>
      <c r="GF59" s="778"/>
      <c r="GG59" s="778"/>
      <c r="GH59" s="778"/>
      <c r="GI59" s="778"/>
      <c r="GJ59" s="778"/>
      <c r="GK59" s="778"/>
      <c r="GL59" s="778"/>
      <c r="GM59" s="778"/>
      <c r="GN59" s="778"/>
      <c r="GO59" s="778"/>
      <c r="GP59" s="778"/>
      <c r="GQ59" s="778"/>
      <c r="GR59" s="778"/>
      <c r="GS59" s="778"/>
      <c r="GT59" s="778"/>
      <c r="GU59" s="778"/>
      <c r="GV59" s="778"/>
      <c r="GW59" s="778"/>
    </row>
    <row r="60" spans="1:215" ht="12.75">
      <c r="A60" s="869" t="s">
        <v>1100</v>
      </c>
      <c r="B60" s="870">
        <v>0</v>
      </c>
      <c r="C60" s="870">
        <v>0</v>
      </c>
      <c r="D60" s="870">
        <v>0</v>
      </c>
      <c r="E60" s="870">
        <v>0</v>
      </c>
      <c r="F60" s="778"/>
      <c r="G60" s="778"/>
      <c r="H60" s="778"/>
      <c r="I60" s="778"/>
      <c r="J60" s="778"/>
      <c r="K60" s="778"/>
      <c r="L60" s="778"/>
      <c r="M60" s="778"/>
      <c r="N60" s="778"/>
      <c r="O60" s="778"/>
      <c r="P60" s="778"/>
      <c r="Q60" s="778"/>
      <c r="R60" s="778"/>
      <c r="S60" s="778"/>
      <c r="T60" s="778"/>
      <c r="U60" s="778"/>
      <c r="V60" s="778"/>
      <c r="W60" s="778"/>
      <c r="X60" s="778"/>
      <c r="Y60" s="778"/>
      <c r="Z60" s="778"/>
      <c r="AA60" s="778"/>
      <c r="AB60" s="778"/>
      <c r="AC60" s="778"/>
      <c r="AD60" s="778"/>
      <c r="AE60" s="778"/>
      <c r="AF60" s="778"/>
      <c r="AG60" s="778"/>
      <c r="AH60" s="778"/>
      <c r="AI60" s="778"/>
      <c r="AJ60" s="778"/>
      <c r="AK60" s="778"/>
      <c r="AL60" s="778"/>
      <c r="AM60" s="778"/>
      <c r="AN60" s="778"/>
      <c r="AO60" s="778"/>
      <c r="AP60" s="778"/>
      <c r="AQ60" s="778"/>
      <c r="AR60" s="778"/>
      <c r="AS60" s="778"/>
      <c r="AT60" s="778"/>
      <c r="AU60" s="778"/>
      <c r="AV60" s="778"/>
      <c r="AW60" s="778"/>
      <c r="AX60" s="778"/>
      <c r="AY60" s="778"/>
      <c r="AZ60" s="778"/>
      <c r="BA60" s="778"/>
      <c r="BB60" s="778"/>
      <c r="BC60" s="778"/>
      <c r="BD60" s="778"/>
      <c r="BE60" s="778"/>
      <c r="BF60" s="778"/>
      <c r="BG60" s="778"/>
      <c r="BH60" s="778"/>
      <c r="BI60" s="778"/>
      <c r="BJ60" s="778"/>
      <c r="BK60" s="778"/>
      <c r="BL60" s="778"/>
      <c r="BM60" s="778"/>
      <c r="BN60" s="778"/>
      <c r="BO60" s="778"/>
      <c r="BP60" s="778"/>
      <c r="BQ60" s="778"/>
      <c r="BR60" s="778"/>
      <c r="BS60" s="778"/>
      <c r="BT60" s="778"/>
      <c r="BU60" s="778"/>
      <c r="BV60" s="778"/>
      <c r="BW60" s="778"/>
      <c r="BX60" s="778"/>
      <c r="BY60" s="778"/>
      <c r="BZ60" s="778"/>
      <c r="CA60" s="778"/>
      <c r="CB60" s="778"/>
      <c r="CC60" s="778"/>
      <c r="CD60" s="778"/>
      <c r="CE60" s="778"/>
      <c r="CF60" s="778"/>
      <c r="CG60" s="778"/>
      <c r="CH60" s="778"/>
      <c r="CI60" s="778"/>
      <c r="CJ60" s="778"/>
      <c r="CK60" s="778"/>
      <c r="CL60" s="778"/>
      <c r="CM60" s="778"/>
      <c r="CN60" s="778"/>
      <c r="CO60" s="778"/>
      <c r="CP60" s="778"/>
      <c r="CQ60" s="778"/>
      <c r="CR60" s="778"/>
      <c r="CS60" s="778"/>
      <c r="CT60" s="778"/>
      <c r="CU60" s="778"/>
      <c r="CV60" s="778"/>
      <c r="CW60" s="778"/>
      <c r="CX60" s="778"/>
      <c r="CY60" s="778"/>
      <c r="CZ60" s="778"/>
      <c r="DA60" s="778"/>
      <c r="DB60" s="778"/>
      <c r="DC60" s="778"/>
      <c r="DD60" s="778"/>
      <c r="DE60" s="778"/>
      <c r="DF60" s="778"/>
      <c r="DG60" s="778"/>
      <c r="DH60" s="778"/>
      <c r="DI60" s="778"/>
      <c r="DJ60" s="778"/>
      <c r="DK60" s="778"/>
      <c r="DL60" s="778"/>
      <c r="DM60" s="778"/>
      <c r="DN60" s="778"/>
      <c r="DO60" s="778"/>
      <c r="DP60" s="778"/>
      <c r="DQ60" s="778"/>
      <c r="DR60" s="778"/>
      <c r="DS60" s="778"/>
      <c r="DT60" s="778"/>
      <c r="DU60" s="778"/>
      <c r="DV60" s="778"/>
      <c r="DW60" s="778"/>
      <c r="DX60" s="778"/>
      <c r="DY60" s="778"/>
      <c r="DZ60" s="778"/>
      <c r="EA60" s="778"/>
      <c r="EB60" s="778"/>
      <c r="EC60" s="778"/>
      <c r="ED60" s="778"/>
      <c r="EE60" s="778"/>
      <c r="EF60" s="778"/>
      <c r="EG60" s="778"/>
      <c r="EH60" s="778"/>
      <c r="EI60" s="778"/>
      <c r="EJ60" s="778"/>
      <c r="EK60" s="778"/>
      <c r="EL60" s="778"/>
      <c r="EM60" s="778"/>
      <c r="EN60" s="778"/>
      <c r="EO60" s="778"/>
      <c r="EP60" s="778"/>
      <c r="EQ60" s="778"/>
      <c r="ER60" s="778"/>
      <c r="ES60" s="778"/>
      <c r="ET60" s="778"/>
      <c r="EU60" s="778"/>
      <c r="EV60" s="778"/>
      <c r="EW60" s="778"/>
      <c r="EX60" s="778"/>
      <c r="EY60" s="778"/>
      <c r="EZ60" s="778"/>
      <c r="FA60" s="778"/>
      <c r="FB60" s="778"/>
      <c r="FC60" s="778"/>
      <c r="FD60" s="778"/>
      <c r="FE60" s="778"/>
      <c r="FF60" s="778"/>
      <c r="FG60" s="778"/>
      <c r="FH60" s="778"/>
      <c r="FI60" s="778"/>
      <c r="FJ60" s="778"/>
      <c r="FK60" s="778"/>
      <c r="FL60" s="778"/>
      <c r="FM60" s="778"/>
      <c r="FN60" s="778"/>
      <c r="FO60" s="778"/>
      <c r="FP60" s="778"/>
      <c r="FQ60" s="778"/>
      <c r="FR60" s="778"/>
      <c r="FS60" s="778"/>
      <c r="FT60" s="778"/>
      <c r="FU60" s="778"/>
      <c r="FV60" s="778"/>
      <c r="FW60" s="778"/>
      <c r="FX60" s="778"/>
      <c r="FY60" s="778"/>
      <c r="FZ60" s="778"/>
      <c r="GA60" s="778"/>
      <c r="GB60" s="778"/>
      <c r="GC60" s="778"/>
      <c r="GD60" s="778"/>
      <c r="GE60" s="778"/>
      <c r="GF60" s="778"/>
      <c r="GG60" s="778"/>
      <c r="GH60" s="778"/>
      <c r="GI60" s="778"/>
      <c r="GJ60" s="778"/>
      <c r="GK60" s="778"/>
      <c r="GL60" s="778"/>
      <c r="GM60" s="778"/>
      <c r="GN60" s="778"/>
      <c r="GO60" s="778"/>
      <c r="GP60" s="778"/>
      <c r="GQ60" s="778"/>
      <c r="GR60" s="778"/>
      <c r="GS60" s="778"/>
      <c r="GT60" s="778"/>
      <c r="GU60" s="778"/>
      <c r="GV60" s="778"/>
      <c r="GW60" s="778"/>
    </row>
    <row r="61" spans="1:215" ht="12.75">
      <c r="A61" s="869" t="s">
        <v>1101</v>
      </c>
      <c r="B61" s="870">
        <v>0</v>
      </c>
      <c r="C61" s="870">
        <v>0</v>
      </c>
      <c r="D61" s="870">
        <v>0</v>
      </c>
      <c r="E61" s="870">
        <v>0</v>
      </c>
      <c r="F61" s="778"/>
      <c r="G61" s="778"/>
      <c r="H61" s="778"/>
      <c r="I61" s="778"/>
      <c r="J61" s="778"/>
      <c r="K61" s="778"/>
      <c r="L61" s="778"/>
      <c r="M61" s="778"/>
      <c r="N61" s="778"/>
      <c r="O61" s="778"/>
      <c r="P61" s="778"/>
      <c r="Q61" s="778"/>
      <c r="R61" s="778"/>
      <c r="S61" s="778"/>
      <c r="T61" s="778"/>
      <c r="U61" s="778"/>
      <c r="V61" s="778"/>
      <c r="W61" s="778"/>
      <c r="X61" s="778"/>
      <c r="Y61" s="778"/>
      <c r="Z61" s="778"/>
      <c r="AA61" s="778"/>
      <c r="AB61" s="778"/>
      <c r="AC61" s="778"/>
      <c r="AD61" s="778"/>
      <c r="AE61" s="778"/>
      <c r="AF61" s="778"/>
      <c r="AG61" s="778"/>
      <c r="AH61" s="778"/>
      <c r="AI61" s="778"/>
      <c r="AJ61" s="778"/>
      <c r="AK61" s="778"/>
      <c r="AL61" s="778"/>
      <c r="AM61" s="778"/>
      <c r="AN61" s="778"/>
      <c r="AO61" s="778"/>
      <c r="AP61" s="778"/>
      <c r="AQ61" s="778"/>
      <c r="AR61" s="778"/>
      <c r="AS61" s="778"/>
      <c r="AT61" s="778"/>
      <c r="AU61" s="778"/>
      <c r="AV61" s="778"/>
      <c r="AW61" s="778"/>
      <c r="AX61" s="778"/>
      <c r="AY61" s="778"/>
      <c r="AZ61" s="778"/>
      <c r="BA61" s="778"/>
      <c r="BB61" s="778"/>
      <c r="BC61" s="778"/>
      <c r="BD61" s="778"/>
      <c r="BE61" s="778"/>
      <c r="BF61" s="778"/>
      <c r="BG61" s="778"/>
      <c r="BH61" s="778"/>
      <c r="BI61" s="778"/>
      <c r="BJ61" s="778"/>
      <c r="BK61" s="778"/>
      <c r="BL61" s="778"/>
      <c r="BM61" s="778"/>
      <c r="BN61" s="778"/>
      <c r="BO61" s="778"/>
      <c r="BP61" s="778"/>
      <c r="BQ61" s="778"/>
      <c r="BR61" s="778"/>
      <c r="BS61" s="778"/>
      <c r="BT61" s="778"/>
      <c r="BU61" s="778"/>
      <c r="BV61" s="778"/>
      <c r="BW61" s="778"/>
      <c r="BX61" s="778"/>
      <c r="BY61" s="778"/>
      <c r="BZ61" s="778"/>
      <c r="CA61" s="778"/>
      <c r="CB61" s="778"/>
      <c r="CC61" s="778"/>
      <c r="CD61" s="778"/>
      <c r="CE61" s="778"/>
      <c r="CF61" s="778"/>
      <c r="CG61" s="778"/>
      <c r="CH61" s="778"/>
      <c r="CI61" s="778"/>
      <c r="CJ61" s="778"/>
      <c r="CK61" s="778"/>
      <c r="CL61" s="778"/>
      <c r="CM61" s="778"/>
      <c r="CN61" s="778"/>
      <c r="CO61" s="778"/>
      <c r="CP61" s="778"/>
      <c r="CQ61" s="778"/>
      <c r="CR61" s="778"/>
      <c r="CS61" s="778"/>
      <c r="CT61" s="778"/>
      <c r="CU61" s="778"/>
      <c r="CV61" s="778"/>
      <c r="CW61" s="778"/>
      <c r="CX61" s="778"/>
      <c r="CY61" s="778"/>
      <c r="CZ61" s="778"/>
      <c r="DA61" s="778"/>
      <c r="DB61" s="778"/>
      <c r="DC61" s="778"/>
      <c r="DD61" s="778"/>
      <c r="DE61" s="778"/>
      <c r="DF61" s="778"/>
      <c r="DG61" s="778"/>
      <c r="DH61" s="778"/>
      <c r="DI61" s="778"/>
      <c r="DJ61" s="778"/>
      <c r="DK61" s="778"/>
      <c r="DL61" s="778"/>
      <c r="DM61" s="778"/>
      <c r="DN61" s="778"/>
      <c r="DO61" s="778"/>
      <c r="DP61" s="778"/>
      <c r="DQ61" s="778"/>
      <c r="DR61" s="778"/>
      <c r="DS61" s="778"/>
      <c r="DT61" s="778"/>
      <c r="DU61" s="778"/>
      <c r="DV61" s="778"/>
      <c r="DW61" s="778"/>
      <c r="DX61" s="778"/>
      <c r="DY61" s="778"/>
      <c r="DZ61" s="778"/>
      <c r="EA61" s="778"/>
      <c r="EB61" s="778"/>
      <c r="EC61" s="778"/>
      <c r="ED61" s="778"/>
      <c r="EE61" s="778"/>
      <c r="EF61" s="778"/>
      <c r="EG61" s="778"/>
      <c r="EH61" s="778"/>
      <c r="EI61" s="778"/>
      <c r="EJ61" s="778"/>
      <c r="EK61" s="778"/>
      <c r="EL61" s="778"/>
      <c r="EM61" s="778"/>
      <c r="EN61" s="778"/>
      <c r="EO61" s="778"/>
      <c r="EP61" s="778"/>
      <c r="EQ61" s="778"/>
      <c r="ER61" s="778"/>
      <c r="ES61" s="778"/>
      <c r="ET61" s="778"/>
      <c r="EU61" s="778"/>
      <c r="EV61" s="778"/>
      <c r="EW61" s="778"/>
      <c r="EX61" s="778"/>
      <c r="EY61" s="778"/>
      <c r="EZ61" s="778"/>
      <c r="FA61" s="778"/>
      <c r="FB61" s="778"/>
      <c r="FC61" s="778"/>
      <c r="FD61" s="778"/>
      <c r="FE61" s="778"/>
      <c r="FF61" s="778"/>
      <c r="FG61" s="778"/>
      <c r="FH61" s="778"/>
      <c r="FI61" s="778"/>
      <c r="FJ61" s="778"/>
      <c r="FK61" s="778"/>
      <c r="FL61" s="778"/>
      <c r="FM61" s="778"/>
      <c r="FN61" s="778"/>
      <c r="FO61" s="778"/>
      <c r="FP61" s="778"/>
      <c r="FQ61" s="778"/>
      <c r="FR61" s="778"/>
      <c r="FS61" s="778"/>
      <c r="FT61" s="778"/>
      <c r="FU61" s="778"/>
      <c r="FV61" s="778"/>
      <c r="FW61" s="778"/>
      <c r="FX61" s="778"/>
      <c r="FY61" s="778"/>
      <c r="FZ61" s="778"/>
      <c r="GA61" s="778"/>
      <c r="GB61" s="778"/>
      <c r="GC61" s="778"/>
      <c r="GD61" s="778"/>
      <c r="GE61" s="778"/>
      <c r="GF61" s="778"/>
      <c r="GG61" s="778"/>
      <c r="GH61" s="778"/>
      <c r="GI61" s="778"/>
      <c r="GJ61" s="778"/>
      <c r="GK61" s="778"/>
      <c r="GL61" s="778"/>
      <c r="GM61" s="778"/>
      <c r="GN61" s="778"/>
      <c r="GO61" s="778"/>
      <c r="GP61" s="778"/>
      <c r="GQ61" s="778"/>
      <c r="GR61" s="778"/>
      <c r="GS61" s="778"/>
      <c r="GT61" s="778"/>
      <c r="GU61" s="778"/>
      <c r="GV61" s="778"/>
      <c r="GW61" s="778"/>
    </row>
    <row r="62" spans="1:215" s="744" customFormat="1">
      <c r="A62" s="872" t="s">
        <v>442</v>
      </c>
      <c r="B62" s="867">
        <v>3</v>
      </c>
      <c r="C62" s="867">
        <v>0</v>
      </c>
      <c r="D62" s="867">
        <v>1</v>
      </c>
      <c r="E62" s="867">
        <v>0</v>
      </c>
    </row>
    <row r="63" spans="1:215" ht="12.75">
      <c r="A63" s="869" t="s">
        <v>444</v>
      </c>
      <c r="B63" s="870">
        <v>0</v>
      </c>
      <c r="C63" s="870">
        <v>0</v>
      </c>
      <c r="D63" s="870">
        <v>0</v>
      </c>
      <c r="E63" s="870">
        <v>0</v>
      </c>
      <c r="F63" s="832"/>
      <c r="G63" s="832"/>
      <c r="H63" s="832"/>
      <c r="I63" s="832"/>
      <c r="J63" s="832"/>
      <c r="K63" s="832"/>
      <c r="L63" s="832"/>
      <c r="M63" s="832"/>
      <c r="N63" s="832"/>
      <c r="O63" s="832"/>
      <c r="P63" s="832"/>
      <c r="Q63" s="832"/>
      <c r="R63" s="832"/>
      <c r="S63" s="832"/>
      <c r="T63" s="832"/>
      <c r="U63" s="832"/>
      <c r="V63" s="832"/>
      <c r="W63" s="832"/>
      <c r="X63" s="832"/>
      <c r="Y63" s="832"/>
      <c r="Z63" s="832"/>
      <c r="AA63" s="832"/>
      <c r="AB63" s="832"/>
      <c r="AC63" s="832"/>
      <c r="AD63" s="832"/>
      <c r="AE63" s="832"/>
      <c r="AF63" s="832"/>
      <c r="AG63" s="832"/>
      <c r="AH63" s="832"/>
      <c r="AI63" s="832"/>
      <c r="AJ63" s="832"/>
      <c r="AK63" s="832"/>
      <c r="AL63" s="832"/>
      <c r="AM63" s="832"/>
      <c r="AN63" s="832"/>
      <c r="AO63" s="832"/>
      <c r="AP63" s="832"/>
      <c r="AQ63" s="832"/>
      <c r="AR63" s="832"/>
      <c r="AS63" s="832"/>
      <c r="AT63" s="832"/>
      <c r="AU63" s="832"/>
      <c r="AV63" s="832"/>
      <c r="AW63" s="832"/>
      <c r="AX63" s="832"/>
      <c r="AY63" s="832"/>
      <c r="AZ63" s="832"/>
      <c r="BA63" s="832"/>
      <c r="BB63" s="832"/>
      <c r="BC63" s="832"/>
      <c r="BD63" s="832"/>
      <c r="BE63" s="832"/>
      <c r="BF63" s="832"/>
      <c r="BG63" s="832"/>
      <c r="BH63" s="832"/>
      <c r="BI63" s="832"/>
      <c r="BJ63" s="832"/>
      <c r="BK63" s="832"/>
      <c r="BL63" s="832"/>
      <c r="BM63" s="832"/>
      <c r="BN63" s="832"/>
      <c r="BO63" s="832"/>
      <c r="BP63" s="832"/>
      <c r="BQ63" s="832"/>
      <c r="BR63" s="832"/>
      <c r="BS63" s="832"/>
      <c r="BT63" s="832"/>
      <c r="BU63" s="832"/>
      <c r="BV63" s="832"/>
      <c r="BW63" s="832"/>
      <c r="BX63" s="832"/>
      <c r="BY63" s="832"/>
      <c r="BZ63" s="832"/>
      <c r="CA63" s="832"/>
      <c r="CB63" s="832"/>
      <c r="CC63" s="832"/>
      <c r="CD63" s="832"/>
      <c r="CE63" s="832"/>
      <c r="CF63" s="832"/>
      <c r="CG63" s="832"/>
      <c r="CH63" s="832"/>
      <c r="CI63" s="832"/>
      <c r="CJ63" s="832"/>
      <c r="CK63" s="832"/>
      <c r="CL63" s="832"/>
      <c r="CM63" s="832"/>
      <c r="CN63" s="832"/>
      <c r="CO63" s="832"/>
      <c r="CP63" s="832"/>
      <c r="CQ63" s="832"/>
      <c r="CR63" s="832"/>
      <c r="CS63" s="832"/>
      <c r="CT63" s="832"/>
      <c r="CU63" s="832"/>
      <c r="CV63" s="832"/>
      <c r="CW63" s="832"/>
      <c r="CX63" s="832"/>
      <c r="CY63" s="832"/>
      <c r="CZ63" s="832"/>
      <c r="DA63" s="832"/>
      <c r="DB63" s="832"/>
      <c r="DC63" s="832"/>
      <c r="DD63" s="832"/>
      <c r="DE63" s="832"/>
      <c r="DF63" s="832"/>
      <c r="DG63" s="832"/>
      <c r="DH63" s="832"/>
      <c r="DI63" s="832"/>
      <c r="DJ63" s="832"/>
      <c r="DK63" s="832"/>
      <c r="DL63" s="832"/>
      <c r="DM63" s="832"/>
      <c r="DN63" s="832"/>
      <c r="DO63" s="832"/>
      <c r="DP63" s="832"/>
      <c r="DQ63" s="832"/>
      <c r="DR63" s="832"/>
      <c r="DS63" s="832"/>
      <c r="DT63" s="832"/>
      <c r="DU63" s="832"/>
      <c r="DV63" s="832"/>
      <c r="DW63" s="832"/>
      <c r="DX63" s="832"/>
      <c r="DY63" s="832"/>
      <c r="DZ63" s="832"/>
      <c r="EA63" s="832"/>
      <c r="EB63" s="832"/>
      <c r="EC63" s="832"/>
      <c r="ED63" s="832"/>
      <c r="EE63" s="832"/>
      <c r="EF63" s="832"/>
      <c r="EG63" s="832"/>
      <c r="EH63" s="832"/>
      <c r="EI63" s="832"/>
      <c r="EJ63" s="832"/>
      <c r="EK63" s="832"/>
      <c r="EL63" s="832"/>
      <c r="EM63" s="832"/>
      <c r="EN63" s="832"/>
      <c r="EO63" s="832"/>
      <c r="EP63" s="832"/>
      <c r="EQ63" s="832"/>
      <c r="ER63" s="832"/>
      <c r="ES63" s="832"/>
      <c r="ET63" s="832"/>
      <c r="EU63" s="832"/>
      <c r="EV63" s="832"/>
      <c r="EW63" s="832"/>
      <c r="EX63" s="832"/>
      <c r="EY63" s="832"/>
      <c r="EZ63" s="832"/>
      <c r="FA63" s="832"/>
      <c r="FB63" s="832"/>
      <c r="FC63" s="832"/>
      <c r="FD63" s="832"/>
      <c r="FE63" s="832"/>
      <c r="FF63" s="832"/>
      <c r="FG63" s="832"/>
      <c r="FH63" s="832"/>
      <c r="FI63" s="832"/>
      <c r="FJ63" s="832"/>
      <c r="FK63" s="832"/>
      <c r="FL63" s="832"/>
      <c r="FM63" s="832"/>
      <c r="FN63" s="832"/>
      <c r="FO63" s="832"/>
      <c r="FP63" s="832"/>
      <c r="FQ63" s="832"/>
      <c r="FR63" s="832"/>
      <c r="FS63" s="832"/>
      <c r="FT63" s="832"/>
      <c r="FU63" s="832"/>
      <c r="FV63" s="832"/>
      <c r="FW63" s="832"/>
      <c r="FX63" s="832"/>
      <c r="FY63" s="832"/>
      <c r="FZ63" s="832"/>
      <c r="GA63" s="832"/>
      <c r="GB63" s="832"/>
      <c r="GC63" s="832"/>
      <c r="GD63" s="832"/>
      <c r="GE63" s="832"/>
      <c r="GF63" s="832"/>
      <c r="GG63" s="832"/>
      <c r="GH63" s="832"/>
      <c r="GI63" s="832"/>
      <c r="GJ63" s="832"/>
      <c r="GK63" s="832"/>
      <c r="GL63" s="832"/>
      <c r="GM63" s="832"/>
      <c r="GN63" s="832"/>
      <c r="GO63" s="832"/>
      <c r="GP63" s="832"/>
      <c r="GQ63" s="832"/>
      <c r="GR63" s="832"/>
      <c r="GS63" s="832"/>
      <c r="GT63" s="832"/>
      <c r="GU63" s="832"/>
      <c r="GV63" s="832"/>
      <c r="GW63" s="832"/>
    </row>
    <row r="64" spans="1:215" ht="12.75">
      <c r="A64" s="869" t="s">
        <v>447</v>
      </c>
      <c r="B64" s="870">
        <v>0</v>
      </c>
      <c r="C64" s="870">
        <v>0</v>
      </c>
      <c r="D64" s="870">
        <v>0</v>
      </c>
      <c r="E64" s="870">
        <v>0</v>
      </c>
      <c r="F64" s="832"/>
      <c r="G64" s="832"/>
      <c r="H64" s="832"/>
      <c r="I64" s="832"/>
      <c r="J64" s="832"/>
      <c r="K64" s="832"/>
      <c r="L64" s="832"/>
      <c r="M64" s="832"/>
      <c r="N64" s="832"/>
      <c r="O64" s="832"/>
      <c r="P64" s="832"/>
      <c r="Q64" s="832"/>
      <c r="R64" s="832"/>
      <c r="S64" s="832"/>
      <c r="T64" s="832"/>
      <c r="U64" s="832"/>
      <c r="V64" s="832"/>
      <c r="W64" s="832"/>
      <c r="X64" s="832"/>
      <c r="Y64" s="832"/>
      <c r="Z64" s="832"/>
      <c r="AA64" s="832"/>
      <c r="AB64" s="832"/>
      <c r="AC64" s="832"/>
      <c r="AD64" s="832"/>
      <c r="AE64" s="832"/>
      <c r="AF64" s="832"/>
      <c r="AG64" s="832"/>
      <c r="AH64" s="832"/>
      <c r="AI64" s="832"/>
      <c r="AJ64" s="832"/>
      <c r="AK64" s="832"/>
      <c r="AL64" s="832"/>
      <c r="AM64" s="832"/>
      <c r="AN64" s="832"/>
      <c r="AO64" s="832"/>
      <c r="AP64" s="832"/>
      <c r="AQ64" s="832"/>
      <c r="AR64" s="832"/>
      <c r="AS64" s="832"/>
      <c r="AT64" s="832"/>
      <c r="AU64" s="832"/>
      <c r="AV64" s="832"/>
      <c r="AW64" s="832"/>
      <c r="AX64" s="832"/>
      <c r="AY64" s="832"/>
      <c r="AZ64" s="832"/>
      <c r="BA64" s="832"/>
      <c r="BB64" s="832"/>
      <c r="BC64" s="832"/>
      <c r="BD64" s="832"/>
      <c r="BE64" s="832"/>
      <c r="BF64" s="832"/>
      <c r="BG64" s="832"/>
      <c r="BH64" s="832"/>
      <c r="BI64" s="832"/>
      <c r="BJ64" s="832"/>
      <c r="BK64" s="832"/>
      <c r="BL64" s="832"/>
      <c r="BM64" s="832"/>
      <c r="BN64" s="832"/>
      <c r="BO64" s="832"/>
      <c r="BP64" s="832"/>
      <c r="BQ64" s="832"/>
      <c r="BR64" s="832"/>
      <c r="BS64" s="832"/>
      <c r="BT64" s="832"/>
      <c r="BU64" s="832"/>
      <c r="BV64" s="832"/>
      <c r="BW64" s="832"/>
      <c r="BX64" s="832"/>
      <c r="BY64" s="832"/>
      <c r="BZ64" s="832"/>
      <c r="CA64" s="832"/>
      <c r="CB64" s="832"/>
      <c r="CC64" s="832"/>
      <c r="CD64" s="832"/>
      <c r="CE64" s="832"/>
      <c r="CF64" s="832"/>
      <c r="CG64" s="832"/>
      <c r="CH64" s="832"/>
      <c r="CI64" s="832"/>
      <c r="CJ64" s="832"/>
      <c r="CK64" s="832"/>
      <c r="CL64" s="832"/>
      <c r="CM64" s="832"/>
      <c r="CN64" s="832"/>
      <c r="CO64" s="832"/>
      <c r="CP64" s="832"/>
      <c r="CQ64" s="832"/>
      <c r="CR64" s="832"/>
      <c r="CS64" s="832"/>
      <c r="CT64" s="832"/>
      <c r="CU64" s="832"/>
      <c r="CV64" s="832"/>
      <c r="CW64" s="832"/>
      <c r="CX64" s="832"/>
      <c r="CY64" s="832"/>
      <c r="CZ64" s="832"/>
      <c r="DA64" s="832"/>
      <c r="DB64" s="832"/>
      <c r="DC64" s="832"/>
      <c r="DD64" s="832"/>
      <c r="DE64" s="832"/>
      <c r="DF64" s="832"/>
      <c r="DG64" s="832"/>
      <c r="DH64" s="832"/>
      <c r="DI64" s="832"/>
      <c r="DJ64" s="832"/>
      <c r="DK64" s="832"/>
      <c r="DL64" s="832"/>
      <c r="DM64" s="832"/>
      <c r="DN64" s="832"/>
      <c r="DO64" s="832"/>
      <c r="DP64" s="832"/>
      <c r="DQ64" s="832"/>
      <c r="DR64" s="832"/>
      <c r="DS64" s="832"/>
      <c r="DT64" s="832"/>
      <c r="DU64" s="832"/>
      <c r="DV64" s="832"/>
      <c r="DW64" s="832"/>
      <c r="DX64" s="832"/>
      <c r="DY64" s="832"/>
      <c r="DZ64" s="832"/>
      <c r="EA64" s="832"/>
      <c r="EB64" s="832"/>
      <c r="EC64" s="832"/>
      <c r="ED64" s="832"/>
      <c r="EE64" s="832"/>
      <c r="EF64" s="832"/>
      <c r="EG64" s="832"/>
      <c r="EH64" s="832"/>
      <c r="EI64" s="832"/>
      <c r="EJ64" s="832"/>
      <c r="EK64" s="832"/>
      <c r="EL64" s="832"/>
      <c r="EM64" s="832"/>
      <c r="EN64" s="832"/>
      <c r="EO64" s="832"/>
      <c r="EP64" s="832"/>
      <c r="EQ64" s="832"/>
      <c r="ER64" s="832"/>
      <c r="ES64" s="832"/>
      <c r="ET64" s="832"/>
      <c r="EU64" s="832"/>
      <c r="EV64" s="832"/>
      <c r="EW64" s="832"/>
      <c r="EX64" s="832"/>
      <c r="EY64" s="832"/>
      <c r="EZ64" s="832"/>
      <c r="FA64" s="832"/>
      <c r="FB64" s="832"/>
      <c r="FC64" s="832"/>
      <c r="FD64" s="832"/>
      <c r="FE64" s="832"/>
      <c r="FF64" s="832"/>
      <c r="FG64" s="832"/>
      <c r="FH64" s="832"/>
      <c r="FI64" s="832"/>
      <c r="FJ64" s="832"/>
      <c r="FK64" s="832"/>
      <c r="FL64" s="832"/>
      <c r="FM64" s="832"/>
      <c r="FN64" s="832"/>
      <c r="FO64" s="832"/>
      <c r="FP64" s="832"/>
      <c r="FQ64" s="832"/>
      <c r="FR64" s="832"/>
      <c r="FS64" s="832"/>
      <c r="FT64" s="832"/>
      <c r="FU64" s="832"/>
      <c r="FV64" s="832"/>
      <c r="FW64" s="832"/>
      <c r="FX64" s="832"/>
      <c r="FY64" s="832"/>
      <c r="FZ64" s="832"/>
      <c r="GA64" s="832"/>
      <c r="GB64" s="832"/>
      <c r="GC64" s="832"/>
      <c r="GD64" s="832"/>
      <c r="GE64" s="832"/>
      <c r="GF64" s="832"/>
      <c r="GG64" s="832"/>
      <c r="GH64" s="832"/>
      <c r="GI64" s="832"/>
      <c r="GJ64" s="832"/>
      <c r="GK64" s="832"/>
      <c r="GL64" s="832"/>
      <c r="GM64" s="832"/>
      <c r="GN64" s="832"/>
      <c r="GO64" s="832"/>
      <c r="GP64" s="832"/>
      <c r="GQ64" s="832"/>
      <c r="GR64" s="832"/>
      <c r="GS64" s="832"/>
      <c r="GT64" s="832"/>
      <c r="GU64" s="832"/>
      <c r="GV64" s="832"/>
      <c r="GW64" s="832"/>
    </row>
    <row r="65" spans="1:215" s="56" customFormat="1" ht="12.75">
      <c r="A65" s="869" t="s">
        <v>910</v>
      </c>
      <c r="B65" s="870">
        <v>1</v>
      </c>
      <c r="C65" s="870">
        <v>0</v>
      </c>
      <c r="D65" s="870">
        <v>0</v>
      </c>
      <c r="E65" s="870">
        <v>0</v>
      </c>
      <c r="F65" s="832"/>
      <c r="G65" s="832"/>
      <c r="H65" s="832"/>
      <c r="I65" s="832"/>
      <c r="J65" s="832"/>
      <c r="K65" s="832"/>
      <c r="L65" s="832"/>
      <c r="M65" s="832"/>
      <c r="N65" s="832"/>
      <c r="O65" s="832"/>
      <c r="P65" s="832"/>
      <c r="Q65" s="832"/>
      <c r="R65" s="832"/>
      <c r="S65" s="832"/>
      <c r="T65" s="832"/>
      <c r="U65" s="832"/>
      <c r="V65" s="832"/>
      <c r="W65" s="832"/>
      <c r="X65" s="832"/>
      <c r="Y65" s="832"/>
      <c r="Z65" s="832"/>
      <c r="AA65" s="832"/>
      <c r="AB65" s="832"/>
      <c r="AC65" s="832"/>
      <c r="AD65" s="832"/>
      <c r="AE65" s="832"/>
      <c r="AF65" s="832"/>
      <c r="AG65" s="832"/>
      <c r="AH65" s="832"/>
      <c r="AI65" s="832"/>
      <c r="AJ65" s="832"/>
      <c r="AK65" s="832"/>
      <c r="AL65" s="832"/>
      <c r="AM65" s="832"/>
      <c r="AN65" s="832"/>
      <c r="AO65" s="832"/>
      <c r="AP65" s="832"/>
      <c r="AQ65" s="832"/>
      <c r="AR65" s="832"/>
      <c r="AS65" s="832"/>
      <c r="AT65" s="832"/>
      <c r="AU65" s="832"/>
      <c r="AV65" s="832"/>
      <c r="AW65" s="832"/>
      <c r="AX65" s="832"/>
      <c r="AY65" s="832"/>
      <c r="AZ65" s="832"/>
      <c r="BA65" s="832"/>
      <c r="BB65" s="832"/>
      <c r="BC65" s="832"/>
      <c r="BD65" s="832"/>
      <c r="BE65" s="832"/>
      <c r="BF65" s="832"/>
      <c r="BG65" s="832"/>
      <c r="BH65" s="832"/>
      <c r="BI65" s="832"/>
      <c r="BJ65" s="832"/>
      <c r="BK65" s="832"/>
      <c r="BL65" s="832"/>
      <c r="BM65" s="832"/>
      <c r="BN65" s="832"/>
      <c r="BO65" s="832"/>
      <c r="BP65" s="832"/>
      <c r="BQ65" s="832"/>
      <c r="BR65" s="832"/>
      <c r="BS65" s="832"/>
      <c r="BT65" s="832"/>
      <c r="BU65" s="832"/>
      <c r="BV65" s="832"/>
      <c r="BW65" s="832"/>
      <c r="BX65" s="832"/>
      <c r="BY65" s="832"/>
      <c r="BZ65" s="832"/>
      <c r="CA65" s="832"/>
      <c r="CB65" s="832"/>
      <c r="CC65" s="832"/>
      <c r="CD65" s="832"/>
      <c r="CE65" s="832"/>
      <c r="CF65" s="832"/>
      <c r="CG65" s="832"/>
      <c r="CH65" s="832"/>
      <c r="CI65" s="832"/>
      <c r="CJ65" s="832"/>
      <c r="CK65" s="832"/>
      <c r="CL65" s="832"/>
      <c r="CM65" s="832"/>
      <c r="CN65" s="832"/>
      <c r="CO65" s="832"/>
      <c r="CP65" s="832"/>
      <c r="CQ65" s="832"/>
      <c r="CR65" s="832"/>
      <c r="CS65" s="832"/>
      <c r="CT65" s="832"/>
      <c r="CU65" s="832"/>
      <c r="CV65" s="832"/>
      <c r="CW65" s="832"/>
      <c r="CX65" s="832"/>
      <c r="CY65" s="832"/>
      <c r="CZ65" s="832"/>
      <c r="DA65" s="832"/>
      <c r="DB65" s="832"/>
      <c r="DC65" s="832"/>
      <c r="DD65" s="832"/>
      <c r="DE65" s="832"/>
      <c r="DF65" s="832"/>
      <c r="DG65" s="832"/>
      <c r="DH65" s="832"/>
      <c r="DI65" s="832"/>
      <c r="DJ65" s="832"/>
      <c r="DK65" s="832"/>
      <c r="DL65" s="832"/>
      <c r="DM65" s="832"/>
      <c r="DN65" s="832"/>
      <c r="DO65" s="832"/>
      <c r="DP65" s="832"/>
      <c r="DQ65" s="832"/>
      <c r="DR65" s="832"/>
      <c r="DS65" s="832"/>
      <c r="DT65" s="832"/>
      <c r="DU65" s="832"/>
      <c r="DV65" s="832"/>
      <c r="DW65" s="832"/>
      <c r="DX65" s="832"/>
      <c r="DY65" s="832"/>
      <c r="DZ65" s="832"/>
      <c r="EA65" s="832"/>
      <c r="EB65" s="832"/>
      <c r="EC65" s="832"/>
      <c r="ED65" s="832"/>
      <c r="EE65" s="832"/>
      <c r="EF65" s="832"/>
      <c r="EG65" s="832"/>
      <c r="EH65" s="832"/>
      <c r="EI65" s="832"/>
      <c r="EJ65" s="832"/>
      <c r="EK65" s="832"/>
      <c r="EL65" s="832"/>
      <c r="EM65" s="832"/>
      <c r="EN65" s="832"/>
      <c r="EO65" s="832"/>
      <c r="EP65" s="832"/>
      <c r="EQ65" s="832"/>
      <c r="ER65" s="832"/>
      <c r="ES65" s="832"/>
      <c r="ET65" s="832"/>
      <c r="EU65" s="832"/>
      <c r="EV65" s="832"/>
      <c r="EW65" s="832"/>
      <c r="EX65" s="832"/>
      <c r="EY65" s="832"/>
      <c r="EZ65" s="832"/>
      <c r="FA65" s="832"/>
      <c r="FB65" s="832"/>
      <c r="FC65" s="832"/>
      <c r="FD65" s="832"/>
      <c r="FE65" s="832"/>
      <c r="FF65" s="832"/>
      <c r="FG65" s="832"/>
      <c r="FH65" s="832"/>
      <c r="FI65" s="832"/>
      <c r="FJ65" s="832"/>
      <c r="FK65" s="832"/>
      <c r="FL65" s="832"/>
      <c r="FM65" s="832"/>
      <c r="FN65" s="832"/>
      <c r="FO65" s="832"/>
      <c r="FP65" s="832"/>
      <c r="FQ65" s="832"/>
      <c r="FR65" s="832"/>
      <c r="FS65" s="832"/>
      <c r="FT65" s="832"/>
      <c r="FU65" s="832"/>
      <c r="FV65" s="832"/>
      <c r="FW65" s="832"/>
      <c r="FX65" s="832"/>
      <c r="FY65" s="832"/>
      <c r="FZ65" s="832"/>
      <c r="GA65" s="832"/>
      <c r="GB65" s="832"/>
      <c r="GC65" s="832"/>
      <c r="GD65" s="832"/>
      <c r="GE65" s="832"/>
      <c r="GF65" s="832"/>
      <c r="GG65" s="832"/>
      <c r="GH65" s="832"/>
      <c r="GI65" s="832"/>
      <c r="GJ65" s="832"/>
      <c r="GK65" s="832"/>
      <c r="GL65" s="832"/>
      <c r="GM65" s="832"/>
      <c r="GN65" s="832"/>
      <c r="GO65" s="832"/>
      <c r="GP65" s="832"/>
      <c r="GQ65" s="832"/>
      <c r="GR65" s="832"/>
      <c r="GS65" s="832"/>
      <c r="GT65" s="832"/>
      <c r="GU65" s="832"/>
      <c r="GV65" s="832"/>
      <c r="GW65" s="832"/>
      <c r="GX65" s="295"/>
      <c r="GY65" s="295"/>
      <c r="GZ65" s="295"/>
      <c r="HA65" s="295"/>
      <c r="HB65" s="295"/>
      <c r="HC65" s="295"/>
      <c r="HD65" s="295"/>
      <c r="HE65" s="295"/>
      <c r="HF65" s="295"/>
      <c r="HG65" s="295"/>
    </row>
    <row r="66" spans="1:215" ht="12.75">
      <c r="A66" s="869" t="s">
        <v>911</v>
      </c>
      <c r="B66" s="870">
        <v>1</v>
      </c>
      <c r="C66" s="870">
        <v>0</v>
      </c>
      <c r="D66" s="870">
        <v>0</v>
      </c>
      <c r="E66" s="870">
        <v>0</v>
      </c>
      <c r="F66" s="832"/>
      <c r="G66" s="832"/>
      <c r="H66" s="832"/>
      <c r="I66" s="832"/>
      <c r="J66" s="832"/>
      <c r="K66" s="832"/>
      <c r="L66" s="832"/>
      <c r="M66" s="832"/>
      <c r="N66" s="832"/>
      <c r="O66" s="832"/>
      <c r="P66" s="832"/>
      <c r="Q66" s="832"/>
      <c r="R66" s="832"/>
      <c r="S66" s="832"/>
      <c r="T66" s="832"/>
      <c r="U66" s="832"/>
      <c r="V66" s="832"/>
      <c r="W66" s="832"/>
      <c r="X66" s="832"/>
      <c r="Y66" s="832"/>
      <c r="Z66" s="832"/>
      <c r="AA66" s="832"/>
      <c r="AB66" s="832"/>
      <c r="AC66" s="832"/>
      <c r="AD66" s="832"/>
      <c r="AE66" s="832"/>
      <c r="AF66" s="832"/>
      <c r="AG66" s="832"/>
      <c r="AH66" s="832"/>
      <c r="AI66" s="832"/>
      <c r="AJ66" s="832"/>
      <c r="AK66" s="832"/>
      <c r="AL66" s="832"/>
      <c r="AM66" s="832"/>
      <c r="AN66" s="832"/>
      <c r="AO66" s="832"/>
      <c r="AP66" s="832"/>
      <c r="AQ66" s="832"/>
      <c r="AR66" s="832"/>
      <c r="AS66" s="832"/>
      <c r="AT66" s="832"/>
      <c r="AU66" s="832"/>
      <c r="AV66" s="832"/>
      <c r="AW66" s="832"/>
      <c r="AX66" s="832"/>
      <c r="AY66" s="832"/>
      <c r="AZ66" s="832"/>
      <c r="BA66" s="832"/>
      <c r="BB66" s="832"/>
      <c r="BC66" s="832"/>
      <c r="BD66" s="832"/>
      <c r="BE66" s="832"/>
      <c r="BF66" s="832"/>
      <c r="BG66" s="832"/>
      <c r="BH66" s="832"/>
      <c r="BI66" s="832"/>
      <c r="BJ66" s="832"/>
      <c r="BK66" s="832"/>
      <c r="BL66" s="832"/>
      <c r="BM66" s="832"/>
      <c r="BN66" s="832"/>
      <c r="BO66" s="832"/>
      <c r="BP66" s="832"/>
      <c r="BQ66" s="832"/>
      <c r="BR66" s="832"/>
      <c r="BS66" s="832"/>
      <c r="BT66" s="832"/>
      <c r="BU66" s="832"/>
      <c r="BV66" s="832"/>
      <c r="BW66" s="832"/>
      <c r="BX66" s="832"/>
      <c r="BY66" s="832"/>
      <c r="BZ66" s="832"/>
      <c r="CA66" s="832"/>
      <c r="CB66" s="832"/>
      <c r="CC66" s="832"/>
      <c r="CD66" s="832"/>
      <c r="CE66" s="832"/>
      <c r="CF66" s="832"/>
      <c r="CG66" s="832"/>
      <c r="CH66" s="832"/>
      <c r="CI66" s="832"/>
      <c r="CJ66" s="832"/>
      <c r="CK66" s="832"/>
      <c r="CL66" s="832"/>
      <c r="CM66" s="832"/>
      <c r="CN66" s="832"/>
      <c r="CO66" s="832"/>
      <c r="CP66" s="832"/>
      <c r="CQ66" s="832"/>
      <c r="CR66" s="832"/>
      <c r="CS66" s="832"/>
      <c r="CT66" s="832"/>
      <c r="CU66" s="832"/>
      <c r="CV66" s="832"/>
      <c r="CW66" s="832"/>
      <c r="CX66" s="832"/>
      <c r="CY66" s="832"/>
      <c r="CZ66" s="832"/>
      <c r="DA66" s="832"/>
      <c r="DB66" s="832"/>
      <c r="DC66" s="832"/>
      <c r="DD66" s="832"/>
      <c r="DE66" s="832"/>
      <c r="DF66" s="832"/>
      <c r="DG66" s="832"/>
      <c r="DH66" s="832"/>
      <c r="DI66" s="832"/>
      <c r="DJ66" s="832"/>
      <c r="DK66" s="832"/>
      <c r="DL66" s="832"/>
      <c r="DM66" s="832"/>
      <c r="DN66" s="832"/>
      <c r="DO66" s="832"/>
      <c r="DP66" s="832"/>
      <c r="DQ66" s="832"/>
      <c r="DR66" s="832"/>
      <c r="DS66" s="832"/>
      <c r="DT66" s="832"/>
      <c r="DU66" s="832"/>
      <c r="DV66" s="832"/>
      <c r="DW66" s="832"/>
      <c r="DX66" s="832"/>
      <c r="DY66" s="832"/>
      <c r="DZ66" s="832"/>
      <c r="EA66" s="832"/>
      <c r="EB66" s="832"/>
      <c r="EC66" s="832"/>
      <c r="ED66" s="832"/>
      <c r="EE66" s="832"/>
      <c r="EF66" s="832"/>
      <c r="EG66" s="832"/>
      <c r="EH66" s="832"/>
      <c r="EI66" s="832"/>
      <c r="EJ66" s="832"/>
      <c r="EK66" s="832"/>
      <c r="EL66" s="832"/>
      <c r="EM66" s="832"/>
      <c r="EN66" s="832"/>
      <c r="EO66" s="832"/>
      <c r="EP66" s="832"/>
      <c r="EQ66" s="832"/>
      <c r="ER66" s="832"/>
      <c r="ES66" s="832"/>
      <c r="ET66" s="832"/>
      <c r="EU66" s="832"/>
      <c r="EV66" s="832"/>
      <c r="EW66" s="832"/>
      <c r="EX66" s="832"/>
      <c r="EY66" s="832"/>
      <c r="EZ66" s="832"/>
      <c r="FA66" s="832"/>
      <c r="FB66" s="832"/>
      <c r="FC66" s="832"/>
      <c r="FD66" s="832"/>
      <c r="FE66" s="832"/>
      <c r="FF66" s="832"/>
      <c r="FG66" s="832"/>
      <c r="FH66" s="832"/>
      <c r="FI66" s="832"/>
      <c r="FJ66" s="832"/>
      <c r="FK66" s="832"/>
      <c r="FL66" s="832"/>
      <c r="FM66" s="832"/>
      <c r="FN66" s="832"/>
      <c r="FO66" s="832"/>
      <c r="FP66" s="832"/>
      <c r="FQ66" s="832"/>
      <c r="FR66" s="832"/>
      <c r="FS66" s="832"/>
      <c r="FT66" s="832"/>
      <c r="FU66" s="832"/>
      <c r="FV66" s="832"/>
      <c r="FW66" s="832"/>
      <c r="FX66" s="832"/>
      <c r="FY66" s="832"/>
      <c r="FZ66" s="832"/>
      <c r="GA66" s="832"/>
      <c r="GB66" s="832"/>
      <c r="GC66" s="832"/>
      <c r="GD66" s="832"/>
      <c r="GE66" s="832"/>
      <c r="GF66" s="832"/>
      <c r="GG66" s="832"/>
      <c r="GH66" s="832"/>
      <c r="GI66" s="832"/>
      <c r="GJ66" s="832"/>
      <c r="GK66" s="832"/>
      <c r="GL66" s="832"/>
      <c r="GM66" s="832"/>
      <c r="GN66" s="832"/>
      <c r="GO66" s="832"/>
      <c r="GP66" s="832"/>
      <c r="GQ66" s="832"/>
      <c r="GR66" s="832"/>
      <c r="GS66" s="832"/>
      <c r="GT66" s="832"/>
      <c r="GU66" s="832"/>
      <c r="GV66" s="832"/>
      <c r="GW66" s="832"/>
    </row>
    <row r="67" spans="1:215" ht="12.75">
      <c r="A67" s="869" t="s">
        <v>1102</v>
      </c>
      <c r="B67" s="870">
        <v>0</v>
      </c>
      <c r="C67" s="870">
        <v>0</v>
      </c>
      <c r="D67" s="870">
        <v>0</v>
      </c>
      <c r="E67" s="870">
        <v>0</v>
      </c>
      <c r="F67" s="832"/>
      <c r="G67" s="832"/>
      <c r="H67" s="832"/>
      <c r="I67" s="832"/>
      <c r="J67" s="832"/>
      <c r="K67" s="832"/>
      <c r="L67" s="832"/>
      <c r="M67" s="832"/>
      <c r="N67" s="832"/>
      <c r="O67" s="832"/>
      <c r="P67" s="832"/>
      <c r="Q67" s="832"/>
      <c r="R67" s="832"/>
      <c r="S67" s="832"/>
      <c r="T67" s="832"/>
      <c r="U67" s="832"/>
      <c r="V67" s="832"/>
      <c r="W67" s="832"/>
      <c r="X67" s="832"/>
      <c r="Y67" s="832"/>
      <c r="Z67" s="832"/>
      <c r="AA67" s="832"/>
      <c r="AB67" s="832"/>
      <c r="AC67" s="832"/>
      <c r="AD67" s="832"/>
      <c r="AE67" s="832"/>
      <c r="AF67" s="832"/>
      <c r="AG67" s="832"/>
      <c r="AH67" s="832"/>
      <c r="AI67" s="832"/>
      <c r="AJ67" s="832"/>
      <c r="AK67" s="832"/>
      <c r="AL67" s="832"/>
      <c r="AM67" s="832"/>
      <c r="AN67" s="832"/>
      <c r="AO67" s="832"/>
      <c r="AP67" s="832"/>
      <c r="AQ67" s="832"/>
      <c r="AR67" s="832"/>
      <c r="AS67" s="832"/>
      <c r="AT67" s="832"/>
      <c r="AU67" s="832"/>
      <c r="AV67" s="832"/>
      <c r="AW67" s="832"/>
      <c r="AX67" s="832"/>
      <c r="AY67" s="832"/>
      <c r="AZ67" s="832"/>
      <c r="BA67" s="832"/>
      <c r="BB67" s="832"/>
      <c r="BC67" s="832"/>
      <c r="BD67" s="832"/>
      <c r="BE67" s="832"/>
      <c r="BF67" s="832"/>
      <c r="BG67" s="832"/>
      <c r="BH67" s="832"/>
      <c r="BI67" s="832"/>
      <c r="BJ67" s="832"/>
      <c r="BK67" s="832"/>
      <c r="BL67" s="832"/>
      <c r="BM67" s="832"/>
      <c r="BN67" s="832"/>
      <c r="BO67" s="832"/>
      <c r="BP67" s="832"/>
      <c r="BQ67" s="832"/>
      <c r="BR67" s="832"/>
      <c r="BS67" s="832"/>
      <c r="BT67" s="832"/>
      <c r="BU67" s="832"/>
      <c r="BV67" s="832"/>
      <c r="BW67" s="832"/>
      <c r="BX67" s="832"/>
      <c r="BY67" s="832"/>
      <c r="BZ67" s="832"/>
      <c r="CA67" s="832"/>
      <c r="CB67" s="832"/>
      <c r="CC67" s="832"/>
      <c r="CD67" s="832"/>
      <c r="CE67" s="832"/>
      <c r="CF67" s="832"/>
      <c r="CG67" s="832"/>
      <c r="CH67" s="832"/>
      <c r="CI67" s="832"/>
      <c r="CJ67" s="832"/>
      <c r="CK67" s="832"/>
      <c r="CL67" s="832"/>
      <c r="CM67" s="832"/>
      <c r="CN67" s="832"/>
      <c r="CO67" s="832"/>
      <c r="CP67" s="832"/>
      <c r="CQ67" s="832"/>
      <c r="CR67" s="832"/>
      <c r="CS67" s="832"/>
      <c r="CT67" s="832"/>
      <c r="CU67" s="832"/>
      <c r="CV67" s="832"/>
      <c r="CW67" s="832"/>
      <c r="CX67" s="832"/>
      <c r="CY67" s="832"/>
      <c r="CZ67" s="832"/>
      <c r="DA67" s="832"/>
      <c r="DB67" s="832"/>
      <c r="DC67" s="832"/>
      <c r="DD67" s="832"/>
      <c r="DE67" s="832"/>
      <c r="DF67" s="832"/>
      <c r="DG67" s="832"/>
      <c r="DH67" s="832"/>
      <c r="DI67" s="832"/>
      <c r="DJ67" s="832"/>
      <c r="DK67" s="832"/>
      <c r="DL67" s="832"/>
      <c r="DM67" s="832"/>
      <c r="DN67" s="832"/>
      <c r="DO67" s="832"/>
      <c r="DP67" s="832"/>
      <c r="DQ67" s="832"/>
      <c r="DR67" s="832"/>
      <c r="DS67" s="832"/>
      <c r="DT67" s="832"/>
      <c r="DU67" s="832"/>
      <c r="DV67" s="832"/>
      <c r="DW67" s="832"/>
      <c r="DX67" s="832"/>
      <c r="DY67" s="832"/>
      <c r="DZ67" s="832"/>
      <c r="EA67" s="832"/>
      <c r="EB67" s="832"/>
      <c r="EC67" s="832"/>
      <c r="ED67" s="832"/>
      <c r="EE67" s="832"/>
      <c r="EF67" s="832"/>
      <c r="EG67" s="832"/>
      <c r="EH67" s="832"/>
      <c r="EI67" s="832"/>
      <c r="EJ67" s="832"/>
      <c r="EK67" s="832"/>
      <c r="EL67" s="832"/>
      <c r="EM67" s="832"/>
      <c r="EN67" s="832"/>
      <c r="EO67" s="832"/>
      <c r="EP67" s="832"/>
      <c r="EQ67" s="832"/>
      <c r="ER67" s="832"/>
      <c r="ES67" s="832"/>
      <c r="ET67" s="832"/>
      <c r="EU67" s="832"/>
      <c r="EV67" s="832"/>
      <c r="EW67" s="832"/>
      <c r="EX67" s="832"/>
      <c r="EY67" s="832"/>
      <c r="EZ67" s="832"/>
      <c r="FA67" s="832"/>
      <c r="FB67" s="832"/>
      <c r="FC67" s="832"/>
      <c r="FD67" s="832"/>
      <c r="FE67" s="832"/>
      <c r="FF67" s="832"/>
      <c r="FG67" s="832"/>
      <c r="FH67" s="832"/>
      <c r="FI67" s="832"/>
      <c r="FJ67" s="832"/>
      <c r="FK67" s="832"/>
      <c r="FL67" s="832"/>
      <c r="FM67" s="832"/>
      <c r="FN67" s="832"/>
      <c r="FO67" s="832"/>
      <c r="FP67" s="832"/>
      <c r="FQ67" s="832"/>
      <c r="FR67" s="832"/>
      <c r="FS67" s="832"/>
      <c r="FT67" s="832"/>
      <c r="FU67" s="832"/>
      <c r="FV67" s="832"/>
      <c r="FW67" s="832"/>
      <c r="FX67" s="832"/>
      <c r="FY67" s="832"/>
      <c r="FZ67" s="832"/>
      <c r="GA67" s="832"/>
      <c r="GB67" s="832"/>
      <c r="GC67" s="832"/>
      <c r="GD67" s="832"/>
      <c r="GE67" s="832"/>
      <c r="GF67" s="832"/>
      <c r="GG67" s="832"/>
      <c r="GH67" s="832"/>
      <c r="GI67" s="832"/>
      <c r="GJ67" s="832"/>
      <c r="GK67" s="832"/>
      <c r="GL67" s="832"/>
      <c r="GM67" s="832"/>
      <c r="GN67" s="832"/>
      <c r="GO67" s="832"/>
      <c r="GP67" s="832"/>
      <c r="GQ67" s="832"/>
      <c r="GR67" s="832"/>
      <c r="GS67" s="832"/>
      <c r="GT67" s="832"/>
      <c r="GU67" s="832"/>
      <c r="GV67" s="832"/>
      <c r="GW67" s="832"/>
    </row>
    <row r="68" spans="1:215" ht="12.75">
      <c r="A68" s="869" t="s">
        <v>1103</v>
      </c>
      <c r="B68" s="870">
        <v>1</v>
      </c>
      <c r="C68" s="870">
        <v>0</v>
      </c>
      <c r="D68" s="870">
        <v>1</v>
      </c>
      <c r="E68" s="870">
        <v>0</v>
      </c>
      <c r="F68" s="832"/>
      <c r="G68" s="832"/>
      <c r="H68" s="832"/>
      <c r="I68" s="832"/>
      <c r="J68" s="832"/>
      <c r="K68" s="832"/>
      <c r="L68" s="832"/>
      <c r="M68" s="832"/>
      <c r="N68" s="832"/>
      <c r="O68" s="832"/>
      <c r="P68" s="832"/>
      <c r="Q68" s="832"/>
      <c r="R68" s="832"/>
      <c r="S68" s="832"/>
      <c r="T68" s="832"/>
      <c r="U68" s="832"/>
      <c r="V68" s="832"/>
      <c r="W68" s="832"/>
      <c r="X68" s="832"/>
      <c r="Y68" s="832"/>
      <c r="Z68" s="832"/>
      <c r="AA68" s="832"/>
      <c r="AB68" s="832"/>
      <c r="AC68" s="832"/>
      <c r="AD68" s="832"/>
      <c r="AE68" s="832"/>
      <c r="AF68" s="832"/>
      <c r="AG68" s="832"/>
      <c r="AH68" s="832"/>
      <c r="AI68" s="832"/>
      <c r="AJ68" s="832"/>
      <c r="AK68" s="832"/>
      <c r="AL68" s="832"/>
      <c r="AM68" s="832"/>
      <c r="AN68" s="832"/>
      <c r="AO68" s="832"/>
      <c r="AP68" s="832"/>
      <c r="AQ68" s="832"/>
      <c r="AR68" s="832"/>
      <c r="AS68" s="832"/>
      <c r="AT68" s="832"/>
      <c r="AU68" s="832"/>
      <c r="AV68" s="832"/>
      <c r="AW68" s="832"/>
      <c r="AX68" s="832"/>
      <c r="AY68" s="832"/>
      <c r="AZ68" s="832"/>
      <c r="BA68" s="832"/>
      <c r="BB68" s="832"/>
      <c r="BC68" s="832"/>
      <c r="BD68" s="832"/>
      <c r="BE68" s="832"/>
      <c r="BF68" s="832"/>
      <c r="BG68" s="832"/>
      <c r="BH68" s="832"/>
      <c r="BI68" s="832"/>
      <c r="BJ68" s="832"/>
      <c r="BK68" s="832"/>
      <c r="BL68" s="832"/>
      <c r="BM68" s="832"/>
      <c r="BN68" s="832"/>
      <c r="BO68" s="832"/>
      <c r="BP68" s="832"/>
      <c r="BQ68" s="832"/>
      <c r="BR68" s="832"/>
      <c r="BS68" s="832"/>
      <c r="BT68" s="832"/>
      <c r="BU68" s="832"/>
      <c r="BV68" s="832"/>
      <c r="BW68" s="832"/>
      <c r="BX68" s="832"/>
      <c r="BY68" s="832"/>
      <c r="BZ68" s="832"/>
      <c r="CA68" s="832"/>
      <c r="CB68" s="832"/>
      <c r="CC68" s="832"/>
      <c r="CD68" s="832"/>
      <c r="CE68" s="832"/>
      <c r="CF68" s="832"/>
      <c r="CG68" s="832"/>
      <c r="CH68" s="832"/>
      <c r="CI68" s="832"/>
      <c r="CJ68" s="832"/>
      <c r="CK68" s="832"/>
      <c r="CL68" s="832"/>
      <c r="CM68" s="832"/>
      <c r="CN68" s="832"/>
      <c r="CO68" s="832"/>
      <c r="CP68" s="832"/>
      <c r="CQ68" s="832"/>
      <c r="CR68" s="832"/>
      <c r="CS68" s="832"/>
      <c r="CT68" s="832"/>
      <c r="CU68" s="832"/>
      <c r="CV68" s="832"/>
      <c r="CW68" s="832"/>
      <c r="CX68" s="832"/>
      <c r="CY68" s="832"/>
      <c r="CZ68" s="832"/>
      <c r="DA68" s="832"/>
      <c r="DB68" s="832"/>
      <c r="DC68" s="832"/>
      <c r="DD68" s="832"/>
      <c r="DE68" s="832"/>
      <c r="DF68" s="832"/>
      <c r="DG68" s="832"/>
      <c r="DH68" s="832"/>
      <c r="DI68" s="832"/>
      <c r="DJ68" s="832"/>
      <c r="DK68" s="832"/>
      <c r="DL68" s="832"/>
      <c r="DM68" s="832"/>
      <c r="DN68" s="832"/>
      <c r="DO68" s="832"/>
      <c r="DP68" s="832"/>
      <c r="DQ68" s="832"/>
      <c r="DR68" s="832"/>
      <c r="DS68" s="832"/>
      <c r="DT68" s="832"/>
      <c r="DU68" s="832"/>
      <c r="DV68" s="832"/>
      <c r="DW68" s="832"/>
      <c r="DX68" s="832"/>
      <c r="DY68" s="832"/>
      <c r="DZ68" s="832"/>
      <c r="EA68" s="832"/>
      <c r="EB68" s="832"/>
      <c r="EC68" s="832"/>
      <c r="ED68" s="832"/>
      <c r="EE68" s="832"/>
      <c r="EF68" s="832"/>
      <c r="EG68" s="832"/>
      <c r="EH68" s="832"/>
      <c r="EI68" s="832"/>
      <c r="EJ68" s="832"/>
      <c r="EK68" s="832"/>
      <c r="EL68" s="832"/>
      <c r="EM68" s="832"/>
      <c r="EN68" s="832"/>
      <c r="EO68" s="832"/>
      <c r="EP68" s="832"/>
      <c r="EQ68" s="832"/>
      <c r="ER68" s="832"/>
      <c r="ES68" s="832"/>
      <c r="ET68" s="832"/>
      <c r="EU68" s="832"/>
      <c r="EV68" s="832"/>
      <c r="EW68" s="832"/>
      <c r="EX68" s="832"/>
      <c r="EY68" s="832"/>
      <c r="EZ68" s="832"/>
      <c r="FA68" s="832"/>
      <c r="FB68" s="832"/>
      <c r="FC68" s="832"/>
      <c r="FD68" s="832"/>
      <c r="FE68" s="832"/>
      <c r="FF68" s="832"/>
      <c r="FG68" s="832"/>
      <c r="FH68" s="832"/>
      <c r="FI68" s="832"/>
      <c r="FJ68" s="832"/>
      <c r="FK68" s="832"/>
      <c r="FL68" s="832"/>
      <c r="FM68" s="832"/>
      <c r="FN68" s="832"/>
      <c r="FO68" s="832"/>
      <c r="FP68" s="832"/>
      <c r="FQ68" s="832"/>
      <c r="FR68" s="832"/>
      <c r="FS68" s="832"/>
      <c r="FT68" s="832"/>
      <c r="FU68" s="832"/>
      <c r="FV68" s="832"/>
      <c r="FW68" s="832"/>
      <c r="FX68" s="832"/>
      <c r="FY68" s="832"/>
      <c r="FZ68" s="832"/>
      <c r="GA68" s="832"/>
      <c r="GB68" s="832"/>
      <c r="GC68" s="832"/>
      <c r="GD68" s="832"/>
      <c r="GE68" s="832"/>
      <c r="GF68" s="832"/>
      <c r="GG68" s="832"/>
      <c r="GH68" s="832"/>
      <c r="GI68" s="832"/>
      <c r="GJ68" s="832"/>
      <c r="GK68" s="832"/>
      <c r="GL68" s="832"/>
      <c r="GM68" s="832"/>
      <c r="GN68" s="832"/>
      <c r="GO68" s="832"/>
      <c r="GP68" s="832"/>
      <c r="GQ68" s="832"/>
      <c r="GR68" s="832"/>
      <c r="GS68" s="832"/>
      <c r="GT68" s="832"/>
      <c r="GU68" s="832"/>
      <c r="GV68" s="832"/>
      <c r="GW68" s="832"/>
    </row>
    <row r="69" spans="1:215" ht="12.75">
      <c r="A69" s="869" t="s">
        <v>1104</v>
      </c>
      <c r="B69" s="870">
        <v>0</v>
      </c>
      <c r="C69" s="870">
        <v>0</v>
      </c>
      <c r="D69" s="870">
        <v>0</v>
      </c>
      <c r="E69" s="870">
        <v>0</v>
      </c>
      <c r="F69" s="832"/>
      <c r="G69" s="832"/>
      <c r="H69" s="832"/>
      <c r="I69" s="832"/>
      <c r="J69" s="832"/>
      <c r="K69" s="832"/>
      <c r="L69" s="832"/>
      <c r="M69" s="832"/>
      <c r="N69" s="832"/>
      <c r="O69" s="832"/>
      <c r="P69" s="832"/>
      <c r="Q69" s="832"/>
      <c r="R69" s="832"/>
      <c r="S69" s="832"/>
      <c r="T69" s="832"/>
      <c r="U69" s="832"/>
      <c r="V69" s="832"/>
      <c r="W69" s="832"/>
      <c r="X69" s="832"/>
      <c r="Y69" s="832"/>
      <c r="Z69" s="832"/>
      <c r="AA69" s="832"/>
      <c r="AB69" s="832"/>
      <c r="AC69" s="832"/>
      <c r="AD69" s="832"/>
      <c r="AE69" s="832"/>
      <c r="AF69" s="832"/>
      <c r="AG69" s="832"/>
      <c r="AH69" s="832"/>
      <c r="AI69" s="832"/>
      <c r="AJ69" s="832"/>
      <c r="AK69" s="832"/>
      <c r="AL69" s="832"/>
      <c r="AM69" s="832"/>
      <c r="AN69" s="832"/>
      <c r="AO69" s="832"/>
      <c r="AP69" s="832"/>
      <c r="AQ69" s="832"/>
      <c r="AR69" s="832"/>
      <c r="AS69" s="832"/>
      <c r="AT69" s="832"/>
      <c r="AU69" s="832"/>
      <c r="AV69" s="832"/>
      <c r="AW69" s="832"/>
      <c r="AX69" s="832"/>
      <c r="AY69" s="832"/>
      <c r="AZ69" s="832"/>
      <c r="BA69" s="832"/>
      <c r="BB69" s="832"/>
      <c r="BC69" s="832"/>
      <c r="BD69" s="832"/>
      <c r="BE69" s="832"/>
      <c r="BF69" s="832"/>
      <c r="BG69" s="832"/>
      <c r="BH69" s="832"/>
      <c r="BI69" s="832"/>
      <c r="BJ69" s="832"/>
      <c r="BK69" s="832"/>
      <c r="BL69" s="832"/>
      <c r="BM69" s="832"/>
      <c r="BN69" s="832"/>
      <c r="BO69" s="832"/>
      <c r="BP69" s="832"/>
      <c r="BQ69" s="832"/>
      <c r="BR69" s="832"/>
      <c r="BS69" s="832"/>
      <c r="BT69" s="832"/>
      <c r="BU69" s="832"/>
      <c r="BV69" s="832"/>
      <c r="BW69" s="832"/>
      <c r="BX69" s="832"/>
      <c r="BY69" s="832"/>
      <c r="BZ69" s="832"/>
      <c r="CA69" s="832"/>
      <c r="CB69" s="832"/>
      <c r="CC69" s="832"/>
      <c r="CD69" s="832"/>
      <c r="CE69" s="832"/>
      <c r="CF69" s="832"/>
      <c r="CG69" s="832"/>
      <c r="CH69" s="832"/>
      <c r="CI69" s="832"/>
      <c r="CJ69" s="832"/>
      <c r="CK69" s="832"/>
      <c r="CL69" s="832"/>
      <c r="CM69" s="832"/>
      <c r="CN69" s="832"/>
      <c r="CO69" s="832"/>
      <c r="CP69" s="832"/>
      <c r="CQ69" s="832"/>
      <c r="CR69" s="832"/>
      <c r="CS69" s="832"/>
      <c r="CT69" s="832"/>
      <c r="CU69" s="832"/>
      <c r="CV69" s="832"/>
      <c r="CW69" s="832"/>
      <c r="CX69" s="832"/>
      <c r="CY69" s="832"/>
      <c r="CZ69" s="832"/>
      <c r="DA69" s="832"/>
      <c r="DB69" s="832"/>
      <c r="DC69" s="832"/>
      <c r="DD69" s="832"/>
      <c r="DE69" s="832"/>
      <c r="DF69" s="832"/>
      <c r="DG69" s="832"/>
      <c r="DH69" s="832"/>
      <c r="DI69" s="832"/>
      <c r="DJ69" s="832"/>
      <c r="DK69" s="832"/>
      <c r="DL69" s="832"/>
      <c r="DM69" s="832"/>
      <c r="DN69" s="832"/>
      <c r="DO69" s="832"/>
      <c r="DP69" s="832"/>
      <c r="DQ69" s="832"/>
      <c r="DR69" s="832"/>
      <c r="DS69" s="832"/>
      <c r="DT69" s="832"/>
      <c r="DU69" s="832"/>
      <c r="DV69" s="832"/>
      <c r="DW69" s="832"/>
      <c r="DX69" s="832"/>
      <c r="DY69" s="832"/>
      <c r="DZ69" s="832"/>
      <c r="EA69" s="832"/>
      <c r="EB69" s="832"/>
      <c r="EC69" s="832"/>
      <c r="ED69" s="832"/>
      <c r="EE69" s="832"/>
      <c r="EF69" s="832"/>
      <c r="EG69" s="832"/>
      <c r="EH69" s="832"/>
      <c r="EI69" s="832"/>
      <c r="EJ69" s="832"/>
      <c r="EK69" s="832"/>
      <c r="EL69" s="832"/>
      <c r="EM69" s="832"/>
      <c r="EN69" s="832"/>
      <c r="EO69" s="832"/>
      <c r="EP69" s="832"/>
      <c r="EQ69" s="832"/>
      <c r="ER69" s="832"/>
      <c r="ES69" s="832"/>
      <c r="ET69" s="832"/>
      <c r="EU69" s="832"/>
      <c r="EV69" s="832"/>
      <c r="EW69" s="832"/>
      <c r="EX69" s="832"/>
      <c r="EY69" s="832"/>
      <c r="EZ69" s="832"/>
      <c r="FA69" s="832"/>
      <c r="FB69" s="832"/>
      <c r="FC69" s="832"/>
      <c r="FD69" s="832"/>
      <c r="FE69" s="832"/>
      <c r="FF69" s="832"/>
      <c r="FG69" s="832"/>
      <c r="FH69" s="832"/>
      <c r="FI69" s="832"/>
      <c r="FJ69" s="832"/>
      <c r="FK69" s="832"/>
      <c r="FL69" s="832"/>
      <c r="FM69" s="832"/>
      <c r="FN69" s="832"/>
      <c r="FO69" s="832"/>
      <c r="FP69" s="832"/>
      <c r="FQ69" s="832"/>
      <c r="FR69" s="832"/>
      <c r="FS69" s="832"/>
      <c r="FT69" s="832"/>
      <c r="FU69" s="832"/>
      <c r="FV69" s="832"/>
      <c r="FW69" s="832"/>
      <c r="FX69" s="832"/>
      <c r="FY69" s="832"/>
      <c r="FZ69" s="832"/>
      <c r="GA69" s="832"/>
      <c r="GB69" s="832"/>
      <c r="GC69" s="832"/>
      <c r="GD69" s="832"/>
      <c r="GE69" s="832"/>
      <c r="GF69" s="832"/>
      <c r="GG69" s="832"/>
      <c r="GH69" s="832"/>
      <c r="GI69" s="832"/>
      <c r="GJ69" s="832"/>
      <c r="GK69" s="832"/>
      <c r="GL69" s="832"/>
      <c r="GM69" s="832"/>
      <c r="GN69" s="832"/>
      <c r="GO69" s="832"/>
      <c r="GP69" s="832"/>
      <c r="GQ69" s="832"/>
      <c r="GR69" s="832"/>
      <c r="GS69" s="832"/>
      <c r="GT69" s="832"/>
      <c r="GU69" s="832"/>
      <c r="GV69" s="832"/>
      <c r="GW69" s="832"/>
    </row>
    <row r="70" spans="1:215" s="246" customFormat="1" ht="24">
      <c r="A70" s="746" t="s">
        <v>450</v>
      </c>
      <c r="B70" s="866">
        <v>1</v>
      </c>
      <c r="C70" s="866">
        <v>1</v>
      </c>
      <c r="D70" s="866">
        <v>0</v>
      </c>
      <c r="E70" s="866">
        <v>1</v>
      </c>
    </row>
    <row r="71" spans="1:215" ht="14.25">
      <c r="A71" s="303" t="s">
        <v>1105</v>
      </c>
      <c r="B71" s="737">
        <v>1</v>
      </c>
      <c r="C71" s="737">
        <v>1</v>
      </c>
      <c r="D71" s="737">
        <v>0</v>
      </c>
      <c r="E71" s="737">
        <v>1</v>
      </c>
      <c r="F71" s="778"/>
      <c r="G71" s="778"/>
      <c r="H71" s="778"/>
      <c r="I71" s="778"/>
      <c r="J71" s="778"/>
      <c r="K71" s="778"/>
      <c r="L71" s="778"/>
      <c r="M71" s="778"/>
      <c r="N71" s="778"/>
      <c r="O71" s="778"/>
      <c r="P71" s="778"/>
      <c r="Q71" s="778"/>
      <c r="R71" s="778"/>
      <c r="S71" s="778"/>
      <c r="T71" s="778"/>
      <c r="U71" s="778"/>
      <c r="V71" s="778"/>
      <c r="W71" s="778"/>
      <c r="X71" s="778"/>
      <c r="Y71" s="778"/>
      <c r="Z71" s="778"/>
      <c r="AA71" s="778"/>
      <c r="AB71" s="778"/>
      <c r="AC71" s="778"/>
      <c r="AD71" s="778"/>
      <c r="AE71" s="778"/>
      <c r="AF71" s="778"/>
      <c r="AG71" s="778"/>
      <c r="AH71" s="778"/>
      <c r="AI71" s="778"/>
      <c r="AJ71" s="778"/>
      <c r="AK71" s="778"/>
      <c r="AL71" s="778"/>
      <c r="AM71" s="778"/>
      <c r="AN71" s="778"/>
      <c r="AO71" s="778"/>
      <c r="AP71" s="778"/>
      <c r="AQ71" s="778"/>
      <c r="AR71" s="778"/>
      <c r="AS71" s="778"/>
      <c r="AT71" s="778"/>
      <c r="AU71" s="778"/>
      <c r="AV71" s="778"/>
      <c r="AW71" s="778"/>
      <c r="AX71" s="778"/>
      <c r="AY71" s="778"/>
      <c r="AZ71" s="778"/>
      <c r="BA71" s="778"/>
      <c r="BB71" s="778"/>
      <c r="BC71" s="778"/>
      <c r="BD71" s="778"/>
      <c r="BE71" s="778"/>
      <c r="BF71" s="778"/>
      <c r="BG71" s="778"/>
      <c r="BH71" s="778"/>
      <c r="BI71" s="778"/>
      <c r="BJ71" s="778"/>
      <c r="BK71" s="778"/>
      <c r="BL71" s="778"/>
      <c r="BM71" s="778"/>
      <c r="BN71" s="778"/>
      <c r="BO71" s="778"/>
      <c r="BP71" s="778"/>
      <c r="BQ71" s="778"/>
      <c r="BR71" s="778"/>
      <c r="BS71" s="778"/>
      <c r="BT71" s="778"/>
      <c r="BU71" s="778"/>
      <c r="BV71" s="778"/>
      <c r="BW71" s="778"/>
      <c r="BX71" s="778"/>
      <c r="BY71" s="778"/>
      <c r="BZ71" s="778"/>
      <c r="CA71" s="778"/>
      <c r="CB71" s="778"/>
      <c r="CC71" s="778"/>
      <c r="CD71" s="778"/>
      <c r="CE71" s="778"/>
      <c r="CF71" s="778"/>
      <c r="CG71" s="778"/>
      <c r="CH71" s="778"/>
      <c r="CI71" s="778"/>
      <c r="CJ71" s="778"/>
      <c r="CK71" s="778"/>
      <c r="CL71" s="778"/>
      <c r="CM71" s="778"/>
      <c r="CN71" s="778"/>
      <c r="CO71" s="778"/>
      <c r="CP71" s="778"/>
      <c r="CQ71" s="778"/>
      <c r="CR71" s="778"/>
      <c r="CS71" s="778"/>
      <c r="CT71" s="778"/>
      <c r="CU71" s="778"/>
      <c r="CV71" s="778"/>
      <c r="CW71" s="778"/>
      <c r="CX71" s="778"/>
      <c r="CY71" s="778"/>
      <c r="CZ71" s="778"/>
      <c r="DA71" s="778"/>
      <c r="DB71" s="778"/>
      <c r="DC71" s="778"/>
      <c r="DD71" s="778"/>
      <c r="DE71" s="778"/>
      <c r="DF71" s="778"/>
      <c r="DG71" s="778"/>
      <c r="DH71" s="778"/>
      <c r="DI71" s="778"/>
      <c r="DJ71" s="778"/>
      <c r="DK71" s="778"/>
      <c r="DL71" s="778"/>
      <c r="DM71" s="778"/>
      <c r="DN71" s="778"/>
      <c r="DO71" s="778"/>
      <c r="DP71" s="778"/>
      <c r="DQ71" s="778"/>
      <c r="DR71" s="778"/>
      <c r="DS71" s="778"/>
      <c r="DT71" s="778"/>
      <c r="DU71" s="778"/>
      <c r="DV71" s="778"/>
      <c r="DW71" s="778"/>
      <c r="DX71" s="778"/>
      <c r="DY71" s="778"/>
      <c r="DZ71" s="778"/>
      <c r="EA71" s="778"/>
      <c r="EB71" s="778"/>
      <c r="EC71" s="778"/>
      <c r="ED71" s="778"/>
      <c r="EE71" s="778"/>
      <c r="EF71" s="778"/>
      <c r="EG71" s="778"/>
      <c r="EH71" s="778"/>
      <c r="EI71" s="778"/>
      <c r="EJ71" s="778"/>
      <c r="EK71" s="778"/>
      <c r="EL71" s="778"/>
      <c r="EM71" s="778"/>
      <c r="EN71" s="778"/>
      <c r="EO71" s="778"/>
      <c r="EP71" s="778"/>
      <c r="EQ71" s="778"/>
      <c r="ER71" s="778"/>
      <c r="ES71" s="778"/>
      <c r="ET71" s="778"/>
      <c r="EU71" s="778"/>
      <c r="EV71" s="778"/>
      <c r="EW71" s="778"/>
      <c r="EX71" s="778"/>
      <c r="EY71" s="778"/>
      <c r="EZ71" s="778"/>
      <c r="FA71" s="778"/>
      <c r="FB71" s="778"/>
      <c r="FC71" s="778"/>
      <c r="FD71" s="778"/>
      <c r="FE71" s="778"/>
      <c r="FF71" s="778"/>
      <c r="FG71" s="778"/>
      <c r="FH71" s="778"/>
      <c r="FI71" s="778"/>
      <c r="FJ71" s="778"/>
      <c r="FK71" s="778"/>
      <c r="FL71" s="778"/>
      <c r="FM71" s="778"/>
      <c r="FN71" s="778"/>
      <c r="FO71" s="778"/>
      <c r="FP71" s="778"/>
      <c r="FQ71" s="778"/>
      <c r="FR71" s="778"/>
      <c r="FS71" s="778"/>
      <c r="FT71" s="778"/>
      <c r="FU71" s="778"/>
      <c r="FV71" s="778"/>
      <c r="FW71" s="778"/>
      <c r="FX71" s="778"/>
      <c r="FY71" s="778"/>
      <c r="FZ71" s="778"/>
      <c r="GA71" s="778"/>
      <c r="GB71" s="778"/>
      <c r="GC71" s="778"/>
      <c r="GD71" s="778"/>
      <c r="GE71" s="778"/>
      <c r="GF71" s="778"/>
      <c r="GG71" s="778"/>
      <c r="GH71" s="778"/>
      <c r="GI71" s="778"/>
      <c r="GJ71" s="778"/>
      <c r="GK71" s="778"/>
      <c r="GL71" s="778"/>
      <c r="GM71" s="778"/>
      <c r="GN71" s="778"/>
      <c r="GO71" s="778"/>
      <c r="GP71" s="778"/>
      <c r="GQ71" s="778"/>
      <c r="GR71" s="778"/>
      <c r="GS71" s="778"/>
      <c r="GT71" s="778"/>
      <c r="GU71" s="778"/>
      <c r="GV71" s="778"/>
      <c r="GW71" s="778"/>
    </row>
    <row r="72" spans="1:215" s="246" customFormat="1">
      <c r="A72" s="746" t="s">
        <v>96</v>
      </c>
      <c r="B72" s="866">
        <v>2</v>
      </c>
      <c r="C72" s="866">
        <v>7</v>
      </c>
      <c r="D72" s="866">
        <v>1</v>
      </c>
      <c r="E72" s="866">
        <v>0</v>
      </c>
    </row>
    <row r="73" spans="1:215" s="744" customFormat="1">
      <c r="A73" s="872" t="s">
        <v>451</v>
      </c>
      <c r="B73" s="874">
        <v>0</v>
      </c>
      <c r="C73" s="874">
        <v>0</v>
      </c>
      <c r="D73" s="874">
        <v>0</v>
      </c>
      <c r="E73" s="874">
        <v>0</v>
      </c>
    </row>
    <row r="74" spans="1:215" ht="12.75">
      <c r="A74" s="875" t="s">
        <v>452</v>
      </c>
      <c r="B74" s="870">
        <v>0</v>
      </c>
      <c r="C74" s="870">
        <v>0</v>
      </c>
      <c r="D74" s="870">
        <v>0</v>
      </c>
      <c r="E74" s="870">
        <v>0</v>
      </c>
      <c r="F74" s="778"/>
      <c r="G74" s="778"/>
      <c r="H74" s="778"/>
      <c r="I74" s="778"/>
      <c r="J74" s="778"/>
      <c r="K74" s="778"/>
      <c r="L74" s="778"/>
      <c r="M74" s="778"/>
      <c r="N74" s="778"/>
      <c r="O74" s="778"/>
      <c r="P74" s="778"/>
      <c r="Q74" s="778"/>
      <c r="R74" s="778"/>
      <c r="S74" s="778"/>
      <c r="T74" s="778"/>
      <c r="U74" s="778"/>
      <c r="V74" s="778"/>
      <c r="W74" s="778"/>
      <c r="X74" s="778"/>
      <c r="Y74" s="778"/>
      <c r="Z74" s="778"/>
      <c r="AA74" s="778"/>
      <c r="AB74" s="778"/>
      <c r="AC74" s="778"/>
      <c r="AD74" s="778"/>
      <c r="AE74" s="778"/>
      <c r="AF74" s="778"/>
      <c r="AG74" s="778"/>
      <c r="AH74" s="778"/>
      <c r="AI74" s="778"/>
      <c r="AJ74" s="778"/>
      <c r="AK74" s="778"/>
      <c r="AL74" s="778"/>
      <c r="AM74" s="778"/>
      <c r="AN74" s="778"/>
      <c r="AO74" s="778"/>
      <c r="AP74" s="778"/>
      <c r="AQ74" s="778"/>
      <c r="AR74" s="778"/>
      <c r="AS74" s="778"/>
      <c r="AT74" s="778"/>
      <c r="AU74" s="778"/>
      <c r="AV74" s="778"/>
      <c r="AW74" s="778"/>
      <c r="AX74" s="778"/>
      <c r="AY74" s="778"/>
      <c r="AZ74" s="778"/>
      <c r="BA74" s="778"/>
      <c r="BB74" s="778"/>
      <c r="BC74" s="778"/>
      <c r="BD74" s="778"/>
      <c r="BE74" s="778"/>
      <c r="BF74" s="778"/>
      <c r="BG74" s="778"/>
      <c r="BH74" s="778"/>
      <c r="BI74" s="778"/>
      <c r="BJ74" s="778"/>
      <c r="BK74" s="778"/>
      <c r="BL74" s="778"/>
      <c r="BM74" s="778"/>
      <c r="BN74" s="778"/>
      <c r="BO74" s="778"/>
      <c r="BP74" s="778"/>
      <c r="BQ74" s="778"/>
      <c r="BR74" s="778"/>
      <c r="BS74" s="778"/>
      <c r="BT74" s="778"/>
      <c r="BU74" s="778"/>
      <c r="BV74" s="778"/>
      <c r="BW74" s="778"/>
      <c r="BX74" s="778"/>
      <c r="BY74" s="778"/>
      <c r="BZ74" s="778"/>
      <c r="CA74" s="778"/>
      <c r="CB74" s="778"/>
      <c r="CC74" s="778"/>
      <c r="CD74" s="778"/>
      <c r="CE74" s="778"/>
      <c r="CF74" s="778"/>
      <c r="CG74" s="778"/>
      <c r="CH74" s="778"/>
      <c r="CI74" s="778"/>
      <c r="CJ74" s="778"/>
      <c r="CK74" s="778"/>
      <c r="CL74" s="778"/>
      <c r="CM74" s="778"/>
      <c r="CN74" s="778"/>
      <c r="CO74" s="778"/>
      <c r="CP74" s="778"/>
      <c r="CQ74" s="778"/>
      <c r="CR74" s="778"/>
      <c r="CS74" s="778"/>
      <c r="CT74" s="778"/>
      <c r="CU74" s="778"/>
      <c r="CV74" s="778"/>
      <c r="CW74" s="778"/>
      <c r="CX74" s="778"/>
      <c r="CY74" s="778"/>
      <c r="CZ74" s="778"/>
      <c r="DA74" s="778"/>
      <c r="DB74" s="778"/>
      <c r="DC74" s="778"/>
      <c r="DD74" s="778"/>
      <c r="DE74" s="778"/>
      <c r="DF74" s="778"/>
      <c r="DG74" s="778"/>
      <c r="DH74" s="778"/>
      <c r="DI74" s="778"/>
      <c r="DJ74" s="778"/>
      <c r="DK74" s="778"/>
      <c r="DL74" s="778"/>
      <c r="DM74" s="778"/>
      <c r="DN74" s="778"/>
      <c r="DO74" s="778"/>
      <c r="DP74" s="778"/>
      <c r="DQ74" s="778"/>
      <c r="DR74" s="778"/>
      <c r="DS74" s="778"/>
      <c r="DT74" s="778"/>
      <c r="DU74" s="778"/>
      <c r="DV74" s="778"/>
      <c r="DW74" s="778"/>
      <c r="DX74" s="778"/>
      <c r="DY74" s="778"/>
      <c r="DZ74" s="778"/>
      <c r="EA74" s="778"/>
      <c r="EB74" s="778"/>
      <c r="EC74" s="778"/>
      <c r="ED74" s="778"/>
      <c r="EE74" s="778"/>
      <c r="EF74" s="778"/>
      <c r="EG74" s="778"/>
      <c r="EH74" s="778"/>
      <c r="EI74" s="778"/>
      <c r="EJ74" s="778"/>
      <c r="EK74" s="778"/>
      <c r="EL74" s="778"/>
      <c r="EM74" s="778"/>
      <c r="EN74" s="778"/>
      <c r="EO74" s="778"/>
      <c r="EP74" s="778"/>
      <c r="EQ74" s="778"/>
      <c r="ER74" s="778"/>
      <c r="ES74" s="778"/>
      <c r="ET74" s="778"/>
      <c r="EU74" s="778"/>
      <c r="EV74" s="778"/>
      <c r="EW74" s="778"/>
      <c r="EX74" s="778"/>
      <c r="EY74" s="778"/>
      <c r="EZ74" s="778"/>
      <c r="FA74" s="778"/>
      <c r="FB74" s="778"/>
      <c r="FC74" s="778"/>
      <c r="FD74" s="778"/>
      <c r="FE74" s="778"/>
      <c r="FF74" s="778"/>
      <c r="FG74" s="778"/>
      <c r="FH74" s="778"/>
      <c r="FI74" s="778"/>
      <c r="FJ74" s="778"/>
      <c r="FK74" s="778"/>
      <c r="FL74" s="778"/>
      <c r="FM74" s="778"/>
      <c r="FN74" s="778"/>
      <c r="FO74" s="778"/>
      <c r="FP74" s="778"/>
      <c r="FQ74" s="778"/>
      <c r="FR74" s="778"/>
      <c r="FS74" s="778"/>
      <c r="FT74" s="778"/>
      <c r="FU74" s="778"/>
      <c r="FV74" s="778"/>
      <c r="FW74" s="778"/>
      <c r="FX74" s="778"/>
      <c r="FY74" s="778"/>
      <c r="FZ74" s="778"/>
      <c r="GA74" s="778"/>
      <c r="GB74" s="778"/>
      <c r="GC74" s="778"/>
      <c r="GD74" s="778"/>
      <c r="GE74" s="778"/>
      <c r="GF74" s="778"/>
      <c r="GG74" s="778"/>
      <c r="GH74" s="778"/>
      <c r="GI74" s="778"/>
      <c r="GJ74" s="778"/>
      <c r="GK74" s="778"/>
      <c r="GL74" s="778"/>
      <c r="GM74" s="778"/>
      <c r="GN74" s="778"/>
      <c r="GO74" s="778"/>
      <c r="GP74" s="778"/>
      <c r="GQ74" s="778"/>
      <c r="GR74" s="778"/>
      <c r="GS74" s="778"/>
      <c r="GT74" s="778"/>
      <c r="GU74" s="778"/>
      <c r="GV74" s="778"/>
      <c r="GW74" s="778"/>
    </row>
    <row r="75" spans="1:215" ht="12.75">
      <c r="A75" s="875" t="s">
        <v>919</v>
      </c>
      <c r="B75" s="870">
        <v>0</v>
      </c>
      <c r="C75" s="870">
        <v>0</v>
      </c>
      <c r="D75" s="870">
        <v>0</v>
      </c>
      <c r="E75" s="870">
        <v>0</v>
      </c>
      <c r="F75" s="778"/>
      <c r="G75" s="778"/>
      <c r="H75" s="778"/>
      <c r="I75" s="778"/>
      <c r="J75" s="778"/>
      <c r="K75" s="778"/>
      <c r="L75" s="778"/>
      <c r="M75" s="778"/>
      <c r="N75" s="778"/>
      <c r="O75" s="778"/>
      <c r="P75" s="778"/>
      <c r="Q75" s="778"/>
      <c r="R75" s="778"/>
      <c r="S75" s="778"/>
      <c r="T75" s="778"/>
      <c r="U75" s="778"/>
      <c r="V75" s="778"/>
      <c r="W75" s="778"/>
      <c r="X75" s="778"/>
      <c r="Y75" s="778"/>
      <c r="Z75" s="778"/>
      <c r="AA75" s="778"/>
      <c r="AB75" s="778"/>
      <c r="AC75" s="778"/>
      <c r="AD75" s="778"/>
      <c r="AE75" s="778"/>
      <c r="AF75" s="778"/>
      <c r="AG75" s="778"/>
      <c r="AH75" s="778"/>
      <c r="AI75" s="778"/>
      <c r="AJ75" s="778"/>
      <c r="AK75" s="778"/>
      <c r="AL75" s="778"/>
      <c r="AM75" s="778"/>
      <c r="AN75" s="778"/>
      <c r="AO75" s="778"/>
      <c r="AP75" s="778"/>
      <c r="AQ75" s="778"/>
      <c r="AR75" s="778"/>
      <c r="AS75" s="778"/>
      <c r="AT75" s="778"/>
      <c r="AU75" s="778"/>
      <c r="AV75" s="778"/>
      <c r="AW75" s="778"/>
      <c r="AX75" s="778"/>
      <c r="AY75" s="778"/>
      <c r="AZ75" s="778"/>
      <c r="BA75" s="778"/>
      <c r="BB75" s="778"/>
      <c r="BC75" s="778"/>
      <c r="BD75" s="778"/>
      <c r="BE75" s="778"/>
      <c r="BF75" s="778"/>
      <c r="BG75" s="778"/>
      <c r="BH75" s="778"/>
      <c r="BI75" s="778"/>
      <c r="BJ75" s="778"/>
      <c r="BK75" s="778"/>
      <c r="BL75" s="778"/>
      <c r="BM75" s="778"/>
      <c r="BN75" s="778"/>
      <c r="BO75" s="778"/>
      <c r="BP75" s="778"/>
      <c r="BQ75" s="778"/>
      <c r="BR75" s="778"/>
      <c r="BS75" s="778"/>
      <c r="BT75" s="778"/>
      <c r="BU75" s="778"/>
      <c r="BV75" s="778"/>
      <c r="BW75" s="778"/>
      <c r="BX75" s="778"/>
      <c r="BY75" s="778"/>
      <c r="BZ75" s="778"/>
      <c r="CA75" s="778"/>
      <c r="CB75" s="778"/>
      <c r="CC75" s="778"/>
      <c r="CD75" s="778"/>
      <c r="CE75" s="778"/>
      <c r="CF75" s="778"/>
      <c r="CG75" s="778"/>
      <c r="CH75" s="778"/>
      <c r="CI75" s="778"/>
      <c r="CJ75" s="778"/>
      <c r="CK75" s="778"/>
      <c r="CL75" s="778"/>
      <c r="CM75" s="778"/>
      <c r="CN75" s="778"/>
      <c r="CO75" s="778"/>
      <c r="CP75" s="778"/>
      <c r="CQ75" s="778"/>
      <c r="CR75" s="778"/>
      <c r="CS75" s="778"/>
      <c r="CT75" s="778"/>
      <c r="CU75" s="778"/>
      <c r="CV75" s="778"/>
      <c r="CW75" s="778"/>
      <c r="CX75" s="778"/>
      <c r="CY75" s="778"/>
      <c r="CZ75" s="778"/>
      <c r="DA75" s="778"/>
      <c r="DB75" s="778"/>
      <c r="DC75" s="778"/>
      <c r="DD75" s="778"/>
      <c r="DE75" s="778"/>
      <c r="DF75" s="778"/>
      <c r="DG75" s="778"/>
      <c r="DH75" s="778"/>
      <c r="DI75" s="778"/>
      <c r="DJ75" s="778"/>
      <c r="DK75" s="778"/>
      <c r="DL75" s="778"/>
      <c r="DM75" s="778"/>
      <c r="DN75" s="778"/>
      <c r="DO75" s="778"/>
      <c r="DP75" s="778"/>
      <c r="DQ75" s="778"/>
      <c r="DR75" s="778"/>
      <c r="DS75" s="778"/>
      <c r="DT75" s="778"/>
      <c r="DU75" s="778"/>
      <c r="DV75" s="778"/>
      <c r="DW75" s="778"/>
      <c r="DX75" s="778"/>
      <c r="DY75" s="778"/>
      <c r="DZ75" s="778"/>
      <c r="EA75" s="778"/>
      <c r="EB75" s="778"/>
      <c r="EC75" s="778"/>
      <c r="ED75" s="778"/>
      <c r="EE75" s="778"/>
      <c r="EF75" s="778"/>
      <c r="EG75" s="778"/>
      <c r="EH75" s="778"/>
      <c r="EI75" s="778"/>
      <c r="EJ75" s="778"/>
      <c r="EK75" s="778"/>
      <c r="EL75" s="778"/>
      <c r="EM75" s="778"/>
      <c r="EN75" s="778"/>
      <c r="EO75" s="778"/>
      <c r="EP75" s="778"/>
      <c r="EQ75" s="778"/>
      <c r="ER75" s="778"/>
      <c r="ES75" s="778"/>
      <c r="ET75" s="778"/>
      <c r="EU75" s="778"/>
      <c r="EV75" s="778"/>
      <c r="EW75" s="778"/>
      <c r="EX75" s="778"/>
      <c r="EY75" s="778"/>
      <c r="EZ75" s="778"/>
      <c r="FA75" s="778"/>
      <c r="FB75" s="778"/>
      <c r="FC75" s="778"/>
      <c r="FD75" s="778"/>
      <c r="FE75" s="778"/>
      <c r="FF75" s="778"/>
      <c r="FG75" s="778"/>
      <c r="FH75" s="778"/>
      <c r="FI75" s="778"/>
      <c r="FJ75" s="778"/>
      <c r="FK75" s="778"/>
      <c r="FL75" s="778"/>
      <c r="FM75" s="778"/>
      <c r="FN75" s="778"/>
      <c r="FO75" s="778"/>
      <c r="FP75" s="778"/>
      <c r="FQ75" s="778"/>
      <c r="FR75" s="778"/>
      <c r="FS75" s="778"/>
      <c r="FT75" s="778"/>
      <c r="FU75" s="778"/>
      <c r="FV75" s="778"/>
      <c r="FW75" s="778"/>
      <c r="FX75" s="778"/>
      <c r="FY75" s="778"/>
      <c r="FZ75" s="778"/>
      <c r="GA75" s="778"/>
      <c r="GB75" s="778"/>
      <c r="GC75" s="778"/>
      <c r="GD75" s="778"/>
      <c r="GE75" s="778"/>
      <c r="GF75" s="778"/>
      <c r="GG75" s="778"/>
      <c r="GH75" s="778"/>
      <c r="GI75" s="778"/>
      <c r="GJ75" s="778"/>
      <c r="GK75" s="778"/>
      <c r="GL75" s="778"/>
      <c r="GM75" s="778"/>
      <c r="GN75" s="778"/>
      <c r="GO75" s="778"/>
      <c r="GP75" s="778"/>
      <c r="GQ75" s="778"/>
      <c r="GR75" s="778"/>
      <c r="GS75" s="778"/>
      <c r="GT75" s="778"/>
      <c r="GU75" s="778"/>
      <c r="GV75" s="778"/>
      <c r="GW75" s="778"/>
    </row>
    <row r="76" spans="1:215" ht="24">
      <c r="A76" s="875" t="s">
        <v>1106</v>
      </c>
      <c r="B76" s="870">
        <v>0</v>
      </c>
      <c r="C76" s="870">
        <v>0</v>
      </c>
      <c r="D76" s="870">
        <v>0</v>
      </c>
      <c r="E76" s="870">
        <v>0</v>
      </c>
      <c r="F76" s="778"/>
      <c r="G76" s="778"/>
      <c r="H76" s="778"/>
      <c r="I76" s="778"/>
      <c r="J76" s="778"/>
      <c r="K76" s="778"/>
      <c r="L76" s="778"/>
      <c r="M76" s="778"/>
      <c r="N76" s="778"/>
      <c r="O76" s="778"/>
      <c r="P76" s="778"/>
      <c r="Q76" s="778"/>
      <c r="R76" s="778"/>
      <c r="S76" s="778"/>
      <c r="T76" s="778"/>
      <c r="U76" s="778"/>
      <c r="V76" s="778"/>
      <c r="W76" s="778"/>
      <c r="X76" s="778"/>
      <c r="Y76" s="778"/>
      <c r="Z76" s="778"/>
      <c r="AA76" s="778"/>
      <c r="AB76" s="778"/>
      <c r="AC76" s="778"/>
      <c r="AD76" s="778"/>
      <c r="AE76" s="778"/>
      <c r="AF76" s="778"/>
      <c r="AG76" s="778"/>
      <c r="AH76" s="778"/>
      <c r="AI76" s="778"/>
      <c r="AJ76" s="778"/>
      <c r="AK76" s="778"/>
      <c r="AL76" s="778"/>
      <c r="AM76" s="778"/>
      <c r="AN76" s="778"/>
      <c r="AO76" s="778"/>
      <c r="AP76" s="778"/>
      <c r="AQ76" s="778"/>
      <c r="AR76" s="778"/>
      <c r="AS76" s="778"/>
      <c r="AT76" s="778"/>
      <c r="AU76" s="778"/>
      <c r="AV76" s="778"/>
      <c r="AW76" s="778"/>
      <c r="AX76" s="778"/>
      <c r="AY76" s="778"/>
      <c r="AZ76" s="778"/>
      <c r="BA76" s="778"/>
      <c r="BB76" s="778"/>
      <c r="BC76" s="778"/>
      <c r="BD76" s="778"/>
      <c r="BE76" s="778"/>
      <c r="BF76" s="778"/>
      <c r="BG76" s="778"/>
      <c r="BH76" s="778"/>
      <c r="BI76" s="778"/>
      <c r="BJ76" s="778"/>
      <c r="BK76" s="778"/>
      <c r="BL76" s="778"/>
      <c r="BM76" s="778"/>
      <c r="BN76" s="778"/>
      <c r="BO76" s="778"/>
      <c r="BP76" s="778"/>
      <c r="BQ76" s="778"/>
      <c r="BR76" s="778"/>
      <c r="BS76" s="778"/>
      <c r="BT76" s="778"/>
      <c r="BU76" s="778"/>
      <c r="BV76" s="778"/>
      <c r="BW76" s="778"/>
      <c r="BX76" s="778"/>
      <c r="BY76" s="778"/>
      <c r="BZ76" s="778"/>
      <c r="CA76" s="778"/>
      <c r="CB76" s="778"/>
      <c r="CC76" s="778"/>
      <c r="CD76" s="778"/>
      <c r="CE76" s="778"/>
      <c r="CF76" s="778"/>
      <c r="CG76" s="778"/>
      <c r="CH76" s="778"/>
      <c r="CI76" s="778"/>
      <c r="CJ76" s="778"/>
      <c r="CK76" s="778"/>
      <c r="CL76" s="778"/>
      <c r="CM76" s="778"/>
      <c r="CN76" s="778"/>
      <c r="CO76" s="778"/>
      <c r="CP76" s="778"/>
      <c r="CQ76" s="778"/>
      <c r="CR76" s="778"/>
      <c r="CS76" s="778"/>
      <c r="CT76" s="778"/>
      <c r="CU76" s="778"/>
      <c r="CV76" s="778"/>
      <c r="CW76" s="778"/>
      <c r="CX76" s="778"/>
      <c r="CY76" s="778"/>
      <c r="CZ76" s="778"/>
      <c r="DA76" s="778"/>
      <c r="DB76" s="778"/>
      <c r="DC76" s="778"/>
      <c r="DD76" s="778"/>
      <c r="DE76" s="778"/>
      <c r="DF76" s="778"/>
      <c r="DG76" s="778"/>
      <c r="DH76" s="778"/>
      <c r="DI76" s="778"/>
      <c r="DJ76" s="778"/>
      <c r="DK76" s="778"/>
      <c r="DL76" s="778"/>
      <c r="DM76" s="778"/>
      <c r="DN76" s="778"/>
      <c r="DO76" s="778"/>
      <c r="DP76" s="778"/>
      <c r="DQ76" s="778"/>
      <c r="DR76" s="778"/>
      <c r="DS76" s="778"/>
      <c r="DT76" s="778"/>
      <c r="DU76" s="778"/>
      <c r="DV76" s="778"/>
      <c r="DW76" s="778"/>
      <c r="DX76" s="778"/>
      <c r="DY76" s="778"/>
      <c r="DZ76" s="778"/>
      <c r="EA76" s="778"/>
      <c r="EB76" s="778"/>
      <c r="EC76" s="778"/>
      <c r="ED76" s="778"/>
      <c r="EE76" s="778"/>
      <c r="EF76" s="778"/>
      <c r="EG76" s="778"/>
      <c r="EH76" s="778"/>
      <c r="EI76" s="778"/>
      <c r="EJ76" s="778"/>
      <c r="EK76" s="778"/>
      <c r="EL76" s="778"/>
      <c r="EM76" s="778"/>
      <c r="EN76" s="778"/>
      <c r="EO76" s="778"/>
      <c r="EP76" s="778"/>
      <c r="EQ76" s="778"/>
      <c r="ER76" s="778"/>
      <c r="ES76" s="778"/>
      <c r="ET76" s="778"/>
      <c r="EU76" s="778"/>
      <c r="EV76" s="778"/>
      <c r="EW76" s="778"/>
      <c r="EX76" s="778"/>
      <c r="EY76" s="778"/>
      <c r="EZ76" s="778"/>
      <c r="FA76" s="778"/>
      <c r="FB76" s="778"/>
      <c r="FC76" s="778"/>
      <c r="FD76" s="778"/>
      <c r="FE76" s="778"/>
      <c r="FF76" s="778"/>
      <c r="FG76" s="778"/>
      <c r="FH76" s="778"/>
      <c r="FI76" s="778"/>
      <c r="FJ76" s="778"/>
      <c r="FK76" s="778"/>
      <c r="FL76" s="778"/>
      <c r="FM76" s="778"/>
      <c r="FN76" s="778"/>
      <c r="FO76" s="778"/>
      <c r="FP76" s="778"/>
      <c r="FQ76" s="778"/>
      <c r="FR76" s="778"/>
      <c r="FS76" s="778"/>
      <c r="FT76" s="778"/>
      <c r="FU76" s="778"/>
      <c r="FV76" s="778"/>
      <c r="FW76" s="778"/>
      <c r="FX76" s="778"/>
      <c r="FY76" s="778"/>
      <c r="FZ76" s="778"/>
      <c r="GA76" s="778"/>
      <c r="GB76" s="778"/>
      <c r="GC76" s="778"/>
      <c r="GD76" s="778"/>
      <c r="GE76" s="778"/>
      <c r="GF76" s="778"/>
      <c r="GG76" s="778"/>
      <c r="GH76" s="778"/>
      <c r="GI76" s="778"/>
      <c r="GJ76" s="778"/>
      <c r="GK76" s="778"/>
      <c r="GL76" s="778"/>
      <c r="GM76" s="778"/>
      <c r="GN76" s="778"/>
      <c r="GO76" s="778"/>
      <c r="GP76" s="778"/>
      <c r="GQ76" s="778"/>
      <c r="GR76" s="778"/>
      <c r="GS76" s="778"/>
      <c r="GT76" s="778"/>
      <c r="GU76" s="778"/>
      <c r="GV76" s="778"/>
      <c r="GW76" s="778"/>
    </row>
    <row r="77" spans="1:215" s="744" customFormat="1">
      <c r="A77" s="872" t="s">
        <v>454</v>
      </c>
      <c r="B77" s="867">
        <v>0</v>
      </c>
      <c r="C77" s="867">
        <v>0</v>
      </c>
      <c r="D77" s="867">
        <v>0</v>
      </c>
      <c r="E77" s="867">
        <v>0</v>
      </c>
    </row>
    <row r="78" spans="1:215" s="744" customFormat="1" ht="24">
      <c r="A78" s="875" t="s">
        <v>1064</v>
      </c>
      <c r="B78" s="870">
        <v>0</v>
      </c>
      <c r="C78" s="870">
        <v>0</v>
      </c>
      <c r="D78" s="870">
        <v>0</v>
      </c>
      <c r="E78" s="870">
        <v>0</v>
      </c>
    </row>
    <row r="79" spans="1:215" s="744" customFormat="1">
      <c r="A79" s="875" t="s">
        <v>460</v>
      </c>
      <c r="B79" s="870">
        <v>0</v>
      </c>
      <c r="C79" s="870">
        <v>0</v>
      </c>
      <c r="D79" s="870">
        <v>0</v>
      </c>
      <c r="E79" s="870">
        <v>0</v>
      </c>
    </row>
    <row r="80" spans="1:215" ht="12.75">
      <c r="A80" s="875" t="s">
        <v>458</v>
      </c>
      <c r="B80" s="870">
        <v>0</v>
      </c>
      <c r="C80" s="870">
        <v>0</v>
      </c>
      <c r="D80" s="870">
        <v>0</v>
      </c>
      <c r="E80" s="870">
        <v>0</v>
      </c>
      <c r="F80" s="778"/>
      <c r="G80" s="778"/>
      <c r="H80" s="778"/>
      <c r="I80" s="778"/>
      <c r="J80" s="778"/>
      <c r="K80" s="778"/>
      <c r="L80" s="778"/>
      <c r="M80" s="778"/>
      <c r="N80" s="778"/>
      <c r="O80" s="778"/>
      <c r="P80" s="778"/>
      <c r="Q80" s="778"/>
      <c r="R80" s="778"/>
      <c r="S80" s="778"/>
      <c r="T80" s="778"/>
      <c r="U80" s="778"/>
      <c r="V80" s="778"/>
      <c r="W80" s="778"/>
      <c r="X80" s="778"/>
      <c r="Y80" s="778"/>
      <c r="Z80" s="778"/>
      <c r="AA80" s="778"/>
      <c r="AB80" s="778"/>
      <c r="AC80" s="778"/>
      <c r="AD80" s="778"/>
      <c r="AE80" s="778"/>
      <c r="AF80" s="778"/>
      <c r="AG80" s="778"/>
      <c r="AH80" s="778"/>
      <c r="AI80" s="778"/>
      <c r="AJ80" s="778"/>
      <c r="AK80" s="778"/>
      <c r="AL80" s="778"/>
      <c r="AM80" s="778"/>
      <c r="AN80" s="778"/>
      <c r="AO80" s="778"/>
      <c r="AP80" s="778"/>
      <c r="AQ80" s="778"/>
      <c r="AR80" s="778"/>
      <c r="AS80" s="778"/>
      <c r="AT80" s="778"/>
      <c r="AU80" s="778"/>
      <c r="AV80" s="778"/>
      <c r="AW80" s="778"/>
      <c r="AX80" s="778"/>
      <c r="AY80" s="778"/>
      <c r="AZ80" s="778"/>
      <c r="BA80" s="778"/>
      <c r="BB80" s="778"/>
      <c r="BC80" s="778"/>
      <c r="BD80" s="778"/>
      <c r="BE80" s="778"/>
      <c r="BF80" s="778"/>
      <c r="BG80" s="778"/>
      <c r="BH80" s="778"/>
      <c r="BI80" s="778"/>
      <c r="BJ80" s="778"/>
      <c r="BK80" s="778"/>
      <c r="BL80" s="778"/>
      <c r="BM80" s="778"/>
      <c r="BN80" s="778"/>
      <c r="BO80" s="778"/>
      <c r="BP80" s="778"/>
      <c r="BQ80" s="778"/>
      <c r="BR80" s="778"/>
      <c r="BS80" s="778"/>
      <c r="BT80" s="778"/>
      <c r="BU80" s="778"/>
      <c r="BV80" s="778"/>
      <c r="BW80" s="778"/>
      <c r="BX80" s="778"/>
      <c r="BY80" s="778"/>
      <c r="BZ80" s="778"/>
      <c r="CA80" s="778"/>
      <c r="CB80" s="778"/>
      <c r="CC80" s="778"/>
      <c r="CD80" s="778"/>
      <c r="CE80" s="778"/>
      <c r="CF80" s="778"/>
      <c r="CG80" s="778"/>
      <c r="CH80" s="778"/>
      <c r="CI80" s="778"/>
      <c r="CJ80" s="778"/>
      <c r="CK80" s="778"/>
      <c r="CL80" s="778"/>
      <c r="CM80" s="778"/>
      <c r="CN80" s="778"/>
      <c r="CO80" s="778"/>
      <c r="CP80" s="778"/>
      <c r="CQ80" s="778"/>
      <c r="CR80" s="778"/>
      <c r="CS80" s="778"/>
      <c r="CT80" s="778"/>
      <c r="CU80" s="778"/>
      <c r="CV80" s="778"/>
      <c r="CW80" s="778"/>
      <c r="CX80" s="778"/>
      <c r="CY80" s="778"/>
      <c r="CZ80" s="778"/>
      <c r="DA80" s="778"/>
      <c r="DB80" s="778"/>
      <c r="DC80" s="778"/>
      <c r="DD80" s="778"/>
      <c r="DE80" s="778"/>
      <c r="DF80" s="778"/>
      <c r="DG80" s="778"/>
      <c r="DH80" s="778"/>
      <c r="DI80" s="778"/>
      <c r="DJ80" s="778"/>
      <c r="DK80" s="778"/>
      <c r="DL80" s="778"/>
      <c r="DM80" s="778"/>
      <c r="DN80" s="778"/>
      <c r="DO80" s="778"/>
      <c r="DP80" s="778"/>
      <c r="DQ80" s="778"/>
      <c r="DR80" s="778"/>
      <c r="DS80" s="778"/>
      <c r="DT80" s="778"/>
      <c r="DU80" s="778"/>
      <c r="DV80" s="778"/>
      <c r="DW80" s="778"/>
      <c r="DX80" s="778"/>
      <c r="DY80" s="778"/>
      <c r="DZ80" s="778"/>
      <c r="EA80" s="778"/>
      <c r="EB80" s="778"/>
      <c r="EC80" s="778"/>
      <c r="ED80" s="778"/>
      <c r="EE80" s="778"/>
      <c r="EF80" s="778"/>
      <c r="EG80" s="778"/>
      <c r="EH80" s="778"/>
      <c r="EI80" s="778"/>
      <c r="EJ80" s="778"/>
      <c r="EK80" s="778"/>
      <c r="EL80" s="778"/>
      <c r="EM80" s="778"/>
      <c r="EN80" s="778"/>
      <c r="EO80" s="778"/>
      <c r="EP80" s="778"/>
      <c r="EQ80" s="778"/>
      <c r="ER80" s="778"/>
      <c r="ES80" s="778"/>
      <c r="ET80" s="778"/>
      <c r="EU80" s="778"/>
      <c r="EV80" s="778"/>
      <c r="EW80" s="778"/>
      <c r="EX80" s="778"/>
      <c r="EY80" s="778"/>
      <c r="EZ80" s="778"/>
      <c r="FA80" s="778"/>
      <c r="FB80" s="778"/>
      <c r="FC80" s="778"/>
      <c r="FD80" s="778"/>
      <c r="FE80" s="778"/>
      <c r="FF80" s="778"/>
      <c r="FG80" s="778"/>
      <c r="FH80" s="778"/>
      <c r="FI80" s="778"/>
      <c r="FJ80" s="778"/>
      <c r="FK80" s="778"/>
      <c r="FL80" s="778"/>
      <c r="FM80" s="778"/>
      <c r="FN80" s="778"/>
      <c r="FO80" s="778"/>
      <c r="FP80" s="778"/>
      <c r="FQ80" s="778"/>
      <c r="FR80" s="778"/>
      <c r="FS80" s="778"/>
      <c r="FT80" s="778"/>
      <c r="FU80" s="778"/>
      <c r="FV80" s="778"/>
      <c r="FW80" s="778"/>
      <c r="FX80" s="778"/>
      <c r="FY80" s="778"/>
      <c r="FZ80" s="778"/>
      <c r="GA80" s="778"/>
      <c r="GB80" s="778"/>
      <c r="GC80" s="778"/>
      <c r="GD80" s="778"/>
      <c r="GE80" s="778"/>
      <c r="GF80" s="778"/>
      <c r="GG80" s="778"/>
      <c r="GH80" s="778"/>
      <c r="GI80" s="778"/>
      <c r="GJ80" s="778"/>
      <c r="GK80" s="778"/>
      <c r="GL80" s="778"/>
      <c r="GM80" s="778"/>
      <c r="GN80" s="778"/>
      <c r="GO80" s="778"/>
      <c r="GP80" s="778"/>
      <c r="GQ80" s="778"/>
      <c r="GR80" s="778"/>
      <c r="GS80" s="778"/>
      <c r="GT80" s="778"/>
      <c r="GU80" s="778"/>
      <c r="GV80" s="778"/>
      <c r="GW80" s="778"/>
    </row>
    <row r="81" spans="1:205" s="194" customFormat="1">
      <c r="A81" s="872" t="s">
        <v>461</v>
      </c>
      <c r="B81" s="867">
        <v>0</v>
      </c>
      <c r="C81" s="867">
        <v>0</v>
      </c>
      <c r="D81" s="867">
        <v>0</v>
      </c>
      <c r="E81" s="867">
        <v>0</v>
      </c>
    </row>
    <row r="82" spans="1:205" ht="12.75">
      <c r="A82" s="875" t="s">
        <v>1066</v>
      </c>
      <c r="B82" s="870">
        <v>0</v>
      </c>
      <c r="C82" s="870">
        <v>0</v>
      </c>
      <c r="D82" s="870">
        <v>0</v>
      </c>
      <c r="E82" s="870">
        <v>0</v>
      </c>
      <c r="F82" s="778"/>
      <c r="G82" s="778"/>
      <c r="H82" s="778"/>
      <c r="I82" s="778"/>
      <c r="J82" s="778"/>
      <c r="K82" s="778"/>
      <c r="L82" s="778"/>
      <c r="M82" s="778"/>
      <c r="N82" s="778"/>
      <c r="O82" s="778"/>
      <c r="P82" s="778"/>
      <c r="Q82" s="778"/>
      <c r="R82" s="778"/>
      <c r="S82" s="778"/>
      <c r="T82" s="778"/>
      <c r="U82" s="778"/>
      <c r="V82" s="778"/>
      <c r="W82" s="778"/>
      <c r="X82" s="778"/>
      <c r="Y82" s="778"/>
      <c r="Z82" s="778"/>
      <c r="AA82" s="778"/>
      <c r="AB82" s="778"/>
      <c r="AC82" s="778"/>
      <c r="AD82" s="778"/>
      <c r="AE82" s="778"/>
      <c r="AF82" s="778"/>
      <c r="AG82" s="778"/>
      <c r="AH82" s="778"/>
      <c r="AI82" s="778"/>
      <c r="AJ82" s="778"/>
      <c r="AK82" s="778"/>
      <c r="AL82" s="778"/>
      <c r="AM82" s="778"/>
      <c r="AN82" s="778"/>
      <c r="AO82" s="778"/>
      <c r="AP82" s="778"/>
      <c r="AQ82" s="778"/>
      <c r="AR82" s="778"/>
      <c r="AS82" s="778"/>
      <c r="AT82" s="778"/>
      <c r="AU82" s="778"/>
      <c r="AV82" s="778"/>
      <c r="AW82" s="778"/>
      <c r="AX82" s="778"/>
      <c r="AY82" s="778"/>
      <c r="AZ82" s="778"/>
      <c r="BA82" s="778"/>
      <c r="BB82" s="778"/>
      <c r="BC82" s="778"/>
      <c r="BD82" s="778"/>
      <c r="BE82" s="778"/>
      <c r="BF82" s="778"/>
      <c r="BG82" s="778"/>
      <c r="BH82" s="778"/>
      <c r="BI82" s="778"/>
      <c r="BJ82" s="778"/>
      <c r="BK82" s="778"/>
      <c r="BL82" s="778"/>
      <c r="BM82" s="778"/>
      <c r="BN82" s="778"/>
      <c r="BO82" s="778"/>
      <c r="BP82" s="778"/>
      <c r="BQ82" s="778"/>
      <c r="BR82" s="778"/>
      <c r="BS82" s="778"/>
      <c r="BT82" s="778"/>
      <c r="BU82" s="778"/>
      <c r="BV82" s="778"/>
      <c r="BW82" s="778"/>
      <c r="BX82" s="778"/>
      <c r="BY82" s="778"/>
      <c r="BZ82" s="778"/>
      <c r="CA82" s="778"/>
      <c r="CB82" s="778"/>
      <c r="CC82" s="778"/>
      <c r="CD82" s="778"/>
      <c r="CE82" s="778"/>
      <c r="CF82" s="778"/>
      <c r="CG82" s="778"/>
      <c r="CH82" s="778"/>
      <c r="CI82" s="778"/>
      <c r="CJ82" s="778"/>
      <c r="CK82" s="778"/>
      <c r="CL82" s="778"/>
      <c r="CM82" s="778"/>
      <c r="CN82" s="778"/>
      <c r="CO82" s="778"/>
      <c r="CP82" s="778"/>
      <c r="CQ82" s="778"/>
      <c r="CR82" s="778"/>
      <c r="CS82" s="778"/>
      <c r="CT82" s="778"/>
      <c r="CU82" s="778"/>
      <c r="CV82" s="778"/>
      <c r="CW82" s="778"/>
      <c r="CX82" s="778"/>
      <c r="CY82" s="778"/>
      <c r="CZ82" s="778"/>
      <c r="DA82" s="778"/>
      <c r="DB82" s="778"/>
      <c r="DC82" s="778"/>
      <c r="DD82" s="778"/>
      <c r="DE82" s="778"/>
      <c r="DF82" s="778"/>
      <c r="DG82" s="778"/>
      <c r="DH82" s="778"/>
      <c r="DI82" s="778"/>
      <c r="DJ82" s="778"/>
      <c r="DK82" s="778"/>
      <c r="DL82" s="778"/>
      <c r="DM82" s="778"/>
      <c r="DN82" s="778"/>
      <c r="DO82" s="778"/>
      <c r="DP82" s="778"/>
      <c r="DQ82" s="778"/>
      <c r="DR82" s="778"/>
      <c r="DS82" s="778"/>
      <c r="DT82" s="778"/>
      <c r="DU82" s="778"/>
      <c r="DV82" s="778"/>
      <c r="DW82" s="778"/>
      <c r="DX82" s="778"/>
      <c r="DY82" s="778"/>
      <c r="DZ82" s="778"/>
      <c r="EA82" s="778"/>
      <c r="EB82" s="778"/>
      <c r="EC82" s="778"/>
      <c r="ED82" s="778"/>
      <c r="EE82" s="778"/>
      <c r="EF82" s="778"/>
      <c r="EG82" s="778"/>
      <c r="EH82" s="778"/>
      <c r="EI82" s="778"/>
      <c r="EJ82" s="778"/>
      <c r="EK82" s="778"/>
      <c r="EL82" s="778"/>
      <c r="EM82" s="778"/>
      <c r="EN82" s="778"/>
      <c r="EO82" s="778"/>
      <c r="EP82" s="778"/>
      <c r="EQ82" s="778"/>
      <c r="ER82" s="778"/>
      <c r="ES82" s="778"/>
      <c r="ET82" s="778"/>
      <c r="EU82" s="778"/>
      <c r="EV82" s="778"/>
      <c r="EW82" s="778"/>
      <c r="EX82" s="778"/>
      <c r="EY82" s="778"/>
      <c r="EZ82" s="778"/>
      <c r="FA82" s="778"/>
      <c r="FB82" s="778"/>
      <c r="FC82" s="778"/>
      <c r="FD82" s="778"/>
      <c r="FE82" s="778"/>
      <c r="FF82" s="778"/>
      <c r="FG82" s="778"/>
      <c r="FH82" s="778"/>
      <c r="FI82" s="778"/>
      <c r="FJ82" s="778"/>
      <c r="FK82" s="778"/>
      <c r="FL82" s="778"/>
      <c r="FM82" s="778"/>
      <c r="FN82" s="778"/>
      <c r="FO82" s="778"/>
      <c r="FP82" s="778"/>
      <c r="FQ82" s="778"/>
      <c r="FR82" s="778"/>
      <c r="FS82" s="778"/>
      <c r="FT82" s="778"/>
      <c r="FU82" s="778"/>
      <c r="FV82" s="778"/>
      <c r="FW82" s="778"/>
      <c r="FX82" s="778"/>
      <c r="FY82" s="778"/>
      <c r="FZ82" s="778"/>
      <c r="GA82" s="778"/>
      <c r="GB82" s="778"/>
      <c r="GC82" s="778"/>
      <c r="GD82" s="778"/>
      <c r="GE82" s="778"/>
      <c r="GF82" s="778"/>
      <c r="GG82" s="778"/>
      <c r="GH82" s="778"/>
      <c r="GI82" s="778"/>
      <c r="GJ82" s="778"/>
      <c r="GK82" s="778"/>
      <c r="GL82" s="778"/>
      <c r="GM82" s="778"/>
      <c r="GN82" s="778"/>
      <c r="GO82" s="778"/>
      <c r="GP82" s="778"/>
      <c r="GQ82" s="778"/>
      <c r="GR82" s="778"/>
      <c r="GS82" s="778"/>
      <c r="GT82" s="778"/>
      <c r="GU82" s="778"/>
      <c r="GV82" s="778"/>
      <c r="GW82" s="778"/>
    </row>
    <row r="83" spans="1:205" ht="24">
      <c r="A83" s="875" t="s">
        <v>462</v>
      </c>
      <c r="B83" s="870">
        <v>0</v>
      </c>
      <c r="C83" s="870">
        <v>0</v>
      </c>
      <c r="D83" s="870">
        <v>0</v>
      </c>
      <c r="E83" s="870">
        <v>0</v>
      </c>
      <c r="F83" s="778"/>
      <c r="G83" s="778"/>
      <c r="H83" s="778"/>
      <c r="I83" s="778"/>
      <c r="J83" s="778"/>
      <c r="K83" s="778"/>
      <c r="L83" s="778"/>
      <c r="M83" s="778"/>
      <c r="N83" s="778"/>
      <c r="O83" s="778"/>
      <c r="P83" s="778"/>
      <c r="Q83" s="778"/>
      <c r="R83" s="778"/>
      <c r="S83" s="778"/>
      <c r="T83" s="778"/>
      <c r="U83" s="778"/>
      <c r="V83" s="778"/>
      <c r="W83" s="778"/>
      <c r="X83" s="778"/>
      <c r="Y83" s="778"/>
      <c r="Z83" s="778"/>
      <c r="AA83" s="778"/>
      <c r="AB83" s="778"/>
      <c r="AC83" s="778"/>
      <c r="AD83" s="778"/>
      <c r="AE83" s="778"/>
      <c r="AF83" s="778"/>
      <c r="AG83" s="778"/>
      <c r="AH83" s="778"/>
      <c r="AI83" s="778"/>
      <c r="AJ83" s="778"/>
      <c r="AK83" s="778"/>
      <c r="AL83" s="778"/>
      <c r="AM83" s="778"/>
      <c r="AN83" s="778"/>
      <c r="AO83" s="778"/>
      <c r="AP83" s="778"/>
      <c r="AQ83" s="778"/>
      <c r="AR83" s="778"/>
      <c r="AS83" s="778"/>
      <c r="AT83" s="778"/>
      <c r="AU83" s="778"/>
      <c r="AV83" s="778"/>
      <c r="AW83" s="778"/>
      <c r="AX83" s="778"/>
      <c r="AY83" s="778"/>
      <c r="AZ83" s="778"/>
      <c r="BA83" s="778"/>
      <c r="BB83" s="778"/>
      <c r="BC83" s="778"/>
      <c r="BD83" s="778"/>
      <c r="BE83" s="778"/>
      <c r="BF83" s="778"/>
      <c r="BG83" s="778"/>
      <c r="BH83" s="778"/>
      <c r="BI83" s="778"/>
      <c r="BJ83" s="778"/>
      <c r="BK83" s="778"/>
      <c r="BL83" s="778"/>
      <c r="BM83" s="778"/>
      <c r="BN83" s="778"/>
      <c r="BO83" s="778"/>
      <c r="BP83" s="778"/>
      <c r="BQ83" s="778"/>
      <c r="BR83" s="778"/>
      <c r="BS83" s="778"/>
      <c r="BT83" s="778"/>
      <c r="BU83" s="778"/>
      <c r="BV83" s="778"/>
      <c r="BW83" s="778"/>
      <c r="BX83" s="778"/>
      <c r="BY83" s="778"/>
      <c r="BZ83" s="778"/>
      <c r="CA83" s="778"/>
      <c r="CB83" s="778"/>
      <c r="CC83" s="778"/>
      <c r="CD83" s="778"/>
      <c r="CE83" s="778"/>
      <c r="CF83" s="778"/>
      <c r="CG83" s="778"/>
      <c r="CH83" s="778"/>
      <c r="CI83" s="778"/>
      <c r="CJ83" s="778"/>
      <c r="CK83" s="778"/>
      <c r="CL83" s="778"/>
      <c r="CM83" s="778"/>
      <c r="CN83" s="778"/>
      <c r="CO83" s="778"/>
      <c r="CP83" s="778"/>
      <c r="CQ83" s="778"/>
      <c r="CR83" s="778"/>
      <c r="CS83" s="778"/>
      <c r="CT83" s="778"/>
      <c r="CU83" s="778"/>
      <c r="CV83" s="778"/>
      <c r="CW83" s="778"/>
      <c r="CX83" s="778"/>
      <c r="CY83" s="778"/>
      <c r="CZ83" s="778"/>
      <c r="DA83" s="778"/>
      <c r="DB83" s="778"/>
      <c r="DC83" s="778"/>
      <c r="DD83" s="778"/>
      <c r="DE83" s="778"/>
      <c r="DF83" s="778"/>
      <c r="DG83" s="778"/>
      <c r="DH83" s="778"/>
      <c r="DI83" s="778"/>
      <c r="DJ83" s="778"/>
      <c r="DK83" s="778"/>
      <c r="DL83" s="778"/>
      <c r="DM83" s="778"/>
      <c r="DN83" s="778"/>
      <c r="DO83" s="778"/>
      <c r="DP83" s="778"/>
      <c r="DQ83" s="778"/>
      <c r="DR83" s="778"/>
      <c r="DS83" s="778"/>
      <c r="DT83" s="778"/>
      <c r="DU83" s="778"/>
      <c r="DV83" s="778"/>
      <c r="DW83" s="778"/>
      <c r="DX83" s="778"/>
      <c r="DY83" s="778"/>
      <c r="DZ83" s="778"/>
      <c r="EA83" s="778"/>
      <c r="EB83" s="778"/>
      <c r="EC83" s="778"/>
      <c r="ED83" s="778"/>
      <c r="EE83" s="778"/>
      <c r="EF83" s="778"/>
      <c r="EG83" s="778"/>
      <c r="EH83" s="778"/>
      <c r="EI83" s="778"/>
      <c r="EJ83" s="778"/>
      <c r="EK83" s="778"/>
      <c r="EL83" s="778"/>
      <c r="EM83" s="778"/>
      <c r="EN83" s="778"/>
      <c r="EO83" s="778"/>
      <c r="EP83" s="778"/>
      <c r="EQ83" s="778"/>
      <c r="ER83" s="778"/>
      <c r="ES83" s="778"/>
      <c r="ET83" s="778"/>
      <c r="EU83" s="778"/>
      <c r="EV83" s="778"/>
      <c r="EW83" s="778"/>
      <c r="EX83" s="778"/>
      <c r="EY83" s="778"/>
      <c r="EZ83" s="778"/>
      <c r="FA83" s="778"/>
      <c r="FB83" s="778"/>
      <c r="FC83" s="778"/>
      <c r="FD83" s="778"/>
      <c r="FE83" s="778"/>
      <c r="FF83" s="778"/>
      <c r="FG83" s="778"/>
      <c r="FH83" s="778"/>
      <c r="FI83" s="778"/>
      <c r="FJ83" s="778"/>
      <c r="FK83" s="778"/>
      <c r="FL83" s="778"/>
      <c r="FM83" s="778"/>
      <c r="FN83" s="778"/>
      <c r="FO83" s="778"/>
      <c r="FP83" s="778"/>
      <c r="FQ83" s="778"/>
      <c r="FR83" s="778"/>
      <c r="FS83" s="778"/>
      <c r="FT83" s="778"/>
      <c r="FU83" s="778"/>
      <c r="FV83" s="778"/>
      <c r="FW83" s="778"/>
      <c r="FX83" s="778"/>
      <c r="FY83" s="778"/>
      <c r="FZ83" s="778"/>
      <c r="GA83" s="778"/>
      <c r="GB83" s="778"/>
      <c r="GC83" s="778"/>
      <c r="GD83" s="778"/>
      <c r="GE83" s="778"/>
      <c r="GF83" s="778"/>
      <c r="GG83" s="778"/>
      <c r="GH83" s="778"/>
      <c r="GI83" s="778"/>
      <c r="GJ83" s="778"/>
      <c r="GK83" s="778"/>
      <c r="GL83" s="778"/>
      <c r="GM83" s="778"/>
      <c r="GN83" s="778"/>
      <c r="GO83" s="778"/>
      <c r="GP83" s="778"/>
      <c r="GQ83" s="778"/>
      <c r="GR83" s="778"/>
      <c r="GS83" s="778"/>
      <c r="GT83" s="778"/>
      <c r="GU83" s="778"/>
      <c r="GV83" s="778"/>
      <c r="GW83" s="778"/>
    </row>
    <row r="84" spans="1:205" s="194" customFormat="1">
      <c r="A84" s="872" t="s">
        <v>466</v>
      </c>
      <c r="B84" s="874">
        <v>2</v>
      </c>
      <c r="C84" s="874">
        <v>6</v>
      </c>
      <c r="D84" s="874">
        <v>1</v>
      </c>
      <c r="E84" s="874">
        <v>0</v>
      </c>
    </row>
    <row r="85" spans="1:205" ht="12.75">
      <c r="A85" s="875" t="s">
        <v>1107</v>
      </c>
      <c r="B85" s="870"/>
      <c r="C85" s="870">
        <v>0</v>
      </c>
      <c r="D85" s="870"/>
      <c r="E85" s="870">
        <v>0</v>
      </c>
      <c r="F85" s="832"/>
      <c r="G85" s="832"/>
      <c r="H85" s="832"/>
      <c r="I85" s="832"/>
      <c r="J85" s="832"/>
      <c r="K85" s="832"/>
      <c r="L85" s="832"/>
      <c r="M85" s="832"/>
      <c r="N85" s="832"/>
      <c r="O85" s="832"/>
      <c r="P85" s="832"/>
      <c r="Q85" s="832"/>
      <c r="R85" s="832"/>
      <c r="S85" s="832"/>
      <c r="T85" s="832"/>
      <c r="U85" s="832"/>
      <c r="V85" s="832"/>
      <c r="W85" s="832"/>
      <c r="X85" s="832"/>
      <c r="Y85" s="832"/>
      <c r="Z85" s="832"/>
      <c r="AA85" s="832"/>
      <c r="AB85" s="832"/>
      <c r="AC85" s="832"/>
      <c r="AD85" s="832"/>
      <c r="AE85" s="832"/>
      <c r="AF85" s="832"/>
      <c r="AG85" s="832"/>
      <c r="AH85" s="832"/>
      <c r="AI85" s="832"/>
      <c r="AJ85" s="832"/>
      <c r="AK85" s="832"/>
      <c r="AL85" s="832"/>
      <c r="AM85" s="832"/>
      <c r="AN85" s="832"/>
      <c r="AO85" s="832"/>
      <c r="AP85" s="832"/>
      <c r="AQ85" s="832"/>
      <c r="AR85" s="832"/>
      <c r="AS85" s="832"/>
      <c r="AT85" s="832"/>
      <c r="AU85" s="832"/>
      <c r="AV85" s="832"/>
      <c r="AW85" s="832"/>
      <c r="AX85" s="832"/>
      <c r="AY85" s="832"/>
      <c r="AZ85" s="832"/>
      <c r="BA85" s="832"/>
      <c r="BB85" s="832"/>
      <c r="BC85" s="832"/>
      <c r="BD85" s="832"/>
      <c r="BE85" s="832"/>
      <c r="BF85" s="832"/>
      <c r="BG85" s="832"/>
      <c r="BH85" s="832"/>
      <c r="BI85" s="832"/>
      <c r="BJ85" s="832"/>
      <c r="BK85" s="832"/>
      <c r="BL85" s="832"/>
      <c r="BM85" s="832"/>
      <c r="BN85" s="832"/>
      <c r="BO85" s="832"/>
      <c r="BP85" s="832"/>
      <c r="BQ85" s="832"/>
      <c r="BR85" s="832"/>
      <c r="BS85" s="832"/>
      <c r="BT85" s="832"/>
      <c r="BU85" s="832"/>
      <c r="BV85" s="832"/>
      <c r="BW85" s="832"/>
      <c r="BX85" s="832"/>
      <c r="BY85" s="832"/>
      <c r="BZ85" s="832"/>
      <c r="CA85" s="832"/>
      <c r="CB85" s="832"/>
      <c r="CC85" s="832"/>
      <c r="CD85" s="832"/>
      <c r="CE85" s="832"/>
      <c r="CF85" s="832"/>
      <c r="CG85" s="832"/>
      <c r="CH85" s="832"/>
      <c r="CI85" s="832"/>
      <c r="CJ85" s="832"/>
      <c r="CK85" s="832"/>
      <c r="CL85" s="832"/>
      <c r="CM85" s="832"/>
      <c r="CN85" s="832"/>
      <c r="CO85" s="832"/>
      <c r="CP85" s="832"/>
      <c r="CQ85" s="832"/>
      <c r="CR85" s="832"/>
      <c r="CS85" s="832"/>
      <c r="CT85" s="832"/>
      <c r="CU85" s="832"/>
      <c r="CV85" s="832"/>
      <c r="CW85" s="832"/>
      <c r="CX85" s="832"/>
      <c r="CY85" s="832"/>
      <c r="CZ85" s="832"/>
      <c r="DA85" s="832"/>
      <c r="DB85" s="832"/>
      <c r="DC85" s="832"/>
      <c r="DD85" s="832"/>
      <c r="DE85" s="832"/>
      <c r="DF85" s="832"/>
      <c r="DG85" s="832"/>
      <c r="DH85" s="832"/>
      <c r="DI85" s="832"/>
      <c r="DJ85" s="832"/>
      <c r="DK85" s="832"/>
      <c r="DL85" s="832"/>
      <c r="DM85" s="832"/>
      <c r="DN85" s="832"/>
      <c r="DO85" s="832"/>
      <c r="DP85" s="832"/>
      <c r="DQ85" s="832"/>
      <c r="DR85" s="832"/>
      <c r="DS85" s="832"/>
      <c r="DT85" s="832"/>
      <c r="DU85" s="832"/>
      <c r="DV85" s="832"/>
      <c r="DW85" s="832"/>
      <c r="DX85" s="832"/>
      <c r="DY85" s="832"/>
      <c r="DZ85" s="832"/>
      <c r="EA85" s="832"/>
      <c r="EB85" s="832"/>
      <c r="EC85" s="832"/>
      <c r="ED85" s="832"/>
      <c r="EE85" s="832"/>
      <c r="EF85" s="832"/>
      <c r="EG85" s="832"/>
      <c r="EH85" s="832"/>
      <c r="EI85" s="832"/>
      <c r="EJ85" s="832"/>
      <c r="EK85" s="832"/>
      <c r="EL85" s="832"/>
      <c r="EM85" s="832"/>
      <c r="EN85" s="832"/>
      <c r="EO85" s="832"/>
      <c r="EP85" s="832"/>
      <c r="EQ85" s="832"/>
      <c r="ER85" s="832"/>
      <c r="ES85" s="832"/>
      <c r="ET85" s="832"/>
      <c r="EU85" s="832"/>
      <c r="EV85" s="832"/>
      <c r="EW85" s="832"/>
      <c r="EX85" s="832"/>
      <c r="EY85" s="832"/>
      <c r="EZ85" s="832"/>
      <c r="FA85" s="832"/>
      <c r="FB85" s="832"/>
      <c r="FC85" s="832"/>
      <c r="FD85" s="832"/>
      <c r="FE85" s="832"/>
      <c r="FF85" s="832"/>
      <c r="FG85" s="832"/>
      <c r="FH85" s="832"/>
      <c r="FI85" s="832"/>
      <c r="FJ85" s="832"/>
      <c r="FK85" s="832"/>
      <c r="FL85" s="832"/>
      <c r="FM85" s="832"/>
      <c r="FN85" s="832"/>
      <c r="FO85" s="832"/>
      <c r="FP85" s="832"/>
      <c r="FQ85" s="832"/>
      <c r="FR85" s="832"/>
      <c r="FS85" s="832"/>
      <c r="FT85" s="832"/>
      <c r="FU85" s="832"/>
      <c r="FV85" s="832"/>
      <c r="FW85" s="832"/>
      <c r="FX85" s="832"/>
      <c r="FY85" s="832"/>
      <c r="FZ85" s="832"/>
      <c r="GA85" s="832"/>
      <c r="GB85" s="832"/>
      <c r="GC85" s="832"/>
      <c r="GD85" s="832"/>
      <c r="GE85" s="832"/>
      <c r="GF85" s="832"/>
      <c r="GG85" s="832"/>
      <c r="GH85" s="832"/>
      <c r="GI85" s="832"/>
      <c r="GJ85" s="832"/>
      <c r="GK85" s="832"/>
      <c r="GL85" s="832"/>
      <c r="GM85" s="832"/>
      <c r="GN85" s="832"/>
      <c r="GO85" s="832"/>
      <c r="GP85" s="832"/>
      <c r="GQ85" s="832"/>
      <c r="GR85" s="832"/>
      <c r="GS85" s="832"/>
      <c r="GT85" s="832"/>
      <c r="GU85" s="832"/>
      <c r="GV85" s="832"/>
      <c r="GW85" s="832"/>
    </row>
    <row r="86" spans="1:205" s="879" customFormat="1" ht="12.75">
      <c r="A86" s="876" t="s">
        <v>1108</v>
      </c>
      <c r="B86" s="877">
        <v>2</v>
      </c>
      <c r="C86" s="877">
        <v>6</v>
      </c>
      <c r="D86" s="877">
        <v>1</v>
      </c>
      <c r="E86" s="877">
        <v>0</v>
      </c>
      <c r="F86" s="878"/>
      <c r="G86" s="878"/>
      <c r="H86" s="878"/>
      <c r="I86" s="878"/>
      <c r="J86" s="878"/>
      <c r="K86" s="878"/>
      <c r="L86" s="878"/>
      <c r="M86" s="878"/>
      <c r="N86" s="878"/>
      <c r="O86" s="878"/>
      <c r="P86" s="878"/>
      <c r="Q86" s="878"/>
      <c r="R86" s="878"/>
      <c r="S86" s="878"/>
      <c r="T86" s="878"/>
      <c r="U86" s="878"/>
      <c r="V86" s="878"/>
      <c r="W86" s="878"/>
      <c r="X86" s="878"/>
      <c r="Y86" s="878"/>
      <c r="Z86" s="878"/>
      <c r="AA86" s="878"/>
      <c r="AB86" s="878"/>
      <c r="AC86" s="878"/>
      <c r="AD86" s="878"/>
      <c r="AE86" s="878"/>
      <c r="AF86" s="878"/>
      <c r="AG86" s="878"/>
      <c r="AH86" s="878"/>
      <c r="AI86" s="878"/>
      <c r="AJ86" s="878"/>
      <c r="AK86" s="878"/>
      <c r="AL86" s="878"/>
      <c r="AM86" s="878"/>
      <c r="AN86" s="878"/>
      <c r="AO86" s="878"/>
      <c r="AP86" s="878"/>
      <c r="AQ86" s="878"/>
      <c r="AR86" s="878"/>
      <c r="AS86" s="878"/>
      <c r="AT86" s="878"/>
      <c r="AU86" s="878"/>
      <c r="AV86" s="878"/>
      <c r="AW86" s="878"/>
      <c r="AX86" s="878"/>
      <c r="AY86" s="878"/>
      <c r="AZ86" s="878"/>
      <c r="BA86" s="878"/>
      <c r="BB86" s="878"/>
      <c r="BC86" s="878"/>
      <c r="BD86" s="878"/>
      <c r="BE86" s="878"/>
      <c r="BF86" s="878"/>
      <c r="BG86" s="878"/>
      <c r="BH86" s="878"/>
      <c r="BI86" s="878"/>
      <c r="BJ86" s="878"/>
      <c r="BK86" s="878"/>
      <c r="BL86" s="878"/>
      <c r="BM86" s="878"/>
      <c r="BN86" s="878"/>
      <c r="BO86" s="878"/>
      <c r="BP86" s="878"/>
      <c r="BQ86" s="878"/>
      <c r="BR86" s="878"/>
      <c r="BS86" s="878"/>
      <c r="BT86" s="878"/>
      <c r="BU86" s="878"/>
      <c r="BV86" s="878"/>
      <c r="BW86" s="878"/>
      <c r="BX86" s="878"/>
      <c r="BY86" s="878"/>
      <c r="BZ86" s="878"/>
      <c r="CA86" s="878"/>
      <c r="CB86" s="878"/>
      <c r="CC86" s="878"/>
      <c r="CD86" s="878"/>
      <c r="CE86" s="878"/>
      <c r="CF86" s="878"/>
      <c r="CG86" s="878"/>
      <c r="CH86" s="878"/>
      <c r="CI86" s="878"/>
      <c r="CJ86" s="878"/>
      <c r="CK86" s="878"/>
      <c r="CL86" s="878"/>
      <c r="CM86" s="878"/>
      <c r="CN86" s="878"/>
      <c r="CO86" s="878"/>
      <c r="CP86" s="878"/>
      <c r="CQ86" s="878"/>
      <c r="CR86" s="878"/>
      <c r="CS86" s="878"/>
      <c r="CT86" s="878"/>
      <c r="CU86" s="878"/>
      <c r="CV86" s="878"/>
      <c r="CW86" s="878"/>
      <c r="CX86" s="878"/>
      <c r="CY86" s="878"/>
      <c r="CZ86" s="878"/>
      <c r="DA86" s="878"/>
      <c r="DB86" s="878"/>
      <c r="DC86" s="878"/>
      <c r="DD86" s="878"/>
      <c r="DE86" s="878"/>
      <c r="DF86" s="878"/>
      <c r="DG86" s="878"/>
      <c r="DH86" s="878"/>
      <c r="DI86" s="878"/>
      <c r="DJ86" s="878"/>
      <c r="DK86" s="878"/>
      <c r="DL86" s="878"/>
      <c r="DM86" s="878"/>
      <c r="DN86" s="878"/>
      <c r="DO86" s="878"/>
      <c r="DP86" s="878"/>
      <c r="DQ86" s="878"/>
      <c r="DR86" s="878"/>
      <c r="DS86" s="878"/>
      <c r="DT86" s="878"/>
      <c r="DU86" s="878"/>
      <c r="DV86" s="878"/>
      <c r="DW86" s="878"/>
      <c r="DX86" s="878"/>
      <c r="DY86" s="878"/>
      <c r="DZ86" s="878"/>
      <c r="EA86" s="878"/>
      <c r="EB86" s="878"/>
      <c r="EC86" s="878"/>
      <c r="ED86" s="878"/>
      <c r="EE86" s="878"/>
      <c r="EF86" s="878"/>
      <c r="EG86" s="878"/>
      <c r="EH86" s="878"/>
      <c r="EI86" s="878"/>
      <c r="EJ86" s="878"/>
      <c r="EK86" s="878"/>
      <c r="EL86" s="878"/>
      <c r="EM86" s="878"/>
      <c r="EN86" s="878"/>
      <c r="EO86" s="878"/>
      <c r="EP86" s="878"/>
      <c r="EQ86" s="878"/>
      <c r="ER86" s="878"/>
      <c r="ES86" s="878"/>
      <c r="ET86" s="878"/>
      <c r="EU86" s="878"/>
      <c r="EV86" s="878"/>
      <c r="EW86" s="878"/>
      <c r="EX86" s="878"/>
      <c r="EY86" s="878"/>
      <c r="EZ86" s="878"/>
      <c r="FA86" s="878"/>
      <c r="FB86" s="878"/>
      <c r="FC86" s="878"/>
      <c r="FD86" s="878"/>
      <c r="FE86" s="878"/>
      <c r="FF86" s="878"/>
      <c r="FG86" s="878"/>
      <c r="FH86" s="878"/>
      <c r="FI86" s="878"/>
      <c r="FJ86" s="878"/>
      <c r="FK86" s="878"/>
      <c r="FL86" s="878"/>
      <c r="FM86" s="878"/>
      <c r="FN86" s="878"/>
      <c r="FO86" s="878"/>
      <c r="FP86" s="878"/>
      <c r="FQ86" s="878"/>
      <c r="FR86" s="878"/>
      <c r="FS86" s="878"/>
      <c r="FT86" s="878"/>
      <c r="FU86" s="878"/>
      <c r="FV86" s="878"/>
      <c r="FW86" s="878"/>
      <c r="FX86" s="878"/>
      <c r="FY86" s="878"/>
      <c r="FZ86" s="878"/>
      <c r="GA86" s="878"/>
      <c r="GB86" s="878"/>
      <c r="GC86" s="878"/>
      <c r="GD86" s="878"/>
      <c r="GE86" s="878"/>
      <c r="GF86" s="878"/>
      <c r="GG86" s="878"/>
      <c r="GH86" s="878"/>
      <c r="GI86" s="878"/>
      <c r="GJ86" s="878"/>
      <c r="GK86" s="878"/>
      <c r="GL86" s="878"/>
      <c r="GM86" s="878"/>
      <c r="GN86" s="878"/>
      <c r="GO86" s="878"/>
      <c r="GP86" s="878"/>
      <c r="GQ86" s="878"/>
      <c r="GR86" s="878"/>
      <c r="GS86" s="878"/>
      <c r="GT86" s="878"/>
      <c r="GU86" s="878"/>
      <c r="GV86" s="878"/>
      <c r="GW86" s="878"/>
    </row>
    <row r="87" spans="1:205" s="744" customFormat="1" ht="24">
      <c r="A87" s="872" t="s">
        <v>468</v>
      </c>
      <c r="B87" s="867">
        <v>0</v>
      </c>
      <c r="C87" s="867">
        <v>1</v>
      </c>
      <c r="D87" s="867"/>
      <c r="E87" s="867">
        <v>0</v>
      </c>
    </row>
    <row r="88" spans="1:205" ht="12.75">
      <c r="A88" s="875" t="s">
        <v>930</v>
      </c>
      <c r="B88" s="870">
        <v>0</v>
      </c>
      <c r="C88" s="870">
        <v>1</v>
      </c>
      <c r="D88" s="870">
        <v>0</v>
      </c>
      <c r="E88" s="870">
        <v>0</v>
      </c>
      <c r="F88" s="778"/>
      <c r="G88" s="778"/>
      <c r="H88" s="778"/>
      <c r="I88" s="778"/>
      <c r="J88" s="778"/>
      <c r="K88" s="778"/>
      <c r="L88" s="778"/>
      <c r="M88" s="778"/>
      <c r="N88" s="778"/>
      <c r="O88" s="778"/>
      <c r="P88" s="778"/>
      <c r="Q88" s="778"/>
      <c r="R88" s="778"/>
      <c r="S88" s="778"/>
      <c r="T88" s="778"/>
      <c r="U88" s="778"/>
      <c r="V88" s="778"/>
      <c r="W88" s="778"/>
      <c r="X88" s="778"/>
      <c r="Y88" s="778"/>
      <c r="Z88" s="778"/>
      <c r="AA88" s="778"/>
      <c r="AB88" s="778"/>
      <c r="AC88" s="778"/>
      <c r="AD88" s="778"/>
      <c r="AE88" s="778"/>
      <c r="AF88" s="778"/>
      <c r="AG88" s="778"/>
      <c r="AH88" s="778"/>
      <c r="AI88" s="778"/>
      <c r="AJ88" s="778"/>
      <c r="AK88" s="778"/>
      <c r="AL88" s="778"/>
      <c r="AM88" s="778"/>
      <c r="AN88" s="778"/>
      <c r="AO88" s="778"/>
      <c r="AP88" s="778"/>
      <c r="AQ88" s="778"/>
      <c r="AR88" s="778"/>
      <c r="AS88" s="778"/>
      <c r="AT88" s="778"/>
      <c r="AU88" s="778"/>
      <c r="AV88" s="778"/>
      <c r="AW88" s="778"/>
      <c r="AX88" s="778"/>
      <c r="AY88" s="778"/>
      <c r="AZ88" s="778"/>
      <c r="BA88" s="778"/>
      <c r="BB88" s="778"/>
      <c r="BC88" s="778"/>
      <c r="BD88" s="778"/>
      <c r="BE88" s="778"/>
      <c r="BF88" s="778"/>
      <c r="BG88" s="778"/>
      <c r="BH88" s="778"/>
      <c r="BI88" s="778"/>
      <c r="BJ88" s="778"/>
      <c r="BK88" s="778"/>
      <c r="BL88" s="778"/>
      <c r="BM88" s="778"/>
      <c r="BN88" s="778"/>
      <c r="BO88" s="778"/>
      <c r="BP88" s="778"/>
      <c r="BQ88" s="778"/>
      <c r="BR88" s="778"/>
      <c r="BS88" s="778"/>
      <c r="BT88" s="778"/>
      <c r="BU88" s="778"/>
      <c r="BV88" s="778"/>
      <c r="BW88" s="778"/>
      <c r="BX88" s="778"/>
      <c r="BY88" s="778"/>
      <c r="BZ88" s="778"/>
      <c r="CA88" s="778"/>
      <c r="CB88" s="778"/>
      <c r="CC88" s="778"/>
      <c r="CD88" s="778"/>
      <c r="CE88" s="778"/>
      <c r="CF88" s="778"/>
      <c r="CG88" s="778"/>
      <c r="CH88" s="778"/>
      <c r="CI88" s="778"/>
      <c r="CJ88" s="778"/>
      <c r="CK88" s="778"/>
      <c r="CL88" s="778"/>
      <c r="CM88" s="778"/>
      <c r="CN88" s="778"/>
      <c r="CO88" s="778"/>
      <c r="CP88" s="778"/>
      <c r="CQ88" s="778"/>
      <c r="CR88" s="778"/>
      <c r="CS88" s="778"/>
      <c r="CT88" s="778"/>
      <c r="CU88" s="778"/>
      <c r="CV88" s="778"/>
      <c r="CW88" s="778"/>
      <c r="CX88" s="778"/>
      <c r="CY88" s="778"/>
      <c r="CZ88" s="778"/>
      <c r="DA88" s="778"/>
      <c r="DB88" s="778"/>
      <c r="DC88" s="778"/>
      <c r="DD88" s="778"/>
      <c r="DE88" s="778"/>
      <c r="DF88" s="778"/>
      <c r="DG88" s="778"/>
      <c r="DH88" s="778"/>
      <c r="DI88" s="778"/>
      <c r="DJ88" s="778"/>
      <c r="DK88" s="778"/>
      <c r="DL88" s="778"/>
      <c r="DM88" s="778"/>
      <c r="DN88" s="778"/>
      <c r="DO88" s="778"/>
      <c r="DP88" s="778"/>
      <c r="DQ88" s="778"/>
      <c r="DR88" s="778"/>
      <c r="DS88" s="778"/>
      <c r="DT88" s="778"/>
      <c r="DU88" s="778"/>
      <c r="DV88" s="778"/>
      <c r="DW88" s="778"/>
      <c r="DX88" s="778"/>
      <c r="DY88" s="778"/>
      <c r="DZ88" s="778"/>
      <c r="EA88" s="778"/>
      <c r="EB88" s="778"/>
      <c r="EC88" s="778"/>
      <c r="ED88" s="778"/>
      <c r="EE88" s="778"/>
      <c r="EF88" s="778"/>
      <c r="EG88" s="778"/>
      <c r="EH88" s="778"/>
      <c r="EI88" s="778"/>
      <c r="EJ88" s="778"/>
      <c r="EK88" s="778"/>
      <c r="EL88" s="778"/>
      <c r="EM88" s="778"/>
      <c r="EN88" s="778"/>
      <c r="EO88" s="778"/>
      <c r="EP88" s="778"/>
      <c r="EQ88" s="778"/>
      <c r="ER88" s="778"/>
      <c r="ES88" s="778"/>
      <c r="ET88" s="778"/>
      <c r="EU88" s="778"/>
      <c r="EV88" s="778"/>
      <c r="EW88" s="778"/>
      <c r="EX88" s="778"/>
      <c r="EY88" s="778"/>
      <c r="EZ88" s="778"/>
      <c r="FA88" s="778"/>
      <c r="FB88" s="778"/>
      <c r="FC88" s="778"/>
      <c r="FD88" s="778"/>
      <c r="FE88" s="778"/>
      <c r="FF88" s="778"/>
      <c r="FG88" s="778"/>
      <c r="FH88" s="778"/>
      <c r="FI88" s="778"/>
      <c r="FJ88" s="778"/>
      <c r="FK88" s="778"/>
      <c r="FL88" s="778"/>
      <c r="FM88" s="778"/>
      <c r="FN88" s="778"/>
      <c r="FO88" s="778"/>
      <c r="FP88" s="778"/>
      <c r="FQ88" s="778"/>
      <c r="FR88" s="778"/>
      <c r="FS88" s="778"/>
      <c r="FT88" s="778"/>
      <c r="FU88" s="778"/>
      <c r="FV88" s="778"/>
      <c r="FW88" s="778"/>
      <c r="FX88" s="778"/>
      <c r="FY88" s="778"/>
      <c r="FZ88" s="778"/>
      <c r="GA88" s="778"/>
      <c r="GB88" s="778"/>
      <c r="GC88" s="778"/>
      <c r="GD88" s="778"/>
      <c r="GE88" s="778"/>
      <c r="GF88" s="778"/>
      <c r="GG88" s="778"/>
      <c r="GH88" s="778"/>
      <c r="GI88" s="778"/>
      <c r="GJ88" s="778"/>
      <c r="GK88" s="778"/>
      <c r="GL88" s="778"/>
      <c r="GM88" s="778"/>
      <c r="GN88" s="778"/>
      <c r="GO88" s="778"/>
      <c r="GP88" s="778"/>
      <c r="GQ88" s="778"/>
      <c r="GR88" s="778"/>
      <c r="GS88" s="778"/>
      <c r="GT88" s="778"/>
      <c r="GU88" s="778"/>
      <c r="GV88" s="778"/>
      <c r="GW88" s="778"/>
    </row>
    <row r="89" spans="1:205" ht="24">
      <c r="A89" s="767" t="s">
        <v>98</v>
      </c>
      <c r="B89" s="880">
        <v>4</v>
      </c>
      <c r="C89" s="880">
        <v>5</v>
      </c>
      <c r="D89" s="880">
        <v>16</v>
      </c>
      <c r="E89" s="880">
        <v>2</v>
      </c>
      <c r="F89" s="778"/>
      <c r="G89" s="778"/>
      <c r="H89" s="778"/>
      <c r="I89" s="778"/>
      <c r="J89" s="778"/>
      <c r="K89" s="778"/>
      <c r="L89" s="778"/>
      <c r="M89" s="778"/>
      <c r="N89" s="778"/>
      <c r="O89" s="778"/>
      <c r="P89" s="778"/>
      <c r="Q89" s="778"/>
      <c r="R89" s="778"/>
      <c r="S89" s="778"/>
      <c r="T89" s="778"/>
      <c r="U89" s="778"/>
      <c r="V89" s="778"/>
      <c r="W89" s="778"/>
      <c r="X89" s="778"/>
      <c r="Y89" s="778"/>
      <c r="Z89" s="778"/>
      <c r="AA89" s="778"/>
      <c r="AB89" s="778"/>
      <c r="AC89" s="778"/>
      <c r="AD89" s="778"/>
      <c r="AE89" s="778"/>
      <c r="AF89" s="778"/>
      <c r="AG89" s="778"/>
      <c r="AH89" s="778"/>
      <c r="AI89" s="778"/>
      <c r="AJ89" s="778"/>
      <c r="AK89" s="778"/>
      <c r="AL89" s="778"/>
      <c r="AM89" s="778"/>
      <c r="AN89" s="778"/>
      <c r="AO89" s="778"/>
      <c r="AP89" s="778"/>
      <c r="AQ89" s="778"/>
      <c r="AR89" s="778"/>
      <c r="AS89" s="778"/>
      <c r="AT89" s="778"/>
      <c r="AU89" s="778"/>
      <c r="AV89" s="778"/>
      <c r="AW89" s="778"/>
      <c r="AX89" s="778"/>
      <c r="AY89" s="778"/>
      <c r="AZ89" s="778"/>
      <c r="BA89" s="778"/>
      <c r="BB89" s="778"/>
      <c r="BC89" s="778"/>
      <c r="BD89" s="778"/>
      <c r="BE89" s="778"/>
      <c r="BF89" s="778"/>
      <c r="BG89" s="778"/>
      <c r="BH89" s="778"/>
      <c r="BI89" s="778"/>
      <c r="BJ89" s="778"/>
      <c r="BK89" s="778"/>
      <c r="BL89" s="778"/>
      <c r="BM89" s="778"/>
      <c r="BN89" s="778"/>
      <c r="BO89" s="778"/>
      <c r="BP89" s="778"/>
      <c r="BQ89" s="778"/>
      <c r="BR89" s="778"/>
      <c r="BS89" s="778"/>
      <c r="BT89" s="778"/>
      <c r="BU89" s="778"/>
      <c r="BV89" s="778"/>
      <c r="BW89" s="778"/>
      <c r="BX89" s="778"/>
      <c r="BY89" s="778"/>
      <c r="BZ89" s="778"/>
      <c r="CA89" s="778"/>
      <c r="CB89" s="778"/>
      <c r="CC89" s="778"/>
      <c r="CD89" s="778"/>
      <c r="CE89" s="778"/>
      <c r="CF89" s="778"/>
      <c r="CG89" s="778"/>
      <c r="CH89" s="778"/>
      <c r="CI89" s="778"/>
      <c r="CJ89" s="778"/>
      <c r="CK89" s="778"/>
      <c r="CL89" s="778"/>
      <c r="CM89" s="778"/>
      <c r="CN89" s="778"/>
      <c r="CO89" s="778"/>
      <c r="CP89" s="778"/>
      <c r="CQ89" s="778"/>
      <c r="CR89" s="778"/>
      <c r="CS89" s="778"/>
      <c r="CT89" s="778"/>
      <c r="CU89" s="778"/>
      <c r="CV89" s="778"/>
      <c r="CW89" s="778"/>
      <c r="CX89" s="778"/>
      <c r="CY89" s="778"/>
      <c r="CZ89" s="778"/>
      <c r="DA89" s="778"/>
      <c r="DB89" s="778"/>
      <c r="DC89" s="778"/>
      <c r="DD89" s="778"/>
      <c r="DE89" s="778"/>
      <c r="DF89" s="778"/>
      <c r="DG89" s="778"/>
      <c r="DH89" s="778"/>
      <c r="DI89" s="778"/>
      <c r="DJ89" s="778"/>
      <c r="DK89" s="778"/>
      <c r="DL89" s="778"/>
      <c r="DM89" s="778"/>
      <c r="DN89" s="778"/>
      <c r="DO89" s="778"/>
      <c r="DP89" s="778"/>
      <c r="DQ89" s="778"/>
      <c r="DR89" s="778"/>
      <c r="DS89" s="778"/>
      <c r="DT89" s="778"/>
      <c r="DU89" s="778"/>
      <c r="DV89" s="778"/>
      <c r="DW89" s="778"/>
      <c r="DX89" s="778"/>
      <c r="DY89" s="778"/>
      <c r="DZ89" s="778"/>
      <c r="EA89" s="778"/>
      <c r="EB89" s="778"/>
      <c r="EC89" s="778"/>
      <c r="ED89" s="778"/>
      <c r="EE89" s="778"/>
      <c r="EF89" s="778"/>
      <c r="EG89" s="778"/>
      <c r="EH89" s="778"/>
      <c r="EI89" s="778"/>
      <c r="EJ89" s="778"/>
      <c r="EK89" s="778"/>
      <c r="EL89" s="778"/>
      <c r="EM89" s="778"/>
      <c r="EN89" s="778"/>
      <c r="EO89" s="778"/>
      <c r="EP89" s="778"/>
      <c r="EQ89" s="778"/>
      <c r="ER89" s="778"/>
      <c r="ES89" s="778"/>
      <c r="ET89" s="778"/>
      <c r="EU89" s="778"/>
      <c r="EV89" s="778"/>
      <c r="EW89" s="778"/>
      <c r="EX89" s="778"/>
      <c r="EY89" s="778"/>
      <c r="EZ89" s="778"/>
      <c r="FA89" s="778"/>
      <c r="FB89" s="778"/>
      <c r="FC89" s="778"/>
      <c r="FD89" s="778"/>
      <c r="FE89" s="778"/>
      <c r="FF89" s="778"/>
      <c r="FG89" s="778"/>
      <c r="FH89" s="778"/>
      <c r="FI89" s="778"/>
      <c r="FJ89" s="778"/>
      <c r="FK89" s="778"/>
      <c r="FL89" s="778"/>
      <c r="FM89" s="778"/>
      <c r="FN89" s="778"/>
      <c r="FO89" s="778"/>
      <c r="FP89" s="778"/>
      <c r="FQ89" s="778"/>
      <c r="FR89" s="778"/>
      <c r="FS89" s="778"/>
      <c r="FT89" s="778"/>
      <c r="FU89" s="778"/>
      <c r="FV89" s="778"/>
      <c r="FW89" s="778"/>
      <c r="FX89" s="778"/>
      <c r="FY89" s="778"/>
      <c r="FZ89" s="778"/>
      <c r="GA89" s="778"/>
      <c r="GB89" s="778"/>
      <c r="GC89" s="778"/>
      <c r="GD89" s="778"/>
      <c r="GE89" s="778"/>
      <c r="GF89" s="778"/>
      <c r="GG89" s="778"/>
      <c r="GH89" s="778"/>
      <c r="GI89" s="778"/>
      <c r="GJ89" s="778"/>
      <c r="GK89" s="778"/>
      <c r="GL89" s="778"/>
      <c r="GM89" s="778"/>
      <c r="GN89" s="778"/>
      <c r="GO89" s="778"/>
      <c r="GP89" s="778"/>
      <c r="GQ89" s="778"/>
      <c r="GR89" s="778"/>
      <c r="GS89" s="778"/>
      <c r="GT89" s="778"/>
      <c r="GU89" s="778"/>
      <c r="GV89" s="778"/>
      <c r="GW89" s="778"/>
    </row>
    <row r="90" spans="1:205" ht="24">
      <c r="A90" s="872" t="s">
        <v>470</v>
      </c>
      <c r="B90" s="867">
        <v>0</v>
      </c>
      <c r="C90" s="867">
        <v>1</v>
      </c>
      <c r="D90" s="867">
        <v>1</v>
      </c>
      <c r="E90" s="867">
        <v>0</v>
      </c>
      <c r="F90" s="778"/>
      <c r="G90" s="778"/>
      <c r="H90" s="778"/>
      <c r="I90" s="778"/>
      <c r="J90" s="778"/>
      <c r="K90" s="778"/>
      <c r="L90" s="778"/>
      <c r="M90" s="778"/>
      <c r="N90" s="778"/>
      <c r="O90" s="778"/>
      <c r="P90" s="778"/>
      <c r="Q90" s="778"/>
      <c r="R90" s="778"/>
      <c r="S90" s="778"/>
      <c r="T90" s="778"/>
      <c r="U90" s="778"/>
      <c r="V90" s="778"/>
      <c r="W90" s="778"/>
      <c r="X90" s="778"/>
      <c r="Y90" s="778"/>
      <c r="Z90" s="778"/>
      <c r="AA90" s="778"/>
      <c r="AB90" s="778"/>
      <c r="AC90" s="778"/>
      <c r="AD90" s="778"/>
      <c r="AE90" s="778"/>
      <c r="AF90" s="778"/>
      <c r="AG90" s="778"/>
      <c r="AH90" s="778"/>
      <c r="AI90" s="778"/>
      <c r="AJ90" s="778"/>
      <c r="AK90" s="778"/>
      <c r="AL90" s="778"/>
      <c r="AM90" s="778"/>
      <c r="AN90" s="778"/>
      <c r="AO90" s="778"/>
      <c r="AP90" s="778"/>
      <c r="AQ90" s="778"/>
      <c r="AR90" s="778"/>
      <c r="AS90" s="778"/>
      <c r="AT90" s="778"/>
      <c r="AU90" s="778"/>
      <c r="AV90" s="778"/>
      <c r="AW90" s="778"/>
      <c r="AX90" s="778"/>
      <c r="AY90" s="778"/>
      <c r="AZ90" s="778"/>
      <c r="BA90" s="778"/>
      <c r="BB90" s="778"/>
      <c r="BC90" s="778"/>
      <c r="BD90" s="778"/>
      <c r="BE90" s="778"/>
      <c r="BF90" s="778"/>
      <c r="BG90" s="778"/>
      <c r="BH90" s="778"/>
      <c r="BI90" s="778"/>
      <c r="BJ90" s="778"/>
      <c r="BK90" s="778"/>
      <c r="BL90" s="778"/>
      <c r="BM90" s="778"/>
      <c r="BN90" s="778"/>
      <c r="BO90" s="778"/>
      <c r="BP90" s="778"/>
      <c r="BQ90" s="778"/>
      <c r="BR90" s="778"/>
      <c r="BS90" s="778"/>
      <c r="BT90" s="778"/>
      <c r="BU90" s="778"/>
      <c r="BV90" s="778"/>
      <c r="BW90" s="778"/>
      <c r="BX90" s="778"/>
      <c r="BY90" s="778"/>
      <c r="BZ90" s="778"/>
      <c r="CA90" s="778"/>
      <c r="CB90" s="778"/>
      <c r="CC90" s="778"/>
      <c r="CD90" s="778"/>
      <c r="CE90" s="778"/>
      <c r="CF90" s="778"/>
      <c r="CG90" s="778"/>
      <c r="CH90" s="778"/>
      <c r="CI90" s="778"/>
      <c r="CJ90" s="778"/>
      <c r="CK90" s="778"/>
      <c r="CL90" s="778"/>
      <c r="CM90" s="778"/>
      <c r="CN90" s="778"/>
      <c r="CO90" s="778"/>
      <c r="CP90" s="778"/>
      <c r="CQ90" s="778"/>
      <c r="CR90" s="778"/>
      <c r="CS90" s="778"/>
      <c r="CT90" s="778"/>
      <c r="CU90" s="778"/>
      <c r="CV90" s="778"/>
      <c r="CW90" s="778"/>
      <c r="CX90" s="778"/>
      <c r="CY90" s="778"/>
      <c r="CZ90" s="778"/>
      <c r="DA90" s="778"/>
      <c r="DB90" s="778"/>
      <c r="DC90" s="778"/>
      <c r="DD90" s="778"/>
      <c r="DE90" s="778"/>
      <c r="DF90" s="778"/>
      <c r="DG90" s="778"/>
      <c r="DH90" s="778"/>
      <c r="DI90" s="778"/>
      <c r="DJ90" s="778"/>
      <c r="DK90" s="778"/>
      <c r="DL90" s="778"/>
      <c r="DM90" s="778"/>
      <c r="DN90" s="778"/>
      <c r="DO90" s="778"/>
      <c r="DP90" s="778"/>
      <c r="DQ90" s="778"/>
      <c r="DR90" s="778"/>
      <c r="DS90" s="778"/>
      <c r="DT90" s="778"/>
      <c r="DU90" s="778"/>
      <c r="DV90" s="778"/>
      <c r="DW90" s="778"/>
      <c r="DX90" s="778"/>
      <c r="DY90" s="778"/>
      <c r="DZ90" s="778"/>
      <c r="EA90" s="778"/>
      <c r="EB90" s="778"/>
      <c r="EC90" s="778"/>
      <c r="ED90" s="778"/>
      <c r="EE90" s="778"/>
      <c r="EF90" s="778"/>
      <c r="EG90" s="778"/>
      <c r="EH90" s="778"/>
      <c r="EI90" s="778"/>
      <c r="EJ90" s="778"/>
      <c r="EK90" s="778"/>
      <c r="EL90" s="778"/>
      <c r="EM90" s="778"/>
      <c r="EN90" s="778"/>
      <c r="EO90" s="778"/>
      <c r="EP90" s="778"/>
      <c r="EQ90" s="778"/>
      <c r="ER90" s="778"/>
      <c r="ES90" s="778"/>
      <c r="ET90" s="778"/>
      <c r="EU90" s="778"/>
      <c r="EV90" s="778"/>
      <c r="EW90" s="778"/>
      <c r="EX90" s="778"/>
      <c r="EY90" s="778"/>
      <c r="EZ90" s="778"/>
      <c r="FA90" s="778"/>
      <c r="FB90" s="778"/>
      <c r="FC90" s="778"/>
      <c r="FD90" s="778"/>
      <c r="FE90" s="778"/>
      <c r="FF90" s="778"/>
      <c r="FG90" s="778"/>
      <c r="FH90" s="778"/>
      <c r="FI90" s="778"/>
      <c r="FJ90" s="778"/>
      <c r="FK90" s="778"/>
      <c r="FL90" s="778"/>
      <c r="FM90" s="778"/>
      <c r="FN90" s="778"/>
      <c r="FO90" s="778"/>
      <c r="FP90" s="778"/>
      <c r="FQ90" s="778"/>
      <c r="FR90" s="778"/>
      <c r="FS90" s="778"/>
      <c r="FT90" s="778"/>
      <c r="FU90" s="778"/>
      <c r="FV90" s="778"/>
      <c r="FW90" s="778"/>
      <c r="FX90" s="778"/>
      <c r="FY90" s="778"/>
      <c r="FZ90" s="778"/>
      <c r="GA90" s="778"/>
      <c r="GB90" s="778"/>
      <c r="GC90" s="778"/>
      <c r="GD90" s="778"/>
      <c r="GE90" s="778"/>
      <c r="GF90" s="778"/>
      <c r="GG90" s="778"/>
      <c r="GH90" s="778"/>
      <c r="GI90" s="778"/>
      <c r="GJ90" s="778"/>
      <c r="GK90" s="778"/>
      <c r="GL90" s="778"/>
      <c r="GM90" s="778"/>
      <c r="GN90" s="778"/>
      <c r="GO90" s="778"/>
      <c r="GP90" s="778"/>
      <c r="GQ90" s="778"/>
      <c r="GR90" s="778"/>
      <c r="GS90" s="778"/>
      <c r="GT90" s="778"/>
      <c r="GU90" s="778"/>
      <c r="GV90" s="778"/>
      <c r="GW90" s="778"/>
    </row>
    <row r="91" spans="1:205" ht="12.75">
      <c r="A91" s="875" t="s">
        <v>1109</v>
      </c>
      <c r="B91" s="868">
        <v>0</v>
      </c>
      <c r="C91" s="868">
        <v>1</v>
      </c>
      <c r="D91" s="868">
        <v>1</v>
      </c>
      <c r="E91" s="868">
        <v>0</v>
      </c>
      <c r="F91" s="778"/>
      <c r="G91" s="778"/>
      <c r="H91" s="778"/>
      <c r="I91" s="778"/>
      <c r="J91" s="778"/>
      <c r="K91" s="778"/>
      <c r="L91" s="778"/>
      <c r="M91" s="778"/>
      <c r="N91" s="778"/>
      <c r="O91" s="778"/>
      <c r="P91" s="778"/>
      <c r="Q91" s="778"/>
      <c r="R91" s="778"/>
      <c r="S91" s="778"/>
      <c r="T91" s="778"/>
      <c r="U91" s="778"/>
      <c r="V91" s="778"/>
      <c r="W91" s="778"/>
      <c r="X91" s="778"/>
      <c r="Y91" s="778"/>
      <c r="Z91" s="778"/>
      <c r="AA91" s="778"/>
      <c r="AB91" s="778"/>
      <c r="AC91" s="778"/>
      <c r="AD91" s="778"/>
      <c r="AE91" s="778"/>
      <c r="AF91" s="778"/>
      <c r="AG91" s="778"/>
      <c r="AH91" s="778"/>
      <c r="AI91" s="778"/>
      <c r="AJ91" s="778"/>
      <c r="AK91" s="778"/>
      <c r="AL91" s="778"/>
      <c r="AM91" s="778"/>
      <c r="AN91" s="778"/>
      <c r="AO91" s="778"/>
      <c r="AP91" s="778"/>
      <c r="AQ91" s="778"/>
      <c r="AR91" s="778"/>
      <c r="AS91" s="778"/>
      <c r="AT91" s="778"/>
      <c r="AU91" s="778"/>
      <c r="AV91" s="778"/>
      <c r="AW91" s="778"/>
      <c r="AX91" s="778"/>
      <c r="AY91" s="778"/>
      <c r="AZ91" s="778"/>
      <c r="BA91" s="778"/>
      <c r="BB91" s="778"/>
      <c r="BC91" s="778"/>
      <c r="BD91" s="778"/>
      <c r="BE91" s="778"/>
      <c r="BF91" s="778"/>
      <c r="BG91" s="778"/>
      <c r="BH91" s="778"/>
      <c r="BI91" s="778"/>
      <c r="BJ91" s="778"/>
      <c r="BK91" s="778"/>
      <c r="BL91" s="778"/>
      <c r="BM91" s="778"/>
      <c r="BN91" s="778"/>
      <c r="BO91" s="778"/>
      <c r="BP91" s="778"/>
      <c r="BQ91" s="778"/>
      <c r="BR91" s="778"/>
      <c r="BS91" s="778"/>
      <c r="BT91" s="778"/>
      <c r="BU91" s="778"/>
      <c r="BV91" s="778"/>
      <c r="BW91" s="778"/>
      <c r="BX91" s="778"/>
      <c r="BY91" s="778"/>
      <c r="BZ91" s="778"/>
      <c r="CA91" s="778"/>
      <c r="CB91" s="778"/>
      <c r="CC91" s="778"/>
      <c r="CD91" s="778"/>
      <c r="CE91" s="778"/>
      <c r="CF91" s="778"/>
      <c r="CG91" s="778"/>
      <c r="CH91" s="778"/>
      <c r="CI91" s="778"/>
      <c r="CJ91" s="778"/>
      <c r="CK91" s="778"/>
      <c r="CL91" s="778"/>
      <c r="CM91" s="778"/>
      <c r="CN91" s="778"/>
      <c r="CO91" s="778"/>
      <c r="CP91" s="778"/>
      <c r="CQ91" s="778"/>
      <c r="CR91" s="778"/>
      <c r="CS91" s="778"/>
      <c r="CT91" s="778"/>
      <c r="CU91" s="778"/>
      <c r="CV91" s="778"/>
      <c r="CW91" s="778"/>
      <c r="CX91" s="778"/>
      <c r="CY91" s="778"/>
      <c r="CZ91" s="778"/>
      <c r="DA91" s="778"/>
      <c r="DB91" s="778"/>
      <c r="DC91" s="778"/>
      <c r="DD91" s="778"/>
      <c r="DE91" s="778"/>
      <c r="DF91" s="778"/>
      <c r="DG91" s="778"/>
      <c r="DH91" s="778"/>
      <c r="DI91" s="778"/>
      <c r="DJ91" s="778"/>
      <c r="DK91" s="778"/>
      <c r="DL91" s="778"/>
      <c r="DM91" s="778"/>
      <c r="DN91" s="778"/>
      <c r="DO91" s="778"/>
      <c r="DP91" s="778"/>
      <c r="DQ91" s="778"/>
      <c r="DR91" s="778"/>
      <c r="DS91" s="778"/>
      <c r="DT91" s="778"/>
      <c r="DU91" s="778"/>
      <c r="DV91" s="778"/>
      <c r="DW91" s="778"/>
      <c r="DX91" s="778"/>
      <c r="DY91" s="778"/>
      <c r="DZ91" s="778"/>
      <c r="EA91" s="778"/>
      <c r="EB91" s="778"/>
      <c r="EC91" s="778"/>
      <c r="ED91" s="778"/>
      <c r="EE91" s="778"/>
      <c r="EF91" s="778"/>
      <c r="EG91" s="778"/>
      <c r="EH91" s="778"/>
      <c r="EI91" s="778"/>
      <c r="EJ91" s="778"/>
      <c r="EK91" s="778"/>
      <c r="EL91" s="778"/>
      <c r="EM91" s="778"/>
      <c r="EN91" s="778"/>
      <c r="EO91" s="778"/>
      <c r="EP91" s="778"/>
      <c r="EQ91" s="778"/>
      <c r="ER91" s="778"/>
      <c r="ES91" s="778"/>
      <c r="ET91" s="778"/>
      <c r="EU91" s="778"/>
      <c r="EV91" s="778"/>
      <c r="EW91" s="778"/>
      <c r="EX91" s="778"/>
      <c r="EY91" s="778"/>
      <c r="EZ91" s="778"/>
      <c r="FA91" s="778"/>
      <c r="FB91" s="778"/>
      <c r="FC91" s="778"/>
      <c r="FD91" s="778"/>
      <c r="FE91" s="778"/>
      <c r="FF91" s="778"/>
      <c r="FG91" s="778"/>
      <c r="FH91" s="778"/>
      <c r="FI91" s="778"/>
      <c r="FJ91" s="778"/>
      <c r="FK91" s="778"/>
      <c r="FL91" s="778"/>
      <c r="FM91" s="778"/>
      <c r="FN91" s="778"/>
      <c r="FO91" s="778"/>
      <c r="FP91" s="778"/>
      <c r="FQ91" s="778"/>
      <c r="FR91" s="778"/>
      <c r="FS91" s="778"/>
      <c r="FT91" s="778"/>
      <c r="FU91" s="778"/>
      <c r="FV91" s="778"/>
      <c r="FW91" s="778"/>
      <c r="FX91" s="778"/>
      <c r="FY91" s="778"/>
      <c r="FZ91" s="778"/>
      <c r="GA91" s="778"/>
      <c r="GB91" s="778"/>
      <c r="GC91" s="778"/>
      <c r="GD91" s="778"/>
      <c r="GE91" s="778"/>
      <c r="GF91" s="778"/>
      <c r="GG91" s="778"/>
      <c r="GH91" s="778"/>
      <c r="GI91" s="778"/>
      <c r="GJ91" s="778"/>
      <c r="GK91" s="778"/>
      <c r="GL91" s="778"/>
      <c r="GM91" s="778"/>
      <c r="GN91" s="778"/>
      <c r="GO91" s="778"/>
      <c r="GP91" s="778"/>
      <c r="GQ91" s="778"/>
      <c r="GR91" s="778"/>
      <c r="GS91" s="778"/>
      <c r="GT91" s="778"/>
      <c r="GU91" s="778"/>
      <c r="GV91" s="778"/>
      <c r="GW91" s="778"/>
    </row>
    <row r="92" spans="1:205" ht="12.75">
      <c r="A92" s="875" t="s">
        <v>1110</v>
      </c>
      <c r="B92" s="868">
        <v>0</v>
      </c>
      <c r="C92" s="868">
        <v>0</v>
      </c>
      <c r="D92" s="868">
        <v>0</v>
      </c>
      <c r="E92" s="868">
        <v>0</v>
      </c>
      <c r="F92" s="778"/>
      <c r="G92" s="778"/>
      <c r="H92" s="778"/>
      <c r="I92" s="778"/>
      <c r="J92" s="778"/>
      <c r="K92" s="778"/>
      <c r="L92" s="778"/>
      <c r="M92" s="778"/>
      <c r="N92" s="778"/>
      <c r="O92" s="778"/>
      <c r="P92" s="778"/>
      <c r="Q92" s="778"/>
      <c r="R92" s="778"/>
      <c r="S92" s="778"/>
      <c r="T92" s="778"/>
      <c r="U92" s="778"/>
      <c r="V92" s="778"/>
      <c r="W92" s="778"/>
      <c r="X92" s="778"/>
      <c r="Y92" s="778"/>
      <c r="Z92" s="778"/>
      <c r="AA92" s="778"/>
      <c r="AB92" s="778"/>
      <c r="AC92" s="778"/>
      <c r="AD92" s="778"/>
      <c r="AE92" s="778"/>
      <c r="AF92" s="778"/>
      <c r="AG92" s="778"/>
      <c r="AH92" s="778"/>
      <c r="AI92" s="778"/>
      <c r="AJ92" s="778"/>
      <c r="AK92" s="778"/>
      <c r="AL92" s="778"/>
      <c r="AM92" s="778"/>
      <c r="AN92" s="778"/>
      <c r="AO92" s="778"/>
      <c r="AP92" s="778"/>
      <c r="AQ92" s="778"/>
      <c r="AR92" s="778"/>
      <c r="AS92" s="778"/>
      <c r="AT92" s="778"/>
      <c r="AU92" s="778"/>
      <c r="AV92" s="778"/>
      <c r="AW92" s="778"/>
      <c r="AX92" s="778"/>
      <c r="AY92" s="778"/>
      <c r="AZ92" s="778"/>
      <c r="BA92" s="778"/>
      <c r="BB92" s="778"/>
      <c r="BC92" s="778"/>
      <c r="BD92" s="778"/>
      <c r="BE92" s="778"/>
      <c r="BF92" s="778"/>
      <c r="BG92" s="778"/>
      <c r="BH92" s="778"/>
      <c r="BI92" s="778"/>
      <c r="BJ92" s="778"/>
      <c r="BK92" s="778"/>
      <c r="BL92" s="778"/>
      <c r="BM92" s="778"/>
      <c r="BN92" s="778"/>
      <c r="BO92" s="778"/>
      <c r="BP92" s="778"/>
      <c r="BQ92" s="778"/>
      <c r="BR92" s="778"/>
      <c r="BS92" s="778"/>
      <c r="BT92" s="778"/>
      <c r="BU92" s="778"/>
      <c r="BV92" s="778"/>
      <c r="BW92" s="778"/>
      <c r="BX92" s="778"/>
      <c r="BY92" s="778"/>
      <c r="BZ92" s="778"/>
      <c r="CA92" s="778"/>
      <c r="CB92" s="778"/>
      <c r="CC92" s="778"/>
      <c r="CD92" s="778"/>
      <c r="CE92" s="778"/>
      <c r="CF92" s="778"/>
      <c r="CG92" s="778"/>
      <c r="CH92" s="778"/>
      <c r="CI92" s="778"/>
      <c r="CJ92" s="778"/>
      <c r="CK92" s="778"/>
      <c r="CL92" s="778"/>
      <c r="CM92" s="778"/>
      <c r="CN92" s="778"/>
      <c r="CO92" s="778"/>
      <c r="CP92" s="778"/>
      <c r="CQ92" s="778"/>
      <c r="CR92" s="778"/>
      <c r="CS92" s="778"/>
      <c r="CT92" s="778"/>
      <c r="CU92" s="778"/>
      <c r="CV92" s="778"/>
      <c r="CW92" s="778"/>
      <c r="CX92" s="778"/>
      <c r="CY92" s="778"/>
      <c r="CZ92" s="778"/>
      <c r="DA92" s="778"/>
      <c r="DB92" s="778"/>
      <c r="DC92" s="778"/>
      <c r="DD92" s="778"/>
      <c r="DE92" s="778"/>
      <c r="DF92" s="778"/>
      <c r="DG92" s="778"/>
      <c r="DH92" s="778"/>
      <c r="DI92" s="778"/>
      <c r="DJ92" s="778"/>
      <c r="DK92" s="778"/>
      <c r="DL92" s="778"/>
      <c r="DM92" s="778"/>
      <c r="DN92" s="778"/>
      <c r="DO92" s="778"/>
      <c r="DP92" s="778"/>
      <c r="DQ92" s="778"/>
      <c r="DR92" s="778"/>
      <c r="DS92" s="778"/>
      <c r="DT92" s="778"/>
      <c r="DU92" s="778"/>
      <c r="DV92" s="778"/>
      <c r="DW92" s="778"/>
      <c r="DX92" s="778"/>
      <c r="DY92" s="778"/>
      <c r="DZ92" s="778"/>
      <c r="EA92" s="778"/>
      <c r="EB92" s="778"/>
      <c r="EC92" s="778"/>
      <c r="ED92" s="778"/>
      <c r="EE92" s="778"/>
      <c r="EF92" s="778"/>
      <c r="EG92" s="778"/>
      <c r="EH92" s="778"/>
      <c r="EI92" s="778"/>
      <c r="EJ92" s="778"/>
      <c r="EK92" s="778"/>
      <c r="EL92" s="778"/>
      <c r="EM92" s="778"/>
      <c r="EN92" s="778"/>
      <c r="EO92" s="778"/>
      <c r="EP92" s="778"/>
      <c r="EQ92" s="778"/>
      <c r="ER92" s="778"/>
      <c r="ES92" s="778"/>
      <c r="ET92" s="778"/>
      <c r="EU92" s="778"/>
      <c r="EV92" s="778"/>
      <c r="EW92" s="778"/>
      <c r="EX92" s="778"/>
      <c r="EY92" s="778"/>
      <c r="EZ92" s="778"/>
      <c r="FA92" s="778"/>
      <c r="FB92" s="778"/>
      <c r="FC92" s="778"/>
      <c r="FD92" s="778"/>
      <c r="FE92" s="778"/>
      <c r="FF92" s="778"/>
      <c r="FG92" s="778"/>
      <c r="FH92" s="778"/>
      <c r="FI92" s="778"/>
      <c r="FJ92" s="778"/>
      <c r="FK92" s="778"/>
      <c r="FL92" s="778"/>
      <c r="FM92" s="778"/>
      <c r="FN92" s="778"/>
      <c r="FO92" s="778"/>
      <c r="FP92" s="778"/>
      <c r="FQ92" s="778"/>
      <c r="FR92" s="778"/>
      <c r="FS92" s="778"/>
      <c r="FT92" s="778"/>
      <c r="FU92" s="778"/>
      <c r="FV92" s="778"/>
      <c r="FW92" s="778"/>
      <c r="FX92" s="778"/>
      <c r="FY92" s="778"/>
      <c r="FZ92" s="778"/>
      <c r="GA92" s="778"/>
      <c r="GB92" s="778"/>
      <c r="GC92" s="778"/>
      <c r="GD92" s="778"/>
      <c r="GE92" s="778"/>
      <c r="GF92" s="778"/>
      <c r="GG92" s="778"/>
      <c r="GH92" s="778"/>
      <c r="GI92" s="778"/>
      <c r="GJ92" s="778"/>
      <c r="GK92" s="778"/>
      <c r="GL92" s="778"/>
      <c r="GM92" s="778"/>
      <c r="GN92" s="778"/>
      <c r="GO92" s="778"/>
      <c r="GP92" s="778"/>
      <c r="GQ92" s="778"/>
      <c r="GR92" s="778"/>
      <c r="GS92" s="778"/>
      <c r="GT92" s="778"/>
      <c r="GU92" s="778"/>
      <c r="GV92" s="778"/>
      <c r="GW92" s="778"/>
    </row>
    <row r="93" spans="1:205" ht="12.75">
      <c r="A93" s="875" t="s">
        <v>937</v>
      </c>
      <c r="B93" s="868">
        <v>0</v>
      </c>
      <c r="C93" s="868">
        <v>0</v>
      </c>
      <c r="D93" s="868">
        <v>0</v>
      </c>
      <c r="E93" s="868">
        <v>0</v>
      </c>
      <c r="F93" s="778"/>
      <c r="G93" s="778"/>
      <c r="H93" s="778"/>
      <c r="I93" s="778"/>
      <c r="J93" s="778"/>
      <c r="K93" s="778"/>
      <c r="L93" s="778"/>
      <c r="M93" s="778"/>
      <c r="N93" s="778"/>
      <c r="O93" s="778"/>
      <c r="P93" s="778"/>
      <c r="Q93" s="778"/>
      <c r="R93" s="778"/>
      <c r="S93" s="778"/>
      <c r="T93" s="778"/>
      <c r="U93" s="778"/>
      <c r="V93" s="778"/>
      <c r="W93" s="778"/>
      <c r="X93" s="778"/>
      <c r="Y93" s="778"/>
      <c r="Z93" s="778"/>
      <c r="AA93" s="778"/>
      <c r="AB93" s="778"/>
      <c r="AC93" s="778"/>
      <c r="AD93" s="778"/>
      <c r="AE93" s="778"/>
      <c r="AF93" s="778"/>
      <c r="AG93" s="778"/>
      <c r="AH93" s="778"/>
      <c r="AI93" s="778"/>
      <c r="AJ93" s="778"/>
      <c r="AK93" s="778"/>
      <c r="AL93" s="778"/>
      <c r="AM93" s="778"/>
      <c r="AN93" s="778"/>
      <c r="AO93" s="778"/>
      <c r="AP93" s="778"/>
      <c r="AQ93" s="778"/>
      <c r="AR93" s="778"/>
      <c r="AS93" s="778"/>
      <c r="AT93" s="778"/>
      <c r="AU93" s="778"/>
      <c r="AV93" s="778"/>
      <c r="AW93" s="778"/>
      <c r="AX93" s="778"/>
      <c r="AY93" s="778"/>
      <c r="AZ93" s="778"/>
      <c r="BA93" s="778"/>
      <c r="BB93" s="778"/>
      <c r="BC93" s="778"/>
      <c r="BD93" s="778"/>
      <c r="BE93" s="778"/>
      <c r="BF93" s="778"/>
      <c r="BG93" s="778"/>
      <c r="BH93" s="778"/>
      <c r="BI93" s="778"/>
      <c r="BJ93" s="778"/>
      <c r="BK93" s="778"/>
      <c r="BL93" s="778"/>
      <c r="BM93" s="778"/>
      <c r="BN93" s="778"/>
      <c r="BO93" s="778"/>
      <c r="BP93" s="778"/>
      <c r="BQ93" s="778"/>
      <c r="BR93" s="778"/>
      <c r="BS93" s="778"/>
      <c r="BT93" s="778"/>
      <c r="BU93" s="778"/>
      <c r="BV93" s="778"/>
      <c r="BW93" s="778"/>
      <c r="BX93" s="778"/>
      <c r="BY93" s="778"/>
      <c r="BZ93" s="778"/>
      <c r="CA93" s="778"/>
      <c r="CB93" s="778"/>
      <c r="CC93" s="778"/>
      <c r="CD93" s="778"/>
      <c r="CE93" s="778"/>
      <c r="CF93" s="778"/>
      <c r="CG93" s="778"/>
      <c r="CH93" s="778"/>
      <c r="CI93" s="778"/>
      <c r="CJ93" s="778"/>
      <c r="CK93" s="778"/>
      <c r="CL93" s="778"/>
      <c r="CM93" s="778"/>
      <c r="CN93" s="778"/>
      <c r="CO93" s="778"/>
      <c r="CP93" s="778"/>
      <c r="CQ93" s="778"/>
      <c r="CR93" s="778"/>
      <c r="CS93" s="778"/>
      <c r="CT93" s="778"/>
      <c r="CU93" s="778"/>
      <c r="CV93" s="778"/>
      <c r="CW93" s="778"/>
      <c r="CX93" s="778"/>
      <c r="CY93" s="778"/>
      <c r="CZ93" s="778"/>
      <c r="DA93" s="778"/>
      <c r="DB93" s="778"/>
      <c r="DC93" s="778"/>
      <c r="DD93" s="778"/>
      <c r="DE93" s="778"/>
      <c r="DF93" s="778"/>
      <c r="DG93" s="778"/>
      <c r="DH93" s="778"/>
      <c r="DI93" s="778"/>
      <c r="DJ93" s="778"/>
      <c r="DK93" s="778"/>
      <c r="DL93" s="778"/>
      <c r="DM93" s="778"/>
      <c r="DN93" s="778"/>
      <c r="DO93" s="778"/>
      <c r="DP93" s="778"/>
      <c r="DQ93" s="778"/>
      <c r="DR93" s="778"/>
      <c r="DS93" s="778"/>
      <c r="DT93" s="778"/>
      <c r="DU93" s="778"/>
      <c r="DV93" s="778"/>
      <c r="DW93" s="778"/>
      <c r="DX93" s="778"/>
      <c r="DY93" s="778"/>
      <c r="DZ93" s="778"/>
      <c r="EA93" s="778"/>
      <c r="EB93" s="778"/>
      <c r="EC93" s="778"/>
      <c r="ED93" s="778"/>
      <c r="EE93" s="778"/>
      <c r="EF93" s="778"/>
      <c r="EG93" s="778"/>
      <c r="EH93" s="778"/>
      <c r="EI93" s="778"/>
      <c r="EJ93" s="778"/>
      <c r="EK93" s="778"/>
      <c r="EL93" s="778"/>
      <c r="EM93" s="778"/>
      <c r="EN93" s="778"/>
      <c r="EO93" s="778"/>
      <c r="EP93" s="778"/>
      <c r="EQ93" s="778"/>
      <c r="ER93" s="778"/>
      <c r="ES93" s="778"/>
      <c r="ET93" s="778"/>
      <c r="EU93" s="778"/>
      <c r="EV93" s="778"/>
      <c r="EW93" s="778"/>
      <c r="EX93" s="778"/>
      <c r="EY93" s="778"/>
      <c r="EZ93" s="778"/>
      <c r="FA93" s="778"/>
      <c r="FB93" s="778"/>
      <c r="FC93" s="778"/>
      <c r="FD93" s="778"/>
      <c r="FE93" s="778"/>
      <c r="FF93" s="778"/>
      <c r="FG93" s="778"/>
      <c r="FH93" s="778"/>
      <c r="FI93" s="778"/>
      <c r="FJ93" s="778"/>
      <c r="FK93" s="778"/>
      <c r="FL93" s="778"/>
      <c r="FM93" s="778"/>
      <c r="FN93" s="778"/>
      <c r="FO93" s="778"/>
      <c r="FP93" s="778"/>
      <c r="FQ93" s="778"/>
      <c r="FR93" s="778"/>
      <c r="FS93" s="778"/>
      <c r="FT93" s="778"/>
      <c r="FU93" s="778"/>
      <c r="FV93" s="778"/>
      <c r="FW93" s="778"/>
      <c r="FX93" s="778"/>
      <c r="FY93" s="778"/>
      <c r="FZ93" s="778"/>
      <c r="GA93" s="778"/>
      <c r="GB93" s="778"/>
      <c r="GC93" s="778"/>
      <c r="GD93" s="778"/>
      <c r="GE93" s="778"/>
      <c r="GF93" s="778"/>
      <c r="GG93" s="778"/>
      <c r="GH93" s="778"/>
      <c r="GI93" s="778"/>
      <c r="GJ93" s="778"/>
      <c r="GK93" s="778"/>
      <c r="GL93" s="778"/>
      <c r="GM93" s="778"/>
      <c r="GN93" s="778"/>
      <c r="GO93" s="778"/>
      <c r="GP93" s="778"/>
      <c r="GQ93" s="778"/>
      <c r="GR93" s="778"/>
      <c r="GS93" s="778"/>
      <c r="GT93" s="778"/>
      <c r="GU93" s="778"/>
      <c r="GV93" s="778"/>
      <c r="GW93" s="778"/>
    </row>
    <row r="94" spans="1:205" ht="12.75">
      <c r="A94" s="748" t="s">
        <v>1111</v>
      </c>
      <c r="B94" s="867">
        <v>0</v>
      </c>
      <c r="C94" s="867">
        <v>0</v>
      </c>
      <c r="D94" s="867">
        <v>0</v>
      </c>
      <c r="E94" s="867">
        <v>0</v>
      </c>
      <c r="F94" s="778"/>
      <c r="G94" s="778"/>
      <c r="H94" s="778"/>
      <c r="I94" s="778"/>
      <c r="J94" s="778"/>
      <c r="K94" s="778"/>
      <c r="L94" s="778"/>
      <c r="M94" s="778"/>
      <c r="N94" s="778"/>
      <c r="O94" s="778"/>
      <c r="P94" s="778"/>
      <c r="Q94" s="778"/>
      <c r="R94" s="778"/>
      <c r="S94" s="778"/>
      <c r="T94" s="778"/>
      <c r="U94" s="778"/>
      <c r="V94" s="778"/>
      <c r="W94" s="778"/>
      <c r="X94" s="778"/>
      <c r="Y94" s="778"/>
      <c r="Z94" s="778"/>
      <c r="AA94" s="778"/>
      <c r="AB94" s="778"/>
      <c r="AC94" s="778"/>
      <c r="AD94" s="778"/>
      <c r="AE94" s="778"/>
      <c r="AF94" s="778"/>
      <c r="AG94" s="778"/>
      <c r="AH94" s="778"/>
      <c r="AI94" s="778"/>
      <c r="AJ94" s="778"/>
      <c r="AK94" s="778"/>
      <c r="AL94" s="778"/>
      <c r="AM94" s="778"/>
      <c r="AN94" s="778"/>
      <c r="AO94" s="778"/>
      <c r="AP94" s="778"/>
      <c r="AQ94" s="778"/>
      <c r="AR94" s="778"/>
      <c r="AS94" s="778"/>
      <c r="AT94" s="778"/>
      <c r="AU94" s="778"/>
      <c r="AV94" s="778"/>
      <c r="AW94" s="778"/>
      <c r="AX94" s="778"/>
      <c r="AY94" s="778"/>
      <c r="AZ94" s="778"/>
      <c r="BA94" s="778"/>
      <c r="BB94" s="778"/>
      <c r="BC94" s="778"/>
      <c r="BD94" s="778"/>
      <c r="BE94" s="778"/>
      <c r="BF94" s="778"/>
      <c r="BG94" s="778"/>
      <c r="BH94" s="778"/>
      <c r="BI94" s="778"/>
      <c r="BJ94" s="778"/>
      <c r="BK94" s="778"/>
      <c r="BL94" s="778"/>
      <c r="BM94" s="778"/>
      <c r="BN94" s="778"/>
      <c r="BO94" s="778"/>
      <c r="BP94" s="778"/>
      <c r="BQ94" s="778"/>
      <c r="BR94" s="778"/>
      <c r="BS94" s="778"/>
      <c r="BT94" s="778"/>
      <c r="BU94" s="778"/>
      <c r="BV94" s="778"/>
      <c r="BW94" s="778"/>
      <c r="BX94" s="778"/>
      <c r="BY94" s="778"/>
      <c r="BZ94" s="778"/>
      <c r="CA94" s="778"/>
      <c r="CB94" s="778"/>
      <c r="CC94" s="778"/>
      <c r="CD94" s="778"/>
      <c r="CE94" s="778"/>
      <c r="CF94" s="778"/>
      <c r="CG94" s="778"/>
      <c r="CH94" s="778"/>
      <c r="CI94" s="778"/>
      <c r="CJ94" s="778"/>
      <c r="CK94" s="778"/>
      <c r="CL94" s="778"/>
      <c r="CM94" s="778"/>
      <c r="CN94" s="778"/>
      <c r="CO94" s="778"/>
      <c r="CP94" s="778"/>
      <c r="CQ94" s="778"/>
      <c r="CR94" s="778"/>
      <c r="CS94" s="778"/>
      <c r="CT94" s="778"/>
      <c r="CU94" s="778"/>
      <c r="CV94" s="778"/>
      <c r="CW94" s="778"/>
      <c r="CX94" s="778"/>
      <c r="CY94" s="778"/>
      <c r="CZ94" s="778"/>
      <c r="DA94" s="778"/>
      <c r="DB94" s="778"/>
      <c r="DC94" s="778"/>
      <c r="DD94" s="778"/>
      <c r="DE94" s="778"/>
      <c r="DF94" s="778"/>
      <c r="DG94" s="778"/>
      <c r="DH94" s="778"/>
      <c r="DI94" s="778"/>
      <c r="DJ94" s="778"/>
      <c r="DK94" s="778"/>
      <c r="DL94" s="778"/>
      <c r="DM94" s="778"/>
      <c r="DN94" s="778"/>
      <c r="DO94" s="778"/>
      <c r="DP94" s="778"/>
      <c r="DQ94" s="778"/>
      <c r="DR94" s="778"/>
      <c r="DS94" s="778"/>
      <c r="DT94" s="778"/>
      <c r="DU94" s="778"/>
      <c r="DV94" s="778"/>
      <c r="DW94" s="778"/>
      <c r="DX94" s="778"/>
      <c r="DY94" s="778"/>
      <c r="DZ94" s="778"/>
      <c r="EA94" s="778"/>
      <c r="EB94" s="778"/>
      <c r="EC94" s="778"/>
      <c r="ED94" s="778"/>
      <c r="EE94" s="778"/>
      <c r="EF94" s="778"/>
      <c r="EG94" s="778"/>
      <c r="EH94" s="778"/>
      <c r="EI94" s="778"/>
      <c r="EJ94" s="778"/>
      <c r="EK94" s="778"/>
      <c r="EL94" s="778"/>
      <c r="EM94" s="778"/>
      <c r="EN94" s="778"/>
      <c r="EO94" s="778"/>
      <c r="EP94" s="778"/>
      <c r="EQ94" s="778"/>
      <c r="ER94" s="778"/>
      <c r="ES94" s="778"/>
      <c r="ET94" s="778"/>
      <c r="EU94" s="778"/>
      <c r="EV94" s="778"/>
      <c r="EW94" s="778"/>
      <c r="EX94" s="778"/>
      <c r="EY94" s="778"/>
      <c r="EZ94" s="778"/>
      <c r="FA94" s="778"/>
      <c r="FB94" s="778"/>
      <c r="FC94" s="778"/>
      <c r="FD94" s="778"/>
      <c r="FE94" s="778"/>
      <c r="FF94" s="778"/>
      <c r="FG94" s="778"/>
      <c r="FH94" s="778"/>
      <c r="FI94" s="778"/>
      <c r="FJ94" s="778"/>
      <c r="FK94" s="778"/>
      <c r="FL94" s="778"/>
      <c r="FM94" s="778"/>
      <c r="FN94" s="778"/>
      <c r="FO94" s="778"/>
      <c r="FP94" s="778"/>
      <c r="FQ94" s="778"/>
      <c r="FR94" s="778"/>
      <c r="FS94" s="778"/>
      <c r="FT94" s="778"/>
      <c r="FU94" s="778"/>
      <c r="FV94" s="778"/>
      <c r="FW94" s="778"/>
      <c r="FX94" s="778"/>
      <c r="FY94" s="778"/>
      <c r="FZ94" s="778"/>
      <c r="GA94" s="778"/>
      <c r="GB94" s="778"/>
      <c r="GC94" s="778"/>
      <c r="GD94" s="778"/>
      <c r="GE94" s="778"/>
      <c r="GF94" s="778"/>
      <c r="GG94" s="778"/>
      <c r="GH94" s="778"/>
      <c r="GI94" s="778"/>
      <c r="GJ94" s="778"/>
      <c r="GK94" s="778"/>
      <c r="GL94" s="778"/>
      <c r="GM94" s="778"/>
      <c r="GN94" s="778"/>
      <c r="GO94" s="778"/>
      <c r="GP94" s="778"/>
      <c r="GQ94" s="778"/>
      <c r="GR94" s="778"/>
      <c r="GS94" s="778"/>
      <c r="GT94" s="778"/>
      <c r="GU94" s="778"/>
      <c r="GV94" s="778"/>
      <c r="GW94" s="778"/>
    </row>
    <row r="95" spans="1:205" ht="12.75">
      <c r="A95" s="875" t="s">
        <v>486</v>
      </c>
      <c r="B95" s="870">
        <v>0</v>
      </c>
      <c r="C95" s="870">
        <v>0</v>
      </c>
      <c r="D95" s="870">
        <v>0</v>
      </c>
      <c r="E95" s="870">
        <v>0</v>
      </c>
      <c r="F95" s="778"/>
      <c r="G95" s="778"/>
      <c r="H95" s="778"/>
      <c r="I95" s="778"/>
      <c r="J95" s="778"/>
      <c r="K95" s="778"/>
      <c r="L95" s="778"/>
      <c r="M95" s="778"/>
      <c r="N95" s="778"/>
      <c r="O95" s="778"/>
      <c r="P95" s="778"/>
      <c r="Q95" s="778"/>
      <c r="R95" s="778"/>
      <c r="S95" s="778"/>
      <c r="T95" s="778"/>
      <c r="U95" s="778"/>
      <c r="V95" s="778"/>
      <c r="W95" s="778"/>
      <c r="X95" s="778"/>
      <c r="Y95" s="778"/>
      <c r="Z95" s="778"/>
      <c r="AA95" s="778"/>
      <c r="AB95" s="778"/>
      <c r="AC95" s="778"/>
      <c r="AD95" s="778"/>
      <c r="AE95" s="778"/>
      <c r="AF95" s="778"/>
      <c r="AG95" s="778"/>
      <c r="AH95" s="778"/>
      <c r="AI95" s="778"/>
      <c r="AJ95" s="778"/>
      <c r="AK95" s="778"/>
      <c r="AL95" s="778"/>
      <c r="AM95" s="778"/>
      <c r="AN95" s="778"/>
      <c r="AO95" s="778"/>
      <c r="AP95" s="778"/>
      <c r="AQ95" s="778"/>
      <c r="AR95" s="778"/>
      <c r="AS95" s="778"/>
      <c r="AT95" s="778"/>
      <c r="AU95" s="778"/>
      <c r="AV95" s="778"/>
      <c r="AW95" s="778"/>
      <c r="AX95" s="778"/>
      <c r="AY95" s="778"/>
      <c r="AZ95" s="778"/>
      <c r="BA95" s="778"/>
      <c r="BB95" s="778"/>
      <c r="BC95" s="778"/>
      <c r="BD95" s="778"/>
      <c r="BE95" s="778"/>
      <c r="BF95" s="778"/>
      <c r="BG95" s="778"/>
      <c r="BH95" s="778"/>
      <c r="BI95" s="778"/>
      <c r="BJ95" s="778"/>
      <c r="BK95" s="778"/>
      <c r="BL95" s="778"/>
      <c r="BM95" s="778"/>
      <c r="BN95" s="778"/>
      <c r="BO95" s="778"/>
      <c r="BP95" s="778"/>
      <c r="BQ95" s="778"/>
      <c r="BR95" s="778"/>
      <c r="BS95" s="778"/>
      <c r="BT95" s="778"/>
      <c r="BU95" s="778"/>
      <c r="BV95" s="778"/>
      <c r="BW95" s="778"/>
      <c r="BX95" s="778"/>
      <c r="BY95" s="778"/>
      <c r="BZ95" s="778"/>
      <c r="CA95" s="778"/>
      <c r="CB95" s="778"/>
      <c r="CC95" s="778"/>
      <c r="CD95" s="778"/>
      <c r="CE95" s="778"/>
      <c r="CF95" s="778"/>
      <c r="CG95" s="778"/>
      <c r="CH95" s="778"/>
      <c r="CI95" s="778"/>
      <c r="CJ95" s="778"/>
      <c r="CK95" s="778"/>
      <c r="CL95" s="778"/>
      <c r="CM95" s="778"/>
      <c r="CN95" s="778"/>
      <c r="CO95" s="778"/>
      <c r="CP95" s="778"/>
      <c r="CQ95" s="778"/>
      <c r="CR95" s="778"/>
      <c r="CS95" s="778"/>
      <c r="CT95" s="778"/>
      <c r="CU95" s="778"/>
      <c r="CV95" s="778"/>
      <c r="CW95" s="778"/>
      <c r="CX95" s="778"/>
      <c r="CY95" s="778"/>
      <c r="CZ95" s="778"/>
      <c r="DA95" s="778"/>
      <c r="DB95" s="778"/>
      <c r="DC95" s="778"/>
      <c r="DD95" s="778"/>
      <c r="DE95" s="778"/>
      <c r="DF95" s="778"/>
      <c r="DG95" s="778"/>
      <c r="DH95" s="778"/>
      <c r="DI95" s="778"/>
      <c r="DJ95" s="778"/>
      <c r="DK95" s="778"/>
      <c r="DL95" s="778"/>
      <c r="DM95" s="778"/>
      <c r="DN95" s="778"/>
      <c r="DO95" s="778"/>
      <c r="DP95" s="778"/>
      <c r="DQ95" s="778"/>
      <c r="DR95" s="778"/>
      <c r="DS95" s="778"/>
      <c r="DT95" s="778"/>
      <c r="DU95" s="778"/>
      <c r="DV95" s="778"/>
      <c r="DW95" s="778"/>
      <c r="DX95" s="778"/>
      <c r="DY95" s="778"/>
      <c r="DZ95" s="778"/>
      <c r="EA95" s="778"/>
      <c r="EB95" s="778"/>
      <c r="EC95" s="778"/>
      <c r="ED95" s="778"/>
      <c r="EE95" s="778"/>
      <c r="EF95" s="778"/>
      <c r="EG95" s="778"/>
      <c r="EH95" s="778"/>
      <c r="EI95" s="778"/>
      <c r="EJ95" s="778"/>
      <c r="EK95" s="778"/>
      <c r="EL95" s="778"/>
      <c r="EM95" s="778"/>
      <c r="EN95" s="778"/>
      <c r="EO95" s="778"/>
      <c r="EP95" s="778"/>
      <c r="EQ95" s="778"/>
      <c r="ER95" s="778"/>
      <c r="ES95" s="778"/>
      <c r="ET95" s="778"/>
      <c r="EU95" s="778"/>
      <c r="EV95" s="778"/>
      <c r="EW95" s="778"/>
      <c r="EX95" s="778"/>
      <c r="EY95" s="778"/>
      <c r="EZ95" s="778"/>
      <c r="FA95" s="778"/>
      <c r="FB95" s="778"/>
      <c r="FC95" s="778"/>
      <c r="FD95" s="778"/>
      <c r="FE95" s="778"/>
      <c r="FF95" s="778"/>
      <c r="FG95" s="778"/>
      <c r="FH95" s="778"/>
      <c r="FI95" s="778"/>
      <c r="FJ95" s="778"/>
      <c r="FK95" s="778"/>
      <c r="FL95" s="778"/>
      <c r="FM95" s="778"/>
      <c r="FN95" s="778"/>
      <c r="FO95" s="778"/>
      <c r="FP95" s="778"/>
      <c r="FQ95" s="778"/>
      <c r="FR95" s="778"/>
      <c r="FS95" s="778"/>
      <c r="FT95" s="778"/>
      <c r="FU95" s="778"/>
      <c r="FV95" s="778"/>
      <c r="FW95" s="778"/>
      <c r="FX95" s="778"/>
      <c r="FY95" s="778"/>
      <c r="FZ95" s="778"/>
      <c r="GA95" s="778"/>
      <c r="GB95" s="778"/>
      <c r="GC95" s="778"/>
      <c r="GD95" s="778"/>
      <c r="GE95" s="778"/>
      <c r="GF95" s="778"/>
      <c r="GG95" s="778"/>
      <c r="GH95" s="778"/>
      <c r="GI95" s="778"/>
      <c r="GJ95" s="778"/>
      <c r="GK95" s="778"/>
      <c r="GL95" s="778"/>
      <c r="GM95" s="778"/>
      <c r="GN95" s="778"/>
      <c r="GO95" s="778"/>
      <c r="GP95" s="778"/>
      <c r="GQ95" s="778"/>
      <c r="GR95" s="778"/>
      <c r="GS95" s="778"/>
      <c r="GT95" s="778"/>
      <c r="GU95" s="778"/>
      <c r="GV95" s="778"/>
      <c r="GW95" s="778"/>
    </row>
    <row r="96" spans="1:205" ht="12.75">
      <c r="A96" s="748" t="s">
        <v>1112</v>
      </c>
      <c r="B96" s="867">
        <v>4</v>
      </c>
      <c r="C96" s="867">
        <v>4</v>
      </c>
      <c r="D96" s="867">
        <v>15</v>
      </c>
      <c r="E96" s="867">
        <v>2</v>
      </c>
      <c r="F96" s="778"/>
      <c r="G96" s="778"/>
      <c r="H96" s="778"/>
      <c r="I96" s="778"/>
      <c r="J96" s="778"/>
      <c r="K96" s="778"/>
      <c r="L96" s="778"/>
      <c r="M96" s="778"/>
      <c r="N96" s="778"/>
      <c r="O96" s="778"/>
      <c r="P96" s="778"/>
      <c r="Q96" s="778"/>
      <c r="R96" s="778"/>
      <c r="S96" s="778"/>
      <c r="T96" s="778"/>
      <c r="U96" s="778"/>
      <c r="V96" s="778"/>
      <c r="W96" s="778"/>
      <c r="X96" s="778"/>
      <c r="Y96" s="778"/>
      <c r="Z96" s="778"/>
      <c r="AA96" s="778"/>
      <c r="AB96" s="778"/>
      <c r="AC96" s="778"/>
      <c r="AD96" s="778"/>
      <c r="AE96" s="778"/>
      <c r="AF96" s="778"/>
      <c r="AG96" s="778"/>
      <c r="AH96" s="778"/>
      <c r="AI96" s="778"/>
      <c r="AJ96" s="778"/>
      <c r="AK96" s="778"/>
      <c r="AL96" s="778"/>
      <c r="AM96" s="778"/>
      <c r="AN96" s="778"/>
      <c r="AO96" s="778"/>
      <c r="AP96" s="778"/>
      <c r="AQ96" s="778"/>
      <c r="AR96" s="778"/>
      <c r="AS96" s="778"/>
      <c r="AT96" s="778"/>
      <c r="AU96" s="778"/>
      <c r="AV96" s="778"/>
      <c r="AW96" s="778"/>
      <c r="AX96" s="778"/>
      <c r="AY96" s="778"/>
      <c r="AZ96" s="778"/>
      <c r="BA96" s="778"/>
      <c r="BB96" s="778"/>
      <c r="BC96" s="778"/>
      <c r="BD96" s="778"/>
      <c r="BE96" s="778"/>
      <c r="BF96" s="778"/>
      <c r="BG96" s="778"/>
      <c r="BH96" s="778"/>
      <c r="BI96" s="778"/>
      <c r="BJ96" s="778"/>
      <c r="BK96" s="778"/>
      <c r="BL96" s="778"/>
      <c r="BM96" s="778"/>
      <c r="BN96" s="778"/>
      <c r="BO96" s="778"/>
      <c r="BP96" s="778"/>
      <c r="BQ96" s="778"/>
      <c r="BR96" s="778"/>
      <c r="BS96" s="778"/>
      <c r="BT96" s="778"/>
      <c r="BU96" s="778"/>
      <c r="BV96" s="778"/>
      <c r="BW96" s="778"/>
      <c r="BX96" s="778"/>
      <c r="BY96" s="778"/>
      <c r="BZ96" s="778"/>
      <c r="CA96" s="778"/>
      <c r="CB96" s="778"/>
      <c r="CC96" s="778"/>
      <c r="CD96" s="778"/>
      <c r="CE96" s="778"/>
      <c r="CF96" s="778"/>
      <c r="CG96" s="778"/>
      <c r="CH96" s="778"/>
      <c r="CI96" s="778"/>
      <c r="CJ96" s="778"/>
      <c r="CK96" s="778"/>
      <c r="CL96" s="778"/>
      <c r="CM96" s="778"/>
      <c r="CN96" s="778"/>
      <c r="CO96" s="778"/>
      <c r="CP96" s="778"/>
      <c r="CQ96" s="778"/>
      <c r="CR96" s="778"/>
      <c r="CS96" s="778"/>
      <c r="CT96" s="778"/>
      <c r="CU96" s="778"/>
      <c r="CV96" s="778"/>
      <c r="CW96" s="778"/>
      <c r="CX96" s="778"/>
      <c r="CY96" s="778"/>
      <c r="CZ96" s="778"/>
      <c r="DA96" s="778"/>
      <c r="DB96" s="778"/>
      <c r="DC96" s="778"/>
      <c r="DD96" s="778"/>
      <c r="DE96" s="778"/>
      <c r="DF96" s="778"/>
      <c r="DG96" s="778"/>
      <c r="DH96" s="778"/>
      <c r="DI96" s="778"/>
      <c r="DJ96" s="778"/>
      <c r="DK96" s="778"/>
      <c r="DL96" s="778"/>
      <c r="DM96" s="778"/>
      <c r="DN96" s="778"/>
      <c r="DO96" s="778"/>
      <c r="DP96" s="778"/>
      <c r="DQ96" s="778"/>
      <c r="DR96" s="778"/>
      <c r="DS96" s="778"/>
      <c r="DT96" s="778"/>
      <c r="DU96" s="778"/>
      <c r="DV96" s="778"/>
      <c r="DW96" s="778"/>
      <c r="DX96" s="778"/>
      <c r="DY96" s="778"/>
      <c r="DZ96" s="778"/>
      <c r="EA96" s="778"/>
      <c r="EB96" s="778"/>
      <c r="EC96" s="778"/>
      <c r="ED96" s="778"/>
      <c r="EE96" s="778"/>
      <c r="EF96" s="778"/>
      <c r="EG96" s="778"/>
      <c r="EH96" s="778"/>
      <c r="EI96" s="778"/>
      <c r="EJ96" s="778"/>
      <c r="EK96" s="778"/>
      <c r="EL96" s="778"/>
      <c r="EM96" s="778"/>
      <c r="EN96" s="778"/>
      <c r="EO96" s="778"/>
      <c r="EP96" s="778"/>
      <c r="EQ96" s="778"/>
      <c r="ER96" s="778"/>
      <c r="ES96" s="778"/>
      <c r="ET96" s="778"/>
      <c r="EU96" s="778"/>
      <c r="EV96" s="778"/>
      <c r="EW96" s="778"/>
      <c r="EX96" s="778"/>
      <c r="EY96" s="778"/>
      <c r="EZ96" s="778"/>
      <c r="FA96" s="778"/>
      <c r="FB96" s="778"/>
      <c r="FC96" s="778"/>
      <c r="FD96" s="778"/>
      <c r="FE96" s="778"/>
      <c r="FF96" s="778"/>
      <c r="FG96" s="778"/>
      <c r="FH96" s="778"/>
      <c r="FI96" s="778"/>
      <c r="FJ96" s="778"/>
      <c r="FK96" s="778"/>
      <c r="FL96" s="778"/>
      <c r="FM96" s="778"/>
      <c r="FN96" s="778"/>
      <c r="FO96" s="778"/>
      <c r="FP96" s="778"/>
      <c r="FQ96" s="778"/>
      <c r="FR96" s="778"/>
      <c r="FS96" s="778"/>
      <c r="FT96" s="778"/>
      <c r="FU96" s="778"/>
      <c r="FV96" s="778"/>
      <c r="FW96" s="778"/>
      <c r="FX96" s="778"/>
      <c r="FY96" s="778"/>
      <c r="FZ96" s="778"/>
      <c r="GA96" s="778"/>
      <c r="GB96" s="778"/>
      <c r="GC96" s="778"/>
      <c r="GD96" s="778"/>
      <c r="GE96" s="778"/>
      <c r="GF96" s="778"/>
      <c r="GG96" s="778"/>
      <c r="GH96" s="778"/>
      <c r="GI96" s="778"/>
      <c r="GJ96" s="778"/>
      <c r="GK96" s="778"/>
      <c r="GL96" s="778"/>
      <c r="GM96" s="778"/>
      <c r="GN96" s="778"/>
      <c r="GO96" s="778"/>
      <c r="GP96" s="778"/>
      <c r="GQ96" s="778"/>
      <c r="GR96" s="778"/>
      <c r="GS96" s="778"/>
      <c r="GT96" s="778"/>
      <c r="GU96" s="778"/>
      <c r="GV96" s="778"/>
      <c r="GW96" s="778"/>
    </row>
    <row r="97" spans="1:205" ht="24">
      <c r="A97" s="875" t="s">
        <v>1113</v>
      </c>
      <c r="B97" s="870">
        <v>0</v>
      </c>
      <c r="C97" s="870">
        <v>1</v>
      </c>
      <c r="D97" s="870">
        <v>0</v>
      </c>
      <c r="E97" s="870">
        <v>2</v>
      </c>
      <c r="F97" s="778"/>
      <c r="G97" s="778"/>
      <c r="H97" s="778"/>
      <c r="I97" s="778"/>
      <c r="J97" s="778"/>
      <c r="K97" s="778"/>
      <c r="L97" s="778"/>
      <c r="M97" s="778"/>
      <c r="N97" s="778"/>
      <c r="O97" s="778"/>
      <c r="P97" s="778"/>
      <c r="Q97" s="778"/>
      <c r="R97" s="778"/>
      <c r="S97" s="778"/>
      <c r="T97" s="778"/>
      <c r="U97" s="778"/>
      <c r="V97" s="778"/>
      <c r="W97" s="778"/>
      <c r="X97" s="778"/>
      <c r="Y97" s="778"/>
      <c r="Z97" s="778"/>
      <c r="AA97" s="778"/>
      <c r="AB97" s="778"/>
      <c r="AC97" s="778"/>
      <c r="AD97" s="778"/>
      <c r="AE97" s="778"/>
      <c r="AF97" s="778"/>
      <c r="AG97" s="778"/>
      <c r="AH97" s="778"/>
      <c r="AI97" s="778"/>
      <c r="AJ97" s="778"/>
      <c r="AK97" s="778"/>
      <c r="AL97" s="778"/>
      <c r="AM97" s="778"/>
      <c r="AN97" s="778"/>
      <c r="AO97" s="778"/>
      <c r="AP97" s="778"/>
      <c r="AQ97" s="778"/>
      <c r="AR97" s="778"/>
      <c r="AS97" s="778"/>
      <c r="AT97" s="778"/>
      <c r="AU97" s="778"/>
      <c r="AV97" s="778"/>
      <c r="AW97" s="778"/>
      <c r="AX97" s="778"/>
      <c r="AY97" s="778"/>
      <c r="AZ97" s="778"/>
      <c r="BA97" s="778"/>
      <c r="BB97" s="778"/>
      <c r="BC97" s="778"/>
      <c r="BD97" s="778"/>
      <c r="BE97" s="778"/>
      <c r="BF97" s="778"/>
      <c r="BG97" s="778"/>
      <c r="BH97" s="778"/>
      <c r="BI97" s="778"/>
      <c r="BJ97" s="778"/>
      <c r="BK97" s="778"/>
      <c r="BL97" s="778"/>
      <c r="BM97" s="778"/>
      <c r="BN97" s="778"/>
      <c r="BO97" s="778"/>
      <c r="BP97" s="778"/>
      <c r="BQ97" s="778"/>
      <c r="BR97" s="778"/>
      <c r="BS97" s="778"/>
      <c r="BT97" s="778"/>
      <c r="BU97" s="778"/>
      <c r="BV97" s="778"/>
      <c r="BW97" s="778"/>
      <c r="BX97" s="778"/>
      <c r="BY97" s="778"/>
      <c r="BZ97" s="778"/>
      <c r="CA97" s="778"/>
      <c r="CB97" s="778"/>
      <c r="CC97" s="778"/>
      <c r="CD97" s="778"/>
      <c r="CE97" s="778"/>
      <c r="CF97" s="778"/>
      <c r="CG97" s="778"/>
      <c r="CH97" s="778"/>
      <c r="CI97" s="778"/>
      <c r="CJ97" s="778"/>
      <c r="CK97" s="778"/>
      <c r="CL97" s="778"/>
      <c r="CM97" s="778"/>
      <c r="CN97" s="778"/>
      <c r="CO97" s="778"/>
      <c r="CP97" s="778"/>
      <c r="CQ97" s="778"/>
      <c r="CR97" s="778"/>
      <c r="CS97" s="778"/>
      <c r="CT97" s="778"/>
      <c r="CU97" s="778"/>
      <c r="CV97" s="778"/>
      <c r="CW97" s="778"/>
      <c r="CX97" s="778"/>
      <c r="CY97" s="778"/>
      <c r="CZ97" s="778"/>
      <c r="DA97" s="778"/>
      <c r="DB97" s="778"/>
      <c r="DC97" s="778"/>
      <c r="DD97" s="778"/>
      <c r="DE97" s="778"/>
      <c r="DF97" s="778"/>
      <c r="DG97" s="778"/>
      <c r="DH97" s="778"/>
      <c r="DI97" s="778"/>
      <c r="DJ97" s="778"/>
      <c r="DK97" s="778"/>
      <c r="DL97" s="778"/>
      <c r="DM97" s="778"/>
      <c r="DN97" s="778"/>
      <c r="DO97" s="778"/>
      <c r="DP97" s="778"/>
      <c r="DQ97" s="778"/>
      <c r="DR97" s="778"/>
      <c r="DS97" s="778"/>
      <c r="DT97" s="778"/>
      <c r="DU97" s="778"/>
      <c r="DV97" s="778"/>
      <c r="DW97" s="778"/>
      <c r="DX97" s="778"/>
      <c r="DY97" s="778"/>
      <c r="DZ97" s="778"/>
      <c r="EA97" s="778"/>
      <c r="EB97" s="778"/>
      <c r="EC97" s="778"/>
      <c r="ED97" s="778"/>
      <c r="EE97" s="778"/>
      <c r="EF97" s="778"/>
      <c r="EG97" s="778"/>
      <c r="EH97" s="778"/>
      <c r="EI97" s="778"/>
      <c r="EJ97" s="778"/>
      <c r="EK97" s="778"/>
      <c r="EL97" s="778"/>
      <c r="EM97" s="778"/>
      <c r="EN97" s="778"/>
      <c r="EO97" s="778"/>
      <c r="EP97" s="778"/>
      <c r="EQ97" s="778"/>
      <c r="ER97" s="778"/>
      <c r="ES97" s="778"/>
      <c r="ET97" s="778"/>
      <c r="EU97" s="778"/>
      <c r="EV97" s="778"/>
      <c r="EW97" s="778"/>
      <c r="EX97" s="778"/>
      <c r="EY97" s="778"/>
      <c r="EZ97" s="778"/>
      <c r="FA97" s="778"/>
      <c r="FB97" s="778"/>
      <c r="FC97" s="778"/>
      <c r="FD97" s="778"/>
      <c r="FE97" s="778"/>
      <c r="FF97" s="778"/>
      <c r="FG97" s="778"/>
      <c r="FH97" s="778"/>
      <c r="FI97" s="778"/>
      <c r="FJ97" s="778"/>
      <c r="FK97" s="778"/>
      <c r="FL97" s="778"/>
      <c r="FM97" s="778"/>
      <c r="FN97" s="778"/>
      <c r="FO97" s="778"/>
      <c r="FP97" s="778"/>
      <c r="FQ97" s="778"/>
      <c r="FR97" s="778"/>
      <c r="FS97" s="778"/>
      <c r="FT97" s="778"/>
      <c r="FU97" s="778"/>
      <c r="FV97" s="778"/>
      <c r="FW97" s="778"/>
      <c r="FX97" s="778"/>
      <c r="FY97" s="778"/>
      <c r="FZ97" s="778"/>
      <c r="GA97" s="778"/>
      <c r="GB97" s="778"/>
      <c r="GC97" s="778"/>
      <c r="GD97" s="778"/>
      <c r="GE97" s="778"/>
      <c r="GF97" s="778"/>
      <c r="GG97" s="778"/>
      <c r="GH97" s="778"/>
      <c r="GI97" s="778"/>
      <c r="GJ97" s="778"/>
      <c r="GK97" s="778"/>
      <c r="GL97" s="778"/>
      <c r="GM97" s="778"/>
      <c r="GN97" s="778"/>
      <c r="GO97" s="778"/>
      <c r="GP97" s="778"/>
      <c r="GQ97" s="778"/>
      <c r="GR97" s="778"/>
      <c r="GS97" s="778"/>
      <c r="GT97" s="778"/>
      <c r="GU97" s="778"/>
      <c r="GV97" s="778"/>
      <c r="GW97" s="778"/>
    </row>
    <row r="98" spans="1:205" ht="12.75">
      <c r="A98" s="875" t="s">
        <v>950</v>
      </c>
      <c r="B98" s="870">
        <v>0</v>
      </c>
      <c r="C98" s="870">
        <v>0</v>
      </c>
      <c r="D98" s="870">
        <v>0</v>
      </c>
      <c r="E98" s="870">
        <v>0</v>
      </c>
      <c r="F98" s="778"/>
      <c r="G98" s="778"/>
      <c r="H98" s="778"/>
      <c r="I98" s="778"/>
      <c r="J98" s="778"/>
      <c r="K98" s="778"/>
      <c r="L98" s="778"/>
      <c r="M98" s="778"/>
      <c r="N98" s="778"/>
      <c r="O98" s="778"/>
      <c r="P98" s="778"/>
      <c r="Q98" s="778"/>
      <c r="R98" s="778"/>
      <c r="S98" s="778"/>
      <c r="T98" s="778"/>
      <c r="U98" s="778"/>
      <c r="V98" s="778"/>
      <c r="W98" s="778"/>
      <c r="X98" s="778"/>
      <c r="Y98" s="778"/>
      <c r="Z98" s="778"/>
      <c r="AA98" s="778"/>
      <c r="AB98" s="778"/>
      <c r="AC98" s="778"/>
      <c r="AD98" s="778"/>
      <c r="AE98" s="778"/>
      <c r="AF98" s="778"/>
      <c r="AG98" s="778"/>
      <c r="AH98" s="778"/>
      <c r="AI98" s="778"/>
      <c r="AJ98" s="778"/>
      <c r="AK98" s="778"/>
      <c r="AL98" s="778"/>
      <c r="AM98" s="778"/>
      <c r="AN98" s="778"/>
      <c r="AO98" s="778"/>
      <c r="AP98" s="778"/>
      <c r="AQ98" s="778"/>
      <c r="AR98" s="778"/>
      <c r="AS98" s="778"/>
      <c r="AT98" s="778"/>
      <c r="AU98" s="778"/>
      <c r="AV98" s="778"/>
      <c r="AW98" s="778"/>
      <c r="AX98" s="778"/>
      <c r="AY98" s="778"/>
      <c r="AZ98" s="778"/>
      <c r="BA98" s="778"/>
      <c r="BB98" s="778"/>
      <c r="BC98" s="778"/>
      <c r="BD98" s="778"/>
      <c r="BE98" s="778"/>
      <c r="BF98" s="778"/>
      <c r="BG98" s="778"/>
      <c r="BH98" s="778"/>
      <c r="BI98" s="778"/>
      <c r="BJ98" s="778"/>
      <c r="BK98" s="778"/>
      <c r="BL98" s="778"/>
      <c r="BM98" s="778"/>
      <c r="BN98" s="778"/>
      <c r="BO98" s="778"/>
      <c r="BP98" s="778"/>
      <c r="BQ98" s="778"/>
      <c r="BR98" s="778"/>
      <c r="BS98" s="778"/>
      <c r="BT98" s="778"/>
      <c r="BU98" s="778"/>
      <c r="BV98" s="778"/>
      <c r="BW98" s="778"/>
      <c r="BX98" s="778"/>
      <c r="BY98" s="778"/>
      <c r="BZ98" s="778"/>
      <c r="CA98" s="778"/>
      <c r="CB98" s="778"/>
      <c r="CC98" s="778"/>
      <c r="CD98" s="778"/>
      <c r="CE98" s="778"/>
      <c r="CF98" s="778"/>
      <c r="CG98" s="778"/>
      <c r="CH98" s="778"/>
      <c r="CI98" s="778"/>
      <c r="CJ98" s="778"/>
      <c r="CK98" s="778"/>
      <c r="CL98" s="778"/>
      <c r="CM98" s="778"/>
      <c r="CN98" s="778"/>
      <c r="CO98" s="778"/>
      <c r="CP98" s="778"/>
      <c r="CQ98" s="778"/>
      <c r="CR98" s="778"/>
      <c r="CS98" s="778"/>
      <c r="CT98" s="778"/>
      <c r="CU98" s="778"/>
      <c r="CV98" s="778"/>
      <c r="CW98" s="778"/>
      <c r="CX98" s="778"/>
      <c r="CY98" s="778"/>
      <c r="CZ98" s="778"/>
      <c r="DA98" s="778"/>
      <c r="DB98" s="778"/>
      <c r="DC98" s="778"/>
      <c r="DD98" s="778"/>
      <c r="DE98" s="778"/>
      <c r="DF98" s="778"/>
      <c r="DG98" s="778"/>
      <c r="DH98" s="778"/>
      <c r="DI98" s="778"/>
      <c r="DJ98" s="778"/>
      <c r="DK98" s="778"/>
      <c r="DL98" s="778"/>
      <c r="DM98" s="778"/>
      <c r="DN98" s="778"/>
      <c r="DO98" s="778"/>
      <c r="DP98" s="778"/>
      <c r="DQ98" s="778"/>
      <c r="DR98" s="778"/>
      <c r="DS98" s="778"/>
      <c r="DT98" s="778"/>
      <c r="DU98" s="778"/>
      <c r="DV98" s="778"/>
      <c r="DW98" s="778"/>
      <c r="DX98" s="778"/>
      <c r="DY98" s="778"/>
      <c r="DZ98" s="778"/>
      <c r="EA98" s="778"/>
      <c r="EB98" s="778"/>
      <c r="EC98" s="778"/>
      <c r="ED98" s="778"/>
      <c r="EE98" s="778"/>
      <c r="EF98" s="778"/>
      <c r="EG98" s="778"/>
      <c r="EH98" s="778"/>
      <c r="EI98" s="778"/>
      <c r="EJ98" s="778"/>
      <c r="EK98" s="778"/>
      <c r="EL98" s="778"/>
      <c r="EM98" s="778"/>
      <c r="EN98" s="778"/>
      <c r="EO98" s="778"/>
      <c r="EP98" s="778"/>
      <c r="EQ98" s="778"/>
      <c r="ER98" s="778"/>
      <c r="ES98" s="778"/>
      <c r="ET98" s="778"/>
      <c r="EU98" s="778"/>
      <c r="EV98" s="778"/>
      <c r="EW98" s="778"/>
      <c r="EX98" s="778"/>
      <c r="EY98" s="778"/>
      <c r="EZ98" s="778"/>
      <c r="FA98" s="778"/>
      <c r="FB98" s="778"/>
      <c r="FC98" s="778"/>
      <c r="FD98" s="778"/>
      <c r="FE98" s="778"/>
      <c r="FF98" s="778"/>
      <c r="FG98" s="778"/>
      <c r="FH98" s="778"/>
      <c r="FI98" s="778"/>
      <c r="FJ98" s="778"/>
      <c r="FK98" s="778"/>
      <c r="FL98" s="778"/>
      <c r="FM98" s="778"/>
      <c r="FN98" s="778"/>
      <c r="FO98" s="778"/>
      <c r="FP98" s="778"/>
      <c r="FQ98" s="778"/>
      <c r="FR98" s="778"/>
      <c r="FS98" s="778"/>
      <c r="FT98" s="778"/>
      <c r="FU98" s="778"/>
      <c r="FV98" s="778"/>
      <c r="FW98" s="778"/>
      <c r="FX98" s="778"/>
      <c r="FY98" s="778"/>
      <c r="FZ98" s="778"/>
      <c r="GA98" s="778"/>
      <c r="GB98" s="778"/>
      <c r="GC98" s="778"/>
      <c r="GD98" s="778"/>
      <c r="GE98" s="778"/>
      <c r="GF98" s="778"/>
      <c r="GG98" s="778"/>
      <c r="GH98" s="778"/>
      <c r="GI98" s="778"/>
      <c r="GJ98" s="778"/>
      <c r="GK98" s="778"/>
      <c r="GL98" s="778"/>
      <c r="GM98" s="778"/>
      <c r="GN98" s="778"/>
      <c r="GO98" s="778"/>
      <c r="GP98" s="778"/>
      <c r="GQ98" s="778"/>
      <c r="GR98" s="778"/>
      <c r="GS98" s="778"/>
      <c r="GT98" s="778"/>
      <c r="GU98" s="778"/>
      <c r="GV98" s="778"/>
      <c r="GW98" s="778"/>
    </row>
    <row r="99" spans="1:205" ht="12.75">
      <c r="A99" s="875" t="s">
        <v>1114</v>
      </c>
      <c r="B99" s="870">
        <v>0</v>
      </c>
      <c r="C99" s="870">
        <v>0</v>
      </c>
      <c r="D99" s="870">
        <v>0</v>
      </c>
      <c r="E99" s="870">
        <v>0</v>
      </c>
      <c r="F99" s="778"/>
      <c r="G99" s="778"/>
      <c r="H99" s="778"/>
      <c r="I99" s="778"/>
      <c r="J99" s="778"/>
      <c r="K99" s="778"/>
      <c r="L99" s="778"/>
      <c r="M99" s="778"/>
      <c r="N99" s="778"/>
      <c r="O99" s="778"/>
      <c r="P99" s="778"/>
      <c r="Q99" s="778"/>
      <c r="R99" s="778"/>
      <c r="S99" s="778"/>
      <c r="T99" s="778"/>
      <c r="U99" s="778"/>
      <c r="V99" s="778"/>
      <c r="W99" s="778"/>
      <c r="X99" s="778"/>
      <c r="Y99" s="778"/>
      <c r="Z99" s="778"/>
      <c r="AA99" s="778"/>
      <c r="AB99" s="778"/>
      <c r="AC99" s="778"/>
      <c r="AD99" s="778"/>
      <c r="AE99" s="778"/>
      <c r="AF99" s="778"/>
      <c r="AG99" s="778"/>
      <c r="AH99" s="778"/>
      <c r="AI99" s="778"/>
      <c r="AJ99" s="778"/>
      <c r="AK99" s="778"/>
      <c r="AL99" s="778"/>
      <c r="AM99" s="778"/>
      <c r="AN99" s="778"/>
      <c r="AO99" s="778"/>
      <c r="AP99" s="778"/>
      <c r="AQ99" s="778"/>
      <c r="AR99" s="778"/>
      <c r="AS99" s="778"/>
      <c r="AT99" s="778"/>
      <c r="AU99" s="778"/>
      <c r="AV99" s="778"/>
      <c r="AW99" s="778"/>
      <c r="AX99" s="778"/>
      <c r="AY99" s="778"/>
      <c r="AZ99" s="778"/>
      <c r="BA99" s="778"/>
      <c r="BB99" s="778"/>
      <c r="BC99" s="778"/>
      <c r="BD99" s="778"/>
      <c r="BE99" s="778"/>
      <c r="BF99" s="778"/>
      <c r="BG99" s="778"/>
      <c r="BH99" s="778"/>
      <c r="BI99" s="778"/>
      <c r="BJ99" s="778"/>
      <c r="BK99" s="778"/>
      <c r="BL99" s="778"/>
      <c r="BM99" s="778"/>
      <c r="BN99" s="778"/>
      <c r="BO99" s="778"/>
      <c r="BP99" s="778"/>
      <c r="BQ99" s="778"/>
      <c r="BR99" s="778"/>
      <c r="BS99" s="778"/>
      <c r="BT99" s="778"/>
      <c r="BU99" s="778"/>
      <c r="BV99" s="778"/>
      <c r="BW99" s="778"/>
      <c r="BX99" s="778"/>
      <c r="BY99" s="778"/>
      <c r="BZ99" s="778"/>
      <c r="CA99" s="778"/>
      <c r="CB99" s="778"/>
      <c r="CC99" s="778"/>
      <c r="CD99" s="778"/>
      <c r="CE99" s="778"/>
      <c r="CF99" s="778"/>
      <c r="CG99" s="778"/>
      <c r="CH99" s="778"/>
      <c r="CI99" s="778"/>
      <c r="CJ99" s="778"/>
      <c r="CK99" s="778"/>
      <c r="CL99" s="778"/>
      <c r="CM99" s="778"/>
      <c r="CN99" s="778"/>
      <c r="CO99" s="778"/>
      <c r="CP99" s="778"/>
      <c r="CQ99" s="778"/>
      <c r="CR99" s="778"/>
      <c r="CS99" s="778"/>
      <c r="CT99" s="778"/>
      <c r="CU99" s="778"/>
      <c r="CV99" s="778"/>
      <c r="CW99" s="778"/>
      <c r="CX99" s="778"/>
      <c r="CY99" s="778"/>
      <c r="CZ99" s="778"/>
      <c r="DA99" s="778"/>
      <c r="DB99" s="778"/>
      <c r="DC99" s="778"/>
      <c r="DD99" s="778"/>
      <c r="DE99" s="778"/>
      <c r="DF99" s="778"/>
      <c r="DG99" s="778"/>
      <c r="DH99" s="778"/>
      <c r="DI99" s="778"/>
      <c r="DJ99" s="778"/>
      <c r="DK99" s="778"/>
      <c r="DL99" s="778"/>
      <c r="DM99" s="778"/>
      <c r="DN99" s="778"/>
      <c r="DO99" s="778"/>
      <c r="DP99" s="778"/>
      <c r="DQ99" s="778"/>
      <c r="DR99" s="778"/>
      <c r="DS99" s="778"/>
      <c r="DT99" s="778"/>
      <c r="DU99" s="778"/>
      <c r="DV99" s="778"/>
      <c r="DW99" s="778"/>
      <c r="DX99" s="778"/>
      <c r="DY99" s="778"/>
      <c r="DZ99" s="778"/>
      <c r="EA99" s="778"/>
      <c r="EB99" s="778"/>
      <c r="EC99" s="778"/>
      <c r="ED99" s="778"/>
      <c r="EE99" s="778"/>
      <c r="EF99" s="778"/>
      <c r="EG99" s="778"/>
      <c r="EH99" s="778"/>
      <c r="EI99" s="778"/>
      <c r="EJ99" s="778"/>
      <c r="EK99" s="778"/>
      <c r="EL99" s="778"/>
      <c r="EM99" s="778"/>
      <c r="EN99" s="778"/>
      <c r="EO99" s="778"/>
      <c r="EP99" s="778"/>
      <c r="EQ99" s="778"/>
      <c r="ER99" s="778"/>
      <c r="ES99" s="778"/>
      <c r="ET99" s="778"/>
      <c r="EU99" s="778"/>
      <c r="EV99" s="778"/>
      <c r="EW99" s="778"/>
      <c r="EX99" s="778"/>
      <c r="EY99" s="778"/>
      <c r="EZ99" s="778"/>
      <c r="FA99" s="778"/>
      <c r="FB99" s="778"/>
      <c r="FC99" s="778"/>
      <c r="FD99" s="778"/>
      <c r="FE99" s="778"/>
      <c r="FF99" s="778"/>
      <c r="FG99" s="778"/>
      <c r="FH99" s="778"/>
      <c r="FI99" s="778"/>
      <c r="FJ99" s="778"/>
      <c r="FK99" s="778"/>
      <c r="FL99" s="778"/>
      <c r="FM99" s="778"/>
      <c r="FN99" s="778"/>
      <c r="FO99" s="778"/>
      <c r="FP99" s="778"/>
      <c r="FQ99" s="778"/>
      <c r="FR99" s="778"/>
      <c r="FS99" s="778"/>
      <c r="FT99" s="778"/>
      <c r="FU99" s="778"/>
      <c r="FV99" s="778"/>
      <c r="FW99" s="778"/>
      <c r="FX99" s="778"/>
      <c r="FY99" s="778"/>
      <c r="FZ99" s="778"/>
      <c r="GA99" s="778"/>
      <c r="GB99" s="778"/>
      <c r="GC99" s="778"/>
      <c r="GD99" s="778"/>
      <c r="GE99" s="778"/>
      <c r="GF99" s="778"/>
      <c r="GG99" s="778"/>
      <c r="GH99" s="778"/>
      <c r="GI99" s="778"/>
      <c r="GJ99" s="778"/>
      <c r="GK99" s="778"/>
      <c r="GL99" s="778"/>
      <c r="GM99" s="778"/>
      <c r="GN99" s="778"/>
      <c r="GO99" s="778"/>
      <c r="GP99" s="778"/>
      <c r="GQ99" s="778"/>
      <c r="GR99" s="778"/>
      <c r="GS99" s="778"/>
      <c r="GT99" s="778"/>
      <c r="GU99" s="778"/>
      <c r="GV99" s="778"/>
      <c r="GW99" s="778"/>
    </row>
    <row r="100" spans="1:205" ht="12.75">
      <c r="A100" s="875" t="s">
        <v>512</v>
      </c>
      <c r="B100" s="870">
        <v>0</v>
      </c>
      <c r="C100" s="870">
        <v>0</v>
      </c>
      <c r="D100" s="870">
        <v>0</v>
      </c>
      <c r="E100" s="870">
        <v>0</v>
      </c>
      <c r="F100" s="778"/>
      <c r="G100" s="778"/>
      <c r="H100" s="778"/>
      <c r="I100" s="778"/>
      <c r="J100" s="778"/>
      <c r="K100" s="778"/>
      <c r="L100" s="778"/>
      <c r="M100" s="778"/>
      <c r="N100" s="778"/>
      <c r="O100" s="778"/>
      <c r="P100" s="778"/>
      <c r="Q100" s="778"/>
      <c r="R100" s="778"/>
      <c r="S100" s="778"/>
      <c r="T100" s="778"/>
      <c r="U100" s="778"/>
      <c r="V100" s="778"/>
      <c r="W100" s="778"/>
      <c r="X100" s="778"/>
      <c r="Y100" s="778"/>
      <c r="Z100" s="778"/>
      <c r="AA100" s="778"/>
      <c r="AB100" s="778"/>
      <c r="AC100" s="778"/>
      <c r="AD100" s="778"/>
      <c r="AE100" s="778"/>
      <c r="AF100" s="778"/>
      <c r="AG100" s="778"/>
      <c r="AH100" s="778"/>
      <c r="AI100" s="778"/>
      <c r="AJ100" s="778"/>
      <c r="AK100" s="778"/>
      <c r="AL100" s="778"/>
      <c r="AM100" s="778"/>
      <c r="AN100" s="778"/>
      <c r="AO100" s="778"/>
      <c r="AP100" s="778"/>
      <c r="AQ100" s="778"/>
      <c r="AR100" s="778"/>
      <c r="AS100" s="778"/>
      <c r="AT100" s="778"/>
      <c r="AU100" s="778"/>
      <c r="AV100" s="778"/>
      <c r="AW100" s="778"/>
      <c r="AX100" s="778"/>
      <c r="AY100" s="778"/>
      <c r="AZ100" s="778"/>
      <c r="BA100" s="778"/>
      <c r="BB100" s="778"/>
      <c r="BC100" s="778"/>
      <c r="BD100" s="778"/>
      <c r="BE100" s="778"/>
      <c r="BF100" s="778"/>
      <c r="BG100" s="778"/>
      <c r="BH100" s="778"/>
      <c r="BI100" s="778"/>
      <c r="BJ100" s="778"/>
      <c r="BK100" s="778"/>
      <c r="BL100" s="778"/>
      <c r="BM100" s="778"/>
      <c r="BN100" s="778"/>
      <c r="BO100" s="778"/>
      <c r="BP100" s="778"/>
      <c r="BQ100" s="778"/>
      <c r="BR100" s="778"/>
      <c r="BS100" s="778"/>
      <c r="BT100" s="778"/>
      <c r="BU100" s="778"/>
      <c r="BV100" s="778"/>
      <c r="BW100" s="778"/>
      <c r="BX100" s="778"/>
      <c r="BY100" s="778"/>
      <c r="BZ100" s="778"/>
      <c r="CA100" s="778"/>
      <c r="CB100" s="778"/>
      <c r="CC100" s="778"/>
      <c r="CD100" s="778"/>
      <c r="CE100" s="778"/>
      <c r="CF100" s="778"/>
      <c r="CG100" s="778"/>
      <c r="CH100" s="778"/>
      <c r="CI100" s="778"/>
      <c r="CJ100" s="778"/>
      <c r="CK100" s="778"/>
      <c r="CL100" s="778"/>
      <c r="CM100" s="778"/>
      <c r="CN100" s="778"/>
      <c r="CO100" s="778"/>
      <c r="CP100" s="778"/>
      <c r="CQ100" s="778"/>
      <c r="CR100" s="778"/>
      <c r="CS100" s="778"/>
      <c r="CT100" s="778"/>
      <c r="CU100" s="778"/>
      <c r="CV100" s="778"/>
      <c r="CW100" s="778"/>
      <c r="CX100" s="778"/>
      <c r="CY100" s="778"/>
      <c r="CZ100" s="778"/>
      <c r="DA100" s="778"/>
      <c r="DB100" s="778"/>
      <c r="DC100" s="778"/>
      <c r="DD100" s="778"/>
      <c r="DE100" s="778"/>
      <c r="DF100" s="778"/>
      <c r="DG100" s="778"/>
      <c r="DH100" s="778"/>
      <c r="DI100" s="778"/>
      <c r="DJ100" s="778"/>
      <c r="DK100" s="778"/>
      <c r="DL100" s="778"/>
      <c r="DM100" s="778"/>
      <c r="DN100" s="778"/>
      <c r="DO100" s="778"/>
      <c r="DP100" s="778"/>
      <c r="DQ100" s="778"/>
      <c r="DR100" s="778"/>
      <c r="DS100" s="778"/>
      <c r="DT100" s="778"/>
      <c r="DU100" s="778"/>
      <c r="DV100" s="778"/>
      <c r="DW100" s="778"/>
      <c r="DX100" s="778"/>
      <c r="DY100" s="778"/>
      <c r="DZ100" s="778"/>
      <c r="EA100" s="778"/>
      <c r="EB100" s="778"/>
      <c r="EC100" s="778"/>
      <c r="ED100" s="778"/>
      <c r="EE100" s="778"/>
      <c r="EF100" s="778"/>
      <c r="EG100" s="778"/>
      <c r="EH100" s="778"/>
      <c r="EI100" s="778"/>
      <c r="EJ100" s="778"/>
      <c r="EK100" s="778"/>
      <c r="EL100" s="778"/>
      <c r="EM100" s="778"/>
      <c r="EN100" s="778"/>
      <c r="EO100" s="778"/>
      <c r="EP100" s="778"/>
      <c r="EQ100" s="778"/>
      <c r="ER100" s="778"/>
      <c r="ES100" s="778"/>
      <c r="ET100" s="778"/>
      <c r="EU100" s="778"/>
      <c r="EV100" s="778"/>
      <c r="EW100" s="778"/>
      <c r="EX100" s="778"/>
      <c r="EY100" s="778"/>
      <c r="EZ100" s="778"/>
      <c r="FA100" s="778"/>
      <c r="FB100" s="778"/>
      <c r="FC100" s="778"/>
      <c r="FD100" s="778"/>
      <c r="FE100" s="778"/>
      <c r="FF100" s="778"/>
      <c r="FG100" s="778"/>
      <c r="FH100" s="778"/>
      <c r="FI100" s="778"/>
      <c r="FJ100" s="778"/>
      <c r="FK100" s="778"/>
      <c r="FL100" s="778"/>
      <c r="FM100" s="778"/>
      <c r="FN100" s="778"/>
      <c r="FO100" s="778"/>
      <c r="FP100" s="778"/>
      <c r="FQ100" s="778"/>
      <c r="FR100" s="778"/>
      <c r="FS100" s="778"/>
      <c r="FT100" s="778"/>
      <c r="FU100" s="778"/>
      <c r="FV100" s="778"/>
      <c r="FW100" s="778"/>
      <c r="FX100" s="778"/>
      <c r="FY100" s="778"/>
      <c r="FZ100" s="778"/>
      <c r="GA100" s="778"/>
      <c r="GB100" s="778"/>
      <c r="GC100" s="778"/>
      <c r="GD100" s="778"/>
      <c r="GE100" s="778"/>
      <c r="GF100" s="778"/>
      <c r="GG100" s="778"/>
      <c r="GH100" s="778"/>
      <c r="GI100" s="778"/>
      <c r="GJ100" s="778"/>
      <c r="GK100" s="778"/>
      <c r="GL100" s="778"/>
      <c r="GM100" s="778"/>
      <c r="GN100" s="778"/>
      <c r="GO100" s="778"/>
      <c r="GP100" s="778"/>
      <c r="GQ100" s="778"/>
      <c r="GR100" s="778"/>
      <c r="GS100" s="778"/>
      <c r="GT100" s="778"/>
      <c r="GU100" s="778"/>
      <c r="GV100" s="778"/>
      <c r="GW100" s="778"/>
    </row>
    <row r="101" spans="1:205" ht="12.75">
      <c r="A101" s="875" t="s">
        <v>955</v>
      </c>
      <c r="B101" s="870">
        <v>4</v>
      </c>
      <c r="C101" s="870">
        <v>3</v>
      </c>
      <c r="D101" s="870">
        <v>14</v>
      </c>
      <c r="E101" s="870">
        <v>0</v>
      </c>
      <c r="F101" s="778"/>
      <c r="G101" s="778"/>
      <c r="H101" s="778"/>
      <c r="I101" s="778"/>
      <c r="J101" s="778"/>
      <c r="K101" s="778"/>
      <c r="L101" s="778"/>
      <c r="M101" s="778"/>
      <c r="N101" s="778"/>
      <c r="O101" s="778"/>
      <c r="P101" s="778"/>
      <c r="Q101" s="778"/>
      <c r="R101" s="778"/>
      <c r="S101" s="778"/>
      <c r="T101" s="778"/>
      <c r="U101" s="778"/>
      <c r="V101" s="778"/>
      <c r="W101" s="778"/>
      <c r="X101" s="778"/>
      <c r="Y101" s="778"/>
      <c r="Z101" s="778"/>
      <c r="AA101" s="778"/>
      <c r="AB101" s="778"/>
      <c r="AC101" s="778"/>
      <c r="AD101" s="778"/>
      <c r="AE101" s="778"/>
      <c r="AF101" s="778"/>
      <c r="AG101" s="778"/>
      <c r="AH101" s="778"/>
      <c r="AI101" s="778"/>
      <c r="AJ101" s="778"/>
      <c r="AK101" s="778"/>
      <c r="AL101" s="778"/>
      <c r="AM101" s="778"/>
      <c r="AN101" s="778"/>
      <c r="AO101" s="778"/>
      <c r="AP101" s="778"/>
      <c r="AQ101" s="778"/>
      <c r="AR101" s="778"/>
      <c r="AS101" s="778"/>
      <c r="AT101" s="778"/>
      <c r="AU101" s="778"/>
      <c r="AV101" s="778"/>
      <c r="AW101" s="778"/>
      <c r="AX101" s="778"/>
      <c r="AY101" s="778"/>
      <c r="AZ101" s="778"/>
      <c r="BA101" s="778"/>
      <c r="BB101" s="778"/>
      <c r="BC101" s="778"/>
      <c r="BD101" s="778"/>
      <c r="BE101" s="778"/>
      <c r="BF101" s="778"/>
      <c r="BG101" s="778"/>
      <c r="BH101" s="778"/>
      <c r="BI101" s="778"/>
      <c r="BJ101" s="778"/>
      <c r="BK101" s="778"/>
      <c r="BL101" s="778"/>
      <c r="BM101" s="778"/>
      <c r="BN101" s="778"/>
      <c r="BO101" s="778"/>
      <c r="BP101" s="778"/>
      <c r="BQ101" s="778"/>
      <c r="BR101" s="778"/>
      <c r="BS101" s="778"/>
      <c r="BT101" s="778"/>
      <c r="BU101" s="778"/>
      <c r="BV101" s="778"/>
      <c r="BW101" s="778"/>
      <c r="BX101" s="778"/>
      <c r="BY101" s="778"/>
      <c r="BZ101" s="778"/>
      <c r="CA101" s="778"/>
      <c r="CB101" s="778"/>
      <c r="CC101" s="778"/>
      <c r="CD101" s="778"/>
      <c r="CE101" s="778"/>
      <c r="CF101" s="778"/>
      <c r="CG101" s="778"/>
      <c r="CH101" s="778"/>
      <c r="CI101" s="778"/>
      <c r="CJ101" s="778"/>
      <c r="CK101" s="778"/>
      <c r="CL101" s="778"/>
      <c r="CM101" s="778"/>
      <c r="CN101" s="778"/>
      <c r="CO101" s="778"/>
      <c r="CP101" s="778"/>
      <c r="CQ101" s="778"/>
      <c r="CR101" s="778"/>
      <c r="CS101" s="778"/>
      <c r="CT101" s="778"/>
      <c r="CU101" s="778"/>
      <c r="CV101" s="778"/>
      <c r="CW101" s="778"/>
      <c r="CX101" s="778"/>
      <c r="CY101" s="778"/>
      <c r="CZ101" s="778"/>
      <c r="DA101" s="778"/>
      <c r="DB101" s="778"/>
      <c r="DC101" s="778"/>
      <c r="DD101" s="778"/>
      <c r="DE101" s="778"/>
      <c r="DF101" s="778"/>
      <c r="DG101" s="778"/>
      <c r="DH101" s="778"/>
      <c r="DI101" s="778"/>
      <c r="DJ101" s="778"/>
      <c r="DK101" s="778"/>
      <c r="DL101" s="778"/>
      <c r="DM101" s="778"/>
      <c r="DN101" s="778"/>
      <c r="DO101" s="778"/>
      <c r="DP101" s="778"/>
      <c r="DQ101" s="778"/>
      <c r="DR101" s="778"/>
      <c r="DS101" s="778"/>
      <c r="DT101" s="778"/>
      <c r="DU101" s="778"/>
      <c r="DV101" s="778"/>
      <c r="DW101" s="778"/>
      <c r="DX101" s="778"/>
      <c r="DY101" s="778"/>
      <c r="DZ101" s="778"/>
      <c r="EA101" s="778"/>
      <c r="EB101" s="778"/>
      <c r="EC101" s="778"/>
      <c r="ED101" s="778"/>
      <c r="EE101" s="778"/>
      <c r="EF101" s="778"/>
      <c r="EG101" s="778"/>
      <c r="EH101" s="778"/>
      <c r="EI101" s="778"/>
      <c r="EJ101" s="778"/>
      <c r="EK101" s="778"/>
      <c r="EL101" s="778"/>
      <c r="EM101" s="778"/>
      <c r="EN101" s="778"/>
      <c r="EO101" s="778"/>
      <c r="EP101" s="778"/>
      <c r="EQ101" s="778"/>
      <c r="ER101" s="778"/>
      <c r="ES101" s="778"/>
      <c r="ET101" s="778"/>
      <c r="EU101" s="778"/>
      <c r="EV101" s="778"/>
      <c r="EW101" s="778"/>
      <c r="EX101" s="778"/>
      <c r="EY101" s="778"/>
      <c r="EZ101" s="778"/>
      <c r="FA101" s="778"/>
      <c r="FB101" s="778"/>
      <c r="FC101" s="778"/>
      <c r="FD101" s="778"/>
      <c r="FE101" s="778"/>
      <c r="FF101" s="778"/>
      <c r="FG101" s="778"/>
      <c r="FH101" s="778"/>
      <c r="FI101" s="778"/>
      <c r="FJ101" s="778"/>
      <c r="FK101" s="778"/>
      <c r="FL101" s="778"/>
      <c r="FM101" s="778"/>
      <c r="FN101" s="778"/>
      <c r="FO101" s="778"/>
      <c r="FP101" s="778"/>
      <c r="FQ101" s="778"/>
      <c r="FR101" s="778"/>
      <c r="FS101" s="778"/>
      <c r="FT101" s="778"/>
      <c r="FU101" s="778"/>
      <c r="FV101" s="778"/>
      <c r="FW101" s="778"/>
      <c r="FX101" s="778"/>
      <c r="FY101" s="778"/>
      <c r="FZ101" s="778"/>
      <c r="GA101" s="778"/>
      <c r="GB101" s="778"/>
      <c r="GC101" s="778"/>
      <c r="GD101" s="778"/>
      <c r="GE101" s="778"/>
      <c r="GF101" s="778"/>
      <c r="GG101" s="778"/>
      <c r="GH101" s="778"/>
      <c r="GI101" s="778"/>
      <c r="GJ101" s="778"/>
      <c r="GK101" s="778"/>
      <c r="GL101" s="778"/>
      <c r="GM101" s="778"/>
      <c r="GN101" s="778"/>
      <c r="GO101" s="778"/>
      <c r="GP101" s="778"/>
      <c r="GQ101" s="778"/>
      <c r="GR101" s="778"/>
      <c r="GS101" s="778"/>
      <c r="GT101" s="778"/>
      <c r="GU101" s="778"/>
      <c r="GV101" s="778"/>
      <c r="GW101" s="778"/>
    </row>
    <row r="102" spans="1:205" ht="12.75">
      <c r="A102" s="875" t="s">
        <v>510</v>
      </c>
      <c r="B102" s="870">
        <v>0</v>
      </c>
      <c r="C102" s="870">
        <v>0</v>
      </c>
      <c r="D102" s="870">
        <v>0</v>
      </c>
      <c r="E102" s="870">
        <v>0</v>
      </c>
      <c r="F102" s="778"/>
      <c r="G102" s="778"/>
      <c r="H102" s="778"/>
      <c r="I102" s="778"/>
      <c r="J102" s="778"/>
      <c r="K102" s="778"/>
      <c r="L102" s="778"/>
      <c r="M102" s="778"/>
      <c r="N102" s="778"/>
      <c r="O102" s="778"/>
      <c r="P102" s="778"/>
      <c r="Q102" s="778"/>
      <c r="R102" s="778"/>
      <c r="S102" s="778"/>
      <c r="T102" s="778"/>
      <c r="U102" s="778"/>
      <c r="V102" s="778"/>
      <c r="W102" s="778"/>
      <c r="X102" s="778"/>
      <c r="Y102" s="778"/>
      <c r="Z102" s="778"/>
      <c r="AA102" s="778"/>
      <c r="AB102" s="778"/>
      <c r="AC102" s="778"/>
      <c r="AD102" s="778"/>
      <c r="AE102" s="778"/>
      <c r="AF102" s="778"/>
      <c r="AG102" s="778"/>
      <c r="AH102" s="778"/>
      <c r="AI102" s="778"/>
      <c r="AJ102" s="778"/>
      <c r="AK102" s="778"/>
      <c r="AL102" s="778"/>
      <c r="AM102" s="778"/>
      <c r="AN102" s="778"/>
      <c r="AO102" s="778"/>
      <c r="AP102" s="778"/>
      <c r="AQ102" s="778"/>
      <c r="AR102" s="778"/>
      <c r="AS102" s="778"/>
      <c r="AT102" s="778"/>
      <c r="AU102" s="778"/>
      <c r="AV102" s="778"/>
      <c r="AW102" s="778"/>
      <c r="AX102" s="778"/>
      <c r="AY102" s="778"/>
      <c r="AZ102" s="778"/>
      <c r="BA102" s="778"/>
      <c r="BB102" s="778"/>
      <c r="BC102" s="778"/>
      <c r="BD102" s="778"/>
      <c r="BE102" s="778"/>
      <c r="BF102" s="778"/>
      <c r="BG102" s="778"/>
      <c r="BH102" s="778"/>
      <c r="BI102" s="778"/>
      <c r="BJ102" s="778"/>
      <c r="BK102" s="778"/>
      <c r="BL102" s="778"/>
      <c r="BM102" s="778"/>
      <c r="BN102" s="778"/>
      <c r="BO102" s="778"/>
      <c r="BP102" s="778"/>
      <c r="BQ102" s="778"/>
      <c r="BR102" s="778"/>
      <c r="BS102" s="778"/>
      <c r="BT102" s="778"/>
      <c r="BU102" s="778"/>
      <c r="BV102" s="778"/>
      <c r="BW102" s="778"/>
      <c r="BX102" s="778"/>
      <c r="BY102" s="778"/>
      <c r="BZ102" s="778"/>
      <c r="CA102" s="778"/>
      <c r="CB102" s="778"/>
      <c r="CC102" s="778"/>
      <c r="CD102" s="778"/>
      <c r="CE102" s="778"/>
      <c r="CF102" s="778"/>
      <c r="CG102" s="778"/>
      <c r="CH102" s="778"/>
      <c r="CI102" s="778"/>
      <c r="CJ102" s="778"/>
      <c r="CK102" s="778"/>
      <c r="CL102" s="778"/>
      <c r="CM102" s="778"/>
      <c r="CN102" s="778"/>
      <c r="CO102" s="778"/>
      <c r="CP102" s="778"/>
      <c r="CQ102" s="778"/>
      <c r="CR102" s="778"/>
      <c r="CS102" s="778"/>
      <c r="CT102" s="778"/>
      <c r="CU102" s="778"/>
      <c r="CV102" s="778"/>
      <c r="CW102" s="778"/>
      <c r="CX102" s="778"/>
      <c r="CY102" s="778"/>
      <c r="CZ102" s="778"/>
      <c r="DA102" s="778"/>
      <c r="DB102" s="778"/>
      <c r="DC102" s="778"/>
      <c r="DD102" s="778"/>
      <c r="DE102" s="778"/>
      <c r="DF102" s="778"/>
      <c r="DG102" s="778"/>
      <c r="DH102" s="778"/>
      <c r="DI102" s="778"/>
      <c r="DJ102" s="778"/>
      <c r="DK102" s="778"/>
      <c r="DL102" s="778"/>
      <c r="DM102" s="778"/>
      <c r="DN102" s="778"/>
      <c r="DO102" s="778"/>
      <c r="DP102" s="778"/>
      <c r="DQ102" s="778"/>
      <c r="DR102" s="778"/>
      <c r="DS102" s="778"/>
      <c r="DT102" s="778"/>
      <c r="DU102" s="778"/>
      <c r="DV102" s="778"/>
      <c r="DW102" s="778"/>
      <c r="DX102" s="778"/>
      <c r="DY102" s="778"/>
      <c r="DZ102" s="778"/>
      <c r="EA102" s="778"/>
      <c r="EB102" s="778"/>
      <c r="EC102" s="778"/>
      <c r="ED102" s="778"/>
      <c r="EE102" s="778"/>
      <c r="EF102" s="778"/>
      <c r="EG102" s="778"/>
      <c r="EH102" s="778"/>
      <c r="EI102" s="778"/>
      <c r="EJ102" s="778"/>
      <c r="EK102" s="778"/>
      <c r="EL102" s="778"/>
      <c r="EM102" s="778"/>
      <c r="EN102" s="778"/>
      <c r="EO102" s="778"/>
      <c r="EP102" s="778"/>
      <c r="EQ102" s="778"/>
      <c r="ER102" s="778"/>
      <c r="ES102" s="778"/>
      <c r="ET102" s="778"/>
      <c r="EU102" s="778"/>
      <c r="EV102" s="778"/>
      <c r="EW102" s="778"/>
      <c r="EX102" s="778"/>
      <c r="EY102" s="778"/>
      <c r="EZ102" s="778"/>
      <c r="FA102" s="778"/>
      <c r="FB102" s="778"/>
      <c r="FC102" s="778"/>
      <c r="FD102" s="778"/>
      <c r="FE102" s="778"/>
      <c r="FF102" s="778"/>
      <c r="FG102" s="778"/>
      <c r="FH102" s="778"/>
      <c r="FI102" s="778"/>
      <c r="FJ102" s="778"/>
      <c r="FK102" s="778"/>
      <c r="FL102" s="778"/>
      <c r="FM102" s="778"/>
      <c r="FN102" s="778"/>
      <c r="FO102" s="778"/>
      <c r="FP102" s="778"/>
      <c r="FQ102" s="778"/>
      <c r="FR102" s="778"/>
      <c r="FS102" s="778"/>
      <c r="FT102" s="778"/>
      <c r="FU102" s="778"/>
      <c r="FV102" s="778"/>
      <c r="FW102" s="778"/>
      <c r="FX102" s="778"/>
      <c r="FY102" s="778"/>
      <c r="FZ102" s="778"/>
      <c r="GA102" s="778"/>
      <c r="GB102" s="778"/>
      <c r="GC102" s="778"/>
      <c r="GD102" s="778"/>
      <c r="GE102" s="778"/>
      <c r="GF102" s="778"/>
      <c r="GG102" s="778"/>
      <c r="GH102" s="778"/>
      <c r="GI102" s="778"/>
      <c r="GJ102" s="778"/>
      <c r="GK102" s="778"/>
      <c r="GL102" s="778"/>
      <c r="GM102" s="778"/>
      <c r="GN102" s="778"/>
      <c r="GO102" s="778"/>
      <c r="GP102" s="778"/>
      <c r="GQ102" s="778"/>
      <c r="GR102" s="778"/>
      <c r="GS102" s="778"/>
      <c r="GT102" s="778"/>
      <c r="GU102" s="778"/>
      <c r="GV102" s="778"/>
      <c r="GW102" s="778"/>
    </row>
    <row r="103" spans="1:205" ht="12.75">
      <c r="A103" s="875" t="s">
        <v>509</v>
      </c>
      <c r="B103" s="870">
        <v>0</v>
      </c>
      <c r="C103" s="870">
        <v>0</v>
      </c>
      <c r="D103" s="870">
        <v>1</v>
      </c>
      <c r="E103" s="870">
        <v>0</v>
      </c>
      <c r="F103" s="778"/>
      <c r="G103" s="778"/>
      <c r="H103" s="778"/>
      <c r="I103" s="778"/>
      <c r="J103" s="778"/>
      <c r="K103" s="778"/>
      <c r="L103" s="778"/>
      <c r="M103" s="778"/>
      <c r="N103" s="778"/>
      <c r="O103" s="778"/>
      <c r="P103" s="778"/>
      <c r="Q103" s="778"/>
      <c r="R103" s="778"/>
      <c r="S103" s="778"/>
      <c r="T103" s="778"/>
      <c r="U103" s="778"/>
      <c r="V103" s="778"/>
      <c r="W103" s="778"/>
      <c r="X103" s="778"/>
      <c r="Y103" s="778"/>
      <c r="Z103" s="778"/>
      <c r="AA103" s="778"/>
      <c r="AB103" s="778"/>
      <c r="AC103" s="778"/>
      <c r="AD103" s="778"/>
      <c r="AE103" s="778"/>
      <c r="AF103" s="778"/>
      <c r="AG103" s="778"/>
      <c r="AH103" s="778"/>
      <c r="AI103" s="778"/>
      <c r="AJ103" s="778"/>
      <c r="AK103" s="778"/>
      <c r="AL103" s="778"/>
      <c r="AM103" s="778"/>
      <c r="AN103" s="778"/>
      <c r="AO103" s="778"/>
      <c r="AP103" s="778"/>
      <c r="AQ103" s="778"/>
      <c r="AR103" s="778"/>
      <c r="AS103" s="778"/>
      <c r="AT103" s="778"/>
      <c r="AU103" s="778"/>
      <c r="AV103" s="778"/>
      <c r="AW103" s="778"/>
      <c r="AX103" s="778"/>
      <c r="AY103" s="778"/>
      <c r="AZ103" s="778"/>
      <c r="BA103" s="778"/>
      <c r="BB103" s="778"/>
      <c r="BC103" s="778"/>
      <c r="BD103" s="778"/>
      <c r="BE103" s="778"/>
      <c r="BF103" s="778"/>
      <c r="BG103" s="778"/>
      <c r="BH103" s="778"/>
      <c r="BI103" s="778"/>
      <c r="BJ103" s="778"/>
      <c r="BK103" s="778"/>
      <c r="BL103" s="778"/>
      <c r="BM103" s="778"/>
      <c r="BN103" s="778"/>
      <c r="BO103" s="778"/>
      <c r="BP103" s="778"/>
      <c r="BQ103" s="778"/>
      <c r="BR103" s="778"/>
      <c r="BS103" s="778"/>
      <c r="BT103" s="778"/>
      <c r="BU103" s="778"/>
      <c r="BV103" s="778"/>
      <c r="BW103" s="778"/>
      <c r="BX103" s="778"/>
      <c r="BY103" s="778"/>
      <c r="BZ103" s="778"/>
      <c r="CA103" s="778"/>
      <c r="CB103" s="778"/>
      <c r="CC103" s="778"/>
      <c r="CD103" s="778"/>
      <c r="CE103" s="778"/>
      <c r="CF103" s="778"/>
      <c r="CG103" s="778"/>
      <c r="CH103" s="778"/>
      <c r="CI103" s="778"/>
      <c r="CJ103" s="778"/>
      <c r="CK103" s="778"/>
      <c r="CL103" s="778"/>
      <c r="CM103" s="778"/>
      <c r="CN103" s="778"/>
      <c r="CO103" s="778"/>
      <c r="CP103" s="778"/>
      <c r="CQ103" s="778"/>
      <c r="CR103" s="778"/>
      <c r="CS103" s="778"/>
      <c r="CT103" s="778"/>
      <c r="CU103" s="778"/>
      <c r="CV103" s="778"/>
      <c r="CW103" s="778"/>
      <c r="CX103" s="778"/>
      <c r="CY103" s="778"/>
      <c r="CZ103" s="778"/>
      <c r="DA103" s="778"/>
      <c r="DB103" s="778"/>
      <c r="DC103" s="778"/>
      <c r="DD103" s="778"/>
      <c r="DE103" s="778"/>
      <c r="DF103" s="778"/>
      <c r="DG103" s="778"/>
      <c r="DH103" s="778"/>
      <c r="DI103" s="778"/>
      <c r="DJ103" s="778"/>
      <c r="DK103" s="778"/>
      <c r="DL103" s="778"/>
      <c r="DM103" s="778"/>
      <c r="DN103" s="778"/>
      <c r="DO103" s="778"/>
      <c r="DP103" s="778"/>
      <c r="DQ103" s="778"/>
      <c r="DR103" s="778"/>
      <c r="DS103" s="778"/>
      <c r="DT103" s="778"/>
      <c r="DU103" s="778"/>
      <c r="DV103" s="778"/>
      <c r="DW103" s="778"/>
      <c r="DX103" s="778"/>
      <c r="DY103" s="778"/>
      <c r="DZ103" s="778"/>
      <c r="EA103" s="778"/>
      <c r="EB103" s="778"/>
      <c r="EC103" s="778"/>
      <c r="ED103" s="778"/>
      <c r="EE103" s="778"/>
      <c r="EF103" s="778"/>
      <c r="EG103" s="778"/>
      <c r="EH103" s="778"/>
      <c r="EI103" s="778"/>
      <c r="EJ103" s="778"/>
      <c r="EK103" s="778"/>
      <c r="EL103" s="778"/>
      <c r="EM103" s="778"/>
      <c r="EN103" s="778"/>
      <c r="EO103" s="778"/>
      <c r="EP103" s="778"/>
      <c r="EQ103" s="778"/>
      <c r="ER103" s="778"/>
      <c r="ES103" s="778"/>
      <c r="ET103" s="778"/>
      <c r="EU103" s="778"/>
      <c r="EV103" s="778"/>
      <c r="EW103" s="778"/>
      <c r="EX103" s="778"/>
      <c r="EY103" s="778"/>
      <c r="EZ103" s="778"/>
      <c r="FA103" s="778"/>
      <c r="FB103" s="778"/>
      <c r="FC103" s="778"/>
      <c r="FD103" s="778"/>
      <c r="FE103" s="778"/>
      <c r="FF103" s="778"/>
      <c r="FG103" s="778"/>
      <c r="FH103" s="778"/>
      <c r="FI103" s="778"/>
      <c r="FJ103" s="778"/>
      <c r="FK103" s="778"/>
      <c r="FL103" s="778"/>
      <c r="FM103" s="778"/>
      <c r="FN103" s="778"/>
      <c r="FO103" s="778"/>
      <c r="FP103" s="778"/>
      <c r="FQ103" s="778"/>
      <c r="FR103" s="778"/>
      <c r="FS103" s="778"/>
      <c r="FT103" s="778"/>
      <c r="FU103" s="778"/>
      <c r="FV103" s="778"/>
      <c r="FW103" s="778"/>
      <c r="FX103" s="778"/>
      <c r="FY103" s="778"/>
      <c r="FZ103" s="778"/>
      <c r="GA103" s="778"/>
      <c r="GB103" s="778"/>
      <c r="GC103" s="778"/>
      <c r="GD103" s="778"/>
      <c r="GE103" s="778"/>
      <c r="GF103" s="778"/>
      <c r="GG103" s="778"/>
      <c r="GH103" s="778"/>
      <c r="GI103" s="778"/>
      <c r="GJ103" s="778"/>
      <c r="GK103" s="778"/>
      <c r="GL103" s="778"/>
      <c r="GM103" s="778"/>
      <c r="GN103" s="778"/>
      <c r="GO103" s="778"/>
      <c r="GP103" s="778"/>
      <c r="GQ103" s="778"/>
      <c r="GR103" s="778"/>
      <c r="GS103" s="778"/>
      <c r="GT103" s="778"/>
      <c r="GU103" s="778"/>
      <c r="GV103" s="778"/>
      <c r="GW103" s="778"/>
    </row>
    <row r="104" spans="1:205" ht="12.75">
      <c r="A104" s="767" t="s">
        <v>1115</v>
      </c>
      <c r="B104" s="880">
        <v>1</v>
      </c>
      <c r="C104" s="880">
        <v>0</v>
      </c>
      <c r="D104" s="880">
        <v>0</v>
      </c>
      <c r="E104" s="880">
        <v>0</v>
      </c>
      <c r="F104" s="778"/>
      <c r="G104" s="778"/>
      <c r="H104" s="778"/>
      <c r="I104" s="778"/>
      <c r="J104" s="778"/>
      <c r="K104" s="778"/>
      <c r="L104" s="778"/>
      <c r="M104" s="778"/>
      <c r="N104" s="778"/>
      <c r="O104" s="778"/>
      <c r="P104" s="778"/>
      <c r="Q104" s="778"/>
      <c r="R104" s="778"/>
      <c r="S104" s="778"/>
      <c r="T104" s="778"/>
      <c r="U104" s="778"/>
      <c r="V104" s="778"/>
      <c r="W104" s="778"/>
      <c r="X104" s="778"/>
      <c r="Y104" s="778"/>
      <c r="Z104" s="778"/>
      <c r="AA104" s="778"/>
      <c r="AB104" s="778"/>
      <c r="AC104" s="778"/>
      <c r="AD104" s="778"/>
      <c r="AE104" s="778"/>
      <c r="AF104" s="778"/>
      <c r="AG104" s="778"/>
      <c r="AH104" s="778"/>
      <c r="AI104" s="778"/>
      <c r="AJ104" s="778"/>
      <c r="AK104" s="778"/>
      <c r="AL104" s="778"/>
      <c r="AM104" s="778"/>
      <c r="AN104" s="778"/>
      <c r="AO104" s="778"/>
      <c r="AP104" s="778"/>
      <c r="AQ104" s="778"/>
      <c r="AR104" s="778"/>
      <c r="AS104" s="778"/>
      <c r="AT104" s="778"/>
      <c r="AU104" s="778"/>
      <c r="AV104" s="778"/>
      <c r="AW104" s="778"/>
      <c r="AX104" s="778"/>
      <c r="AY104" s="778"/>
      <c r="AZ104" s="778"/>
      <c r="BA104" s="778"/>
      <c r="BB104" s="778"/>
      <c r="BC104" s="778"/>
      <c r="BD104" s="778"/>
      <c r="BE104" s="778"/>
      <c r="BF104" s="778"/>
      <c r="BG104" s="778"/>
      <c r="BH104" s="778"/>
      <c r="BI104" s="778"/>
      <c r="BJ104" s="778"/>
      <c r="BK104" s="778"/>
      <c r="BL104" s="778"/>
      <c r="BM104" s="778"/>
      <c r="BN104" s="778"/>
      <c r="BO104" s="778"/>
      <c r="BP104" s="778"/>
      <c r="BQ104" s="778"/>
      <c r="BR104" s="778"/>
      <c r="BS104" s="778"/>
      <c r="BT104" s="778"/>
      <c r="BU104" s="778"/>
      <c r="BV104" s="778"/>
      <c r="BW104" s="778"/>
      <c r="BX104" s="778"/>
      <c r="BY104" s="778"/>
      <c r="BZ104" s="778"/>
      <c r="CA104" s="778"/>
      <c r="CB104" s="778"/>
      <c r="CC104" s="778"/>
      <c r="CD104" s="778"/>
      <c r="CE104" s="778"/>
      <c r="CF104" s="778"/>
      <c r="CG104" s="778"/>
      <c r="CH104" s="778"/>
      <c r="CI104" s="778"/>
      <c r="CJ104" s="778"/>
      <c r="CK104" s="778"/>
      <c r="CL104" s="778"/>
      <c r="CM104" s="778"/>
      <c r="CN104" s="778"/>
      <c r="CO104" s="778"/>
      <c r="CP104" s="778"/>
      <c r="CQ104" s="778"/>
      <c r="CR104" s="778"/>
      <c r="CS104" s="778"/>
      <c r="CT104" s="778"/>
      <c r="CU104" s="778"/>
      <c r="CV104" s="778"/>
      <c r="CW104" s="778"/>
      <c r="CX104" s="778"/>
      <c r="CY104" s="778"/>
      <c r="CZ104" s="778"/>
      <c r="DA104" s="778"/>
      <c r="DB104" s="778"/>
      <c r="DC104" s="778"/>
      <c r="DD104" s="778"/>
      <c r="DE104" s="778"/>
      <c r="DF104" s="778"/>
      <c r="DG104" s="778"/>
      <c r="DH104" s="778"/>
      <c r="DI104" s="778"/>
      <c r="DJ104" s="778"/>
      <c r="DK104" s="778"/>
      <c r="DL104" s="778"/>
      <c r="DM104" s="778"/>
      <c r="DN104" s="778"/>
      <c r="DO104" s="778"/>
      <c r="DP104" s="778"/>
      <c r="DQ104" s="778"/>
      <c r="DR104" s="778"/>
      <c r="DS104" s="778"/>
      <c r="DT104" s="778"/>
      <c r="DU104" s="778"/>
      <c r="DV104" s="778"/>
      <c r="DW104" s="778"/>
      <c r="DX104" s="778"/>
      <c r="DY104" s="778"/>
      <c r="DZ104" s="778"/>
      <c r="EA104" s="778"/>
      <c r="EB104" s="778"/>
      <c r="EC104" s="778"/>
      <c r="ED104" s="778"/>
      <c r="EE104" s="778"/>
      <c r="EF104" s="778"/>
      <c r="EG104" s="778"/>
      <c r="EH104" s="778"/>
      <c r="EI104" s="778"/>
      <c r="EJ104" s="778"/>
      <c r="EK104" s="778"/>
      <c r="EL104" s="778"/>
      <c r="EM104" s="778"/>
      <c r="EN104" s="778"/>
      <c r="EO104" s="778"/>
      <c r="EP104" s="778"/>
      <c r="EQ104" s="778"/>
      <c r="ER104" s="778"/>
      <c r="ES104" s="778"/>
      <c r="ET104" s="778"/>
      <c r="EU104" s="778"/>
      <c r="EV104" s="778"/>
      <c r="EW104" s="778"/>
      <c r="EX104" s="778"/>
      <c r="EY104" s="778"/>
      <c r="EZ104" s="778"/>
      <c r="FA104" s="778"/>
      <c r="FB104" s="778"/>
      <c r="FC104" s="778"/>
      <c r="FD104" s="778"/>
      <c r="FE104" s="778"/>
      <c r="FF104" s="778"/>
      <c r="FG104" s="778"/>
      <c r="FH104" s="778"/>
      <c r="FI104" s="778"/>
      <c r="FJ104" s="778"/>
      <c r="FK104" s="778"/>
      <c r="FL104" s="778"/>
      <c r="FM104" s="778"/>
      <c r="FN104" s="778"/>
      <c r="FO104" s="778"/>
      <c r="FP104" s="778"/>
      <c r="FQ104" s="778"/>
      <c r="FR104" s="778"/>
      <c r="FS104" s="778"/>
      <c r="FT104" s="778"/>
      <c r="FU104" s="778"/>
      <c r="FV104" s="778"/>
      <c r="FW104" s="778"/>
      <c r="FX104" s="778"/>
      <c r="FY104" s="778"/>
      <c r="FZ104" s="778"/>
      <c r="GA104" s="778"/>
      <c r="GB104" s="778"/>
      <c r="GC104" s="778"/>
      <c r="GD104" s="778"/>
      <c r="GE104" s="778"/>
      <c r="GF104" s="778"/>
      <c r="GG104" s="778"/>
      <c r="GH104" s="778"/>
      <c r="GI104" s="778"/>
      <c r="GJ104" s="778"/>
      <c r="GK104" s="778"/>
      <c r="GL104" s="778"/>
      <c r="GM104" s="778"/>
      <c r="GN104" s="778"/>
      <c r="GO104" s="778"/>
      <c r="GP104" s="778"/>
      <c r="GQ104" s="778"/>
      <c r="GR104" s="778"/>
      <c r="GS104" s="778"/>
      <c r="GT104" s="778"/>
      <c r="GU104" s="778"/>
      <c r="GV104" s="778"/>
      <c r="GW104" s="778"/>
    </row>
    <row r="105" spans="1:205" ht="24">
      <c r="A105" s="748" t="s">
        <v>1116</v>
      </c>
      <c r="B105" s="867">
        <v>1</v>
      </c>
      <c r="C105" s="867">
        <v>0</v>
      </c>
      <c r="D105" s="867">
        <v>0</v>
      </c>
      <c r="E105" s="867">
        <v>0</v>
      </c>
      <c r="F105" s="778"/>
      <c r="G105" s="778"/>
      <c r="H105" s="778"/>
      <c r="I105" s="778"/>
      <c r="J105" s="778"/>
      <c r="K105" s="778"/>
      <c r="L105" s="778"/>
      <c r="M105" s="778"/>
      <c r="N105" s="778"/>
      <c r="O105" s="778"/>
      <c r="P105" s="778"/>
      <c r="Q105" s="778"/>
      <c r="R105" s="778"/>
      <c r="S105" s="778"/>
      <c r="T105" s="778"/>
      <c r="U105" s="778"/>
      <c r="V105" s="778"/>
      <c r="W105" s="778"/>
      <c r="X105" s="778"/>
      <c r="Y105" s="778"/>
      <c r="Z105" s="778"/>
      <c r="AA105" s="778"/>
      <c r="AB105" s="778"/>
      <c r="AC105" s="778"/>
      <c r="AD105" s="778"/>
      <c r="AE105" s="778"/>
      <c r="AF105" s="778"/>
      <c r="AG105" s="778"/>
      <c r="AH105" s="778"/>
      <c r="AI105" s="778"/>
      <c r="AJ105" s="778"/>
      <c r="AK105" s="778"/>
      <c r="AL105" s="778"/>
      <c r="AM105" s="778"/>
      <c r="AN105" s="778"/>
      <c r="AO105" s="778"/>
      <c r="AP105" s="778"/>
      <c r="AQ105" s="778"/>
      <c r="AR105" s="778"/>
      <c r="AS105" s="778"/>
      <c r="AT105" s="778"/>
      <c r="AU105" s="778"/>
      <c r="AV105" s="778"/>
      <c r="AW105" s="778"/>
      <c r="AX105" s="778"/>
      <c r="AY105" s="778"/>
      <c r="AZ105" s="778"/>
      <c r="BA105" s="778"/>
      <c r="BB105" s="778"/>
      <c r="BC105" s="778"/>
      <c r="BD105" s="778"/>
      <c r="BE105" s="778"/>
      <c r="BF105" s="778"/>
      <c r="BG105" s="778"/>
      <c r="BH105" s="778"/>
      <c r="BI105" s="778"/>
      <c r="BJ105" s="778"/>
      <c r="BK105" s="778"/>
      <c r="BL105" s="778"/>
      <c r="BM105" s="778"/>
      <c r="BN105" s="778"/>
      <c r="BO105" s="778"/>
      <c r="BP105" s="778"/>
      <c r="BQ105" s="778"/>
      <c r="BR105" s="778"/>
      <c r="BS105" s="778"/>
      <c r="BT105" s="778"/>
      <c r="BU105" s="778"/>
      <c r="BV105" s="778"/>
      <c r="BW105" s="778"/>
      <c r="BX105" s="778"/>
      <c r="BY105" s="778"/>
      <c r="BZ105" s="778"/>
      <c r="CA105" s="778"/>
      <c r="CB105" s="778"/>
      <c r="CC105" s="778"/>
      <c r="CD105" s="778"/>
      <c r="CE105" s="778"/>
      <c r="CF105" s="778"/>
      <c r="CG105" s="778"/>
      <c r="CH105" s="778"/>
      <c r="CI105" s="778"/>
      <c r="CJ105" s="778"/>
      <c r="CK105" s="778"/>
      <c r="CL105" s="778"/>
      <c r="CM105" s="778"/>
      <c r="CN105" s="778"/>
      <c r="CO105" s="778"/>
      <c r="CP105" s="778"/>
      <c r="CQ105" s="778"/>
      <c r="CR105" s="778"/>
      <c r="CS105" s="778"/>
      <c r="CT105" s="778"/>
      <c r="CU105" s="778"/>
      <c r="CV105" s="778"/>
      <c r="CW105" s="778"/>
      <c r="CX105" s="778"/>
      <c r="CY105" s="778"/>
      <c r="CZ105" s="778"/>
      <c r="DA105" s="778"/>
      <c r="DB105" s="778"/>
      <c r="DC105" s="778"/>
      <c r="DD105" s="778"/>
      <c r="DE105" s="778"/>
      <c r="DF105" s="778"/>
      <c r="DG105" s="778"/>
      <c r="DH105" s="778"/>
      <c r="DI105" s="778"/>
      <c r="DJ105" s="778"/>
      <c r="DK105" s="778"/>
      <c r="DL105" s="778"/>
      <c r="DM105" s="778"/>
      <c r="DN105" s="778"/>
      <c r="DO105" s="778"/>
      <c r="DP105" s="778"/>
      <c r="DQ105" s="778"/>
      <c r="DR105" s="778"/>
      <c r="DS105" s="778"/>
      <c r="DT105" s="778"/>
      <c r="DU105" s="778"/>
      <c r="DV105" s="778"/>
      <c r="DW105" s="778"/>
      <c r="DX105" s="778"/>
      <c r="DY105" s="778"/>
      <c r="DZ105" s="778"/>
      <c r="EA105" s="778"/>
      <c r="EB105" s="778"/>
      <c r="EC105" s="778"/>
      <c r="ED105" s="778"/>
      <c r="EE105" s="778"/>
      <c r="EF105" s="778"/>
      <c r="EG105" s="778"/>
      <c r="EH105" s="778"/>
      <c r="EI105" s="778"/>
      <c r="EJ105" s="778"/>
      <c r="EK105" s="778"/>
      <c r="EL105" s="778"/>
      <c r="EM105" s="778"/>
      <c r="EN105" s="778"/>
      <c r="EO105" s="778"/>
      <c r="EP105" s="778"/>
      <c r="EQ105" s="778"/>
      <c r="ER105" s="778"/>
      <c r="ES105" s="778"/>
      <c r="ET105" s="778"/>
      <c r="EU105" s="778"/>
      <c r="EV105" s="778"/>
      <c r="EW105" s="778"/>
      <c r="EX105" s="778"/>
      <c r="EY105" s="778"/>
      <c r="EZ105" s="778"/>
      <c r="FA105" s="778"/>
      <c r="FB105" s="778"/>
      <c r="FC105" s="778"/>
      <c r="FD105" s="778"/>
      <c r="FE105" s="778"/>
      <c r="FF105" s="778"/>
      <c r="FG105" s="778"/>
      <c r="FH105" s="778"/>
      <c r="FI105" s="778"/>
      <c r="FJ105" s="778"/>
      <c r="FK105" s="778"/>
      <c r="FL105" s="778"/>
      <c r="FM105" s="778"/>
      <c r="FN105" s="778"/>
      <c r="FO105" s="778"/>
      <c r="FP105" s="778"/>
      <c r="FQ105" s="778"/>
      <c r="FR105" s="778"/>
      <c r="FS105" s="778"/>
      <c r="FT105" s="778"/>
      <c r="FU105" s="778"/>
      <c r="FV105" s="778"/>
      <c r="FW105" s="778"/>
      <c r="FX105" s="778"/>
      <c r="FY105" s="778"/>
      <c r="FZ105" s="778"/>
      <c r="GA105" s="778"/>
      <c r="GB105" s="778"/>
      <c r="GC105" s="778"/>
      <c r="GD105" s="778"/>
      <c r="GE105" s="778"/>
      <c r="GF105" s="778"/>
      <c r="GG105" s="778"/>
      <c r="GH105" s="778"/>
      <c r="GI105" s="778"/>
      <c r="GJ105" s="778"/>
      <c r="GK105" s="778"/>
      <c r="GL105" s="778"/>
      <c r="GM105" s="778"/>
      <c r="GN105" s="778"/>
      <c r="GO105" s="778"/>
      <c r="GP105" s="778"/>
      <c r="GQ105" s="778"/>
      <c r="GR105" s="778"/>
      <c r="GS105" s="778"/>
      <c r="GT105" s="778"/>
      <c r="GU105" s="778"/>
      <c r="GV105" s="778"/>
      <c r="GW105" s="778"/>
    </row>
    <row r="106" spans="1:205" ht="12.75">
      <c r="A106" s="875" t="s">
        <v>967</v>
      </c>
      <c r="B106" s="870">
        <v>1</v>
      </c>
      <c r="C106" s="870">
        <v>0</v>
      </c>
      <c r="D106" s="870">
        <v>0</v>
      </c>
      <c r="E106" s="870">
        <v>0</v>
      </c>
      <c r="F106" s="778"/>
      <c r="G106" s="778"/>
      <c r="H106" s="778"/>
      <c r="I106" s="778"/>
      <c r="J106" s="778"/>
      <c r="K106" s="778"/>
      <c r="L106" s="778"/>
      <c r="M106" s="778"/>
      <c r="N106" s="778"/>
      <c r="O106" s="778"/>
      <c r="P106" s="778"/>
      <c r="Q106" s="778"/>
      <c r="R106" s="778"/>
      <c r="S106" s="778"/>
      <c r="T106" s="778"/>
      <c r="U106" s="778"/>
      <c r="V106" s="778"/>
      <c r="W106" s="778"/>
      <c r="X106" s="778"/>
      <c r="Y106" s="778"/>
      <c r="Z106" s="778"/>
      <c r="AA106" s="778"/>
      <c r="AB106" s="778"/>
      <c r="AC106" s="778"/>
      <c r="AD106" s="778"/>
      <c r="AE106" s="778"/>
      <c r="AF106" s="778"/>
      <c r="AG106" s="778"/>
      <c r="AH106" s="778"/>
      <c r="AI106" s="778"/>
      <c r="AJ106" s="778"/>
      <c r="AK106" s="778"/>
      <c r="AL106" s="778"/>
      <c r="AM106" s="778"/>
      <c r="AN106" s="778"/>
      <c r="AO106" s="778"/>
      <c r="AP106" s="778"/>
      <c r="AQ106" s="778"/>
      <c r="AR106" s="778"/>
      <c r="AS106" s="778"/>
      <c r="AT106" s="778"/>
      <c r="AU106" s="778"/>
      <c r="AV106" s="778"/>
      <c r="AW106" s="778"/>
      <c r="AX106" s="778"/>
      <c r="AY106" s="778"/>
      <c r="AZ106" s="778"/>
      <c r="BA106" s="778"/>
      <c r="BB106" s="778"/>
      <c r="BC106" s="778"/>
      <c r="BD106" s="778"/>
      <c r="BE106" s="778"/>
      <c r="BF106" s="778"/>
      <c r="BG106" s="778"/>
      <c r="BH106" s="778"/>
      <c r="BI106" s="778"/>
      <c r="BJ106" s="778"/>
      <c r="BK106" s="778"/>
      <c r="BL106" s="778"/>
      <c r="BM106" s="778"/>
      <c r="BN106" s="778"/>
      <c r="BO106" s="778"/>
      <c r="BP106" s="778"/>
      <c r="BQ106" s="778"/>
      <c r="BR106" s="778"/>
      <c r="BS106" s="778"/>
      <c r="BT106" s="778"/>
      <c r="BU106" s="778"/>
      <c r="BV106" s="778"/>
      <c r="BW106" s="778"/>
      <c r="BX106" s="778"/>
      <c r="BY106" s="778"/>
      <c r="BZ106" s="778"/>
      <c r="CA106" s="778"/>
      <c r="CB106" s="778"/>
      <c r="CC106" s="778"/>
      <c r="CD106" s="778"/>
      <c r="CE106" s="778"/>
      <c r="CF106" s="778"/>
      <c r="CG106" s="778"/>
      <c r="CH106" s="778"/>
      <c r="CI106" s="778"/>
      <c r="CJ106" s="778"/>
      <c r="CK106" s="778"/>
      <c r="CL106" s="778"/>
      <c r="CM106" s="778"/>
      <c r="CN106" s="778"/>
      <c r="CO106" s="778"/>
      <c r="CP106" s="778"/>
      <c r="CQ106" s="778"/>
      <c r="CR106" s="778"/>
      <c r="CS106" s="778"/>
      <c r="CT106" s="778"/>
      <c r="CU106" s="778"/>
      <c r="CV106" s="778"/>
      <c r="CW106" s="778"/>
      <c r="CX106" s="778"/>
      <c r="CY106" s="778"/>
      <c r="CZ106" s="778"/>
      <c r="DA106" s="778"/>
      <c r="DB106" s="778"/>
      <c r="DC106" s="778"/>
      <c r="DD106" s="778"/>
      <c r="DE106" s="778"/>
      <c r="DF106" s="778"/>
      <c r="DG106" s="778"/>
      <c r="DH106" s="778"/>
      <c r="DI106" s="778"/>
      <c r="DJ106" s="778"/>
      <c r="DK106" s="778"/>
      <c r="DL106" s="778"/>
      <c r="DM106" s="778"/>
      <c r="DN106" s="778"/>
      <c r="DO106" s="778"/>
      <c r="DP106" s="778"/>
      <c r="DQ106" s="778"/>
      <c r="DR106" s="778"/>
      <c r="DS106" s="778"/>
      <c r="DT106" s="778"/>
      <c r="DU106" s="778"/>
      <c r="DV106" s="778"/>
      <c r="DW106" s="778"/>
      <c r="DX106" s="778"/>
      <c r="DY106" s="778"/>
      <c r="DZ106" s="778"/>
      <c r="EA106" s="778"/>
      <c r="EB106" s="778"/>
      <c r="EC106" s="778"/>
      <c r="ED106" s="778"/>
      <c r="EE106" s="778"/>
      <c r="EF106" s="778"/>
      <c r="EG106" s="778"/>
      <c r="EH106" s="778"/>
      <c r="EI106" s="778"/>
      <c r="EJ106" s="778"/>
      <c r="EK106" s="778"/>
      <c r="EL106" s="778"/>
      <c r="EM106" s="778"/>
      <c r="EN106" s="778"/>
      <c r="EO106" s="778"/>
      <c r="EP106" s="778"/>
      <c r="EQ106" s="778"/>
      <c r="ER106" s="778"/>
      <c r="ES106" s="778"/>
      <c r="ET106" s="778"/>
      <c r="EU106" s="778"/>
      <c r="EV106" s="778"/>
      <c r="EW106" s="778"/>
      <c r="EX106" s="778"/>
      <c r="EY106" s="778"/>
      <c r="EZ106" s="778"/>
      <c r="FA106" s="778"/>
      <c r="FB106" s="778"/>
      <c r="FC106" s="778"/>
      <c r="FD106" s="778"/>
      <c r="FE106" s="778"/>
      <c r="FF106" s="778"/>
      <c r="FG106" s="778"/>
      <c r="FH106" s="778"/>
      <c r="FI106" s="778"/>
      <c r="FJ106" s="778"/>
      <c r="FK106" s="778"/>
      <c r="FL106" s="778"/>
      <c r="FM106" s="778"/>
      <c r="FN106" s="778"/>
      <c r="FO106" s="778"/>
      <c r="FP106" s="778"/>
      <c r="FQ106" s="778"/>
      <c r="FR106" s="778"/>
      <c r="FS106" s="778"/>
      <c r="FT106" s="778"/>
      <c r="FU106" s="778"/>
      <c r="FV106" s="778"/>
      <c r="FW106" s="778"/>
      <c r="FX106" s="778"/>
      <c r="FY106" s="778"/>
      <c r="FZ106" s="778"/>
      <c r="GA106" s="778"/>
      <c r="GB106" s="778"/>
      <c r="GC106" s="778"/>
      <c r="GD106" s="778"/>
      <c r="GE106" s="778"/>
      <c r="GF106" s="778"/>
      <c r="GG106" s="778"/>
      <c r="GH106" s="778"/>
      <c r="GI106" s="778"/>
      <c r="GJ106" s="778"/>
      <c r="GK106" s="778"/>
      <c r="GL106" s="778"/>
      <c r="GM106" s="778"/>
      <c r="GN106" s="778"/>
      <c r="GO106" s="778"/>
      <c r="GP106" s="778"/>
      <c r="GQ106" s="778"/>
      <c r="GR106" s="778"/>
      <c r="GS106" s="778"/>
      <c r="GT106" s="778"/>
      <c r="GU106" s="778"/>
      <c r="GV106" s="778"/>
      <c r="GW106" s="778"/>
    </row>
    <row r="107" spans="1:205" ht="12.75">
      <c r="A107" s="748" t="s">
        <v>535</v>
      </c>
      <c r="B107" s="867">
        <v>0</v>
      </c>
      <c r="C107" s="867">
        <v>0</v>
      </c>
      <c r="D107" s="867">
        <v>0</v>
      </c>
      <c r="E107" s="867">
        <v>0</v>
      </c>
      <c r="F107" s="778"/>
      <c r="G107" s="778"/>
      <c r="H107" s="778"/>
      <c r="I107" s="778"/>
      <c r="J107" s="778"/>
      <c r="K107" s="778"/>
      <c r="L107" s="778"/>
      <c r="M107" s="778"/>
      <c r="N107" s="778"/>
      <c r="O107" s="778"/>
      <c r="P107" s="778"/>
      <c r="Q107" s="778"/>
      <c r="R107" s="778"/>
      <c r="S107" s="778"/>
      <c r="T107" s="778"/>
      <c r="U107" s="778"/>
      <c r="V107" s="778"/>
      <c r="W107" s="778"/>
      <c r="X107" s="778"/>
      <c r="Y107" s="778"/>
      <c r="Z107" s="778"/>
      <c r="AA107" s="778"/>
      <c r="AB107" s="778"/>
      <c r="AC107" s="778"/>
      <c r="AD107" s="778"/>
      <c r="AE107" s="778"/>
      <c r="AF107" s="778"/>
      <c r="AG107" s="778"/>
      <c r="AH107" s="778"/>
      <c r="AI107" s="778"/>
      <c r="AJ107" s="778"/>
      <c r="AK107" s="778"/>
      <c r="AL107" s="778"/>
      <c r="AM107" s="778"/>
      <c r="AN107" s="778"/>
      <c r="AO107" s="778"/>
      <c r="AP107" s="778"/>
      <c r="AQ107" s="778"/>
      <c r="AR107" s="778"/>
      <c r="AS107" s="778"/>
      <c r="AT107" s="778"/>
      <c r="AU107" s="778"/>
      <c r="AV107" s="778"/>
      <c r="AW107" s="778"/>
      <c r="AX107" s="778"/>
      <c r="AY107" s="778"/>
      <c r="AZ107" s="778"/>
      <c r="BA107" s="778"/>
      <c r="BB107" s="778"/>
      <c r="BC107" s="778"/>
      <c r="BD107" s="778"/>
      <c r="BE107" s="778"/>
      <c r="BF107" s="778"/>
      <c r="BG107" s="778"/>
      <c r="BH107" s="778"/>
      <c r="BI107" s="778"/>
      <c r="BJ107" s="778"/>
      <c r="BK107" s="778"/>
      <c r="BL107" s="778"/>
      <c r="BM107" s="778"/>
      <c r="BN107" s="778"/>
      <c r="BO107" s="778"/>
      <c r="BP107" s="778"/>
      <c r="BQ107" s="778"/>
      <c r="BR107" s="778"/>
      <c r="BS107" s="778"/>
      <c r="BT107" s="778"/>
      <c r="BU107" s="778"/>
      <c r="BV107" s="778"/>
      <c r="BW107" s="778"/>
      <c r="BX107" s="778"/>
      <c r="BY107" s="778"/>
      <c r="BZ107" s="778"/>
      <c r="CA107" s="778"/>
      <c r="CB107" s="778"/>
      <c r="CC107" s="778"/>
      <c r="CD107" s="778"/>
      <c r="CE107" s="778"/>
      <c r="CF107" s="778"/>
      <c r="CG107" s="778"/>
      <c r="CH107" s="778"/>
      <c r="CI107" s="778"/>
      <c r="CJ107" s="778"/>
      <c r="CK107" s="778"/>
      <c r="CL107" s="778"/>
      <c r="CM107" s="778"/>
      <c r="CN107" s="778"/>
      <c r="CO107" s="778"/>
      <c r="CP107" s="778"/>
      <c r="CQ107" s="778"/>
      <c r="CR107" s="778"/>
      <c r="CS107" s="778"/>
      <c r="CT107" s="778"/>
      <c r="CU107" s="778"/>
      <c r="CV107" s="778"/>
      <c r="CW107" s="778"/>
      <c r="CX107" s="778"/>
      <c r="CY107" s="778"/>
      <c r="CZ107" s="778"/>
      <c r="DA107" s="778"/>
      <c r="DB107" s="778"/>
      <c r="DC107" s="778"/>
      <c r="DD107" s="778"/>
      <c r="DE107" s="778"/>
      <c r="DF107" s="778"/>
      <c r="DG107" s="778"/>
      <c r="DH107" s="778"/>
      <c r="DI107" s="778"/>
      <c r="DJ107" s="778"/>
      <c r="DK107" s="778"/>
      <c r="DL107" s="778"/>
      <c r="DM107" s="778"/>
      <c r="DN107" s="778"/>
      <c r="DO107" s="778"/>
      <c r="DP107" s="778"/>
      <c r="DQ107" s="778"/>
      <c r="DR107" s="778"/>
      <c r="DS107" s="778"/>
      <c r="DT107" s="778"/>
      <c r="DU107" s="778"/>
      <c r="DV107" s="778"/>
      <c r="DW107" s="778"/>
      <c r="DX107" s="778"/>
      <c r="DY107" s="778"/>
      <c r="DZ107" s="778"/>
      <c r="EA107" s="778"/>
      <c r="EB107" s="778"/>
      <c r="EC107" s="778"/>
      <c r="ED107" s="778"/>
      <c r="EE107" s="778"/>
      <c r="EF107" s="778"/>
      <c r="EG107" s="778"/>
      <c r="EH107" s="778"/>
      <c r="EI107" s="778"/>
      <c r="EJ107" s="778"/>
      <c r="EK107" s="778"/>
      <c r="EL107" s="778"/>
      <c r="EM107" s="778"/>
      <c r="EN107" s="778"/>
      <c r="EO107" s="778"/>
      <c r="EP107" s="778"/>
      <c r="EQ107" s="778"/>
      <c r="ER107" s="778"/>
      <c r="ES107" s="778"/>
      <c r="ET107" s="778"/>
      <c r="EU107" s="778"/>
      <c r="EV107" s="778"/>
      <c r="EW107" s="778"/>
      <c r="EX107" s="778"/>
      <c r="EY107" s="778"/>
      <c r="EZ107" s="778"/>
      <c r="FA107" s="778"/>
      <c r="FB107" s="778"/>
      <c r="FC107" s="778"/>
      <c r="FD107" s="778"/>
      <c r="FE107" s="778"/>
      <c r="FF107" s="778"/>
      <c r="FG107" s="778"/>
      <c r="FH107" s="778"/>
      <c r="FI107" s="778"/>
      <c r="FJ107" s="778"/>
      <c r="FK107" s="778"/>
      <c r="FL107" s="778"/>
      <c r="FM107" s="778"/>
      <c r="FN107" s="778"/>
      <c r="FO107" s="778"/>
      <c r="FP107" s="778"/>
      <c r="FQ107" s="778"/>
      <c r="FR107" s="778"/>
      <c r="FS107" s="778"/>
      <c r="FT107" s="778"/>
      <c r="FU107" s="778"/>
      <c r="FV107" s="778"/>
      <c r="FW107" s="778"/>
      <c r="FX107" s="778"/>
      <c r="FY107" s="778"/>
      <c r="FZ107" s="778"/>
      <c r="GA107" s="778"/>
      <c r="GB107" s="778"/>
      <c r="GC107" s="778"/>
      <c r="GD107" s="778"/>
      <c r="GE107" s="778"/>
      <c r="GF107" s="778"/>
      <c r="GG107" s="778"/>
      <c r="GH107" s="778"/>
      <c r="GI107" s="778"/>
      <c r="GJ107" s="778"/>
      <c r="GK107" s="778"/>
      <c r="GL107" s="778"/>
      <c r="GM107" s="778"/>
      <c r="GN107" s="778"/>
      <c r="GO107" s="778"/>
      <c r="GP107" s="778"/>
      <c r="GQ107" s="778"/>
      <c r="GR107" s="778"/>
      <c r="GS107" s="778"/>
      <c r="GT107" s="778"/>
      <c r="GU107" s="778"/>
      <c r="GV107" s="778"/>
      <c r="GW107" s="778"/>
    </row>
    <row r="108" spans="1:205" ht="12.75">
      <c r="A108" s="197" t="s">
        <v>541</v>
      </c>
      <c r="B108" s="867">
        <v>0</v>
      </c>
      <c r="C108" s="867">
        <v>0</v>
      </c>
      <c r="D108" s="867">
        <v>0</v>
      </c>
      <c r="E108" s="867">
        <v>0</v>
      </c>
      <c r="F108" s="778"/>
      <c r="G108" s="778"/>
      <c r="H108" s="778"/>
      <c r="I108" s="778"/>
      <c r="J108" s="778"/>
      <c r="K108" s="778"/>
      <c r="L108" s="778"/>
      <c r="M108" s="778"/>
      <c r="N108" s="778"/>
      <c r="O108" s="778"/>
      <c r="P108" s="778"/>
      <c r="Q108" s="778"/>
      <c r="R108" s="778"/>
      <c r="S108" s="778"/>
      <c r="T108" s="778"/>
      <c r="U108" s="778"/>
      <c r="V108" s="778"/>
      <c r="W108" s="778"/>
      <c r="X108" s="778"/>
      <c r="Y108" s="778"/>
      <c r="Z108" s="778"/>
      <c r="AA108" s="778"/>
      <c r="AB108" s="778"/>
      <c r="AC108" s="778"/>
      <c r="AD108" s="778"/>
      <c r="AE108" s="778"/>
      <c r="AF108" s="778"/>
      <c r="AG108" s="778"/>
      <c r="AH108" s="778"/>
      <c r="AI108" s="778"/>
      <c r="AJ108" s="778"/>
      <c r="AK108" s="778"/>
      <c r="AL108" s="778"/>
      <c r="AM108" s="778"/>
      <c r="AN108" s="778"/>
      <c r="AO108" s="778"/>
      <c r="AP108" s="778"/>
      <c r="AQ108" s="778"/>
      <c r="AR108" s="778"/>
      <c r="AS108" s="778"/>
      <c r="AT108" s="778"/>
      <c r="AU108" s="778"/>
      <c r="AV108" s="778"/>
      <c r="AW108" s="778"/>
      <c r="AX108" s="778"/>
      <c r="AY108" s="778"/>
      <c r="AZ108" s="778"/>
      <c r="BA108" s="778"/>
      <c r="BB108" s="778"/>
      <c r="BC108" s="778"/>
      <c r="BD108" s="778"/>
      <c r="BE108" s="778"/>
      <c r="BF108" s="778"/>
      <c r="BG108" s="778"/>
      <c r="BH108" s="778"/>
      <c r="BI108" s="778"/>
      <c r="BJ108" s="778"/>
      <c r="BK108" s="778"/>
      <c r="BL108" s="778"/>
      <c r="BM108" s="778"/>
      <c r="BN108" s="778"/>
      <c r="BO108" s="778"/>
      <c r="BP108" s="778"/>
      <c r="BQ108" s="778"/>
      <c r="BR108" s="778"/>
      <c r="BS108" s="778"/>
      <c r="BT108" s="778"/>
      <c r="BU108" s="778"/>
      <c r="BV108" s="778"/>
      <c r="BW108" s="778"/>
      <c r="BX108" s="778"/>
      <c r="BY108" s="778"/>
      <c r="BZ108" s="778"/>
      <c r="CA108" s="778"/>
      <c r="CB108" s="778"/>
      <c r="CC108" s="778"/>
      <c r="CD108" s="778"/>
      <c r="CE108" s="778"/>
      <c r="CF108" s="778"/>
      <c r="CG108" s="778"/>
      <c r="CH108" s="778"/>
      <c r="CI108" s="778"/>
      <c r="CJ108" s="778"/>
      <c r="CK108" s="778"/>
      <c r="CL108" s="778"/>
      <c r="CM108" s="778"/>
      <c r="CN108" s="778"/>
      <c r="CO108" s="778"/>
      <c r="CP108" s="778"/>
      <c r="CQ108" s="778"/>
      <c r="CR108" s="778"/>
      <c r="CS108" s="778"/>
      <c r="CT108" s="778"/>
      <c r="CU108" s="778"/>
      <c r="CV108" s="778"/>
      <c r="CW108" s="778"/>
      <c r="CX108" s="778"/>
      <c r="CY108" s="778"/>
      <c r="CZ108" s="778"/>
      <c r="DA108" s="778"/>
      <c r="DB108" s="778"/>
      <c r="DC108" s="778"/>
      <c r="DD108" s="778"/>
      <c r="DE108" s="778"/>
      <c r="DF108" s="778"/>
      <c r="DG108" s="778"/>
      <c r="DH108" s="778"/>
      <c r="DI108" s="778"/>
      <c r="DJ108" s="778"/>
      <c r="DK108" s="778"/>
      <c r="DL108" s="778"/>
      <c r="DM108" s="778"/>
      <c r="DN108" s="778"/>
      <c r="DO108" s="778"/>
      <c r="DP108" s="778"/>
      <c r="DQ108" s="778"/>
      <c r="DR108" s="778"/>
      <c r="DS108" s="778"/>
      <c r="DT108" s="778"/>
      <c r="DU108" s="778"/>
      <c r="DV108" s="778"/>
      <c r="DW108" s="778"/>
      <c r="DX108" s="778"/>
      <c r="DY108" s="778"/>
      <c r="DZ108" s="778"/>
      <c r="EA108" s="778"/>
      <c r="EB108" s="778"/>
      <c r="EC108" s="778"/>
      <c r="ED108" s="778"/>
      <c r="EE108" s="778"/>
      <c r="EF108" s="778"/>
      <c r="EG108" s="778"/>
      <c r="EH108" s="778"/>
      <c r="EI108" s="778"/>
      <c r="EJ108" s="778"/>
      <c r="EK108" s="778"/>
      <c r="EL108" s="778"/>
      <c r="EM108" s="778"/>
      <c r="EN108" s="778"/>
      <c r="EO108" s="778"/>
      <c r="EP108" s="778"/>
      <c r="EQ108" s="778"/>
      <c r="ER108" s="778"/>
      <c r="ES108" s="778"/>
      <c r="ET108" s="778"/>
      <c r="EU108" s="778"/>
      <c r="EV108" s="778"/>
      <c r="EW108" s="778"/>
      <c r="EX108" s="778"/>
      <c r="EY108" s="778"/>
      <c r="EZ108" s="778"/>
      <c r="FA108" s="778"/>
      <c r="FB108" s="778"/>
      <c r="FC108" s="778"/>
      <c r="FD108" s="778"/>
      <c r="FE108" s="778"/>
      <c r="FF108" s="778"/>
      <c r="FG108" s="778"/>
      <c r="FH108" s="778"/>
      <c r="FI108" s="778"/>
      <c r="FJ108" s="778"/>
      <c r="FK108" s="778"/>
      <c r="FL108" s="778"/>
      <c r="FM108" s="778"/>
      <c r="FN108" s="778"/>
      <c r="FO108" s="778"/>
      <c r="FP108" s="778"/>
      <c r="FQ108" s="778"/>
      <c r="FR108" s="778"/>
      <c r="FS108" s="778"/>
      <c r="FT108" s="778"/>
      <c r="FU108" s="778"/>
      <c r="FV108" s="778"/>
      <c r="FW108" s="778"/>
      <c r="FX108" s="778"/>
      <c r="FY108" s="778"/>
      <c r="FZ108" s="778"/>
      <c r="GA108" s="778"/>
      <c r="GB108" s="778"/>
      <c r="GC108" s="778"/>
      <c r="GD108" s="778"/>
      <c r="GE108" s="778"/>
      <c r="GF108" s="778"/>
      <c r="GG108" s="778"/>
      <c r="GH108" s="778"/>
      <c r="GI108" s="778"/>
      <c r="GJ108" s="778"/>
      <c r="GK108" s="778"/>
      <c r="GL108" s="778"/>
      <c r="GM108" s="778"/>
      <c r="GN108" s="778"/>
      <c r="GO108" s="778"/>
      <c r="GP108" s="778"/>
      <c r="GQ108" s="778"/>
      <c r="GR108" s="778"/>
      <c r="GS108" s="778"/>
      <c r="GT108" s="778"/>
      <c r="GU108" s="778"/>
      <c r="GV108" s="778"/>
      <c r="GW108" s="778"/>
    </row>
    <row r="109" spans="1:205" s="246" customFormat="1">
      <c r="A109" s="881" t="s">
        <v>101</v>
      </c>
      <c r="B109" s="866">
        <v>1</v>
      </c>
      <c r="C109" s="866">
        <v>0</v>
      </c>
      <c r="D109" s="866">
        <v>0</v>
      </c>
      <c r="E109" s="866">
        <v>0</v>
      </c>
    </row>
    <row r="110" spans="1:205" ht="12.75">
      <c r="A110" s="875" t="s">
        <v>977</v>
      </c>
      <c r="B110" s="870">
        <v>0</v>
      </c>
      <c r="C110" s="870">
        <v>0</v>
      </c>
      <c r="D110" s="870">
        <v>0</v>
      </c>
      <c r="E110" s="870">
        <v>0</v>
      </c>
      <c r="F110" s="778"/>
      <c r="G110" s="778"/>
      <c r="H110" s="778"/>
      <c r="I110" s="778"/>
      <c r="J110" s="778"/>
      <c r="K110" s="778"/>
      <c r="L110" s="778"/>
      <c r="M110" s="778"/>
      <c r="N110" s="778"/>
      <c r="O110" s="778"/>
      <c r="P110" s="778"/>
      <c r="Q110" s="778"/>
      <c r="R110" s="778"/>
      <c r="S110" s="778"/>
      <c r="T110" s="778"/>
      <c r="U110" s="778"/>
      <c r="V110" s="778"/>
      <c r="W110" s="778"/>
      <c r="X110" s="778"/>
      <c r="Y110" s="778"/>
      <c r="Z110" s="778"/>
      <c r="AA110" s="778"/>
      <c r="AB110" s="778"/>
      <c r="AC110" s="778"/>
      <c r="AD110" s="778"/>
      <c r="AE110" s="778"/>
      <c r="AF110" s="778"/>
      <c r="AG110" s="778"/>
      <c r="AH110" s="778"/>
      <c r="AI110" s="778"/>
      <c r="AJ110" s="778"/>
      <c r="AK110" s="778"/>
      <c r="AL110" s="778"/>
      <c r="AM110" s="778"/>
      <c r="AN110" s="778"/>
      <c r="AO110" s="778"/>
      <c r="AP110" s="778"/>
      <c r="AQ110" s="778"/>
      <c r="AR110" s="778"/>
      <c r="AS110" s="778"/>
      <c r="AT110" s="778"/>
      <c r="AU110" s="778"/>
      <c r="AV110" s="778"/>
      <c r="AW110" s="778"/>
      <c r="AX110" s="778"/>
      <c r="AY110" s="778"/>
      <c r="AZ110" s="778"/>
      <c r="BA110" s="778"/>
      <c r="BB110" s="778"/>
      <c r="BC110" s="778"/>
      <c r="BD110" s="778"/>
      <c r="BE110" s="778"/>
      <c r="BF110" s="778"/>
      <c r="BG110" s="778"/>
      <c r="BH110" s="778"/>
      <c r="BI110" s="778"/>
      <c r="BJ110" s="778"/>
      <c r="BK110" s="778"/>
      <c r="BL110" s="778"/>
      <c r="BM110" s="778"/>
      <c r="BN110" s="778"/>
      <c r="BO110" s="778"/>
      <c r="BP110" s="778"/>
      <c r="BQ110" s="778"/>
      <c r="BR110" s="778"/>
      <c r="BS110" s="778"/>
      <c r="BT110" s="778"/>
      <c r="BU110" s="778"/>
      <c r="BV110" s="778"/>
      <c r="BW110" s="778"/>
      <c r="BX110" s="778"/>
      <c r="BY110" s="778"/>
      <c r="BZ110" s="778"/>
      <c r="CA110" s="778"/>
      <c r="CB110" s="778"/>
      <c r="CC110" s="778"/>
      <c r="CD110" s="778"/>
      <c r="CE110" s="778"/>
      <c r="CF110" s="778"/>
      <c r="CG110" s="778"/>
      <c r="CH110" s="778"/>
      <c r="CI110" s="778"/>
      <c r="CJ110" s="778"/>
      <c r="CK110" s="778"/>
      <c r="CL110" s="778"/>
      <c r="CM110" s="778"/>
      <c r="CN110" s="778"/>
      <c r="CO110" s="778"/>
      <c r="CP110" s="778"/>
      <c r="CQ110" s="778"/>
      <c r="CR110" s="778"/>
      <c r="CS110" s="778"/>
      <c r="CT110" s="778"/>
      <c r="CU110" s="778"/>
      <c r="CV110" s="778"/>
      <c r="CW110" s="778"/>
      <c r="CX110" s="778"/>
      <c r="CY110" s="778"/>
      <c r="CZ110" s="778"/>
      <c r="DA110" s="778"/>
      <c r="DB110" s="778"/>
      <c r="DC110" s="778"/>
      <c r="DD110" s="778"/>
      <c r="DE110" s="778"/>
      <c r="DF110" s="778"/>
      <c r="DG110" s="778"/>
      <c r="DH110" s="778"/>
      <c r="DI110" s="778"/>
      <c r="DJ110" s="778"/>
      <c r="DK110" s="778"/>
      <c r="DL110" s="778"/>
      <c r="DM110" s="778"/>
      <c r="DN110" s="778"/>
      <c r="DO110" s="778"/>
      <c r="DP110" s="778"/>
      <c r="DQ110" s="778"/>
      <c r="DR110" s="778"/>
      <c r="DS110" s="778"/>
      <c r="DT110" s="778"/>
      <c r="DU110" s="778"/>
      <c r="DV110" s="778"/>
      <c r="DW110" s="778"/>
      <c r="DX110" s="778"/>
      <c r="DY110" s="778"/>
      <c r="DZ110" s="778"/>
      <c r="EA110" s="778"/>
      <c r="EB110" s="778"/>
      <c r="EC110" s="778"/>
      <c r="ED110" s="778"/>
      <c r="EE110" s="778"/>
      <c r="EF110" s="778"/>
      <c r="EG110" s="778"/>
      <c r="EH110" s="778"/>
      <c r="EI110" s="778"/>
      <c r="EJ110" s="778"/>
      <c r="EK110" s="778"/>
      <c r="EL110" s="778"/>
      <c r="EM110" s="778"/>
      <c r="EN110" s="778"/>
      <c r="EO110" s="778"/>
      <c r="EP110" s="778"/>
      <c r="EQ110" s="778"/>
      <c r="ER110" s="778"/>
      <c r="ES110" s="778"/>
      <c r="ET110" s="778"/>
      <c r="EU110" s="778"/>
      <c r="EV110" s="778"/>
      <c r="EW110" s="778"/>
      <c r="EX110" s="778"/>
      <c r="EY110" s="778"/>
      <c r="EZ110" s="778"/>
      <c r="FA110" s="778"/>
      <c r="FB110" s="778"/>
      <c r="FC110" s="778"/>
      <c r="FD110" s="778"/>
      <c r="FE110" s="778"/>
      <c r="FF110" s="778"/>
      <c r="FG110" s="778"/>
      <c r="FH110" s="778"/>
      <c r="FI110" s="778"/>
      <c r="FJ110" s="778"/>
      <c r="FK110" s="778"/>
      <c r="FL110" s="778"/>
      <c r="FM110" s="778"/>
      <c r="FN110" s="778"/>
      <c r="FO110" s="778"/>
      <c r="FP110" s="778"/>
      <c r="FQ110" s="778"/>
      <c r="FR110" s="778"/>
      <c r="FS110" s="778"/>
      <c r="FT110" s="778"/>
      <c r="FU110" s="778"/>
      <c r="FV110" s="778"/>
      <c r="FW110" s="778"/>
      <c r="FX110" s="778"/>
      <c r="FY110" s="778"/>
      <c r="FZ110" s="778"/>
      <c r="GA110" s="778"/>
      <c r="GB110" s="778"/>
      <c r="GC110" s="778"/>
      <c r="GD110" s="778"/>
      <c r="GE110" s="778"/>
      <c r="GF110" s="778"/>
      <c r="GG110" s="778"/>
      <c r="GH110" s="778"/>
      <c r="GI110" s="778"/>
      <c r="GJ110" s="778"/>
      <c r="GK110" s="778"/>
      <c r="GL110" s="778"/>
      <c r="GM110" s="778"/>
      <c r="GN110" s="778"/>
      <c r="GO110" s="778"/>
      <c r="GP110" s="778"/>
      <c r="GQ110" s="778"/>
      <c r="GR110" s="778"/>
      <c r="GS110" s="778"/>
      <c r="GT110" s="778"/>
      <c r="GU110" s="778"/>
      <c r="GV110" s="778"/>
      <c r="GW110" s="778"/>
    </row>
    <row r="111" spans="1:205" ht="12.75">
      <c r="A111" s="875" t="s">
        <v>1117</v>
      </c>
      <c r="B111" s="870">
        <v>0</v>
      </c>
      <c r="C111" s="870">
        <v>0</v>
      </c>
      <c r="D111" s="870">
        <v>0</v>
      </c>
      <c r="E111" s="870">
        <v>0</v>
      </c>
      <c r="F111" s="778"/>
      <c r="G111" s="778"/>
      <c r="H111" s="778"/>
      <c r="I111" s="778"/>
      <c r="J111" s="778"/>
      <c r="K111" s="778"/>
      <c r="L111" s="778"/>
      <c r="M111" s="778"/>
      <c r="N111" s="778"/>
      <c r="O111" s="778"/>
      <c r="P111" s="778"/>
      <c r="Q111" s="778"/>
      <c r="R111" s="778"/>
      <c r="S111" s="778"/>
      <c r="T111" s="778"/>
      <c r="U111" s="778"/>
      <c r="V111" s="778"/>
      <c r="W111" s="778"/>
      <c r="X111" s="778"/>
      <c r="Y111" s="778"/>
      <c r="Z111" s="778"/>
      <c r="AA111" s="778"/>
      <c r="AB111" s="778"/>
      <c r="AC111" s="778"/>
      <c r="AD111" s="778"/>
      <c r="AE111" s="778"/>
      <c r="AF111" s="778"/>
      <c r="AG111" s="778"/>
      <c r="AH111" s="778"/>
      <c r="AI111" s="778"/>
      <c r="AJ111" s="778"/>
      <c r="AK111" s="778"/>
      <c r="AL111" s="778"/>
      <c r="AM111" s="778"/>
      <c r="AN111" s="778"/>
      <c r="AO111" s="778"/>
      <c r="AP111" s="778"/>
      <c r="AQ111" s="778"/>
      <c r="AR111" s="778"/>
      <c r="AS111" s="778"/>
      <c r="AT111" s="778"/>
      <c r="AU111" s="778"/>
      <c r="AV111" s="778"/>
      <c r="AW111" s="778"/>
      <c r="AX111" s="778"/>
      <c r="AY111" s="778"/>
      <c r="AZ111" s="778"/>
      <c r="BA111" s="778"/>
      <c r="BB111" s="778"/>
      <c r="BC111" s="778"/>
      <c r="BD111" s="778"/>
      <c r="BE111" s="778"/>
      <c r="BF111" s="778"/>
      <c r="BG111" s="778"/>
      <c r="BH111" s="778"/>
      <c r="BI111" s="778"/>
      <c r="BJ111" s="778"/>
      <c r="BK111" s="778"/>
      <c r="BL111" s="778"/>
      <c r="BM111" s="778"/>
      <c r="BN111" s="778"/>
      <c r="BO111" s="778"/>
      <c r="BP111" s="778"/>
      <c r="BQ111" s="778"/>
      <c r="BR111" s="778"/>
      <c r="BS111" s="778"/>
      <c r="BT111" s="778"/>
      <c r="BU111" s="778"/>
      <c r="BV111" s="778"/>
      <c r="BW111" s="778"/>
      <c r="BX111" s="778"/>
      <c r="BY111" s="778"/>
      <c r="BZ111" s="778"/>
      <c r="CA111" s="778"/>
      <c r="CB111" s="778"/>
      <c r="CC111" s="778"/>
      <c r="CD111" s="778"/>
      <c r="CE111" s="778"/>
      <c r="CF111" s="778"/>
      <c r="CG111" s="778"/>
      <c r="CH111" s="778"/>
      <c r="CI111" s="778"/>
      <c r="CJ111" s="778"/>
      <c r="CK111" s="778"/>
      <c r="CL111" s="778"/>
      <c r="CM111" s="778"/>
      <c r="CN111" s="778"/>
      <c r="CO111" s="778"/>
      <c r="CP111" s="778"/>
      <c r="CQ111" s="778"/>
      <c r="CR111" s="778"/>
      <c r="CS111" s="778"/>
      <c r="CT111" s="778"/>
      <c r="CU111" s="778"/>
      <c r="CV111" s="778"/>
      <c r="CW111" s="778"/>
      <c r="CX111" s="778"/>
      <c r="CY111" s="778"/>
      <c r="CZ111" s="778"/>
      <c r="DA111" s="778"/>
      <c r="DB111" s="778"/>
      <c r="DC111" s="778"/>
      <c r="DD111" s="778"/>
      <c r="DE111" s="778"/>
      <c r="DF111" s="778"/>
      <c r="DG111" s="778"/>
      <c r="DH111" s="778"/>
      <c r="DI111" s="778"/>
      <c r="DJ111" s="778"/>
      <c r="DK111" s="778"/>
      <c r="DL111" s="778"/>
      <c r="DM111" s="778"/>
      <c r="DN111" s="778"/>
      <c r="DO111" s="778"/>
      <c r="DP111" s="778"/>
      <c r="DQ111" s="778"/>
      <c r="DR111" s="778"/>
      <c r="DS111" s="778"/>
      <c r="DT111" s="778"/>
      <c r="DU111" s="778"/>
      <c r="DV111" s="778"/>
      <c r="DW111" s="778"/>
      <c r="DX111" s="778"/>
      <c r="DY111" s="778"/>
      <c r="DZ111" s="778"/>
      <c r="EA111" s="778"/>
      <c r="EB111" s="778"/>
      <c r="EC111" s="778"/>
      <c r="ED111" s="778"/>
      <c r="EE111" s="778"/>
      <c r="EF111" s="778"/>
      <c r="EG111" s="778"/>
      <c r="EH111" s="778"/>
      <c r="EI111" s="778"/>
      <c r="EJ111" s="778"/>
      <c r="EK111" s="778"/>
      <c r="EL111" s="778"/>
      <c r="EM111" s="778"/>
      <c r="EN111" s="778"/>
      <c r="EO111" s="778"/>
      <c r="EP111" s="778"/>
      <c r="EQ111" s="778"/>
      <c r="ER111" s="778"/>
      <c r="ES111" s="778"/>
      <c r="ET111" s="778"/>
      <c r="EU111" s="778"/>
      <c r="EV111" s="778"/>
      <c r="EW111" s="778"/>
      <c r="EX111" s="778"/>
      <c r="EY111" s="778"/>
      <c r="EZ111" s="778"/>
      <c r="FA111" s="778"/>
      <c r="FB111" s="778"/>
      <c r="FC111" s="778"/>
      <c r="FD111" s="778"/>
      <c r="FE111" s="778"/>
      <c r="FF111" s="778"/>
      <c r="FG111" s="778"/>
      <c r="FH111" s="778"/>
      <c r="FI111" s="778"/>
      <c r="FJ111" s="778"/>
      <c r="FK111" s="778"/>
      <c r="FL111" s="778"/>
      <c r="FM111" s="778"/>
      <c r="FN111" s="778"/>
      <c r="FO111" s="778"/>
      <c r="FP111" s="778"/>
      <c r="FQ111" s="778"/>
      <c r="FR111" s="778"/>
      <c r="FS111" s="778"/>
      <c r="FT111" s="778"/>
      <c r="FU111" s="778"/>
      <c r="FV111" s="778"/>
      <c r="FW111" s="778"/>
      <c r="FX111" s="778"/>
      <c r="FY111" s="778"/>
      <c r="FZ111" s="778"/>
      <c r="GA111" s="778"/>
      <c r="GB111" s="778"/>
      <c r="GC111" s="778"/>
      <c r="GD111" s="778"/>
      <c r="GE111" s="778"/>
      <c r="GF111" s="778"/>
      <c r="GG111" s="778"/>
      <c r="GH111" s="778"/>
      <c r="GI111" s="778"/>
      <c r="GJ111" s="778"/>
      <c r="GK111" s="778"/>
      <c r="GL111" s="778"/>
      <c r="GM111" s="778"/>
      <c r="GN111" s="778"/>
      <c r="GO111" s="778"/>
      <c r="GP111" s="778"/>
      <c r="GQ111" s="778"/>
      <c r="GR111" s="778"/>
      <c r="GS111" s="778"/>
      <c r="GT111" s="778"/>
      <c r="GU111" s="778"/>
      <c r="GV111" s="778"/>
      <c r="GW111" s="778"/>
    </row>
    <row r="112" spans="1:205" ht="12.75">
      <c r="A112" s="875" t="s">
        <v>1118</v>
      </c>
      <c r="B112" s="870">
        <v>1</v>
      </c>
      <c r="C112" s="870">
        <v>0</v>
      </c>
      <c r="D112" s="870">
        <v>0</v>
      </c>
      <c r="E112" s="870">
        <v>0</v>
      </c>
      <c r="F112" s="778"/>
      <c r="G112" s="778"/>
      <c r="H112" s="778"/>
      <c r="I112" s="778"/>
      <c r="J112" s="778"/>
      <c r="K112" s="778"/>
      <c r="L112" s="778"/>
      <c r="M112" s="778"/>
      <c r="N112" s="778"/>
      <c r="O112" s="778"/>
      <c r="P112" s="778"/>
      <c r="Q112" s="778"/>
      <c r="R112" s="778"/>
      <c r="S112" s="778"/>
      <c r="T112" s="778"/>
      <c r="U112" s="778"/>
      <c r="V112" s="778"/>
      <c r="W112" s="778"/>
      <c r="X112" s="778"/>
      <c r="Y112" s="778"/>
      <c r="Z112" s="778"/>
      <c r="AA112" s="778"/>
      <c r="AB112" s="778"/>
      <c r="AC112" s="778"/>
      <c r="AD112" s="778"/>
      <c r="AE112" s="778"/>
      <c r="AF112" s="778"/>
      <c r="AG112" s="778"/>
      <c r="AH112" s="778"/>
      <c r="AI112" s="778"/>
      <c r="AJ112" s="778"/>
      <c r="AK112" s="778"/>
      <c r="AL112" s="778"/>
      <c r="AM112" s="778"/>
      <c r="AN112" s="778"/>
      <c r="AO112" s="778"/>
      <c r="AP112" s="778"/>
      <c r="AQ112" s="778"/>
      <c r="AR112" s="778"/>
      <c r="AS112" s="778"/>
      <c r="AT112" s="778"/>
      <c r="AU112" s="778"/>
      <c r="AV112" s="778"/>
      <c r="AW112" s="778"/>
      <c r="AX112" s="778"/>
      <c r="AY112" s="778"/>
      <c r="AZ112" s="778"/>
      <c r="BA112" s="778"/>
      <c r="BB112" s="778"/>
      <c r="BC112" s="778"/>
      <c r="BD112" s="778"/>
      <c r="BE112" s="778"/>
      <c r="BF112" s="778"/>
      <c r="BG112" s="778"/>
      <c r="BH112" s="778"/>
      <c r="BI112" s="778"/>
      <c r="BJ112" s="778"/>
      <c r="BK112" s="778"/>
      <c r="BL112" s="778"/>
      <c r="BM112" s="778"/>
      <c r="BN112" s="778"/>
      <c r="BO112" s="778"/>
      <c r="BP112" s="778"/>
      <c r="BQ112" s="778"/>
      <c r="BR112" s="778"/>
      <c r="BS112" s="778"/>
      <c r="BT112" s="778"/>
      <c r="BU112" s="778"/>
      <c r="BV112" s="778"/>
      <c r="BW112" s="778"/>
      <c r="BX112" s="778"/>
      <c r="BY112" s="778"/>
      <c r="BZ112" s="778"/>
      <c r="CA112" s="778"/>
      <c r="CB112" s="778"/>
      <c r="CC112" s="778"/>
      <c r="CD112" s="778"/>
      <c r="CE112" s="778"/>
      <c r="CF112" s="778"/>
      <c r="CG112" s="778"/>
      <c r="CH112" s="778"/>
      <c r="CI112" s="778"/>
      <c r="CJ112" s="778"/>
      <c r="CK112" s="778"/>
      <c r="CL112" s="778"/>
      <c r="CM112" s="778"/>
      <c r="CN112" s="778"/>
      <c r="CO112" s="778"/>
      <c r="CP112" s="778"/>
      <c r="CQ112" s="778"/>
      <c r="CR112" s="778"/>
      <c r="CS112" s="778"/>
      <c r="CT112" s="778"/>
      <c r="CU112" s="778"/>
      <c r="CV112" s="778"/>
      <c r="CW112" s="778"/>
      <c r="CX112" s="778"/>
      <c r="CY112" s="778"/>
      <c r="CZ112" s="778"/>
      <c r="DA112" s="778"/>
      <c r="DB112" s="778"/>
      <c r="DC112" s="778"/>
      <c r="DD112" s="778"/>
      <c r="DE112" s="778"/>
      <c r="DF112" s="778"/>
      <c r="DG112" s="778"/>
      <c r="DH112" s="778"/>
      <c r="DI112" s="778"/>
      <c r="DJ112" s="778"/>
      <c r="DK112" s="778"/>
      <c r="DL112" s="778"/>
      <c r="DM112" s="778"/>
      <c r="DN112" s="778"/>
      <c r="DO112" s="778"/>
      <c r="DP112" s="778"/>
      <c r="DQ112" s="778"/>
      <c r="DR112" s="778"/>
      <c r="DS112" s="778"/>
      <c r="DT112" s="778"/>
      <c r="DU112" s="778"/>
      <c r="DV112" s="778"/>
      <c r="DW112" s="778"/>
      <c r="DX112" s="778"/>
      <c r="DY112" s="778"/>
      <c r="DZ112" s="778"/>
      <c r="EA112" s="778"/>
      <c r="EB112" s="778"/>
      <c r="EC112" s="778"/>
      <c r="ED112" s="778"/>
      <c r="EE112" s="778"/>
      <c r="EF112" s="778"/>
      <c r="EG112" s="778"/>
      <c r="EH112" s="778"/>
      <c r="EI112" s="778"/>
      <c r="EJ112" s="778"/>
      <c r="EK112" s="778"/>
      <c r="EL112" s="778"/>
      <c r="EM112" s="778"/>
      <c r="EN112" s="778"/>
      <c r="EO112" s="778"/>
      <c r="EP112" s="778"/>
      <c r="EQ112" s="778"/>
      <c r="ER112" s="778"/>
      <c r="ES112" s="778"/>
      <c r="ET112" s="778"/>
      <c r="EU112" s="778"/>
      <c r="EV112" s="778"/>
      <c r="EW112" s="778"/>
      <c r="EX112" s="778"/>
      <c r="EY112" s="778"/>
      <c r="EZ112" s="778"/>
      <c r="FA112" s="778"/>
      <c r="FB112" s="778"/>
      <c r="FC112" s="778"/>
      <c r="FD112" s="778"/>
      <c r="FE112" s="778"/>
      <c r="FF112" s="778"/>
      <c r="FG112" s="778"/>
      <c r="FH112" s="778"/>
      <c r="FI112" s="778"/>
      <c r="FJ112" s="778"/>
      <c r="FK112" s="778"/>
      <c r="FL112" s="778"/>
      <c r="FM112" s="778"/>
      <c r="FN112" s="778"/>
      <c r="FO112" s="778"/>
      <c r="FP112" s="778"/>
      <c r="FQ112" s="778"/>
      <c r="FR112" s="778"/>
      <c r="FS112" s="778"/>
      <c r="FT112" s="778"/>
      <c r="FU112" s="778"/>
      <c r="FV112" s="778"/>
      <c r="FW112" s="778"/>
      <c r="FX112" s="778"/>
      <c r="FY112" s="778"/>
      <c r="FZ112" s="778"/>
      <c r="GA112" s="778"/>
      <c r="GB112" s="778"/>
      <c r="GC112" s="778"/>
      <c r="GD112" s="778"/>
      <c r="GE112" s="778"/>
      <c r="GF112" s="778"/>
      <c r="GG112" s="778"/>
      <c r="GH112" s="778"/>
      <c r="GI112" s="778"/>
      <c r="GJ112" s="778"/>
      <c r="GK112" s="778"/>
      <c r="GL112" s="778"/>
      <c r="GM112" s="778"/>
      <c r="GN112" s="778"/>
      <c r="GO112" s="778"/>
      <c r="GP112" s="778"/>
      <c r="GQ112" s="778"/>
      <c r="GR112" s="778"/>
      <c r="GS112" s="778"/>
      <c r="GT112" s="778"/>
      <c r="GU112" s="778"/>
      <c r="GV112" s="778"/>
      <c r="GW112" s="778"/>
    </row>
    <row r="113" spans="1:205" ht="12.75">
      <c r="A113" s="875" t="s">
        <v>979</v>
      </c>
      <c r="B113" s="870">
        <v>0</v>
      </c>
      <c r="C113" s="870">
        <v>0</v>
      </c>
      <c r="D113" s="870">
        <v>0</v>
      </c>
      <c r="E113" s="870">
        <v>0</v>
      </c>
      <c r="F113" s="778"/>
      <c r="G113" s="778"/>
      <c r="H113" s="778"/>
      <c r="I113" s="778"/>
      <c r="J113" s="778"/>
      <c r="K113" s="778"/>
      <c r="L113" s="778"/>
      <c r="M113" s="778"/>
      <c r="N113" s="778"/>
      <c r="O113" s="778"/>
      <c r="P113" s="778"/>
      <c r="Q113" s="778"/>
      <c r="R113" s="778"/>
      <c r="S113" s="778"/>
      <c r="T113" s="778"/>
      <c r="U113" s="778"/>
      <c r="V113" s="778"/>
      <c r="W113" s="778"/>
      <c r="X113" s="778"/>
      <c r="Y113" s="778"/>
      <c r="Z113" s="778"/>
      <c r="AA113" s="778"/>
      <c r="AB113" s="778"/>
      <c r="AC113" s="778"/>
      <c r="AD113" s="778"/>
      <c r="AE113" s="778"/>
      <c r="AF113" s="778"/>
      <c r="AG113" s="778"/>
      <c r="AH113" s="778"/>
      <c r="AI113" s="778"/>
      <c r="AJ113" s="778"/>
      <c r="AK113" s="778"/>
      <c r="AL113" s="778"/>
      <c r="AM113" s="778"/>
      <c r="AN113" s="778"/>
      <c r="AO113" s="778"/>
      <c r="AP113" s="778"/>
      <c r="AQ113" s="778"/>
      <c r="AR113" s="778"/>
      <c r="AS113" s="778"/>
      <c r="AT113" s="778"/>
      <c r="AU113" s="778"/>
      <c r="AV113" s="778"/>
      <c r="AW113" s="778"/>
      <c r="AX113" s="778"/>
      <c r="AY113" s="778"/>
      <c r="AZ113" s="778"/>
      <c r="BA113" s="778"/>
      <c r="BB113" s="778"/>
      <c r="BC113" s="778"/>
      <c r="BD113" s="778"/>
      <c r="BE113" s="778"/>
      <c r="BF113" s="778"/>
      <c r="BG113" s="778"/>
      <c r="BH113" s="778"/>
      <c r="BI113" s="778"/>
      <c r="BJ113" s="778"/>
      <c r="BK113" s="778"/>
      <c r="BL113" s="778"/>
      <c r="BM113" s="778"/>
      <c r="BN113" s="778"/>
      <c r="BO113" s="778"/>
      <c r="BP113" s="778"/>
      <c r="BQ113" s="778"/>
      <c r="BR113" s="778"/>
      <c r="BS113" s="778"/>
      <c r="BT113" s="778"/>
      <c r="BU113" s="778"/>
      <c r="BV113" s="778"/>
      <c r="BW113" s="778"/>
      <c r="BX113" s="778"/>
      <c r="BY113" s="778"/>
      <c r="BZ113" s="778"/>
      <c r="CA113" s="778"/>
      <c r="CB113" s="778"/>
      <c r="CC113" s="778"/>
      <c r="CD113" s="778"/>
      <c r="CE113" s="778"/>
      <c r="CF113" s="778"/>
      <c r="CG113" s="778"/>
      <c r="CH113" s="778"/>
      <c r="CI113" s="778"/>
      <c r="CJ113" s="778"/>
      <c r="CK113" s="778"/>
      <c r="CL113" s="778"/>
      <c r="CM113" s="778"/>
      <c r="CN113" s="778"/>
      <c r="CO113" s="778"/>
      <c r="CP113" s="778"/>
      <c r="CQ113" s="778"/>
      <c r="CR113" s="778"/>
      <c r="CS113" s="778"/>
      <c r="CT113" s="778"/>
      <c r="CU113" s="778"/>
      <c r="CV113" s="778"/>
      <c r="CW113" s="778"/>
      <c r="CX113" s="778"/>
      <c r="CY113" s="778"/>
      <c r="CZ113" s="778"/>
      <c r="DA113" s="778"/>
      <c r="DB113" s="778"/>
      <c r="DC113" s="778"/>
      <c r="DD113" s="778"/>
      <c r="DE113" s="778"/>
      <c r="DF113" s="778"/>
      <c r="DG113" s="778"/>
      <c r="DH113" s="778"/>
      <c r="DI113" s="778"/>
      <c r="DJ113" s="778"/>
      <c r="DK113" s="778"/>
      <c r="DL113" s="778"/>
      <c r="DM113" s="778"/>
      <c r="DN113" s="778"/>
      <c r="DO113" s="778"/>
      <c r="DP113" s="778"/>
      <c r="DQ113" s="778"/>
      <c r="DR113" s="778"/>
      <c r="DS113" s="778"/>
      <c r="DT113" s="778"/>
      <c r="DU113" s="778"/>
      <c r="DV113" s="778"/>
      <c r="DW113" s="778"/>
      <c r="DX113" s="778"/>
      <c r="DY113" s="778"/>
      <c r="DZ113" s="778"/>
      <c r="EA113" s="778"/>
      <c r="EB113" s="778"/>
      <c r="EC113" s="778"/>
      <c r="ED113" s="778"/>
      <c r="EE113" s="778"/>
      <c r="EF113" s="778"/>
      <c r="EG113" s="778"/>
      <c r="EH113" s="778"/>
      <c r="EI113" s="778"/>
      <c r="EJ113" s="778"/>
      <c r="EK113" s="778"/>
      <c r="EL113" s="778"/>
      <c r="EM113" s="778"/>
      <c r="EN113" s="778"/>
      <c r="EO113" s="778"/>
      <c r="EP113" s="778"/>
      <c r="EQ113" s="778"/>
      <c r="ER113" s="778"/>
      <c r="ES113" s="778"/>
      <c r="ET113" s="778"/>
      <c r="EU113" s="778"/>
      <c r="EV113" s="778"/>
      <c r="EW113" s="778"/>
      <c r="EX113" s="778"/>
      <c r="EY113" s="778"/>
      <c r="EZ113" s="778"/>
      <c r="FA113" s="778"/>
      <c r="FB113" s="778"/>
      <c r="FC113" s="778"/>
      <c r="FD113" s="778"/>
      <c r="FE113" s="778"/>
      <c r="FF113" s="778"/>
      <c r="FG113" s="778"/>
      <c r="FH113" s="778"/>
      <c r="FI113" s="778"/>
      <c r="FJ113" s="778"/>
      <c r="FK113" s="778"/>
      <c r="FL113" s="778"/>
      <c r="FM113" s="778"/>
      <c r="FN113" s="778"/>
      <c r="FO113" s="778"/>
      <c r="FP113" s="778"/>
      <c r="FQ113" s="778"/>
      <c r="FR113" s="778"/>
      <c r="FS113" s="778"/>
      <c r="FT113" s="778"/>
      <c r="FU113" s="778"/>
      <c r="FV113" s="778"/>
      <c r="FW113" s="778"/>
      <c r="FX113" s="778"/>
      <c r="FY113" s="778"/>
      <c r="FZ113" s="778"/>
      <c r="GA113" s="778"/>
      <c r="GB113" s="778"/>
      <c r="GC113" s="778"/>
      <c r="GD113" s="778"/>
      <c r="GE113" s="778"/>
      <c r="GF113" s="778"/>
      <c r="GG113" s="778"/>
      <c r="GH113" s="778"/>
      <c r="GI113" s="778"/>
      <c r="GJ113" s="778"/>
      <c r="GK113" s="778"/>
      <c r="GL113" s="778"/>
      <c r="GM113" s="778"/>
      <c r="GN113" s="778"/>
      <c r="GO113" s="778"/>
      <c r="GP113" s="778"/>
      <c r="GQ113" s="778"/>
      <c r="GR113" s="778"/>
      <c r="GS113" s="778"/>
      <c r="GT113" s="778"/>
      <c r="GU113" s="778"/>
      <c r="GV113" s="778"/>
      <c r="GW113" s="778"/>
    </row>
    <row r="114" spans="1:205" ht="12.75">
      <c r="A114" s="875" t="s">
        <v>1119</v>
      </c>
      <c r="B114" s="870">
        <v>0</v>
      </c>
      <c r="C114" s="870">
        <v>0</v>
      </c>
      <c r="D114" s="870">
        <v>0</v>
      </c>
      <c r="E114" s="870">
        <v>0</v>
      </c>
      <c r="F114" s="778"/>
      <c r="G114" s="778"/>
      <c r="H114" s="778"/>
      <c r="I114" s="778"/>
      <c r="J114" s="778"/>
      <c r="K114" s="778"/>
      <c r="L114" s="778"/>
      <c r="M114" s="778"/>
      <c r="N114" s="778"/>
      <c r="O114" s="778"/>
      <c r="P114" s="778"/>
      <c r="Q114" s="778"/>
      <c r="R114" s="778"/>
      <c r="S114" s="778"/>
      <c r="T114" s="778"/>
      <c r="U114" s="778"/>
      <c r="V114" s="778"/>
      <c r="W114" s="778"/>
      <c r="X114" s="778"/>
      <c r="Y114" s="778"/>
      <c r="Z114" s="778"/>
      <c r="AA114" s="778"/>
      <c r="AB114" s="778"/>
      <c r="AC114" s="778"/>
      <c r="AD114" s="778"/>
      <c r="AE114" s="778"/>
      <c r="AF114" s="778"/>
      <c r="AG114" s="778"/>
      <c r="AH114" s="778"/>
      <c r="AI114" s="778"/>
      <c r="AJ114" s="778"/>
      <c r="AK114" s="778"/>
      <c r="AL114" s="778"/>
      <c r="AM114" s="778"/>
      <c r="AN114" s="778"/>
      <c r="AO114" s="778"/>
      <c r="AP114" s="778"/>
      <c r="AQ114" s="778"/>
      <c r="AR114" s="778"/>
      <c r="AS114" s="778"/>
      <c r="AT114" s="778"/>
      <c r="AU114" s="778"/>
      <c r="AV114" s="778"/>
      <c r="AW114" s="778"/>
      <c r="AX114" s="778"/>
      <c r="AY114" s="778"/>
      <c r="AZ114" s="778"/>
      <c r="BA114" s="778"/>
      <c r="BB114" s="778"/>
      <c r="BC114" s="778"/>
      <c r="BD114" s="778"/>
      <c r="BE114" s="778"/>
      <c r="BF114" s="778"/>
      <c r="BG114" s="778"/>
      <c r="BH114" s="778"/>
      <c r="BI114" s="778"/>
      <c r="BJ114" s="778"/>
      <c r="BK114" s="778"/>
      <c r="BL114" s="778"/>
      <c r="BM114" s="778"/>
      <c r="BN114" s="778"/>
      <c r="BO114" s="778"/>
      <c r="BP114" s="778"/>
      <c r="BQ114" s="778"/>
      <c r="BR114" s="778"/>
      <c r="BS114" s="778"/>
      <c r="BT114" s="778"/>
      <c r="BU114" s="778"/>
      <c r="BV114" s="778"/>
      <c r="BW114" s="778"/>
      <c r="BX114" s="778"/>
      <c r="BY114" s="778"/>
      <c r="BZ114" s="778"/>
      <c r="CA114" s="778"/>
      <c r="CB114" s="778"/>
      <c r="CC114" s="778"/>
      <c r="CD114" s="778"/>
      <c r="CE114" s="778"/>
      <c r="CF114" s="778"/>
      <c r="CG114" s="778"/>
      <c r="CH114" s="778"/>
      <c r="CI114" s="778"/>
      <c r="CJ114" s="778"/>
      <c r="CK114" s="778"/>
      <c r="CL114" s="778"/>
      <c r="CM114" s="778"/>
      <c r="CN114" s="778"/>
      <c r="CO114" s="778"/>
      <c r="CP114" s="778"/>
      <c r="CQ114" s="778"/>
      <c r="CR114" s="778"/>
      <c r="CS114" s="778"/>
      <c r="CT114" s="778"/>
      <c r="CU114" s="778"/>
      <c r="CV114" s="778"/>
      <c r="CW114" s="778"/>
      <c r="CX114" s="778"/>
      <c r="CY114" s="778"/>
      <c r="CZ114" s="778"/>
      <c r="DA114" s="778"/>
      <c r="DB114" s="778"/>
      <c r="DC114" s="778"/>
      <c r="DD114" s="778"/>
      <c r="DE114" s="778"/>
      <c r="DF114" s="778"/>
      <c r="DG114" s="778"/>
      <c r="DH114" s="778"/>
      <c r="DI114" s="778"/>
      <c r="DJ114" s="778"/>
      <c r="DK114" s="778"/>
      <c r="DL114" s="778"/>
      <c r="DM114" s="778"/>
      <c r="DN114" s="778"/>
      <c r="DO114" s="778"/>
      <c r="DP114" s="778"/>
      <c r="DQ114" s="778"/>
      <c r="DR114" s="778"/>
      <c r="DS114" s="778"/>
      <c r="DT114" s="778"/>
      <c r="DU114" s="778"/>
      <c r="DV114" s="778"/>
      <c r="DW114" s="778"/>
      <c r="DX114" s="778"/>
      <c r="DY114" s="778"/>
      <c r="DZ114" s="778"/>
      <c r="EA114" s="778"/>
      <c r="EB114" s="778"/>
      <c r="EC114" s="778"/>
      <c r="ED114" s="778"/>
      <c r="EE114" s="778"/>
      <c r="EF114" s="778"/>
      <c r="EG114" s="778"/>
      <c r="EH114" s="778"/>
      <c r="EI114" s="778"/>
      <c r="EJ114" s="778"/>
      <c r="EK114" s="778"/>
      <c r="EL114" s="778"/>
      <c r="EM114" s="778"/>
      <c r="EN114" s="778"/>
      <c r="EO114" s="778"/>
      <c r="EP114" s="778"/>
      <c r="EQ114" s="778"/>
      <c r="ER114" s="778"/>
      <c r="ES114" s="778"/>
      <c r="ET114" s="778"/>
      <c r="EU114" s="778"/>
      <c r="EV114" s="778"/>
      <c r="EW114" s="778"/>
      <c r="EX114" s="778"/>
      <c r="EY114" s="778"/>
      <c r="EZ114" s="778"/>
      <c r="FA114" s="778"/>
      <c r="FB114" s="778"/>
      <c r="FC114" s="778"/>
      <c r="FD114" s="778"/>
      <c r="FE114" s="778"/>
      <c r="FF114" s="778"/>
      <c r="FG114" s="778"/>
      <c r="FH114" s="778"/>
      <c r="FI114" s="778"/>
      <c r="FJ114" s="778"/>
      <c r="FK114" s="778"/>
      <c r="FL114" s="778"/>
      <c r="FM114" s="778"/>
      <c r="FN114" s="778"/>
      <c r="FO114" s="778"/>
      <c r="FP114" s="778"/>
      <c r="FQ114" s="778"/>
      <c r="FR114" s="778"/>
      <c r="FS114" s="778"/>
      <c r="FT114" s="778"/>
      <c r="FU114" s="778"/>
      <c r="FV114" s="778"/>
      <c r="FW114" s="778"/>
      <c r="FX114" s="778"/>
      <c r="FY114" s="778"/>
      <c r="FZ114" s="778"/>
      <c r="GA114" s="778"/>
      <c r="GB114" s="778"/>
      <c r="GC114" s="778"/>
      <c r="GD114" s="778"/>
      <c r="GE114" s="778"/>
      <c r="GF114" s="778"/>
      <c r="GG114" s="778"/>
      <c r="GH114" s="778"/>
      <c r="GI114" s="778"/>
      <c r="GJ114" s="778"/>
      <c r="GK114" s="778"/>
      <c r="GL114" s="778"/>
      <c r="GM114" s="778"/>
      <c r="GN114" s="778"/>
      <c r="GO114" s="778"/>
      <c r="GP114" s="778"/>
      <c r="GQ114" s="778"/>
      <c r="GR114" s="778"/>
      <c r="GS114" s="778"/>
      <c r="GT114" s="778"/>
      <c r="GU114" s="778"/>
      <c r="GV114" s="778"/>
      <c r="GW114" s="778"/>
    </row>
    <row r="115" spans="1:205" ht="12.75">
      <c r="A115" s="875" t="s">
        <v>1120</v>
      </c>
      <c r="B115" s="870">
        <v>0</v>
      </c>
      <c r="C115" s="870">
        <v>0</v>
      </c>
      <c r="D115" s="870">
        <v>0</v>
      </c>
      <c r="E115" s="870">
        <v>0</v>
      </c>
      <c r="F115" s="778"/>
      <c r="G115" s="778"/>
      <c r="H115" s="778"/>
      <c r="I115" s="778"/>
      <c r="J115" s="778"/>
      <c r="K115" s="778"/>
      <c r="L115" s="778"/>
      <c r="M115" s="778"/>
      <c r="N115" s="778"/>
      <c r="O115" s="778"/>
      <c r="P115" s="778"/>
      <c r="Q115" s="778"/>
      <c r="R115" s="778"/>
      <c r="S115" s="778"/>
      <c r="T115" s="778"/>
      <c r="U115" s="778"/>
      <c r="V115" s="778"/>
      <c r="W115" s="778"/>
      <c r="X115" s="778"/>
      <c r="Y115" s="778"/>
      <c r="Z115" s="778"/>
      <c r="AA115" s="778"/>
      <c r="AB115" s="778"/>
      <c r="AC115" s="778"/>
      <c r="AD115" s="778"/>
      <c r="AE115" s="778"/>
      <c r="AF115" s="778"/>
      <c r="AG115" s="778"/>
      <c r="AH115" s="778"/>
      <c r="AI115" s="778"/>
      <c r="AJ115" s="778"/>
      <c r="AK115" s="778"/>
      <c r="AL115" s="778"/>
      <c r="AM115" s="778"/>
      <c r="AN115" s="778"/>
      <c r="AO115" s="778"/>
      <c r="AP115" s="778"/>
      <c r="AQ115" s="778"/>
      <c r="AR115" s="778"/>
      <c r="AS115" s="778"/>
      <c r="AT115" s="778"/>
      <c r="AU115" s="778"/>
      <c r="AV115" s="778"/>
      <c r="AW115" s="778"/>
      <c r="AX115" s="778"/>
      <c r="AY115" s="778"/>
      <c r="AZ115" s="778"/>
      <c r="BA115" s="778"/>
      <c r="BB115" s="778"/>
      <c r="BC115" s="778"/>
      <c r="BD115" s="778"/>
      <c r="BE115" s="778"/>
      <c r="BF115" s="778"/>
      <c r="BG115" s="778"/>
      <c r="BH115" s="778"/>
      <c r="BI115" s="778"/>
      <c r="BJ115" s="778"/>
      <c r="BK115" s="778"/>
      <c r="BL115" s="778"/>
      <c r="BM115" s="778"/>
      <c r="BN115" s="778"/>
      <c r="BO115" s="778"/>
      <c r="BP115" s="778"/>
      <c r="BQ115" s="778"/>
      <c r="BR115" s="778"/>
      <c r="BS115" s="778"/>
      <c r="BT115" s="778"/>
      <c r="BU115" s="778"/>
      <c r="BV115" s="778"/>
      <c r="BW115" s="778"/>
      <c r="BX115" s="778"/>
      <c r="BY115" s="778"/>
      <c r="BZ115" s="778"/>
      <c r="CA115" s="778"/>
      <c r="CB115" s="778"/>
      <c r="CC115" s="778"/>
      <c r="CD115" s="778"/>
      <c r="CE115" s="778"/>
      <c r="CF115" s="778"/>
      <c r="CG115" s="778"/>
      <c r="CH115" s="778"/>
      <c r="CI115" s="778"/>
      <c r="CJ115" s="778"/>
      <c r="CK115" s="778"/>
      <c r="CL115" s="778"/>
      <c r="CM115" s="778"/>
      <c r="CN115" s="778"/>
      <c r="CO115" s="778"/>
      <c r="CP115" s="778"/>
      <c r="CQ115" s="778"/>
      <c r="CR115" s="778"/>
      <c r="CS115" s="778"/>
      <c r="CT115" s="778"/>
      <c r="CU115" s="778"/>
      <c r="CV115" s="778"/>
      <c r="CW115" s="778"/>
      <c r="CX115" s="778"/>
      <c r="CY115" s="778"/>
      <c r="CZ115" s="778"/>
      <c r="DA115" s="778"/>
      <c r="DB115" s="778"/>
      <c r="DC115" s="778"/>
      <c r="DD115" s="778"/>
      <c r="DE115" s="778"/>
      <c r="DF115" s="778"/>
      <c r="DG115" s="778"/>
      <c r="DH115" s="778"/>
      <c r="DI115" s="778"/>
      <c r="DJ115" s="778"/>
      <c r="DK115" s="778"/>
      <c r="DL115" s="778"/>
      <c r="DM115" s="778"/>
      <c r="DN115" s="778"/>
      <c r="DO115" s="778"/>
      <c r="DP115" s="778"/>
      <c r="DQ115" s="778"/>
      <c r="DR115" s="778"/>
      <c r="DS115" s="778"/>
      <c r="DT115" s="778"/>
      <c r="DU115" s="778"/>
      <c r="DV115" s="778"/>
      <c r="DW115" s="778"/>
      <c r="DX115" s="778"/>
      <c r="DY115" s="778"/>
      <c r="DZ115" s="778"/>
      <c r="EA115" s="778"/>
      <c r="EB115" s="778"/>
      <c r="EC115" s="778"/>
      <c r="ED115" s="778"/>
      <c r="EE115" s="778"/>
      <c r="EF115" s="778"/>
      <c r="EG115" s="778"/>
      <c r="EH115" s="778"/>
      <c r="EI115" s="778"/>
      <c r="EJ115" s="778"/>
      <c r="EK115" s="778"/>
      <c r="EL115" s="778"/>
      <c r="EM115" s="778"/>
      <c r="EN115" s="778"/>
      <c r="EO115" s="778"/>
      <c r="EP115" s="778"/>
      <c r="EQ115" s="778"/>
      <c r="ER115" s="778"/>
      <c r="ES115" s="778"/>
      <c r="ET115" s="778"/>
      <c r="EU115" s="778"/>
      <c r="EV115" s="778"/>
      <c r="EW115" s="778"/>
      <c r="EX115" s="778"/>
      <c r="EY115" s="778"/>
      <c r="EZ115" s="778"/>
      <c r="FA115" s="778"/>
      <c r="FB115" s="778"/>
      <c r="FC115" s="778"/>
      <c r="FD115" s="778"/>
      <c r="FE115" s="778"/>
      <c r="FF115" s="778"/>
      <c r="FG115" s="778"/>
      <c r="FH115" s="778"/>
      <c r="FI115" s="778"/>
      <c r="FJ115" s="778"/>
      <c r="FK115" s="778"/>
      <c r="FL115" s="778"/>
      <c r="FM115" s="778"/>
      <c r="FN115" s="778"/>
      <c r="FO115" s="778"/>
      <c r="FP115" s="778"/>
      <c r="FQ115" s="778"/>
      <c r="FR115" s="778"/>
      <c r="FS115" s="778"/>
      <c r="FT115" s="778"/>
      <c r="FU115" s="778"/>
      <c r="FV115" s="778"/>
      <c r="FW115" s="778"/>
      <c r="FX115" s="778"/>
      <c r="FY115" s="778"/>
      <c r="FZ115" s="778"/>
      <c r="GA115" s="778"/>
      <c r="GB115" s="778"/>
      <c r="GC115" s="778"/>
      <c r="GD115" s="778"/>
      <c r="GE115" s="778"/>
      <c r="GF115" s="778"/>
      <c r="GG115" s="778"/>
      <c r="GH115" s="778"/>
      <c r="GI115" s="778"/>
      <c r="GJ115" s="778"/>
      <c r="GK115" s="778"/>
      <c r="GL115" s="778"/>
      <c r="GM115" s="778"/>
      <c r="GN115" s="778"/>
      <c r="GO115" s="778"/>
      <c r="GP115" s="778"/>
      <c r="GQ115" s="778"/>
      <c r="GR115" s="778"/>
      <c r="GS115" s="778"/>
      <c r="GT115" s="778"/>
      <c r="GU115" s="778"/>
      <c r="GV115" s="778"/>
      <c r="GW115" s="778"/>
    </row>
    <row r="116" spans="1:205" ht="12.75">
      <c r="A116" s="875" t="s">
        <v>815</v>
      </c>
      <c r="B116" s="870">
        <v>0</v>
      </c>
      <c r="C116" s="870">
        <v>0</v>
      </c>
      <c r="D116" s="870">
        <v>0</v>
      </c>
      <c r="E116" s="870">
        <v>0</v>
      </c>
      <c r="F116" s="778"/>
      <c r="G116" s="778"/>
      <c r="H116" s="778"/>
      <c r="I116" s="778"/>
      <c r="J116" s="778"/>
      <c r="K116" s="778"/>
      <c r="L116" s="778"/>
      <c r="M116" s="778"/>
      <c r="N116" s="778"/>
      <c r="O116" s="778"/>
      <c r="P116" s="778"/>
      <c r="Q116" s="778"/>
      <c r="R116" s="778"/>
      <c r="S116" s="778"/>
      <c r="T116" s="778"/>
      <c r="U116" s="778"/>
      <c r="V116" s="778"/>
      <c r="W116" s="778"/>
      <c r="X116" s="778"/>
      <c r="Y116" s="778"/>
      <c r="Z116" s="778"/>
      <c r="AA116" s="778"/>
      <c r="AB116" s="778"/>
      <c r="AC116" s="778"/>
      <c r="AD116" s="778"/>
      <c r="AE116" s="778"/>
      <c r="AF116" s="778"/>
      <c r="AG116" s="778"/>
      <c r="AH116" s="778"/>
      <c r="AI116" s="778"/>
      <c r="AJ116" s="778"/>
      <c r="AK116" s="778"/>
      <c r="AL116" s="778"/>
      <c r="AM116" s="778"/>
      <c r="AN116" s="778"/>
      <c r="AO116" s="778"/>
      <c r="AP116" s="778"/>
      <c r="AQ116" s="778"/>
      <c r="AR116" s="778"/>
      <c r="AS116" s="778"/>
      <c r="AT116" s="778"/>
      <c r="AU116" s="778"/>
      <c r="AV116" s="778"/>
      <c r="AW116" s="778"/>
      <c r="AX116" s="778"/>
      <c r="AY116" s="778"/>
      <c r="AZ116" s="778"/>
      <c r="BA116" s="778"/>
      <c r="BB116" s="778"/>
      <c r="BC116" s="778"/>
      <c r="BD116" s="778"/>
      <c r="BE116" s="778"/>
      <c r="BF116" s="778"/>
      <c r="BG116" s="778"/>
      <c r="BH116" s="778"/>
      <c r="BI116" s="778"/>
      <c r="BJ116" s="778"/>
      <c r="BK116" s="778"/>
      <c r="BL116" s="778"/>
      <c r="BM116" s="778"/>
      <c r="BN116" s="778"/>
      <c r="BO116" s="778"/>
      <c r="BP116" s="778"/>
      <c r="BQ116" s="778"/>
      <c r="BR116" s="778"/>
      <c r="BS116" s="778"/>
      <c r="BT116" s="778"/>
      <c r="BU116" s="778"/>
      <c r="BV116" s="778"/>
      <c r="BW116" s="778"/>
      <c r="BX116" s="778"/>
      <c r="BY116" s="778"/>
      <c r="BZ116" s="778"/>
      <c r="CA116" s="778"/>
      <c r="CB116" s="778"/>
      <c r="CC116" s="778"/>
      <c r="CD116" s="778"/>
      <c r="CE116" s="778"/>
      <c r="CF116" s="778"/>
      <c r="CG116" s="778"/>
      <c r="CH116" s="778"/>
      <c r="CI116" s="778"/>
      <c r="CJ116" s="778"/>
      <c r="CK116" s="778"/>
      <c r="CL116" s="778"/>
      <c r="CM116" s="778"/>
      <c r="CN116" s="778"/>
      <c r="CO116" s="778"/>
      <c r="CP116" s="778"/>
      <c r="CQ116" s="778"/>
      <c r="CR116" s="778"/>
      <c r="CS116" s="778"/>
      <c r="CT116" s="778"/>
      <c r="CU116" s="778"/>
      <c r="CV116" s="778"/>
      <c r="CW116" s="778"/>
      <c r="CX116" s="778"/>
      <c r="CY116" s="778"/>
      <c r="CZ116" s="778"/>
      <c r="DA116" s="778"/>
      <c r="DB116" s="778"/>
      <c r="DC116" s="778"/>
      <c r="DD116" s="778"/>
      <c r="DE116" s="778"/>
      <c r="DF116" s="778"/>
      <c r="DG116" s="778"/>
      <c r="DH116" s="778"/>
      <c r="DI116" s="778"/>
      <c r="DJ116" s="778"/>
      <c r="DK116" s="778"/>
      <c r="DL116" s="778"/>
      <c r="DM116" s="778"/>
      <c r="DN116" s="778"/>
      <c r="DO116" s="778"/>
      <c r="DP116" s="778"/>
      <c r="DQ116" s="778"/>
      <c r="DR116" s="778"/>
      <c r="DS116" s="778"/>
      <c r="DT116" s="778"/>
      <c r="DU116" s="778"/>
      <c r="DV116" s="778"/>
      <c r="DW116" s="778"/>
      <c r="DX116" s="778"/>
      <c r="DY116" s="778"/>
      <c r="DZ116" s="778"/>
      <c r="EA116" s="778"/>
      <c r="EB116" s="778"/>
      <c r="EC116" s="778"/>
      <c r="ED116" s="778"/>
      <c r="EE116" s="778"/>
      <c r="EF116" s="778"/>
      <c r="EG116" s="778"/>
      <c r="EH116" s="778"/>
      <c r="EI116" s="778"/>
      <c r="EJ116" s="778"/>
      <c r="EK116" s="778"/>
      <c r="EL116" s="778"/>
      <c r="EM116" s="778"/>
      <c r="EN116" s="778"/>
      <c r="EO116" s="778"/>
      <c r="EP116" s="778"/>
      <c r="EQ116" s="778"/>
      <c r="ER116" s="778"/>
      <c r="ES116" s="778"/>
      <c r="ET116" s="778"/>
      <c r="EU116" s="778"/>
      <c r="EV116" s="778"/>
      <c r="EW116" s="778"/>
      <c r="EX116" s="778"/>
      <c r="EY116" s="778"/>
      <c r="EZ116" s="778"/>
      <c r="FA116" s="778"/>
      <c r="FB116" s="778"/>
      <c r="FC116" s="778"/>
      <c r="FD116" s="778"/>
      <c r="FE116" s="778"/>
      <c r="FF116" s="778"/>
      <c r="FG116" s="778"/>
      <c r="FH116" s="778"/>
      <c r="FI116" s="778"/>
      <c r="FJ116" s="778"/>
      <c r="FK116" s="778"/>
      <c r="FL116" s="778"/>
      <c r="FM116" s="778"/>
      <c r="FN116" s="778"/>
      <c r="FO116" s="778"/>
      <c r="FP116" s="778"/>
      <c r="FQ116" s="778"/>
      <c r="FR116" s="778"/>
      <c r="FS116" s="778"/>
      <c r="FT116" s="778"/>
      <c r="FU116" s="778"/>
      <c r="FV116" s="778"/>
      <c r="FW116" s="778"/>
      <c r="FX116" s="778"/>
      <c r="FY116" s="778"/>
      <c r="FZ116" s="778"/>
      <c r="GA116" s="778"/>
      <c r="GB116" s="778"/>
      <c r="GC116" s="778"/>
      <c r="GD116" s="778"/>
      <c r="GE116" s="778"/>
      <c r="GF116" s="778"/>
      <c r="GG116" s="778"/>
      <c r="GH116" s="778"/>
      <c r="GI116" s="778"/>
      <c r="GJ116" s="778"/>
      <c r="GK116" s="778"/>
      <c r="GL116" s="778"/>
      <c r="GM116" s="778"/>
      <c r="GN116" s="778"/>
      <c r="GO116" s="778"/>
      <c r="GP116" s="778"/>
      <c r="GQ116" s="778"/>
      <c r="GR116" s="778"/>
      <c r="GS116" s="778"/>
      <c r="GT116" s="778"/>
      <c r="GU116" s="778"/>
      <c r="GV116" s="778"/>
      <c r="GW116" s="778"/>
    </row>
    <row r="117" spans="1:205" ht="12.75">
      <c r="A117" s="875" t="s">
        <v>984</v>
      </c>
      <c r="B117" s="870">
        <v>0</v>
      </c>
      <c r="C117" s="870">
        <v>0</v>
      </c>
      <c r="D117" s="870">
        <v>0</v>
      </c>
      <c r="E117" s="870">
        <v>0</v>
      </c>
      <c r="F117" s="778"/>
      <c r="G117" s="778"/>
      <c r="H117" s="778"/>
      <c r="I117" s="778"/>
      <c r="J117" s="778"/>
      <c r="K117" s="778"/>
      <c r="L117" s="778"/>
      <c r="M117" s="778"/>
      <c r="N117" s="778"/>
      <c r="O117" s="778"/>
      <c r="P117" s="778"/>
      <c r="Q117" s="778"/>
      <c r="R117" s="778"/>
      <c r="S117" s="778"/>
      <c r="T117" s="778"/>
      <c r="U117" s="778"/>
      <c r="V117" s="778"/>
      <c r="W117" s="778"/>
      <c r="X117" s="778"/>
      <c r="Y117" s="778"/>
      <c r="Z117" s="778"/>
      <c r="AA117" s="778"/>
      <c r="AB117" s="778"/>
      <c r="AC117" s="778"/>
      <c r="AD117" s="778"/>
      <c r="AE117" s="778"/>
      <c r="AF117" s="778"/>
      <c r="AG117" s="778"/>
      <c r="AH117" s="778"/>
      <c r="AI117" s="778"/>
      <c r="AJ117" s="778"/>
      <c r="AK117" s="778"/>
      <c r="AL117" s="778"/>
      <c r="AM117" s="778"/>
      <c r="AN117" s="778"/>
      <c r="AO117" s="778"/>
      <c r="AP117" s="778"/>
      <c r="AQ117" s="778"/>
      <c r="AR117" s="778"/>
      <c r="AS117" s="778"/>
      <c r="AT117" s="778"/>
      <c r="AU117" s="778"/>
      <c r="AV117" s="778"/>
      <c r="AW117" s="778"/>
      <c r="AX117" s="778"/>
      <c r="AY117" s="778"/>
      <c r="AZ117" s="778"/>
      <c r="BA117" s="778"/>
      <c r="BB117" s="778"/>
      <c r="BC117" s="778"/>
      <c r="BD117" s="778"/>
      <c r="BE117" s="778"/>
      <c r="BF117" s="778"/>
      <c r="BG117" s="778"/>
      <c r="BH117" s="778"/>
      <c r="BI117" s="778"/>
      <c r="BJ117" s="778"/>
      <c r="BK117" s="778"/>
      <c r="BL117" s="778"/>
      <c r="BM117" s="778"/>
      <c r="BN117" s="778"/>
      <c r="BO117" s="778"/>
      <c r="BP117" s="778"/>
      <c r="BQ117" s="778"/>
      <c r="BR117" s="778"/>
      <c r="BS117" s="778"/>
      <c r="BT117" s="778"/>
      <c r="BU117" s="778"/>
      <c r="BV117" s="778"/>
      <c r="BW117" s="778"/>
      <c r="BX117" s="778"/>
      <c r="BY117" s="778"/>
      <c r="BZ117" s="778"/>
      <c r="CA117" s="778"/>
      <c r="CB117" s="778"/>
      <c r="CC117" s="778"/>
      <c r="CD117" s="778"/>
      <c r="CE117" s="778"/>
      <c r="CF117" s="778"/>
      <c r="CG117" s="778"/>
      <c r="CH117" s="778"/>
      <c r="CI117" s="778"/>
      <c r="CJ117" s="778"/>
      <c r="CK117" s="778"/>
      <c r="CL117" s="778"/>
      <c r="CM117" s="778"/>
      <c r="CN117" s="778"/>
      <c r="CO117" s="778"/>
      <c r="CP117" s="778"/>
      <c r="CQ117" s="778"/>
      <c r="CR117" s="778"/>
      <c r="CS117" s="778"/>
      <c r="CT117" s="778"/>
      <c r="CU117" s="778"/>
      <c r="CV117" s="778"/>
      <c r="CW117" s="778"/>
      <c r="CX117" s="778"/>
      <c r="CY117" s="778"/>
      <c r="CZ117" s="778"/>
      <c r="DA117" s="778"/>
      <c r="DB117" s="778"/>
      <c r="DC117" s="778"/>
      <c r="DD117" s="778"/>
      <c r="DE117" s="778"/>
      <c r="DF117" s="778"/>
      <c r="DG117" s="778"/>
      <c r="DH117" s="778"/>
      <c r="DI117" s="778"/>
      <c r="DJ117" s="778"/>
      <c r="DK117" s="778"/>
      <c r="DL117" s="778"/>
      <c r="DM117" s="778"/>
      <c r="DN117" s="778"/>
      <c r="DO117" s="778"/>
      <c r="DP117" s="778"/>
      <c r="DQ117" s="778"/>
      <c r="DR117" s="778"/>
      <c r="DS117" s="778"/>
      <c r="DT117" s="778"/>
      <c r="DU117" s="778"/>
      <c r="DV117" s="778"/>
      <c r="DW117" s="778"/>
      <c r="DX117" s="778"/>
      <c r="DY117" s="778"/>
      <c r="DZ117" s="778"/>
      <c r="EA117" s="778"/>
      <c r="EB117" s="778"/>
      <c r="EC117" s="778"/>
      <c r="ED117" s="778"/>
      <c r="EE117" s="778"/>
      <c r="EF117" s="778"/>
      <c r="EG117" s="778"/>
      <c r="EH117" s="778"/>
      <c r="EI117" s="778"/>
      <c r="EJ117" s="778"/>
      <c r="EK117" s="778"/>
      <c r="EL117" s="778"/>
      <c r="EM117" s="778"/>
      <c r="EN117" s="778"/>
      <c r="EO117" s="778"/>
      <c r="EP117" s="778"/>
      <c r="EQ117" s="778"/>
      <c r="ER117" s="778"/>
      <c r="ES117" s="778"/>
      <c r="ET117" s="778"/>
      <c r="EU117" s="778"/>
      <c r="EV117" s="778"/>
      <c r="EW117" s="778"/>
      <c r="EX117" s="778"/>
      <c r="EY117" s="778"/>
      <c r="EZ117" s="778"/>
      <c r="FA117" s="778"/>
      <c r="FB117" s="778"/>
      <c r="FC117" s="778"/>
      <c r="FD117" s="778"/>
      <c r="FE117" s="778"/>
      <c r="FF117" s="778"/>
      <c r="FG117" s="778"/>
      <c r="FH117" s="778"/>
      <c r="FI117" s="778"/>
      <c r="FJ117" s="778"/>
      <c r="FK117" s="778"/>
      <c r="FL117" s="778"/>
      <c r="FM117" s="778"/>
      <c r="FN117" s="778"/>
      <c r="FO117" s="778"/>
      <c r="FP117" s="778"/>
      <c r="FQ117" s="778"/>
      <c r="FR117" s="778"/>
      <c r="FS117" s="778"/>
      <c r="FT117" s="778"/>
      <c r="FU117" s="778"/>
      <c r="FV117" s="778"/>
      <c r="FW117" s="778"/>
      <c r="FX117" s="778"/>
      <c r="FY117" s="778"/>
      <c r="FZ117" s="778"/>
      <c r="GA117" s="778"/>
      <c r="GB117" s="778"/>
      <c r="GC117" s="778"/>
      <c r="GD117" s="778"/>
      <c r="GE117" s="778"/>
      <c r="GF117" s="778"/>
      <c r="GG117" s="778"/>
      <c r="GH117" s="778"/>
      <c r="GI117" s="778"/>
      <c r="GJ117" s="778"/>
      <c r="GK117" s="778"/>
      <c r="GL117" s="778"/>
      <c r="GM117" s="778"/>
      <c r="GN117" s="778"/>
      <c r="GO117" s="778"/>
      <c r="GP117" s="778"/>
      <c r="GQ117" s="778"/>
      <c r="GR117" s="778"/>
      <c r="GS117" s="778"/>
      <c r="GT117" s="778"/>
      <c r="GU117" s="778"/>
      <c r="GV117" s="778"/>
      <c r="GW117" s="778"/>
    </row>
    <row r="118" spans="1:205" ht="12.75">
      <c r="A118" s="875" t="s">
        <v>1121</v>
      </c>
      <c r="B118" s="870">
        <v>0</v>
      </c>
      <c r="C118" s="870">
        <v>0</v>
      </c>
      <c r="D118" s="870">
        <v>0</v>
      </c>
      <c r="E118" s="870">
        <v>0</v>
      </c>
      <c r="F118" s="778"/>
      <c r="G118" s="778"/>
      <c r="H118" s="778"/>
      <c r="I118" s="778"/>
      <c r="J118" s="778"/>
      <c r="K118" s="778"/>
      <c r="L118" s="778"/>
      <c r="M118" s="778"/>
      <c r="N118" s="778"/>
      <c r="O118" s="778"/>
      <c r="P118" s="778"/>
      <c r="Q118" s="778"/>
      <c r="R118" s="778"/>
      <c r="S118" s="778"/>
      <c r="T118" s="778"/>
      <c r="U118" s="778"/>
      <c r="V118" s="778"/>
      <c r="W118" s="778"/>
      <c r="X118" s="778"/>
      <c r="Y118" s="778"/>
      <c r="Z118" s="778"/>
      <c r="AA118" s="778"/>
      <c r="AB118" s="778"/>
      <c r="AC118" s="778"/>
      <c r="AD118" s="778"/>
      <c r="AE118" s="778"/>
      <c r="AF118" s="778"/>
      <c r="AG118" s="778"/>
      <c r="AH118" s="778"/>
      <c r="AI118" s="778"/>
      <c r="AJ118" s="778"/>
      <c r="AK118" s="778"/>
      <c r="AL118" s="778"/>
      <c r="AM118" s="778"/>
      <c r="AN118" s="778"/>
      <c r="AO118" s="778"/>
      <c r="AP118" s="778"/>
      <c r="AQ118" s="778"/>
      <c r="AR118" s="778"/>
      <c r="AS118" s="778"/>
      <c r="AT118" s="778"/>
      <c r="AU118" s="778"/>
      <c r="AV118" s="778"/>
      <c r="AW118" s="778"/>
      <c r="AX118" s="778"/>
      <c r="AY118" s="778"/>
      <c r="AZ118" s="778"/>
      <c r="BA118" s="778"/>
      <c r="BB118" s="778"/>
      <c r="BC118" s="778"/>
      <c r="BD118" s="778"/>
      <c r="BE118" s="778"/>
      <c r="BF118" s="778"/>
      <c r="BG118" s="778"/>
      <c r="BH118" s="778"/>
      <c r="BI118" s="778"/>
      <c r="BJ118" s="778"/>
      <c r="BK118" s="778"/>
      <c r="BL118" s="778"/>
      <c r="BM118" s="778"/>
      <c r="BN118" s="778"/>
      <c r="BO118" s="778"/>
      <c r="BP118" s="778"/>
      <c r="BQ118" s="778"/>
      <c r="BR118" s="778"/>
      <c r="BS118" s="778"/>
      <c r="BT118" s="778"/>
      <c r="BU118" s="778"/>
      <c r="BV118" s="778"/>
      <c r="BW118" s="778"/>
      <c r="BX118" s="778"/>
      <c r="BY118" s="778"/>
      <c r="BZ118" s="778"/>
      <c r="CA118" s="778"/>
      <c r="CB118" s="778"/>
      <c r="CC118" s="778"/>
      <c r="CD118" s="778"/>
      <c r="CE118" s="778"/>
      <c r="CF118" s="778"/>
      <c r="CG118" s="778"/>
      <c r="CH118" s="778"/>
      <c r="CI118" s="778"/>
      <c r="CJ118" s="778"/>
      <c r="CK118" s="778"/>
      <c r="CL118" s="778"/>
      <c r="CM118" s="778"/>
      <c r="CN118" s="778"/>
      <c r="CO118" s="778"/>
      <c r="CP118" s="778"/>
      <c r="CQ118" s="778"/>
      <c r="CR118" s="778"/>
      <c r="CS118" s="778"/>
      <c r="CT118" s="778"/>
      <c r="CU118" s="778"/>
      <c r="CV118" s="778"/>
      <c r="CW118" s="778"/>
      <c r="CX118" s="778"/>
      <c r="CY118" s="778"/>
      <c r="CZ118" s="778"/>
      <c r="DA118" s="778"/>
      <c r="DB118" s="778"/>
      <c r="DC118" s="778"/>
      <c r="DD118" s="778"/>
      <c r="DE118" s="778"/>
      <c r="DF118" s="778"/>
      <c r="DG118" s="778"/>
      <c r="DH118" s="778"/>
      <c r="DI118" s="778"/>
      <c r="DJ118" s="778"/>
      <c r="DK118" s="778"/>
      <c r="DL118" s="778"/>
      <c r="DM118" s="778"/>
      <c r="DN118" s="778"/>
      <c r="DO118" s="778"/>
      <c r="DP118" s="778"/>
      <c r="DQ118" s="778"/>
      <c r="DR118" s="778"/>
      <c r="DS118" s="778"/>
      <c r="DT118" s="778"/>
      <c r="DU118" s="778"/>
      <c r="DV118" s="778"/>
      <c r="DW118" s="778"/>
      <c r="DX118" s="778"/>
      <c r="DY118" s="778"/>
      <c r="DZ118" s="778"/>
      <c r="EA118" s="778"/>
      <c r="EB118" s="778"/>
      <c r="EC118" s="778"/>
      <c r="ED118" s="778"/>
      <c r="EE118" s="778"/>
      <c r="EF118" s="778"/>
      <c r="EG118" s="778"/>
      <c r="EH118" s="778"/>
      <c r="EI118" s="778"/>
      <c r="EJ118" s="778"/>
      <c r="EK118" s="778"/>
      <c r="EL118" s="778"/>
      <c r="EM118" s="778"/>
      <c r="EN118" s="778"/>
      <c r="EO118" s="778"/>
      <c r="EP118" s="778"/>
      <c r="EQ118" s="778"/>
      <c r="ER118" s="778"/>
      <c r="ES118" s="778"/>
      <c r="ET118" s="778"/>
      <c r="EU118" s="778"/>
      <c r="EV118" s="778"/>
      <c r="EW118" s="778"/>
      <c r="EX118" s="778"/>
      <c r="EY118" s="778"/>
      <c r="EZ118" s="778"/>
      <c r="FA118" s="778"/>
      <c r="FB118" s="778"/>
      <c r="FC118" s="778"/>
      <c r="FD118" s="778"/>
      <c r="FE118" s="778"/>
      <c r="FF118" s="778"/>
      <c r="FG118" s="778"/>
      <c r="FH118" s="778"/>
      <c r="FI118" s="778"/>
      <c r="FJ118" s="778"/>
      <c r="FK118" s="778"/>
      <c r="FL118" s="778"/>
      <c r="FM118" s="778"/>
      <c r="FN118" s="778"/>
      <c r="FO118" s="778"/>
      <c r="FP118" s="778"/>
      <c r="FQ118" s="778"/>
      <c r="FR118" s="778"/>
      <c r="FS118" s="778"/>
      <c r="FT118" s="778"/>
      <c r="FU118" s="778"/>
      <c r="FV118" s="778"/>
      <c r="FW118" s="778"/>
      <c r="FX118" s="778"/>
      <c r="FY118" s="778"/>
      <c r="FZ118" s="778"/>
      <c r="GA118" s="778"/>
      <c r="GB118" s="778"/>
      <c r="GC118" s="778"/>
      <c r="GD118" s="778"/>
      <c r="GE118" s="778"/>
      <c r="GF118" s="778"/>
      <c r="GG118" s="778"/>
      <c r="GH118" s="778"/>
      <c r="GI118" s="778"/>
      <c r="GJ118" s="778"/>
      <c r="GK118" s="778"/>
      <c r="GL118" s="778"/>
      <c r="GM118" s="778"/>
      <c r="GN118" s="778"/>
      <c r="GO118" s="778"/>
      <c r="GP118" s="778"/>
      <c r="GQ118" s="778"/>
      <c r="GR118" s="778"/>
      <c r="GS118" s="778"/>
      <c r="GT118" s="778"/>
      <c r="GU118" s="778"/>
      <c r="GV118" s="778"/>
      <c r="GW118" s="778"/>
    </row>
    <row r="119" spans="1:205" ht="12.75">
      <c r="A119" s="875" t="s">
        <v>1122</v>
      </c>
      <c r="B119" s="870">
        <v>0</v>
      </c>
      <c r="C119" s="870">
        <v>0</v>
      </c>
      <c r="D119" s="870">
        <v>0</v>
      </c>
      <c r="E119" s="870">
        <v>0</v>
      </c>
      <c r="F119" s="778"/>
      <c r="G119" s="778"/>
      <c r="H119" s="778"/>
      <c r="I119" s="778"/>
      <c r="J119" s="778"/>
      <c r="K119" s="778"/>
      <c r="L119" s="778"/>
      <c r="M119" s="778"/>
      <c r="N119" s="778"/>
      <c r="O119" s="778"/>
      <c r="P119" s="778"/>
      <c r="Q119" s="778"/>
      <c r="R119" s="778"/>
      <c r="S119" s="778"/>
      <c r="T119" s="778"/>
      <c r="U119" s="778"/>
      <c r="V119" s="778"/>
      <c r="W119" s="778"/>
      <c r="X119" s="778"/>
      <c r="Y119" s="778"/>
      <c r="Z119" s="778"/>
      <c r="AA119" s="778"/>
      <c r="AB119" s="778"/>
      <c r="AC119" s="778"/>
      <c r="AD119" s="778"/>
      <c r="AE119" s="778"/>
      <c r="AF119" s="778"/>
      <c r="AG119" s="778"/>
      <c r="AH119" s="778"/>
      <c r="AI119" s="778"/>
      <c r="AJ119" s="778"/>
      <c r="AK119" s="778"/>
      <c r="AL119" s="778"/>
      <c r="AM119" s="778"/>
      <c r="AN119" s="778"/>
      <c r="AO119" s="778"/>
      <c r="AP119" s="778"/>
      <c r="AQ119" s="778"/>
      <c r="AR119" s="778"/>
      <c r="AS119" s="778"/>
      <c r="AT119" s="778"/>
      <c r="AU119" s="778"/>
      <c r="AV119" s="778"/>
      <c r="AW119" s="778"/>
      <c r="AX119" s="778"/>
      <c r="AY119" s="778"/>
      <c r="AZ119" s="778"/>
      <c r="BA119" s="778"/>
      <c r="BB119" s="778"/>
      <c r="BC119" s="778"/>
      <c r="BD119" s="778"/>
      <c r="BE119" s="778"/>
      <c r="BF119" s="778"/>
      <c r="BG119" s="778"/>
      <c r="BH119" s="778"/>
      <c r="BI119" s="778"/>
      <c r="BJ119" s="778"/>
      <c r="BK119" s="778"/>
      <c r="BL119" s="778"/>
      <c r="BM119" s="778"/>
      <c r="BN119" s="778"/>
      <c r="BO119" s="778"/>
      <c r="BP119" s="778"/>
      <c r="BQ119" s="778"/>
      <c r="BR119" s="778"/>
      <c r="BS119" s="778"/>
      <c r="BT119" s="778"/>
      <c r="BU119" s="778"/>
      <c r="BV119" s="778"/>
      <c r="BW119" s="778"/>
      <c r="BX119" s="778"/>
      <c r="BY119" s="778"/>
      <c r="BZ119" s="778"/>
      <c r="CA119" s="778"/>
      <c r="CB119" s="778"/>
      <c r="CC119" s="778"/>
      <c r="CD119" s="778"/>
      <c r="CE119" s="778"/>
      <c r="CF119" s="778"/>
      <c r="CG119" s="778"/>
      <c r="CH119" s="778"/>
      <c r="CI119" s="778"/>
      <c r="CJ119" s="778"/>
      <c r="CK119" s="778"/>
      <c r="CL119" s="778"/>
      <c r="CM119" s="778"/>
      <c r="CN119" s="778"/>
      <c r="CO119" s="778"/>
      <c r="CP119" s="778"/>
      <c r="CQ119" s="778"/>
      <c r="CR119" s="778"/>
      <c r="CS119" s="778"/>
      <c r="CT119" s="778"/>
      <c r="CU119" s="778"/>
      <c r="CV119" s="778"/>
      <c r="CW119" s="778"/>
      <c r="CX119" s="778"/>
      <c r="CY119" s="778"/>
      <c r="CZ119" s="778"/>
      <c r="DA119" s="778"/>
      <c r="DB119" s="778"/>
      <c r="DC119" s="778"/>
      <c r="DD119" s="778"/>
      <c r="DE119" s="778"/>
      <c r="DF119" s="778"/>
      <c r="DG119" s="778"/>
      <c r="DH119" s="778"/>
      <c r="DI119" s="778"/>
      <c r="DJ119" s="778"/>
      <c r="DK119" s="778"/>
      <c r="DL119" s="778"/>
      <c r="DM119" s="778"/>
      <c r="DN119" s="778"/>
      <c r="DO119" s="778"/>
      <c r="DP119" s="778"/>
      <c r="DQ119" s="778"/>
      <c r="DR119" s="778"/>
      <c r="DS119" s="778"/>
      <c r="DT119" s="778"/>
      <c r="DU119" s="778"/>
      <c r="DV119" s="778"/>
      <c r="DW119" s="778"/>
      <c r="DX119" s="778"/>
      <c r="DY119" s="778"/>
      <c r="DZ119" s="778"/>
      <c r="EA119" s="778"/>
      <c r="EB119" s="778"/>
      <c r="EC119" s="778"/>
      <c r="ED119" s="778"/>
      <c r="EE119" s="778"/>
      <c r="EF119" s="778"/>
      <c r="EG119" s="778"/>
      <c r="EH119" s="778"/>
      <c r="EI119" s="778"/>
      <c r="EJ119" s="778"/>
      <c r="EK119" s="778"/>
      <c r="EL119" s="778"/>
      <c r="EM119" s="778"/>
      <c r="EN119" s="778"/>
      <c r="EO119" s="778"/>
      <c r="EP119" s="778"/>
      <c r="EQ119" s="778"/>
      <c r="ER119" s="778"/>
      <c r="ES119" s="778"/>
      <c r="ET119" s="778"/>
      <c r="EU119" s="778"/>
      <c r="EV119" s="778"/>
      <c r="EW119" s="778"/>
      <c r="EX119" s="778"/>
      <c r="EY119" s="778"/>
      <c r="EZ119" s="778"/>
      <c r="FA119" s="778"/>
      <c r="FB119" s="778"/>
      <c r="FC119" s="778"/>
      <c r="FD119" s="778"/>
      <c r="FE119" s="778"/>
      <c r="FF119" s="778"/>
      <c r="FG119" s="778"/>
      <c r="FH119" s="778"/>
      <c r="FI119" s="778"/>
      <c r="FJ119" s="778"/>
      <c r="FK119" s="778"/>
      <c r="FL119" s="778"/>
      <c r="FM119" s="778"/>
      <c r="FN119" s="778"/>
      <c r="FO119" s="778"/>
      <c r="FP119" s="778"/>
      <c r="FQ119" s="778"/>
      <c r="FR119" s="778"/>
      <c r="FS119" s="778"/>
      <c r="FT119" s="778"/>
      <c r="FU119" s="778"/>
      <c r="FV119" s="778"/>
      <c r="FW119" s="778"/>
      <c r="FX119" s="778"/>
      <c r="FY119" s="778"/>
      <c r="FZ119" s="778"/>
      <c r="GA119" s="778"/>
      <c r="GB119" s="778"/>
      <c r="GC119" s="778"/>
      <c r="GD119" s="778"/>
      <c r="GE119" s="778"/>
      <c r="GF119" s="778"/>
      <c r="GG119" s="778"/>
      <c r="GH119" s="778"/>
      <c r="GI119" s="778"/>
      <c r="GJ119" s="778"/>
      <c r="GK119" s="778"/>
      <c r="GL119" s="778"/>
      <c r="GM119" s="778"/>
      <c r="GN119" s="778"/>
      <c r="GO119" s="778"/>
      <c r="GP119" s="778"/>
      <c r="GQ119" s="778"/>
      <c r="GR119" s="778"/>
      <c r="GS119" s="778"/>
      <c r="GT119" s="778"/>
      <c r="GU119" s="778"/>
      <c r="GV119" s="778"/>
      <c r="GW119" s="778"/>
    </row>
    <row r="120" spans="1:205" ht="12.75">
      <c r="A120" s="875" t="s">
        <v>1123</v>
      </c>
      <c r="B120" s="870">
        <v>0</v>
      </c>
      <c r="C120" s="870">
        <v>0</v>
      </c>
      <c r="D120" s="870">
        <v>0</v>
      </c>
      <c r="E120" s="870">
        <v>0</v>
      </c>
      <c r="F120" s="778"/>
      <c r="G120" s="778"/>
      <c r="H120" s="778"/>
      <c r="I120" s="778"/>
      <c r="J120" s="778"/>
      <c r="K120" s="778"/>
      <c r="L120" s="778"/>
      <c r="M120" s="778"/>
      <c r="N120" s="778"/>
      <c r="O120" s="778"/>
      <c r="P120" s="778"/>
      <c r="Q120" s="778"/>
      <c r="R120" s="778"/>
      <c r="S120" s="778"/>
      <c r="T120" s="778"/>
      <c r="U120" s="778"/>
      <c r="V120" s="778"/>
      <c r="W120" s="778"/>
      <c r="X120" s="778"/>
      <c r="Y120" s="778"/>
      <c r="Z120" s="778"/>
      <c r="AA120" s="778"/>
      <c r="AB120" s="778"/>
      <c r="AC120" s="778"/>
      <c r="AD120" s="778"/>
      <c r="AE120" s="778"/>
      <c r="AF120" s="778"/>
      <c r="AG120" s="778"/>
      <c r="AH120" s="778"/>
      <c r="AI120" s="778"/>
      <c r="AJ120" s="778"/>
      <c r="AK120" s="778"/>
      <c r="AL120" s="778"/>
      <c r="AM120" s="778"/>
      <c r="AN120" s="778"/>
      <c r="AO120" s="778"/>
      <c r="AP120" s="778"/>
      <c r="AQ120" s="778"/>
      <c r="AR120" s="778"/>
      <c r="AS120" s="778"/>
      <c r="AT120" s="778"/>
      <c r="AU120" s="778"/>
      <c r="AV120" s="778"/>
      <c r="AW120" s="778"/>
      <c r="AX120" s="778"/>
      <c r="AY120" s="778"/>
      <c r="AZ120" s="778"/>
      <c r="BA120" s="778"/>
      <c r="BB120" s="778"/>
      <c r="BC120" s="778"/>
      <c r="BD120" s="778"/>
      <c r="BE120" s="778"/>
      <c r="BF120" s="778"/>
      <c r="BG120" s="778"/>
      <c r="BH120" s="778"/>
      <c r="BI120" s="778"/>
      <c r="BJ120" s="778"/>
      <c r="BK120" s="778"/>
      <c r="BL120" s="778"/>
      <c r="BM120" s="778"/>
      <c r="BN120" s="778"/>
      <c r="BO120" s="778"/>
      <c r="BP120" s="778"/>
      <c r="BQ120" s="778"/>
      <c r="BR120" s="778"/>
      <c r="BS120" s="778"/>
      <c r="BT120" s="778"/>
      <c r="BU120" s="778"/>
      <c r="BV120" s="778"/>
      <c r="BW120" s="778"/>
      <c r="BX120" s="778"/>
      <c r="BY120" s="778"/>
      <c r="BZ120" s="778"/>
      <c r="CA120" s="778"/>
      <c r="CB120" s="778"/>
      <c r="CC120" s="778"/>
      <c r="CD120" s="778"/>
      <c r="CE120" s="778"/>
      <c r="CF120" s="778"/>
      <c r="CG120" s="778"/>
      <c r="CH120" s="778"/>
      <c r="CI120" s="778"/>
      <c r="CJ120" s="778"/>
      <c r="CK120" s="778"/>
      <c r="CL120" s="778"/>
      <c r="CM120" s="778"/>
      <c r="CN120" s="778"/>
      <c r="CO120" s="778"/>
      <c r="CP120" s="778"/>
      <c r="CQ120" s="778"/>
      <c r="CR120" s="778"/>
      <c r="CS120" s="778"/>
      <c r="CT120" s="778"/>
      <c r="CU120" s="778"/>
      <c r="CV120" s="778"/>
      <c r="CW120" s="778"/>
      <c r="CX120" s="778"/>
      <c r="CY120" s="778"/>
      <c r="CZ120" s="778"/>
      <c r="DA120" s="778"/>
      <c r="DB120" s="778"/>
      <c r="DC120" s="778"/>
      <c r="DD120" s="778"/>
      <c r="DE120" s="778"/>
      <c r="DF120" s="778"/>
      <c r="DG120" s="778"/>
      <c r="DH120" s="778"/>
      <c r="DI120" s="778"/>
      <c r="DJ120" s="778"/>
      <c r="DK120" s="778"/>
      <c r="DL120" s="778"/>
      <c r="DM120" s="778"/>
      <c r="DN120" s="778"/>
      <c r="DO120" s="778"/>
      <c r="DP120" s="778"/>
      <c r="DQ120" s="778"/>
      <c r="DR120" s="778"/>
      <c r="DS120" s="778"/>
      <c r="DT120" s="778"/>
      <c r="DU120" s="778"/>
      <c r="DV120" s="778"/>
      <c r="DW120" s="778"/>
      <c r="DX120" s="778"/>
      <c r="DY120" s="778"/>
      <c r="DZ120" s="778"/>
      <c r="EA120" s="778"/>
      <c r="EB120" s="778"/>
      <c r="EC120" s="778"/>
      <c r="ED120" s="778"/>
      <c r="EE120" s="778"/>
      <c r="EF120" s="778"/>
      <c r="EG120" s="778"/>
      <c r="EH120" s="778"/>
      <c r="EI120" s="778"/>
      <c r="EJ120" s="778"/>
      <c r="EK120" s="778"/>
      <c r="EL120" s="778"/>
      <c r="EM120" s="778"/>
      <c r="EN120" s="778"/>
      <c r="EO120" s="778"/>
      <c r="EP120" s="778"/>
      <c r="EQ120" s="778"/>
      <c r="ER120" s="778"/>
      <c r="ES120" s="778"/>
      <c r="ET120" s="778"/>
      <c r="EU120" s="778"/>
      <c r="EV120" s="778"/>
      <c r="EW120" s="778"/>
      <c r="EX120" s="778"/>
      <c r="EY120" s="778"/>
      <c r="EZ120" s="778"/>
      <c r="FA120" s="778"/>
      <c r="FB120" s="778"/>
      <c r="FC120" s="778"/>
      <c r="FD120" s="778"/>
      <c r="FE120" s="778"/>
      <c r="FF120" s="778"/>
      <c r="FG120" s="778"/>
      <c r="FH120" s="778"/>
      <c r="FI120" s="778"/>
      <c r="FJ120" s="778"/>
      <c r="FK120" s="778"/>
      <c r="FL120" s="778"/>
      <c r="FM120" s="778"/>
      <c r="FN120" s="778"/>
      <c r="FO120" s="778"/>
      <c r="FP120" s="778"/>
      <c r="FQ120" s="778"/>
      <c r="FR120" s="778"/>
      <c r="FS120" s="778"/>
      <c r="FT120" s="778"/>
      <c r="FU120" s="778"/>
      <c r="FV120" s="778"/>
      <c r="FW120" s="778"/>
      <c r="FX120" s="778"/>
      <c r="FY120" s="778"/>
      <c r="FZ120" s="778"/>
      <c r="GA120" s="778"/>
      <c r="GB120" s="778"/>
      <c r="GC120" s="778"/>
      <c r="GD120" s="778"/>
      <c r="GE120" s="778"/>
      <c r="GF120" s="778"/>
      <c r="GG120" s="778"/>
      <c r="GH120" s="778"/>
      <c r="GI120" s="778"/>
      <c r="GJ120" s="778"/>
      <c r="GK120" s="778"/>
      <c r="GL120" s="778"/>
      <c r="GM120" s="778"/>
      <c r="GN120" s="778"/>
      <c r="GO120" s="778"/>
      <c r="GP120" s="778"/>
      <c r="GQ120" s="778"/>
      <c r="GR120" s="778"/>
      <c r="GS120" s="778"/>
      <c r="GT120" s="778"/>
      <c r="GU120" s="778"/>
      <c r="GV120" s="778"/>
      <c r="GW120" s="778"/>
    </row>
    <row r="121" spans="1:205" ht="12.75">
      <c r="A121" s="875" t="s">
        <v>1124</v>
      </c>
      <c r="B121" s="870">
        <v>0</v>
      </c>
      <c r="C121" s="870">
        <v>0</v>
      </c>
      <c r="D121" s="870">
        <v>0</v>
      </c>
      <c r="E121" s="870">
        <v>0</v>
      </c>
      <c r="F121" s="778"/>
      <c r="G121" s="778"/>
      <c r="H121" s="778"/>
      <c r="I121" s="778"/>
      <c r="J121" s="778"/>
      <c r="K121" s="778"/>
      <c r="L121" s="778"/>
      <c r="M121" s="778"/>
      <c r="N121" s="778"/>
      <c r="O121" s="778"/>
      <c r="P121" s="778"/>
      <c r="Q121" s="778"/>
      <c r="R121" s="778"/>
      <c r="S121" s="778"/>
      <c r="T121" s="778"/>
      <c r="U121" s="778"/>
      <c r="V121" s="778"/>
      <c r="W121" s="778"/>
      <c r="X121" s="778"/>
      <c r="Y121" s="778"/>
      <c r="Z121" s="778"/>
      <c r="AA121" s="778"/>
      <c r="AB121" s="778"/>
      <c r="AC121" s="778"/>
      <c r="AD121" s="778"/>
      <c r="AE121" s="778"/>
      <c r="AF121" s="778"/>
      <c r="AG121" s="778"/>
      <c r="AH121" s="778"/>
      <c r="AI121" s="778"/>
      <c r="AJ121" s="778"/>
      <c r="AK121" s="778"/>
      <c r="AL121" s="778"/>
      <c r="AM121" s="778"/>
      <c r="AN121" s="778"/>
      <c r="AO121" s="778"/>
      <c r="AP121" s="778"/>
      <c r="AQ121" s="778"/>
      <c r="AR121" s="778"/>
      <c r="AS121" s="778"/>
      <c r="AT121" s="778"/>
      <c r="AU121" s="778"/>
      <c r="AV121" s="778"/>
      <c r="AW121" s="778"/>
      <c r="AX121" s="778"/>
      <c r="AY121" s="778"/>
      <c r="AZ121" s="778"/>
      <c r="BA121" s="778"/>
      <c r="BB121" s="778"/>
      <c r="BC121" s="778"/>
      <c r="BD121" s="778"/>
      <c r="BE121" s="778"/>
      <c r="BF121" s="778"/>
      <c r="BG121" s="778"/>
      <c r="BH121" s="778"/>
      <c r="BI121" s="778"/>
      <c r="BJ121" s="778"/>
      <c r="BK121" s="778"/>
      <c r="BL121" s="778"/>
      <c r="BM121" s="778"/>
      <c r="BN121" s="778"/>
      <c r="BO121" s="778"/>
      <c r="BP121" s="778"/>
      <c r="BQ121" s="778"/>
      <c r="BR121" s="778"/>
      <c r="BS121" s="778"/>
      <c r="BT121" s="778"/>
      <c r="BU121" s="778"/>
      <c r="BV121" s="778"/>
      <c r="BW121" s="778"/>
      <c r="BX121" s="778"/>
      <c r="BY121" s="778"/>
      <c r="BZ121" s="778"/>
      <c r="CA121" s="778"/>
      <c r="CB121" s="778"/>
      <c r="CC121" s="778"/>
      <c r="CD121" s="778"/>
      <c r="CE121" s="778"/>
      <c r="CF121" s="778"/>
      <c r="CG121" s="778"/>
      <c r="CH121" s="778"/>
      <c r="CI121" s="778"/>
      <c r="CJ121" s="778"/>
      <c r="CK121" s="778"/>
      <c r="CL121" s="778"/>
      <c r="CM121" s="778"/>
      <c r="CN121" s="778"/>
      <c r="CO121" s="778"/>
      <c r="CP121" s="778"/>
      <c r="CQ121" s="778"/>
      <c r="CR121" s="778"/>
      <c r="CS121" s="778"/>
      <c r="CT121" s="778"/>
      <c r="CU121" s="778"/>
      <c r="CV121" s="778"/>
      <c r="CW121" s="778"/>
      <c r="CX121" s="778"/>
      <c r="CY121" s="778"/>
      <c r="CZ121" s="778"/>
      <c r="DA121" s="778"/>
      <c r="DB121" s="778"/>
      <c r="DC121" s="778"/>
      <c r="DD121" s="778"/>
      <c r="DE121" s="778"/>
      <c r="DF121" s="778"/>
      <c r="DG121" s="778"/>
      <c r="DH121" s="778"/>
      <c r="DI121" s="778"/>
      <c r="DJ121" s="778"/>
      <c r="DK121" s="778"/>
      <c r="DL121" s="778"/>
      <c r="DM121" s="778"/>
      <c r="DN121" s="778"/>
      <c r="DO121" s="778"/>
      <c r="DP121" s="778"/>
      <c r="DQ121" s="778"/>
      <c r="DR121" s="778"/>
      <c r="DS121" s="778"/>
      <c r="DT121" s="778"/>
      <c r="DU121" s="778"/>
      <c r="DV121" s="778"/>
      <c r="DW121" s="778"/>
      <c r="DX121" s="778"/>
      <c r="DY121" s="778"/>
      <c r="DZ121" s="778"/>
      <c r="EA121" s="778"/>
      <c r="EB121" s="778"/>
      <c r="EC121" s="778"/>
      <c r="ED121" s="778"/>
      <c r="EE121" s="778"/>
      <c r="EF121" s="778"/>
      <c r="EG121" s="778"/>
      <c r="EH121" s="778"/>
      <c r="EI121" s="778"/>
      <c r="EJ121" s="778"/>
      <c r="EK121" s="778"/>
      <c r="EL121" s="778"/>
      <c r="EM121" s="778"/>
      <c r="EN121" s="778"/>
      <c r="EO121" s="778"/>
      <c r="EP121" s="778"/>
      <c r="EQ121" s="778"/>
      <c r="ER121" s="778"/>
      <c r="ES121" s="778"/>
      <c r="ET121" s="778"/>
      <c r="EU121" s="778"/>
      <c r="EV121" s="778"/>
      <c r="EW121" s="778"/>
      <c r="EX121" s="778"/>
      <c r="EY121" s="778"/>
      <c r="EZ121" s="778"/>
      <c r="FA121" s="778"/>
      <c r="FB121" s="778"/>
      <c r="FC121" s="778"/>
      <c r="FD121" s="778"/>
      <c r="FE121" s="778"/>
      <c r="FF121" s="778"/>
      <c r="FG121" s="778"/>
      <c r="FH121" s="778"/>
      <c r="FI121" s="778"/>
      <c r="FJ121" s="778"/>
      <c r="FK121" s="778"/>
      <c r="FL121" s="778"/>
      <c r="FM121" s="778"/>
      <c r="FN121" s="778"/>
      <c r="FO121" s="778"/>
      <c r="FP121" s="778"/>
      <c r="FQ121" s="778"/>
      <c r="FR121" s="778"/>
      <c r="FS121" s="778"/>
      <c r="FT121" s="778"/>
      <c r="FU121" s="778"/>
      <c r="FV121" s="778"/>
      <c r="FW121" s="778"/>
      <c r="FX121" s="778"/>
      <c r="FY121" s="778"/>
      <c r="FZ121" s="778"/>
      <c r="GA121" s="778"/>
      <c r="GB121" s="778"/>
      <c r="GC121" s="778"/>
      <c r="GD121" s="778"/>
      <c r="GE121" s="778"/>
      <c r="GF121" s="778"/>
      <c r="GG121" s="778"/>
      <c r="GH121" s="778"/>
      <c r="GI121" s="778"/>
      <c r="GJ121" s="778"/>
      <c r="GK121" s="778"/>
      <c r="GL121" s="778"/>
      <c r="GM121" s="778"/>
      <c r="GN121" s="778"/>
      <c r="GO121" s="778"/>
      <c r="GP121" s="778"/>
      <c r="GQ121" s="778"/>
      <c r="GR121" s="778"/>
      <c r="GS121" s="778"/>
      <c r="GT121" s="778"/>
      <c r="GU121" s="778"/>
      <c r="GV121" s="778"/>
      <c r="GW121" s="778"/>
    </row>
    <row r="122" spans="1:205" ht="12.75">
      <c r="A122" s="875" t="s">
        <v>1125</v>
      </c>
      <c r="B122" s="870">
        <v>0</v>
      </c>
      <c r="C122" s="870">
        <v>0</v>
      </c>
      <c r="D122" s="870">
        <v>0</v>
      </c>
      <c r="E122" s="870">
        <v>0</v>
      </c>
      <c r="F122" s="778"/>
      <c r="G122" s="778"/>
      <c r="H122" s="778"/>
      <c r="I122" s="778"/>
      <c r="J122" s="778"/>
      <c r="K122" s="778"/>
      <c r="L122" s="778"/>
      <c r="M122" s="778"/>
      <c r="N122" s="778"/>
      <c r="O122" s="778"/>
      <c r="P122" s="778"/>
      <c r="Q122" s="778"/>
      <c r="R122" s="778"/>
      <c r="S122" s="778"/>
      <c r="T122" s="778"/>
      <c r="U122" s="778"/>
      <c r="V122" s="778"/>
      <c r="W122" s="778"/>
      <c r="X122" s="778"/>
      <c r="Y122" s="778"/>
      <c r="Z122" s="778"/>
      <c r="AA122" s="778"/>
      <c r="AB122" s="778"/>
      <c r="AC122" s="778"/>
      <c r="AD122" s="778"/>
      <c r="AE122" s="778"/>
      <c r="AF122" s="778"/>
      <c r="AG122" s="778"/>
      <c r="AH122" s="778"/>
      <c r="AI122" s="778"/>
      <c r="AJ122" s="778"/>
      <c r="AK122" s="778"/>
      <c r="AL122" s="778"/>
      <c r="AM122" s="778"/>
      <c r="AN122" s="778"/>
      <c r="AO122" s="778"/>
      <c r="AP122" s="778"/>
      <c r="AQ122" s="778"/>
      <c r="AR122" s="778"/>
      <c r="AS122" s="778"/>
      <c r="AT122" s="778"/>
      <c r="AU122" s="778"/>
      <c r="AV122" s="778"/>
      <c r="AW122" s="778"/>
      <c r="AX122" s="778"/>
      <c r="AY122" s="778"/>
      <c r="AZ122" s="778"/>
      <c r="BA122" s="778"/>
      <c r="BB122" s="778"/>
      <c r="BC122" s="778"/>
      <c r="BD122" s="778"/>
      <c r="BE122" s="778"/>
      <c r="BF122" s="778"/>
      <c r="BG122" s="778"/>
      <c r="BH122" s="778"/>
      <c r="BI122" s="778"/>
      <c r="BJ122" s="778"/>
      <c r="BK122" s="778"/>
      <c r="BL122" s="778"/>
      <c r="BM122" s="778"/>
      <c r="BN122" s="778"/>
      <c r="BO122" s="778"/>
      <c r="BP122" s="778"/>
      <c r="BQ122" s="778"/>
      <c r="BR122" s="778"/>
      <c r="BS122" s="778"/>
      <c r="BT122" s="778"/>
      <c r="BU122" s="778"/>
      <c r="BV122" s="778"/>
      <c r="BW122" s="778"/>
      <c r="BX122" s="778"/>
      <c r="BY122" s="778"/>
      <c r="BZ122" s="778"/>
      <c r="CA122" s="778"/>
      <c r="CB122" s="778"/>
      <c r="CC122" s="778"/>
      <c r="CD122" s="778"/>
      <c r="CE122" s="778"/>
      <c r="CF122" s="778"/>
      <c r="CG122" s="778"/>
      <c r="CH122" s="778"/>
      <c r="CI122" s="778"/>
      <c r="CJ122" s="778"/>
      <c r="CK122" s="778"/>
      <c r="CL122" s="778"/>
      <c r="CM122" s="778"/>
      <c r="CN122" s="778"/>
      <c r="CO122" s="778"/>
      <c r="CP122" s="778"/>
      <c r="CQ122" s="778"/>
      <c r="CR122" s="778"/>
      <c r="CS122" s="778"/>
      <c r="CT122" s="778"/>
      <c r="CU122" s="778"/>
      <c r="CV122" s="778"/>
      <c r="CW122" s="778"/>
      <c r="CX122" s="778"/>
      <c r="CY122" s="778"/>
      <c r="CZ122" s="778"/>
      <c r="DA122" s="778"/>
      <c r="DB122" s="778"/>
      <c r="DC122" s="778"/>
      <c r="DD122" s="778"/>
      <c r="DE122" s="778"/>
      <c r="DF122" s="778"/>
      <c r="DG122" s="778"/>
      <c r="DH122" s="778"/>
      <c r="DI122" s="778"/>
      <c r="DJ122" s="778"/>
      <c r="DK122" s="778"/>
      <c r="DL122" s="778"/>
      <c r="DM122" s="778"/>
      <c r="DN122" s="778"/>
      <c r="DO122" s="778"/>
      <c r="DP122" s="778"/>
      <c r="DQ122" s="778"/>
      <c r="DR122" s="778"/>
      <c r="DS122" s="778"/>
      <c r="DT122" s="778"/>
      <c r="DU122" s="778"/>
      <c r="DV122" s="778"/>
      <c r="DW122" s="778"/>
      <c r="DX122" s="778"/>
      <c r="DY122" s="778"/>
      <c r="DZ122" s="778"/>
      <c r="EA122" s="778"/>
      <c r="EB122" s="778"/>
      <c r="EC122" s="778"/>
      <c r="ED122" s="778"/>
      <c r="EE122" s="778"/>
      <c r="EF122" s="778"/>
      <c r="EG122" s="778"/>
      <c r="EH122" s="778"/>
      <c r="EI122" s="778"/>
      <c r="EJ122" s="778"/>
      <c r="EK122" s="778"/>
      <c r="EL122" s="778"/>
      <c r="EM122" s="778"/>
      <c r="EN122" s="778"/>
      <c r="EO122" s="778"/>
      <c r="EP122" s="778"/>
      <c r="EQ122" s="778"/>
      <c r="ER122" s="778"/>
      <c r="ES122" s="778"/>
      <c r="ET122" s="778"/>
      <c r="EU122" s="778"/>
      <c r="EV122" s="778"/>
      <c r="EW122" s="778"/>
      <c r="EX122" s="778"/>
      <c r="EY122" s="778"/>
      <c r="EZ122" s="778"/>
      <c r="FA122" s="778"/>
      <c r="FB122" s="778"/>
      <c r="FC122" s="778"/>
      <c r="FD122" s="778"/>
      <c r="FE122" s="778"/>
      <c r="FF122" s="778"/>
      <c r="FG122" s="778"/>
      <c r="FH122" s="778"/>
      <c r="FI122" s="778"/>
      <c r="FJ122" s="778"/>
      <c r="FK122" s="778"/>
      <c r="FL122" s="778"/>
      <c r="FM122" s="778"/>
      <c r="FN122" s="778"/>
      <c r="FO122" s="778"/>
      <c r="FP122" s="778"/>
      <c r="FQ122" s="778"/>
      <c r="FR122" s="778"/>
      <c r="FS122" s="778"/>
      <c r="FT122" s="778"/>
      <c r="FU122" s="778"/>
      <c r="FV122" s="778"/>
      <c r="FW122" s="778"/>
      <c r="FX122" s="778"/>
      <c r="FY122" s="778"/>
      <c r="FZ122" s="778"/>
      <c r="GA122" s="778"/>
      <c r="GB122" s="778"/>
      <c r="GC122" s="778"/>
      <c r="GD122" s="778"/>
      <c r="GE122" s="778"/>
      <c r="GF122" s="778"/>
      <c r="GG122" s="778"/>
      <c r="GH122" s="778"/>
      <c r="GI122" s="778"/>
      <c r="GJ122" s="778"/>
      <c r="GK122" s="778"/>
      <c r="GL122" s="778"/>
      <c r="GM122" s="778"/>
      <c r="GN122" s="778"/>
      <c r="GO122" s="778"/>
      <c r="GP122" s="778"/>
      <c r="GQ122" s="778"/>
      <c r="GR122" s="778"/>
      <c r="GS122" s="778"/>
      <c r="GT122" s="778"/>
      <c r="GU122" s="778"/>
      <c r="GV122" s="778"/>
      <c r="GW122" s="778"/>
    </row>
    <row r="123" spans="1:205" ht="12.75">
      <c r="A123" s="1228" t="s">
        <v>51</v>
      </c>
      <c r="B123" s="1236">
        <v>32</v>
      </c>
      <c r="C123" s="1236">
        <v>52</v>
      </c>
      <c r="D123" s="1236">
        <v>52</v>
      </c>
      <c r="E123" s="1236">
        <v>18</v>
      </c>
      <c r="F123" s="778"/>
      <c r="G123" s="778"/>
      <c r="H123" s="778"/>
      <c r="I123" s="778"/>
      <c r="J123" s="778"/>
      <c r="K123" s="778"/>
      <c r="L123" s="778"/>
      <c r="M123" s="778"/>
      <c r="N123" s="778"/>
      <c r="O123" s="778"/>
      <c r="P123" s="778"/>
      <c r="Q123" s="778"/>
      <c r="R123" s="778"/>
      <c r="S123" s="778"/>
      <c r="T123" s="778"/>
      <c r="U123" s="778"/>
      <c r="V123" s="778"/>
      <c r="W123" s="778"/>
      <c r="X123" s="778"/>
      <c r="Y123" s="778"/>
      <c r="Z123" s="778"/>
      <c r="AA123" s="778"/>
      <c r="AB123" s="778"/>
      <c r="AC123" s="778"/>
      <c r="AD123" s="778"/>
      <c r="AE123" s="778"/>
      <c r="AF123" s="778"/>
      <c r="AG123" s="778"/>
      <c r="AH123" s="778"/>
      <c r="AI123" s="778"/>
      <c r="AJ123" s="778"/>
      <c r="AK123" s="778"/>
      <c r="AL123" s="778"/>
      <c r="AM123" s="778"/>
      <c r="AN123" s="778"/>
      <c r="AO123" s="778"/>
      <c r="AP123" s="778"/>
      <c r="AQ123" s="778"/>
      <c r="AR123" s="778"/>
      <c r="AS123" s="778"/>
      <c r="AT123" s="778"/>
      <c r="AU123" s="778"/>
      <c r="AV123" s="778"/>
      <c r="AW123" s="778"/>
      <c r="AX123" s="778"/>
      <c r="AY123" s="778"/>
      <c r="AZ123" s="778"/>
      <c r="BA123" s="778"/>
      <c r="BB123" s="778"/>
      <c r="BC123" s="778"/>
      <c r="BD123" s="778"/>
      <c r="BE123" s="778"/>
      <c r="BF123" s="778"/>
      <c r="BG123" s="778"/>
      <c r="BH123" s="778"/>
      <c r="BI123" s="778"/>
      <c r="BJ123" s="778"/>
      <c r="BK123" s="778"/>
      <c r="BL123" s="778"/>
      <c r="BM123" s="778"/>
      <c r="BN123" s="778"/>
      <c r="BO123" s="778"/>
      <c r="BP123" s="778"/>
      <c r="BQ123" s="778"/>
      <c r="BR123" s="778"/>
      <c r="BS123" s="778"/>
      <c r="BT123" s="778"/>
      <c r="BU123" s="778"/>
      <c r="BV123" s="778"/>
      <c r="BW123" s="778"/>
      <c r="BX123" s="778"/>
      <c r="BY123" s="778"/>
      <c r="BZ123" s="778"/>
      <c r="CA123" s="778"/>
      <c r="CB123" s="778"/>
      <c r="CC123" s="778"/>
      <c r="CD123" s="778"/>
      <c r="CE123" s="778"/>
      <c r="CF123" s="778"/>
      <c r="CG123" s="778"/>
      <c r="CH123" s="778"/>
      <c r="CI123" s="778"/>
      <c r="CJ123" s="778"/>
      <c r="CK123" s="778"/>
      <c r="CL123" s="778"/>
      <c r="CM123" s="778"/>
      <c r="CN123" s="778"/>
      <c r="CO123" s="778"/>
      <c r="CP123" s="778"/>
      <c r="CQ123" s="778"/>
      <c r="CR123" s="778"/>
      <c r="CS123" s="778"/>
      <c r="CT123" s="778"/>
      <c r="CU123" s="778"/>
      <c r="CV123" s="778"/>
      <c r="CW123" s="778"/>
      <c r="CX123" s="778"/>
      <c r="CY123" s="778"/>
      <c r="CZ123" s="778"/>
      <c r="DA123" s="778"/>
      <c r="DB123" s="778"/>
      <c r="DC123" s="778"/>
      <c r="DD123" s="778"/>
      <c r="DE123" s="778"/>
      <c r="DF123" s="778"/>
      <c r="DG123" s="778"/>
      <c r="DH123" s="778"/>
      <c r="DI123" s="778"/>
      <c r="DJ123" s="778"/>
      <c r="DK123" s="778"/>
      <c r="DL123" s="778"/>
      <c r="DM123" s="778"/>
      <c r="DN123" s="778"/>
      <c r="DO123" s="778"/>
      <c r="DP123" s="778"/>
      <c r="DQ123" s="778"/>
      <c r="DR123" s="778"/>
      <c r="DS123" s="778"/>
      <c r="DT123" s="778"/>
      <c r="DU123" s="778"/>
      <c r="DV123" s="778"/>
      <c r="DW123" s="778"/>
      <c r="DX123" s="778"/>
      <c r="DY123" s="778"/>
      <c r="DZ123" s="778"/>
      <c r="EA123" s="778"/>
      <c r="EB123" s="778"/>
      <c r="EC123" s="778"/>
      <c r="ED123" s="778"/>
      <c r="EE123" s="778"/>
      <c r="EF123" s="778"/>
      <c r="EG123" s="778"/>
      <c r="EH123" s="778"/>
      <c r="EI123" s="778"/>
      <c r="EJ123" s="778"/>
      <c r="EK123" s="778"/>
      <c r="EL123" s="778"/>
      <c r="EM123" s="778"/>
      <c r="EN123" s="778"/>
      <c r="EO123" s="778"/>
      <c r="EP123" s="778"/>
      <c r="EQ123" s="778"/>
      <c r="ER123" s="778"/>
      <c r="ES123" s="778"/>
      <c r="ET123" s="778"/>
      <c r="EU123" s="778"/>
      <c r="EV123" s="778"/>
      <c r="EW123" s="778"/>
      <c r="EX123" s="778"/>
      <c r="EY123" s="778"/>
      <c r="EZ123" s="778"/>
      <c r="FA123" s="778"/>
      <c r="FB123" s="778"/>
      <c r="FC123" s="778"/>
      <c r="FD123" s="778"/>
      <c r="FE123" s="778"/>
      <c r="FF123" s="778"/>
      <c r="FG123" s="778"/>
      <c r="FH123" s="778"/>
      <c r="FI123" s="778"/>
      <c r="FJ123" s="778"/>
      <c r="FK123" s="778"/>
      <c r="FL123" s="778"/>
      <c r="FM123" s="778"/>
      <c r="FN123" s="778"/>
      <c r="FO123" s="778"/>
      <c r="FP123" s="778"/>
      <c r="FQ123" s="778"/>
      <c r="FR123" s="778"/>
      <c r="FS123" s="778"/>
      <c r="FT123" s="778"/>
      <c r="FU123" s="778"/>
      <c r="FV123" s="778"/>
      <c r="FW123" s="778"/>
      <c r="FX123" s="778"/>
      <c r="FY123" s="778"/>
      <c r="FZ123" s="778"/>
      <c r="GA123" s="778"/>
      <c r="GB123" s="778"/>
      <c r="GC123" s="778"/>
      <c r="GD123" s="778"/>
      <c r="GE123" s="778"/>
      <c r="GF123" s="778"/>
      <c r="GG123" s="778"/>
      <c r="GH123" s="778"/>
      <c r="GI123" s="778"/>
      <c r="GJ123" s="778"/>
      <c r="GK123" s="778"/>
      <c r="GL123" s="778"/>
      <c r="GM123" s="778"/>
      <c r="GN123" s="778"/>
      <c r="GO123" s="778"/>
      <c r="GP123" s="778"/>
      <c r="GQ123" s="778"/>
      <c r="GR123" s="778"/>
      <c r="GS123" s="778"/>
      <c r="GT123" s="778"/>
      <c r="GU123" s="778"/>
      <c r="GV123" s="778"/>
      <c r="GW123" s="778"/>
    </row>
    <row r="124" spans="1:205" s="56" customFormat="1" ht="12.75">
      <c r="A124" s="774"/>
      <c r="B124" s="882"/>
      <c r="C124" s="882"/>
      <c r="D124" s="882"/>
      <c r="E124" s="832"/>
      <c r="F124" s="832"/>
      <c r="G124" s="832"/>
      <c r="H124" s="832"/>
      <c r="I124" s="832"/>
      <c r="J124" s="832"/>
      <c r="K124" s="832"/>
      <c r="L124" s="832"/>
      <c r="M124" s="832"/>
      <c r="N124" s="832"/>
      <c r="O124" s="832"/>
      <c r="P124" s="832"/>
      <c r="Q124" s="832"/>
      <c r="R124" s="832"/>
      <c r="S124" s="832"/>
      <c r="T124" s="832"/>
      <c r="U124" s="832"/>
      <c r="V124" s="832"/>
      <c r="W124" s="832"/>
      <c r="X124" s="832"/>
      <c r="Y124" s="832"/>
      <c r="Z124" s="832"/>
      <c r="AA124" s="832"/>
      <c r="AB124" s="832"/>
      <c r="AC124" s="832"/>
      <c r="AD124" s="832"/>
      <c r="AE124" s="832"/>
      <c r="AF124" s="832"/>
      <c r="AG124" s="832"/>
      <c r="AH124" s="832"/>
      <c r="AI124" s="832"/>
      <c r="AJ124" s="832"/>
      <c r="AK124" s="832"/>
      <c r="AL124" s="832"/>
      <c r="AM124" s="832"/>
      <c r="AN124" s="832"/>
      <c r="AO124" s="832"/>
      <c r="AP124" s="832"/>
      <c r="AQ124" s="832"/>
      <c r="AR124" s="832"/>
      <c r="AS124" s="832"/>
      <c r="AT124" s="832"/>
      <c r="AU124" s="832"/>
      <c r="AV124" s="832"/>
      <c r="AW124" s="832"/>
      <c r="AX124" s="832"/>
      <c r="AY124" s="832"/>
      <c r="AZ124" s="832"/>
      <c r="BA124" s="832"/>
      <c r="BB124" s="832"/>
      <c r="BC124" s="832"/>
      <c r="BD124" s="832"/>
      <c r="BE124" s="832"/>
      <c r="BF124" s="832"/>
      <c r="BG124" s="832"/>
      <c r="BH124" s="832"/>
      <c r="BI124" s="832"/>
      <c r="BJ124" s="832"/>
      <c r="BK124" s="832"/>
      <c r="BL124" s="832"/>
      <c r="BM124" s="832"/>
      <c r="BN124" s="832"/>
      <c r="BO124" s="832"/>
      <c r="BP124" s="832"/>
      <c r="BQ124" s="832"/>
      <c r="BR124" s="832"/>
      <c r="BS124" s="832"/>
      <c r="BT124" s="832"/>
      <c r="BU124" s="832"/>
      <c r="BV124" s="832"/>
      <c r="BW124" s="832"/>
      <c r="BX124" s="832"/>
      <c r="BY124" s="832"/>
      <c r="BZ124" s="832"/>
      <c r="CA124" s="832"/>
      <c r="CB124" s="832"/>
      <c r="CC124" s="832"/>
      <c r="CD124" s="832"/>
      <c r="CE124" s="832"/>
      <c r="CF124" s="832"/>
      <c r="CG124" s="832"/>
      <c r="CH124" s="832"/>
      <c r="CI124" s="832"/>
      <c r="CJ124" s="832"/>
      <c r="CK124" s="832"/>
      <c r="CL124" s="832"/>
      <c r="CM124" s="832"/>
      <c r="CN124" s="832"/>
      <c r="CO124" s="832"/>
      <c r="CP124" s="832"/>
      <c r="CQ124" s="832"/>
      <c r="CR124" s="832"/>
      <c r="CS124" s="832"/>
      <c r="CT124" s="832"/>
      <c r="CU124" s="832"/>
      <c r="CV124" s="832"/>
      <c r="CW124" s="832"/>
      <c r="CX124" s="832"/>
      <c r="CY124" s="832"/>
      <c r="CZ124" s="832"/>
      <c r="DA124" s="832"/>
      <c r="DB124" s="832"/>
      <c r="DC124" s="832"/>
      <c r="DD124" s="832"/>
      <c r="DE124" s="832"/>
      <c r="DF124" s="832"/>
      <c r="DG124" s="832"/>
      <c r="DH124" s="832"/>
      <c r="DI124" s="832"/>
      <c r="DJ124" s="832"/>
      <c r="DK124" s="832"/>
      <c r="DL124" s="832"/>
      <c r="DM124" s="832"/>
      <c r="DN124" s="832"/>
      <c r="DO124" s="832"/>
      <c r="DP124" s="832"/>
      <c r="DQ124" s="832"/>
      <c r="DR124" s="832"/>
      <c r="DS124" s="832"/>
      <c r="DT124" s="832"/>
      <c r="DU124" s="832"/>
      <c r="DV124" s="832"/>
      <c r="DW124" s="832"/>
      <c r="DX124" s="832"/>
      <c r="DY124" s="832"/>
      <c r="DZ124" s="832"/>
      <c r="EA124" s="832"/>
      <c r="EB124" s="832"/>
      <c r="EC124" s="832"/>
      <c r="ED124" s="832"/>
      <c r="EE124" s="832"/>
      <c r="EF124" s="832"/>
      <c r="EG124" s="832"/>
      <c r="EH124" s="832"/>
      <c r="EI124" s="832"/>
      <c r="EJ124" s="832"/>
      <c r="EK124" s="832"/>
      <c r="EL124" s="832"/>
      <c r="EM124" s="832"/>
      <c r="EN124" s="832"/>
      <c r="EO124" s="832"/>
      <c r="EP124" s="832"/>
      <c r="EQ124" s="832"/>
      <c r="ER124" s="832"/>
      <c r="ES124" s="832"/>
      <c r="ET124" s="832"/>
      <c r="EU124" s="832"/>
      <c r="EV124" s="832"/>
      <c r="EW124" s="832"/>
      <c r="EX124" s="832"/>
      <c r="EY124" s="832"/>
      <c r="EZ124" s="832"/>
      <c r="FA124" s="832"/>
      <c r="FB124" s="832"/>
      <c r="FC124" s="832"/>
      <c r="FD124" s="832"/>
      <c r="FE124" s="832"/>
      <c r="FF124" s="832"/>
      <c r="FG124" s="832"/>
      <c r="FH124" s="832"/>
      <c r="FI124" s="832"/>
      <c r="FJ124" s="832"/>
      <c r="FK124" s="832"/>
      <c r="FL124" s="832"/>
      <c r="FM124" s="832"/>
      <c r="FN124" s="832"/>
      <c r="FO124" s="832"/>
      <c r="FP124" s="832"/>
      <c r="FQ124" s="832"/>
      <c r="FR124" s="832"/>
      <c r="FS124" s="832"/>
      <c r="FT124" s="832"/>
      <c r="FU124" s="832"/>
      <c r="FV124" s="832"/>
      <c r="FW124" s="832"/>
      <c r="FX124" s="832"/>
      <c r="FY124" s="832"/>
      <c r="FZ124" s="832"/>
      <c r="GA124" s="832"/>
      <c r="GB124" s="832"/>
      <c r="GC124" s="832"/>
      <c r="GD124" s="832"/>
      <c r="GE124" s="832"/>
      <c r="GF124" s="832"/>
      <c r="GG124" s="832"/>
      <c r="GH124" s="832"/>
      <c r="GI124" s="832"/>
      <c r="GJ124" s="832"/>
      <c r="GK124" s="832"/>
      <c r="GL124" s="832"/>
      <c r="GM124" s="832"/>
      <c r="GN124" s="832"/>
      <c r="GO124" s="832"/>
      <c r="GP124" s="832"/>
      <c r="GQ124" s="832"/>
      <c r="GR124" s="832"/>
      <c r="GS124" s="832"/>
      <c r="GT124" s="832"/>
      <c r="GU124" s="832"/>
      <c r="GV124" s="832"/>
      <c r="GW124" s="832"/>
    </row>
    <row r="125" spans="1:205" s="56" customFormat="1" ht="12.75">
      <c r="A125" s="307" t="s">
        <v>17</v>
      </c>
      <c r="B125" s="883"/>
      <c r="C125" s="883"/>
      <c r="D125" s="883"/>
      <c r="E125" s="832"/>
      <c r="F125" s="832"/>
      <c r="G125" s="832"/>
      <c r="H125" s="832"/>
      <c r="I125" s="832"/>
      <c r="J125" s="832"/>
      <c r="K125" s="832"/>
      <c r="L125" s="832"/>
      <c r="M125" s="832"/>
      <c r="N125" s="832"/>
      <c r="O125" s="832"/>
      <c r="P125" s="832"/>
      <c r="Q125" s="832"/>
      <c r="R125" s="832"/>
      <c r="S125" s="832"/>
      <c r="T125" s="832"/>
      <c r="U125" s="832"/>
      <c r="V125" s="832"/>
      <c r="W125" s="832"/>
      <c r="X125" s="832"/>
      <c r="Y125" s="832"/>
      <c r="Z125" s="832"/>
      <c r="AA125" s="832"/>
      <c r="AB125" s="832"/>
      <c r="AC125" s="832"/>
      <c r="AD125" s="832"/>
      <c r="AE125" s="832"/>
      <c r="AF125" s="832"/>
      <c r="AG125" s="832"/>
      <c r="AH125" s="832"/>
      <c r="AI125" s="832"/>
      <c r="AJ125" s="832"/>
      <c r="AK125" s="832"/>
      <c r="AL125" s="832"/>
      <c r="AM125" s="832"/>
      <c r="AN125" s="832"/>
      <c r="AO125" s="832"/>
      <c r="AP125" s="832"/>
      <c r="AQ125" s="832"/>
      <c r="AR125" s="832"/>
      <c r="AS125" s="832"/>
      <c r="AT125" s="832"/>
      <c r="AU125" s="832"/>
      <c r="AV125" s="832"/>
      <c r="AW125" s="832"/>
      <c r="AX125" s="832"/>
      <c r="AY125" s="832"/>
      <c r="AZ125" s="832"/>
      <c r="BA125" s="832"/>
      <c r="BB125" s="832"/>
      <c r="BC125" s="832"/>
      <c r="BD125" s="832"/>
      <c r="BE125" s="832"/>
      <c r="BF125" s="832"/>
      <c r="BG125" s="832"/>
      <c r="BH125" s="832"/>
      <c r="BI125" s="832"/>
      <c r="BJ125" s="832"/>
      <c r="BK125" s="832"/>
      <c r="BL125" s="832"/>
      <c r="BM125" s="832"/>
      <c r="BN125" s="832"/>
      <c r="BO125" s="832"/>
      <c r="BP125" s="832"/>
      <c r="BQ125" s="832"/>
      <c r="BR125" s="832"/>
      <c r="BS125" s="832"/>
      <c r="BT125" s="832"/>
      <c r="BU125" s="832"/>
      <c r="BV125" s="832"/>
      <c r="BW125" s="832"/>
      <c r="BX125" s="832"/>
      <c r="BY125" s="832"/>
      <c r="BZ125" s="832"/>
      <c r="CA125" s="832"/>
      <c r="CB125" s="832"/>
      <c r="CC125" s="832"/>
      <c r="CD125" s="832"/>
      <c r="CE125" s="832"/>
      <c r="CF125" s="832"/>
      <c r="CG125" s="832"/>
      <c r="CH125" s="832"/>
      <c r="CI125" s="832"/>
      <c r="CJ125" s="832"/>
      <c r="CK125" s="832"/>
      <c r="CL125" s="832"/>
      <c r="CM125" s="832"/>
      <c r="CN125" s="832"/>
      <c r="CO125" s="832"/>
      <c r="CP125" s="832"/>
      <c r="CQ125" s="832"/>
      <c r="CR125" s="832"/>
      <c r="CS125" s="832"/>
      <c r="CT125" s="832"/>
      <c r="CU125" s="832"/>
      <c r="CV125" s="832"/>
      <c r="CW125" s="832"/>
      <c r="CX125" s="832"/>
      <c r="CY125" s="832"/>
      <c r="CZ125" s="832"/>
      <c r="DA125" s="832"/>
      <c r="DB125" s="832"/>
      <c r="DC125" s="832"/>
      <c r="DD125" s="832"/>
      <c r="DE125" s="832"/>
      <c r="DF125" s="832"/>
      <c r="DG125" s="832"/>
      <c r="DH125" s="832"/>
      <c r="DI125" s="832"/>
      <c r="DJ125" s="832"/>
      <c r="DK125" s="832"/>
      <c r="DL125" s="832"/>
      <c r="DM125" s="832"/>
      <c r="DN125" s="832"/>
      <c r="DO125" s="832"/>
      <c r="DP125" s="832"/>
      <c r="DQ125" s="832"/>
      <c r="DR125" s="832"/>
      <c r="DS125" s="832"/>
      <c r="DT125" s="832"/>
      <c r="DU125" s="832"/>
      <c r="DV125" s="832"/>
      <c r="DW125" s="832"/>
      <c r="DX125" s="832"/>
      <c r="DY125" s="832"/>
      <c r="DZ125" s="832"/>
      <c r="EA125" s="832"/>
      <c r="EB125" s="832"/>
      <c r="EC125" s="832"/>
      <c r="ED125" s="832"/>
      <c r="EE125" s="832"/>
      <c r="EF125" s="832"/>
      <c r="EG125" s="832"/>
      <c r="EH125" s="832"/>
      <c r="EI125" s="832"/>
      <c r="EJ125" s="832"/>
      <c r="EK125" s="832"/>
      <c r="EL125" s="832"/>
      <c r="EM125" s="832"/>
      <c r="EN125" s="832"/>
      <c r="EO125" s="832"/>
      <c r="EP125" s="832"/>
      <c r="EQ125" s="832"/>
      <c r="ER125" s="832"/>
      <c r="ES125" s="832"/>
      <c r="ET125" s="832"/>
      <c r="EU125" s="832"/>
      <c r="EV125" s="832"/>
      <c r="EW125" s="832"/>
      <c r="EX125" s="832"/>
      <c r="EY125" s="832"/>
      <c r="EZ125" s="832"/>
      <c r="FA125" s="832"/>
      <c r="FB125" s="832"/>
      <c r="FC125" s="832"/>
      <c r="FD125" s="832"/>
      <c r="FE125" s="832"/>
      <c r="FF125" s="832"/>
      <c r="FG125" s="832"/>
      <c r="FH125" s="832"/>
      <c r="FI125" s="832"/>
      <c r="FJ125" s="832"/>
      <c r="FK125" s="832"/>
      <c r="FL125" s="832"/>
      <c r="FM125" s="832"/>
      <c r="FN125" s="832"/>
      <c r="FO125" s="832"/>
      <c r="FP125" s="832"/>
      <c r="FQ125" s="832"/>
      <c r="FR125" s="832"/>
      <c r="FS125" s="832"/>
      <c r="FT125" s="832"/>
      <c r="FU125" s="832"/>
      <c r="FV125" s="832"/>
      <c r="FW125" s="832"/>
      <c r="FX125" s="832"/>
      <c r="FY125" s="832"/>
      <c r="FZ125" s="832"/>
      <c r="GA125" s="832"/>
      <c r="GB125" s="832"/>
      <c r="GC125" s="832"/>
      <c r="GD125" s="832"/>
      <c r="GE125" s="832"/>
      <c r="GF125" s="832"/>
      <c r="GG125" s="832"/>
      <c r="GH125" s="832"/>
      <c r="GI125" s="832"/>
      <c r="GJ125" s="832"/>
      <c r="GK125" s="832"/>
      <c r="GL125" s="832"/>
      <c r="GM125" s="832"/>
      <c r="GN125" s="832"/>
      <c r="GO125" s="832"/>
      <c r="GP125" s="832"/>
      <c r="GQ125" s="832"/>
      <c r="GR125" s="832"/>
      <c r="GS125" s="832"/>
      <c r="GT125" s="832"/>
      <c r="GU125" s="832"/>
      <c r="GV125" s="832"/>
      <c r="GW125" s="832"/>
    </row>
    <row r="126" spans="1:205" ht="13.5">
      <c r="A126" s="315" t="s">
        <v>1126</v>
      </c>
      <c r="B126" s="884"/>
      <c r="C126" s="884"/>
      <c r="D126" s="884"/>
    </row>
    <row r="127" spans="1:205">
      <c r="A127" s="315" t="s">
        <v>1127</v>
      </c>
    </row>
    <row r="128" spans="1:205">
      <c r="A128" s="886"/>
    </row>
    <row r="130" spans="1:11" ht="30" customHeight="1">
      <c r="A130" s="1693" t="s">
        <v>1448</v>
      </c>
      <c r="B130" s="1693"/>
      <c r="C130" s="1693"/>
      <c r="D130" s="1693"/>
      <c r="E130" s="1693"/>
    </row>
    <row r="131" spans="1:11" ht="14.25">
      <c r="A131" s="887"/>
      <c r="B131" s="888"/>
      <c r="C131" s="888"/>
      <c r="D131" s="888"/>
      <c r="E131" s="888" t="s">
        <v>0</v>
      </c>
      <c r="G131" s="1693"/>
      <c r="H131" s="1693"/>
      <c r="I131" s="1693"/>
      <c r="J131" s="1693"/>
      <c r="K131" s="1693"/>
    </row>
    <row r="132" spans="1:11" ht="15">
      <c r="A132" s="1222" t="s">
        <v>1083</v>
      </c>
      <c r="B132" s="1219">
        <v>2022</v>
      </c>
      <c r="C132" s="1219">
        <v>2023</v>
      </c>
      <c r="D132" s="1219">
        <v>2024</v>
      </c>
      <c r="E132" s="1219">
        <v>2025</v>
      </c>
      <c r="G132" s="841"/>
      <c r="H132" s="889"/>
      <c r="I132" s="695"/>
      <c r="J132" s="695"/>
      <c r="K132" s="695"/>
    </row>
    <row r="133" spans="1:11">
      <c r="A133" s="735" t="s">
        <v>189</v>
      </c>
      <c r="B133" s="1237">
        <v>433</v>
      </c>
      <c r="C133" s="1435">
        <v>325</v>
      </c>
      <c r="D133" s="1435">
        <v>308</v>
      </c>
      <c r="E133" s="1435">
        <v>381</v>
      </c>
      <c r="G133" s="790"/>
      <c r="H133" s="890"/>
      <c r="I133" s="890"/>
      <c r="J133" s="890"/>
      <c r="K133" s="890"/>
    </row>
    <row r="134" spans="1:11">
      <c r="A134" s="735" t="s">
        <v>190</v>
      </c>
      <c r="B134" s="891">
        <v>39</v>
      </c>
      <c r="C134" s="891">
        <v>42</v>
      </c>
      <c r="D134" s="891">
        <v>30</v>
      </c>
      <c r="E134" s="891">
        <v>32</v>
      </c>
      <c r="G134" s="735"/>
      <c r="H134" s="842"/>
      <c r="I134" s="842"/>
      <c r="J134" s="842"/>
      <c r="K134" s="842"/>
    </row>
    <row r="135" spans="1:11">
      <c r="A135" s="1222" t="s">
        <v>51</v>
      </c>
      <c r="B135" s="1219">
        <v>472</v>
      </c>
      <c r="C135" s="1219">
        <v>367</v>
      </c>
      <c r="D135" s="1219">
        <v>338</v>
      </c>
      <c r="E135" s="1219">
        <v>413</v>
      </c>
      <c r="G135" s="735"/>
      <c r="H135" s="842"/>
      <c r="I135" s="842"/>
      <c r="J135" s="842"/>
      <c r="K135" s="842"/>
    </row>
    <row r="136" spans="1:11">
      <c r="G136" s="790"/>
      <c r="H136" s="890"/>
      <c r="I136" s="890"/>
      <c r="J136" s="890"/>
      <c r="K136" s="890"/>
    </row>
  </sheetData>
  <mergeCells count="3">
    <mergeCell ref="G131:K131"/>
    <mergeCell ref="A2:E2"/>
    <mergeCell ref="A130:E130"/>
  </mergeCells>
  <hyperlinks>
    <hyperlink ref="A3" location="contents!A58" display="Back to Table of Contents" xr:uid="{03085A42-6FAF-4516-9F3D-88BCEF05DE7E}"/>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E2247-3309-45B1-A6E9-28C8A718E56A}">
  <dimension ref="A1:XEV220"/>
  <sheetViews>
    <sheetView workbookViewId="0">
      <selection sqref="A1:E1"/>
    </sheetView>
  </sheetViews>
  <sheetFormatPr defaultColWidth="10.28515625" defaultRowHeight="12"/>
  <cols>
    <col min="1" max="1" width="45.42578125" style="737" customWidth="1"/>
    <col min="2" max="5" width="6.28515625" style="315" customWidth="1"/>
    <col min="6" max="16384" width="10.28515625" style="295"/>
  </cols>
  <sheetData>
    <row r="1" spans="1:5" s="780" customFormat="1" ht="30" customHeight="1">
      <c r="A1" s="1693" t="s">
        <v>1449</v>
      </c>
      <c r="B1" s="1693"/>
      <c r="C1" s="1693"/>
      <c r="D1" s="1693"/>
      <c r="E1" s="1693"/>
    </row>
    <row r="2" spans="1:5" s="780" customFormat="1" ht="15">
      <c r="A2" s="864" t="s">
        <v>669</v>
      </c>
      <c r="B2" s="315"/>
      <c r="C2" s="315"/>
      <c r="D2" s="315"/>
      <c r="E2" s="315"/>
    </row>
    <row r="3" spans="1:5" s="780" customFormat="1" ht="12.75">
      <c r="A3" s="1238" t="s">
        <v>40</v>
      </c>
      <c r="B3" s="1238">
        <v>2022</v>
      </c>
      <c r="C3" s="1238">
        <v>2023</v>
      </c>
      <c r="D3" s="1238">
        <v>2024</v>
      </c>
      <c r="E3" s="1238">
        <v>2025</v>
      </c>
    </row>
    <row r="4" spans="1:5" s="780" customFormat="1" ht="12.75">
      <c r="A4" s="892" t="s">
        <v>52</v>
      </c>
      <c r="B4" s="893">
        <v>13</v>
      </c>
      <c r="C4" s="893">
        <v>11</v>
      </c>
      <c r="D4" s="893">
        <v>6</v>
      </c>
      <c r="E4" s="893">
        <v>10</v>
      </c>
    </row>
    <row r="5" spans="1:5" s="780" customFormat="1" ht="13.5">
      <c r="A5" s="894" t="s">
        <v>53</v>
      </c>
      <c r="B5" s="895">
        <v>0</v>
      </c>
      <c r="C5" s="895">
        <v>0</v>
      </c>
      <c r="D5" s="895">
        <v>0</v>
      </c>
      <c r="E5" s="895">
        <v>0</v>
      </c>
    </row>
    <row r="6" spans="1:5" s="780" customFormat="1" ht="13.5">
      <c r="A6" s="894" t="s">
        <v>58</v>
      </c>
      <c r="B6" s="895">
        <v>12</v>
      </c>
      <c r="C6" s="895">
        <v>8</v>
      </c>
      <c r="D6" s="895">
        <v>4</v>
      </c>
      <c r="E6" s="895">
        <v>9</v>
      </c>
    </row>
    <row r="7" spans="1:5" s="780" customFormat="1" ht="25.5">
      <c r="A7" s="896" t="s">
        <v>59</v>
      </c>
      <c r="B7" s="897">
        <v>0</v>
      </c>
      <c r="C7" s="897">
        <v>0</v>
      </c>
      <c r="D7" s="897">
        <v>0</v>
      </c>
      <c r="E7" s="897">
        <v>1</v>
      </c>
    </row>
    <row r="8" spans="1:5" s="780" customFormat="1" ht="12.75">
      <c r="A8" s="896" t="s">
        <v>856</v>
      </c>
      <c r="B8" s="897">
        <v>12</v>
      </c>
      <c r="C8" s="897">
        <v>8</v>
      </c>
      <c r="D8" s="897">
        <v>4</v>
      </c>
      <c r="E8" s="897">
        <v>8</v>
      </c>
    </row>
    <row r="9" spans="1:5" s="780" customFormat="1" ht="12.75">
      <c r="A9" s="898" t="s">
        <v>379</v>
      </c>
      <c r="B9" s="899">
        <v>1</v>
      </c>
      <c r="C9" s="899">
        <v>3</v>
      </c>
      <c r="D9" s="899">
        <v>2</v>
      </c>
      <c r="E9" s="899">
        <v>1</v>
      </c>
    </row>
    <row r="10" spans="1:5" s="780" customFormat="1" ht="12.75">
      <c r="A10" s="896" t="s">
        <v>1128</v>
      </c>
      <c r="B10" s="897">
        <v>1</v>
      </c>
      <c r="C10" s="897">
        <v>3</v>
      </c>
      <c r="D10" s="897">
        <v>2</v>
      </c>
      <c r="E10" s="897">
        <v>1</v>
      </c>
    </row>
    <row r="11" spans="1:5" s="780" customFormat="1" ht="25.5">
      <c r="A11" s="900" t="s">
        <v>61</v>
      </c>
      <c r="B11" s="901">
        <v>37</v>
      </c>
      <c r="C11" s="901">
        <v>27</v>
      </c>
      <c r="D11" s="901">
        <v>20</v>
      </c>
      <c r="E11" s="901">
        <v>37</v>
      </c>
    </row>
    <row r="12" spans="1:5" s="780" customFormat="1" ht="13.5">
      <c r="A12" s="894" t="s">
        <v>383</v>
      </c>
      <c r="B12" s="895">
        <v>30</v>
      </c>
      <c r="C12" s="895">
        <v>18</v>
      </c>
      <c r="D12" s="895">
        <v>18</v>
      </c>
      <c r="E12" s="895">
        <v>29</v>
      </c>
    </row>
    <row r="13" spans="1:5" s="780" customFormat="1" ht="13.5">
      <c r="A13" s="902" t="s">
        <v>62</v>
      </c>
      <c r="B13" s="904">
        <v>27</v>
      </c>
      <c r="C13" s="904">
        <v>15</v>
      </c>
      <c r="D13" s="904">
        <v>18</v>
      </c>
      <c r="E13" s="904">
        <v>28</v>
      </c>
    </row>
    <row r="14" spans="1:5" s="780" customFormat="1" ht="13.5">
      <c r="A14" s="1453" t="s">
        <v>63</v>
      </c>
      <c r="B14" s="904">
        <v>20</v>
      </c>
      <c r="C14" s="904">
        <v>7</v>
      </c>
      <c r="D14" s="904">
        <v>3</v>
      </c>
      <c r="E14" s="904">
        <v>10</v>
      </c>
    </row>
    <row r="15" spans="1:5" s="780" customFormat="1" ht="12.75">
      <c r="A15" s="905" t="s">
        <v>857</v>
      </c>
      <c r="B15" s="906">
        <v>0</v>
      </c>
      <c r="C15" s="906">
        <v>0</v>
      </c>
      <c r="D15" s="906">
        <v>0</v>
      </c>
      <c r="E15" s="906">
        <v>0</v>
      </c>
    </row>
    <row r="16" spans="1:5" s="780" customFormat="1" ht="12.75">
      <c r="A16" s="907" t="s">
        <v>858</v>
      </c>
      <c r="B16" s="897">
        <v>1</v>
      </c>
      <c r="C16" s="897">
        <v>1</v>
      </c>
      <c r="D16" s="897">
        <v>1</v>
      </c>
      <c r="E16" s="897">
        <v>3</v>
      </c>
    </row>
    <row r="17" spans="1:5" s="780" customFormat="1" ht="25.5">
      <c r="A17" s="907" t="s">
        <v>66</v>
      </c>
      <c r="B17" s="897">
        <v>7</v>
      </c>
      <c r="C17" s="897">
        <v>2</v>
      </c>
      <c r="D17" s="897">
        <v>0</v>
      </c>
      <c r="E17" s="897">
        <v>0</v>
      </c>
    </row>
    <row r="18" spans="1:5" s="780" customFormat="1" ht="12.75">
      <c r="A18" s="907" t="s">
        <v>860</v>
      </c>
      <c r="B18" s="897">
        <v>9</v>
      </c>
      <c r="C18" s="897">
        <v>0</v>
      </c>
      <c r="D18" s="897">
        <v>0</v>
      </c>
      <c r="E18" s="897">
        <v>1</v>
      </c>
    </row>
    <row r="19" spans="1:5" s="780" customFormat="1" ht="12.75">
      <c r="A19" s="908" t="s">
        <v>1129</v>
      </c>
      <c r="B19" s="909">
        <v>0</v>
      </c>
      <c r="C19" s="909">
        <v>0</v>
      </c>
      <c r="D19" s="909">
        <v>0</v>
      </c>
      <c r="E19" s="909">
        <v>0</v>
      </c>
    </row>
    <row r="20" spans="1:5" s="780" customFormat="1" ht="12.75">
      <c r="A20" s="907" t="s">
        <v>861</v>
      </c>
      <c r="B20" s="897">
        <v>0</v>
      </c>
      <c r="C20" s="897">
        <v>0</v>
      </c>
      <c r="D20" s="897">
        <v>0</v>
      </c>
      <c r="E20" s="897">
        <v>0</v>
      </c>
    </row>
    <row r="21" spans="1:5" s="780" customFormat="1" ht="12.75">
      <c r="A21" s="907" t="s">
        <v>69</v>
      </c>
      <c r="B21" s="897">
        <v>3</v>
      </c>
      <c r="C21" s="897">
        <v>3</v>
      </c>
      <c r="D21" s="897">
        <v>2</v>
      </c>
      <c r="E21" s="897">
        <v>4</v>
      </c>
    </row>
    <row r="22" spans="1:5" s="780" customFormat="1" ht="25.5">
      <c r="A22" s="907" t="s">
        <v>1130</v>
      </c>
      <c r="B22" s="897">
        <v>0</v>
      </c>
      <c r="C22" s="897">
        <v>1</v>
      </c>
      <c r="D22" s="897">
        <v>0</v>
      </c>
      <c r="E22" s="897">
        <v>2</v>
      </c>
    </row>
    <row r="23" spans="1:5" s="780" customFormat="1" ht="13.5">
      <c r="A23" s="1453" t="s">
        <v>70</v>
      </c>
      <c r="B23" s="895">
        <v>7</v>
      </c>
      <c r="C23" s="895">
        <v>8</v>
      </c>
      <c r="D23" s="895">
        <v>15</v>
      </c>
      <c r="E23" s="895">
        <v>18</v>
      </c>
    </row>
    <row r="24" spans="1:5" s="780" customFormat="1" ht="12.75">
      <c r="A24" s="905" t="s">
        <v>1087</v>
      </c>
      <c r="B24" s="906">
        <v>7</v>
      </c>
      <c r="C24" s="906">
        <v>8</v>
      </c>
      <c r="D24" s="906">
        <v>8</v>
      </c>
      <c r="E24" s="906">
        <v>4</v>
      </c>
    </row>
    <row r="25" spans="1:5" s="780" customFormat="1" ht="12.75">
      <c r="A25" s="907" t="s">
        <v>864</v>
      </c>
      <c r="B25" s="897">
        <v>0</v>
      </c>
      <c r="C25" s="897">
        <v>0</v>
      </c>
      <c r="D25" s="897">
        <v>1</v>
      </c>
      <c r="E25" s="897">
        <v>0</v>
      </c>
    </row>
    <row r="26" spans="1:5" s="780" customFormat="1" ht="12.75">
      <c r="A26" s="907" t="s">
        <v>865</v>
      </c>
      <c r="B26" s="897">
        <v>0</v>
      </c>
      <c r="C26" s="897">
        <v>0</v>
      </c>
      <c r="D26" s="897">
        <v>6</v>
      </c>
      <c r="E26" s="897">
        <v>14</v>
      </c>
    </row>
    <row r="27" spans="1:5" s="780" customFormat="1" ht="13.5">
      <c r="A27" s="902" t="s">
        <v>384</v>
      </c>
      <c r="B27" s="895">
        <v>3</v>
      </c>
      <c r="C27" s="895">
        <v>3</v>
      </c>
      <c r="D27" s="895">
        <v>0</v>
      </c>
      <c r="E27" s="895">
        <v>1</v>
      </c>
    </row>
    <row r="28" spans="1:5" s="780" customFormat="1" ht="12.75">
      <c r="A28" s="896" t="s">
        <v>867</v>
      </c>
      <c r="B28" s="897">
        <v>3</v>
      </c>
      <c r="C28" s="897">
        <v>3</v>
      </c>
      <c r="D28" s="897">
        <v>0</v>
      </c>
      <c r="E28" s="897">
        <v>1</v>
      </c>
    </row>
    <row r="29" spans="1:5" s="780" customFormat="1" ht="12.75">
      <c r="A29" s="896" t="s">
        <v>385</v>
      </c>
      <c r="B29" s="897">
        <v>0</v>
      </c>
      <c r="C29" s="897">
        <v>0</v>
      </c>
      <c r="D29" s="897">
        <v>0</v>
      </c>
      <c r="E29" s="897">
        <v>0</v>
      </c>
    </row>
    <row r="30" spans="1:5" s="780" customFormat="1" ht="13.5">
      <c r="A30" s="894" t="s">
        <v>72</v>
      </c>
      <c r="B30" s="895">
        <v>0</v>
      </c>
      <c r="C30" s="895">
        <v>1</v>
      </c>
      <c r="D30" s="895">
        <v>1</v>
      </c>
      <c r="E30" s="895">
        <v>0</v>
      </c>
    </row>
    <row r="31" spans="1:5" s="780" customFormat="1" ht="12.75">
      <c r="A31" s="896" t="s">
        <v>73</v>
      </c>
      <c r="B31" s="897">
        <v>0</v>
      </c>
      <c r="C31" s="897">
        <v>1</v>
      </c>
      <c r="D31" s="897">
        <v>1</v>
      </c>
      <c r="E31" s="897">
        <v>0</v>
      </c>
    </row>
    <row r="32" spans="1:5" s="780" customFormat="1" ht="12.75">
      <c r="A32" s="896" t="s">
        <v>868</v>
      </c>
      <c r="B32" s="897">
        <v>0</v>
      </c>
      <c r="C32" s="897">
        <v>0</v>
      </c>
      <c r="D32" s="897">
        <v>0</v>
      </c>
      <c r="E32" s="897">
        <v>0</v>
      </c>
    </row>
    <row r="33" spans="1:5" s="780" customFormat="1" ht="13.5">
      <c r="A33" s="894" t="s">
        <v>75</v>
      </c>
      <c r="B33" s="895">
        <v>0</v>
      </c>
      <c r="C33" s="895">
        <v>0</v>
      </c>
      <c r="D33" s="895">
        <v>0</v>
      </c>
      <c r="E33" s="895">
        <v>0</v>
      </c>
    </row>
    <row r="34" spans="1:5" s="780" customFormat="1" ht="12.75">
      <c r="A34" s="896" t="s">
        <v>76</v>
      </c>
      <c r="B34" s="897">
        <v>0</v>
      </c>
      <c r="C34" s="897">
        <v>0</v>
      </c>
      <c r="D34" s="897">
        <v>0</v>
      </c>
      <c r="E34" s="897">
        <v>0</v>
      </c>
    </row>
    <row r="35" spans="1:5" s="780" customFormat="1" ht="13.5">
      <c r="A35" s="894" t="s">
        <v>77</v>
      </c>
      <c r="B35" s="895">
        <v>0</v>
      </c>
      <c r="C35" s="895">
        <v>0</v>
      </c>
      <c r="D35" s="895">
        <v>0</v>
      </c>
      <c r="E35" s="895">
        <v>0</v>
      </c>
    </row>
    <row r="36" spans="1:5" s="780" customFormat="1" ht="12.75">
      <c r="A36" s="896" t="s">
        <v>1131</v>
      </c>
      <c r="B36" s="897">
        <v>0</v>
      </c>
      <c r="C36" s="897">
        <v>0</v>
      </c>
      <c r="D36" s="897">
        <v>0</v>
      </c>
      <c r="E36" s="897">
        <v>0</v>
      </c>
    </row>
    <row r="37" spans="1:5" s="780" customFormat="1" ht="13.5">
      <c r="A37" s="894" t="s">
        <v>79</v>
      </c>
      <c r="B37" s="895">
        <v>6</v>
      </c>
      <c r="C37" s="895">
        <v>4</v>
      </c>
      <c r="D37" s="895">
        <v>1</v>
      </c>
      <c r="E37" s="895">
        <v>8</v>
      </c>
    </row>
    <row r="38" spans="1:5" s="780" customFormat="1" ht="12.75">
      <c r="A38" s="896" t="s">
        <v>871</v>
      </c>
      <c r="B38" s="897">
        <v>0</v>
      </c>
      <c r="C38" s="897">
        <v>0</v>
      </c>
      <c r="D38" s="897">
        <v>0</v>
      </c>
      <c r="E38" s="897">
        <v>3</v>
      </c>
    </row>
    <row r="39" spans="1:5" s="780" customFormat="1" ht="12.75">
      <c r="A39" s="896" t="s">
        <v>872</v>
      </c>
      <c r="B39" s="897">
        <v>1</v>
      </c>
      <c r="C39" s="897">
        <v>0</v>
      </c>
      <c r="D39" s="897">
        <v>0</v>
      </c>
      <c r="E39" s="897">
        <v>1</v>
      </c>
    </row>
    <row r="40" spans="1:5" s="780" customFormat="1" ht="12.75">
      <c r="A40" s="896" t="s">
        <v>1132</v>
      </c>
      <c r="B40" s="897">
        <v>0</v>
      </c>
      <c r="C40" s="897">
        <v>0</v>
      </c>
      <c r="D40" s="897">
        <v>0</v>
      </c>
      <c r="E40" s="897">
        <v>1</v>
      </c>
    </row>
    <row r="41" spans="1:5" s="780" customFormat="1" ht="12.75">
      <c r="A41" s="896" t="s">
        <v>1091</v>
      </c>
      <c r="B41" s="897">
        <v>0</v>
      </c>
      <c r="C41" s="897">
        <v>0</v>
      </c>
      <c r="D41" s="897">
        <v>0</v>
      </c>
      <c r="E41" s="897">
        <v>0</v>
      </c>
    </row>
    <row r="42" spans="1:5" s="780" customFormat="1" ht="12.75">
      <c r="A42" s="896" t="s">
        <v>1133</v>
      </c>
      <c r="B42" s="897">
        <v>5</v>
      </c>
      <c r="C42" s="897">
        <v>4</v>
      </c>
      <c r="D42" s="897">
        <v>1</v>
      </c>
      <c r="E42" s="897">
        <v>3</v>
      </c>
    </row>
    <row r="43" spans="1:5" s="780" customFormat="1" ht="12.75">
      <c r="A43" s="896" t="s">
        <v>393</v>
      </c>
      <c r="B43" s="897">
        <v>0</v>
      </c>
      <c r="C43" s="897">
        <v>0</v>
      </c>
      <c r="D43" s="897">
        <v>0</v>
      </c>
      <c r="E43" s="897">
        <v>0</v>
      </c>
    </row>
    <row r="44" spans="1:5" s="780" customFormat="1" ht="13.5">
      <c r="A44" s="894" t="s">
        <v>83</v>
      </c>
      <c r="B44" s="895">
        <v>1</v>
      </c>
      <c r="C44" s="895">
        <v>4</v>
      </c>
      <c r="D44" s="895">
        <v>0</v>
      </c>
      <c r="E44" s="895">
        <v>0</v>
      </c>
    </row>
    <row r="45" spans="1:5" s="780" customFormat="1" ht="25.5">
      <c r="A45" s="910" t="s">
        <v>1134</v>
      </c>
      <c r="B45" s="911">
        <v>1</v>
      </c>
      <c r="C45" s="911">
        <v>4</v>
      </c>
      <c r="D45" s="911">
        <v>0</v>
      </c>
      <c r="E45" s="911">
        <v>0</v>
      </c>
    </row>
    <row r="46" spans="1:5" s="780" customFormat="1" ht="12.75">
      <c r="A46" s="912" t="s">
        <v>1135</v>
      </c>
      <c r="B46" s="913">
        <v>0</v>
      </c>
      <c r="C46" s="913">
        <v>0</v>
      </c>
      <c r="D46" s="913">
        <v>0</v>
      </c>
      <c r="E46" s="913">
        <v>0</v>
      </c>
    </row>
    <row r="47" spans="1:5" s="780" customFormat="1" ht="12.75">
      <c r="A47" s="914" t="s">
        <v>85</v>
      </c>
      <c r="B47" s="901">
        <v>20</v>
      </c>
      <c r="C47" s="901">
        <v>29</v>
      </c>
      <c r="D47" s="901">
        <v>15</v>
      </c>
      <c r="E47" s="901">
        <v>17</v>
      </c>
    </row>
    <row r="48" spans="1:5" s="780" customFormat="1" ht="13.5">
      <c r="A48" s="894" t="s">
        <v>86</v>
      </c>
      <c r="B48" s="895">
        <v>10</v>
      </c>
      <c r="C48" s="895">
        <v>23</v>
      </c>
      <c r="D48" s="895">
        <v>8</v>
      </c>
      <c r="E48" s="895">
        <v>10</v>
      </c>
    </row>
    <row r="49" spans="1:5" s="780" customFormat="1" ht="12.75">
      <c r="A49" s="896" t="s">
        <v>89</v>
      </c>
      <c r="B49" s="897">
        <v>5</v>
      </c>
      <c r="C49" s="897">
        <v>11</v>
      </c>
      <c r="D49" s="897">
        <v>5</v>
      </c>
      <c r="E49" s="897">
        <v>6</v>
      </c>
    </row>
    <row r="50" spans="1:5" s="780" customFormat="1" ht="12.75">
      <c r="A50" s="896" t="s">
        <v>88</v>
      </c>
      <c r="B50" s="897">
        <v>4</v>
      </c>
      <c r="C50" s="897">
        <v>2</v>
      </c>
      <c r="D50" s="897">
        <v>0</v>
      </c>
      <c r="E50" s="897">
        <v>1</v>
      </c>
    </row>
    <row r="51" spans="1:5" s="780" customFormat="1" ht="12.75">
      <c r="A51" s="896" t="s">
        <v>92</v>
      </c>
      <c r="B51" s="897">
        <v>1</v>
      </c>
      <c r="C51" s="897">
        <v>0</v>
      </c>
      <c r="D51" s="897">
        <v>0</v>
      </c>
      <c r="E51" s="897">
        <v>0</v>
      </c>
    </row>
    <row r="52" spans="1:5" s="780" customFormat="1" ht="12.75">
      <c r="A52" s="896" t="s">
        <v>881</v>
      </c>
      <c r="B52" s="897">
        <v>0</v>
      </c>
      <c r="C52" s="897">
        <v>3</v>
      </c>
      <c r="D52" s="897">
        <v>2</v>
      </c>
      <c r="E52" s="897">
        <v>3</v>
      </c>
    </row>
    <row r="53" spans="1:5" s="780" customFormat="1" ht="25.5">
      <c r="A53" s="896" t="s">
        <v>91</v>
      </c>
      <c r="B53" s="897">
        <v>0</v>
      </c>
      <c r="C53" s="897">
        <v>0</v>
      </c>
      <c r="D53" s="897">
        <v>1</v>
      </c>
      <c r="E53" s="897">
        <v>0</v>
      </c>
    </row>
    <row r="54" spans="1:5" s="780" customFormat="1" ht="12.75">
      <c r="A54" s="896" t="s">
        <v>1136</v>
      </c>
      <c r="B54" s="897">
        <v>0</v>
      </c>
      <c r="C54" s="897">
        <v>7</v>
      </c>
      <c r="D54" s="897">
        <v>0</v>
      </c>
      <c r="E54" s="897">
        <v>0</v>
      </c>
    </row>
    <row r="55" spans="1:5" s="780" customFormat="1" ht="13.5">
      <c r="A55" s="894" t="s">
        <v>94</v>
      </c>
      <c r="B55" s="895">
        <v>10</v>
      </c>
      <c r="C55" s="895">
        <v>6</v>
      </c>
      <c r="D55" s="895">
        <v>7</v>
      </c>
      <c r="E55" s="895">
        <v>7</v>
      </c>
    </row>
    <row r="56" spans="1:5" s="780" customFormat="1" ht="25.5">
      <c r="A56" s="896" t="s">
        <v>883</v>
      </c>
      <c r="B56" s="897">
        <v>10</v>
      </c>
      <c r="C56" s="897">
        <v>0</v>
      </c>
      <c r="D56" s="897">
        <v>7</v>
      </c>
      <c r="E56" s="897">
        <v>7</v>
      </c>
    </row>
    <row r="57" spans="1:5" s="780" customFormat="1" ht="12.75">
      <c r="A57" s="912" t="s">
        <v>408</v>
      </c>
      <c r="B57" s="913">
        <v>0</v>
      </c>
      <c r="C57" s="913">
        <v>6</v>
      </c>
      <c r="D57" s="913">
        <v>0</v>
      </c>
      <c r="E57" s="913">
        <v>0</v>
      </c>
    </row>
    <row r="58" spans="1:5" s="780" customFormat="1" ht="25.5">
      <c r="A58" s="900" t="s">
        <v>409</v>
      </c>
      <c r="B58" s="901">
        <v>106</v>
      </c>
      <c r="C58" s="901">
        <v>47</v>
      </c>
      <c r="D58" s="901">
        <v>51</v>
      </c>
      <c r="E58" s="901">
        <v>58</v>
      </c>
    </row>
    <row r="59" spans="1:5" s="780" customFormat="1" ht="13.5">
      <c r="A59" s="894" t="s">
        <v>410</v>
      </c>
      <c r="B59" s="895">
        <v>99</v>
      </c>
      <c r="C59" s="895">
        <v>47</v>
      </c>
      <c r="D59" s="895">
        <v>50</v>
      </c>
      <c r="E59" s="895">
        <v>58</v>
      </c>
    </row>
    <row r="60" spans="1:5" s="780" customFormat="1" ht="12.75">
      <c r="A60" s="761" t="s">
        <v>884</v>
      </c>
      <c r="B60" s="897">
        <v>19</v>
      </c>
      <c r="C60" s="897">
        <v>5</v>
      </c>
      <c r="D60" s="897">
        <v>1</v>
      </c>
      <c r="E60" s="897">
        <v>1</v>
      </c>
    </row>
    <row r="61" spans="1:5" s="780" customFormat="1" ht="12.75">
      <c r="A61" s="761" t="s">
        <v>411</v>
      </c>
      <c r="B61" s="897">
        <v>8</v>
      </c>
      <c r="C61" s="897">
        <v>4</v>
      </c>
      <c r="D61" s="897">
        <v>6</v>
      </c>
      <c r="E61" s="897">
        <v>6</v>
      </c>
    </row>
    <row r="62" spans="1:5" s="780" customFormat="1" ht="12.75">
      <c r="A62" s="761" t="s">
        <v>414</v>
      </c>
      <c r="B62" s="897">
        <v>2</v>
      </c>
      <c r="C62" s="897">
        <v>3</v>
      </c>
      <c r="D62" s="897">
        <v>2</v>
      </c>
      <c r="E62" s="897">
        <v>4</v>
      </c>
    </row>
    <row r="63" spans="1:5" s="780" customFormat="1" ht="12.75">
      <c r="A63" s="761" t="s">
        <v>420</v>
      </c>
      <c r="B63" s="897">
        <v>65</v>
      </c>
      <c r="C63" s="897">
        <v>34</v>
      </c>
      <c r="D63" s="897">
        <v>39</v>
      </c>
      <c r="E63" s="897">
        <v>43</v>
      </c>
    </row>
    <row r="64" spans="1:5" s="780" customFormat="1" ht="12.75">
      <c r="A64" s="761" t="s">
        <v>886</v>
      </c>
      <c r="B64" s="897">
        <v>0</v>
      </c>
      <c r="C64" s="897">
        <v>1</v>
      </c>
      <c r="D64" s="897">
        <v>2</v>
      </c>
      <c r="E64" s="897">
        <v>3</v>
      </c>
    </row>
    <row r="65" spans="1:5" s="780" customFormat="1" ht="12.75">
      <c r="A65" s="761" t="s">
        <v>887</v>
      </c>
      <c r="B65" s="897">
        <v>5</v>
      </c>
      <c r="C65" s="897">
        <v>0</v>
      </c>
      <c r="D65" s="897">
        <v>0</v>
      </c>
      <c r="E65" s="897">
        <v>1</v>
      </c>
    </row>
    <row r="66" spans="1:5" s="780" customFormat="1" ht="27">
      <c r="A66" s="894" t="s">
        <v>421</v>
      </c>
      <c r="B66" s="895">
        <v>7</v>
      </c>
      <c r="C66" s="895">
        <v>0</v>
      </c>
      <c r="D66" s="895">
        <v>1</v>
      </c>
      <c r="E66" s="895">
        <v>0</v>
      </c>
    </row>
    <row r="67" spans="1:5" s="780" customFormat="1" ht="12.75">
      <c r="A67" s="915" t="s">
        <v>1095</v>
      </c>
      <c r="B67" s="906">
        <v>7</v>
      </c>
      <c r="C67" s="906">
        <v>0</v>
      </c>
      <c r="D67" s="906">
        <v>1</v>
      </c>
      <c r="E67" s="906">
        <v>0</v>
      </c>
    </row>
    <row r="68" spans="1:5" s="780" customFormat="1" ht="12.75">
      <c r="A68" s="900" t="s">
        <v>423</v>
      </c>
      <c r="B68" s="901">
        <v>156</v>
      </c>
      <c r="C68" s="901">
        <v>112</v>
      </c>
      <c r="D68" s="901">
        <v>120</v>
      </c>
      <c r="E68" s="901">
        <v>157</v>
      </c>
    </row>
    <row r="69" spans="1:5" s="780" customFormat="1" ht="13.5">
      <c r="A69" s="894" t="s">
        <v>424</v>
      </c>
      <c r="B69" s="895">
        <v>39</v>
      </c>
      <c r="C69" s="895">
        <v>22</v>
      </c>
      <c r="D69" s="895">
        <v>17</v>
      </c>
      <c r="E69" s="895">
        <v>23</v>
      </c>
    </row>
    <row r="70" spans="1:5" s="780" customFormat="1" ht="12.75">
      <c r="A70" s="761" t="s">
        <v>899</v>
      </c>
      <c r="B70" s="897">
        <v>5</v>
      </c>
      <c r="C70" s="897">
        <v>13</v>
      </c>
      <c r="D70" s="897">
        <v>2</v>
      </c>
      <c r="E70" s="897">
        <v>4</v>
      </c>
    </row>
    <row r="71" spans="1:5" s="780" customFormat="1" ht="12.75">
      <c r="A71" s="761" t="s">
        <v>426</v>
      </c>
      <c r="B71" s="897">
        <v>16</v>
      </c>
      <c r="C71" s="897">
        <v>4</v>
      </c>
      <c r="D71" s="897">
        <v>4</v>
      </c>
      <c r="E71" s="897">
        <v>12</v>
      </c>
    </row>
    <row r="72" spans="1:5" ht="12.75">
      <c r="A72" s="761" t="s">
        <v>428</v>
      </c>
      <c r="B72" s="897">
        <v>18</v>
      </c>
      <c r="C72" s="897">
        <v>3</v>
      </c>
      <c r="D72" s="897">
        <v>11</v>
      </c>
      <c r="E72" s="897">
        <v>3</v>
      </c>
    </row>
    <row r="73" spans="1:5" ht="12.75">
      <c r="A73" s="761" t="s">
        <v>900</v>
      </c>
      <c r="B73" s="897">
        <v>0</v>
      </c>
      <c r="C73" s="897">
        <v>2</v>
      </c>
      <c r="D73" s="897">
        <v>0</v>
      </c>
      <c r="E73" s="897">
        <v>1</v>
      </c>
    </row>
    <row r="74" spans="1:5" ht="12.75">
      <c r="A74" s="761" t="s">
        <v>1137</v>
      </c>
      <c r="B74" s="897">
        <v>0</v>
      </c>
      <c r="C74" s="897">
        <v>0</v>
      </c>
      <c r="D74" s="897">
        <v>0</v>
      </c>
      <c r="E74" s="897">
        <v>3</v>
      </c>
    </row>
    <row r="75" spans="1:5" ht="13.5">
      <c r="A75" s="894" t="s">
        <v>429</v>
      </c>
      <c r="B75" s="895">
        <v>110</v>
      </c>
      <c r="C75" s="895">
        <v>85</v>
      </c>
      <c r="D75" s="895">
        <v>103</v>
      </c>
      <c r="E75" s="895">
        <v>133</v>
      </c>
    </row>
    <row r="76" spans="1:5" ht="12.75">
      <c r="A76" s="761" t="s">
        <v>430</v>
      </c>
      <c r="B76" s="897">
        <v>4</v>
      </c>
      <c r="C76" s="897">
        <v>3</v>
      </c>
      <c r="D76" s="897">
        <v>5</v>
      </c>
      <c r="E76" s="897">
        <v>9</v>
      </c>
    </row>
    <row r="77" spans="1:5" s="879" customFormat="1" ht="12.75">
      <c r="A77" s="761" t="s">
        <v>1138</v>
      </c>
      <c r="B77" s="897">
        <v>0</v>
      </c>
      <c r="C77" s="897">
        <v>0</v>
      </c>
      <c r="D77" s="897">
        <v>0</v>
      </c>
      <c r="E77" s="897">
        <v>0</v>
      </c>
    </row>
    <row r="78" spans="1:5" ht="12.75">
      <c r="A78" s="761" t="s">
        <v>906</v>
      </c>
      <c r="B78" s="897">
        <v>0</v>
      </c>
      <c r="C78" s="897">
        <v>0</v>
      </c>
      <c r="D78" s="897">
        <v>0</v>
      </c>
      <c r="E78" s="897">
        <v>0</v>
      </c>
    </row>
    <row r="79" spans="1:5" ht="12.75">
      <c r="A79" s="761" t="s">
        <v>438</v>
      </c>
      <c r="B79" s="897">
        <v>53</v>
      </c>
      <c r="C79" s="897">
        <v>59</v>
      </c>
      <c r="D79" s="897">
        <v>56</v>
      </c>
      <c r="E79" s="897">
        <v>81</v>
      </c>
    </row>
    <row r="80" spans="1:5" ht="22.5" customHeight="1">
      <c r="A80" s="761" t="s">
        <v>1139</v>
      </c>
      <c r="B80" s="897">
        <v>0</v>
      </c>
      <c r="C80" s="897">
        <v>0</v>
      </c>
      <c r="D80" s="897">
        <v>0</v>
      </c>
      <c r="E80" s="897">
        <v>0</v>
      </c>
    </row>
    <row r="81" spans="1:16376" ht="22.5" customHeight="1">
      <c r="A81" s="761" t="s">
        <v>439</v>
      </c>
      <c r="B81" s="897">
        <v>0</v>
      </c>
      <c r="C81" s="897">
        <v>0</v>
      </c>
      <c r="D81" s="897">
        <v>0</v>
      </c>
      <c r="E81" s="897">
        <v>0</v>
      </c>
    </row>
    <row r="82" spans="1:16376" s="916" customFormat="1" ht="22.5" customHeight="1">
      <c r="A82" s="761" t="s">
        <v>907</v>
      </c>
      <c r="B82" s="897">
        <v>0</v>
      </c>
      <c r="C82" s="897">
        <v>0</v>
      </c>
      <c r="D82" s="897">
        <v>0</v>
      </c>
      <c r="E82" s="897">
        <v>0</v>
      </c>
    </row>
    <row r="83" spans="1:16376" ht="22.5" customHeight="1">
      <c r="A83" s="761" t="s">
        <v>436</v>
      </c>
      <c r="B83" s="897">
        <v>3</v>
      </c>
      <c r="C83" s="897">
        <v>2</v>
      </c>
      <c r="D83" s="897">
        <v>0</v>
      </c>
      <c r="E83" s="897">
        <v>0</v>
      </c>
    </row>
    <row r="84" spans="1:16376" ht="22.5" customHeight="1">
      <c r="A84" s="761" t="s">
        <v>1100</v>
      </c>
      <c r="B84" s="897">
        <v>0</v>
      </c>
      <c r="C84" s="897">
        <v>0</v>
      </c>
      <c r="D84" s="897">
        <v>2</v>
      </c>
      <c r="E84" s="897">
        <v>5</v>
      </c>
    </row>
    <row r="85" spans="1:16376" ht="22.5" customHeight="1">
      <c r="A85" s="761" t="s">
        <v>435</v>
      </c>
      <c r="B85" s="897">
        <v>50</v>
      </c>
      <c r="C85" s="897">
        <v>21</v>
      </c>
      <c r="D85" s="897">
        <v>40</v>
      </c>
      <c r="E85" s="897">
        <v>38</v>
      </c>
    </row>
    <row r="86" spans="1:16376" ht="22.5" customHeight="1">
      <c r="A86" s="761" t="s">
        <v>897</v>
      </c>
      <c r="B86" s="897">
        <v>0</v>
      </c>
      <c r="C86" s="897">
        <v>0</v>
      </c>
      <c r="D86" s="897">
        <v>0</v>
      </c>
      <c r="E86" s="897">
        <v>0</v>
      </c>
    </row>
    <row r="87" spans="1:16376" ht="22.5" customHeight="1">
      <c r="A87" s="761" t="s">
        <v>1140</v>
      </c>
      <c r="B87" s="897">
        <v>0</v>
      </c>
      <c r="C87" s="897">
        <v>0</v>
      </c>
      <c r="D87" s="897">
        <v>0</v>
      </c>
      <c r="E87" s="897">
        <v>0</v>
      </c>
    </row>
    <row r="88" spans="1:16376" s="879" customFormat="1" ht="22.5" customHeight="1">
      <c r="A88" s="761" t="s">
        <v>1141</v>
      </c>
      <c r="B88" s="897">
        <v>0</v>
      </c>
      <c r="C88" s="897">
        <v>0</v>
      </c>
      <c r="D88" s="897">
        <v>0</v>
      </c>
      <c r="E88" s="897">
        <v>0</v>
      </c>
      <c r="F88" s="315"/>
      <c r="G88" s="315"/>
      <c r="H88" s="761"/>
      <c r="I88" s="897"/>
      <c r="J88" s="897"/>
      <c r="K88" s="315"/>
      <c r="L88" s="315"/>
      <c r="M88" s="761"/>
      <c r="N88" s="897"/>
      <c r="O88" s="897"/>
      <c r="P88" s="315"/>
      <c r="Q88" s="315"/>
      <c r="R88" s="761"/>
      <c r="S88" s="897"/>
      <c r="T88" s="897"/>
      <c r="U88" s="315"/>
      <c r="V88" s="315"/>
      <c r="W88" s="761"/>
      <c r="X88" s="897"/>
      <c r="Y88" s="897"/>
      <c r="Z88" s="315"/>
      <c r="AA88" s="315"/>
      <c r="AB88" s="761"/>
      <c r="AC88" s="897"/>
      <c r="AD88" s="897"/>
      <c r="AE88" s="315"/>
      <c r="AF88" s="315"/>
      <c r="AG88" s="761"/>
      <c r="AH88" s="897"/>
      <c r="AI88" s="897"/>
      <c r="AJ88" s="315"/>
      <c r="AK88" s="315"/>
      <c r="AL88" s="761"/>
      <c r="AM88" s="897"/>
      <c r="AN88" s="897"/>
      <c r="AO88" s="315"/>
      <c r="AP88" s="315"/>
      <c r="AQ88" s="761"/>
      <c r="AR88" s="897"/>
      <c r="AS88" s="897"/>
      <c r="AT88" s="315"/>
      <c r="AU88" s="315"/>
      <c r="AV88" s="761"/>
      <c r="AW88" s="897"/>
      <c r="AX88" s="897"/>
      <c r="AY88" s="315"/>
      <c r="AZ88" s="315"/>
      <c r="BA88" s="761"/>
      <c r="BB88" s="897"/>
      <c r="BC88" s="897"/>
      <c r="BD88" s="315"/>
      <c r="BE88" s="315"/>
      <c r="BF88" s="761"/>
      <c r="BG88" s="897"/>
      <c r="BH88" s="897"/>
      <c r="BI88" s="315"/>
      <c r="BJ88" s="315"/>
      <c r="BK88" s="761"/>
      <c r="BL88" s="897"/>
      <c r="BM88" s="897"/>
      <c r="BN88" s="315"/>
      <c r="BO88" s="315"/>
      <c r="BP88" s="761"/>
      <c r="BQ88" s="897"/>
      <c r="BR88" s="897"/>
      <c r="BS88" s="315"/>
      <c r="BT88" s="315"/>
      <c r="BU88" s="761"/>
      <c r="BV88" s="897"/>
      <c r="BW88" s="897"/>
      <c r="BX88" s="315"/>
      <c r="BY88" s="315"/>
      <c r="BZ88" s="761"/>
      <c r="CA88" s="897"/>
      <c r="CB88" s="897"/>
      <c r="CC88" s="315"/>
      <c r="CD88" s="315"/>
      <c r="CE88" s="761"/>
      <c r="CF88" s="897"/>
      <c r="CG88" s="897"/>
      <c r="CH88" s="315"/>
      <c r="CI88" s="315"/>
      <c r="CJ88" s="761"/>
      <c r="CK88" s="897"/>
      <c r="CL88" s="897"/>
      <c r="CM88" s="315"/>
      <c r="CN88" s="315"/>
      <c r="CO88" s="761"/>
      <c r="CP88" s="897"/>
      <c r="CQ88" s="897"/>
      <c r="CR88" s="315"/>
      <c r="CS88" s="315"/>
      <c r="CT88" s="761"/>
      <c r="CU88" s="897"/>
      <c r="CV88" s="897"/>
      <c r="CW88" s="315"/>
      <c r="CX88" s="315"/>
      <c r="CY88" s="761"/>
      <c r="CZ88" s="897"/>
      <c r="DA88" s="897"/>
      <c r="DB88" s="315"/>
      <c r="DC88" s="315"/>
      <c r="DD88" s="761"/>
      <c r="DE88" s="897"/>
      <c r="DF88" s="897"/>
      <c r="DG88" s="315"/>
      <c r="DH88" s="315"/>
      <c r="DI88" s="761"/>
      <c r="DJ88" s="897"/>
      <c r="DK88" s="897"/>
      <c r="DL88" s="315"/>
      <c r="DM88" s="315"/>
      <c r="DN88" s="761"/>
      <c r="DO88" s="897"/>
      <c r="DP88" s="897"/>
      <c r="DQ88" s="315"/>
      <c r="DR88" s="315"/>
      <c r="DS88" s="761"/>
      <c r="DT88" s="897"/>
      <c r="DU88" s="897"/>
      <c r="DV88" s="315"/>
      <c r="DW88" s="315"/>
      <c r="DX88" s="761"/>
      <c r="DY88" s="897"/>
      <c r="DZ88" s="897"/>
      <c r="EA88" s="315"/>
      <c r="EB88" s="315"/>
      <c r="EC88" s="761"/>
      <c r="ED88" s="897"/>
      <c r="EE88" s="897"/>
      <c r="EF88" s="315"/>
      <c r="EG88" s="315"/>
      <c r="EH88" s="761"/>
      <c r="EI88" s="897"/>
      <c r="EJ88" s="897"/>
      <c r="EK88" s="315"/>
      <c r="EL88" s="315"/>
      <c r="EM88" s="761"/>
      <c r="EN88" s="897"/>
      <c r="EO88" s="897"/>
      <c r="EP88" s="315"/>
      <c r="EQ88" s="315"/>
      <c r="ER88" s="761"/>
      <c r="ES88" s="897"/>
      <c r="ET88" s="897"/>
      <c r="EU88" s="315"/>
      <c r="EV88" s="315"/>
      <c r="EW88" s="761"/>
      <c r="EX88" s="897"/>
      <c r="EY88" s="897"/>
      <c r="EZ88" s="315"/>
      <c r="FA88" s="315"/>
      <c r="FB88" s="761"/>
      <c r="FC88" s="897"/>
      <c r="FD88" s="897"/>
      <c r="FE88" s="315"/>
      <c r="FF88" s="315"/>
      <c r="FG88" s="761"/>
      <c r="FH88" s="897"/>
      <c r="FI88" s="897"/>
      <c r="FJ88" s="315"/>
      <c r="FK88" s="315"/>
      <c r="FL88" s="761"/>
      <c r="FM88" s="897"/>
      <c r="FN88" s="897"/>
      <c r="FO88" s="315"/>
      <c r="FP88" s="315"/>
      <c r="FQ88" s="761"/>
      <c r="FR88" s="897"/>
      <c r="FS88" s="897"/>
      <c r="FT88" s="315"/>
      <c r="FU88" s="315"/>
      <c r="FV88" s="761"/>
      <c r="FW88" s="897"/>
      <c r="FX88" s="897"/>
      <c r="FY88" s="315"/>
      <c r="FZ88" s="315"/>
      <c r="GA88" s="761"/>
      <c r="GB88" s="897"/>
      <c r="GC88" s="897"/>
      <c r="GD88" s="315"/>
      <c r="GE88" s="315"/>
      <c r="GF88" s="761"/>
      <c r="GG88" s="897"/>
      <c r="GH88" s="897"/>
      <c r="GI88" s="315"/>
      <c r="GJ88" s="315"/>
      <c r="GK88" s="761"/>
      <c r="GL88" s="897"/>
      <c r="GM88" s="897"/>
      <c r="GN88" s="315"/>
      <c r="GO88" s="315"/>
      <c r="GP88" s="761"/>
      <c r="GQ88" s="897"/>
      <c r="GR88" s="897"/>
      <c r="GS88" s="315"/>
      <c r="GT88" s="315"/>
      <c r="GU88" s="761"/>
      <c r="GV88" s="897"/>
      <c r="GW88" s="897"/>
      <c r="GX88" s="315"/>
      <c r="GY88" s="315"/>
      <c r="GZ88" s="761"/>
      <c r="HA88" s="897"/>
      <c r="HB88" s="897"/>
      <c r="HC88" s="315"/>
      <c r="HD88" s="315"/>
      <c r="HE88" s="761"/>
      <c r="HF88" s="897"/>
      <c r="HG88" s="897"/>
      <c r="HH88" s="315"/>
      <c r="HI88" s="315"/>
      <c r="HJ88" s="761"/>
      <c r="HK88" s="897"/>
      <c r="HL88" s="897"/>
      <c r="HM88" s="315"/>
      <c r="HN88" s="315"/>
      <c r="HO88" s="761"/>
      <c r="HP88" s="897"/>
      <c r="HQ88" s="897"/>
      <c r="HR88" s="315"/>
      <c r="HS88" s="315"/>
      <c r="HT88" s="761"/>
      <c r="HU88" s="897"/>
      <c r="HV88" s="897"/>
      <c r="HW88" s="315"/>
      <c r="HX88" s="315"/>
      <c r="HY88" s="761"/>
      <c r="HZ88" s="897"/>
      <c r="IA88" s="897"/>
      <c r="IB88" s="315"/>
      <c r="IC88" s="315"/>
      <c r="ID88" s="761"/>
      <c r="IE88" s="897"/>
      <c r="IF88" s="897"/>
      <c r="IG88" s="315"/>
      <c r="IH88" s="315"/>
      <c r="II88" s="761"/>
      <c r="IJ88" s="897"/>
      <c r="IK88" s="897"/>
      <c r="IL88" s="315"/>
      <c r="IM88" s="315"/>
      <c r="IN88" s="761"/>
      <c r="IO88" s="897"/>
      <c r="IP88" s="897"/>
      <c r="IQ88" s="315"/>
      <c r="IR88" s="315"/>
      <c r="IS88" s="761"/>
      <c r="IT88" s="897"/>
      <c r="IU88" s="897"/>
      <c r="IV88" s="315"/>
      <c r="IW88" s="315"/>
      <c r="IX88" s="761"/>
      <c r="IY88" s="897"/>
      <c r="IZ88" s="897"/>
      <c r="JA88" s="315"/>
      <c r="JB88" s="315"/>
      <c r="JC88" s="761"/>
      <c r="JD88" s="897"/>
      <c r="JE88" s="897"/>
      <c r="JF88" s="315"/>
      <c r="JG88" s="315"/>
      <c r="JH88" s="761"/>
      <c r="JI88" s="897"/>
      <c r="JJ88" s="897"/>
      <c r="JK88" s="315"/>
      <c r="JL88" s="315"/>
      <c r="JM88" s="761"/>
      <c r="JN88" s="897"/>
      <c r="JO88" s="897"/>
      <c r="JP88" s="315"/>
      <c r="JQ88" s="315"/>
      <c r="JR88" s="761"/>
      <c r="JS88" s="897"/>
      <c r="JT88" s="897"/>
      <c r="JU88" s="315"/>
      <c r="JV88" s="315"/>
      <c r="JW88" s="761"/>
      <c r="JX88" s="897"/>
      <c r="JY88" s="897"/>
      <c r="JZ88" s="315"/>
      <c r="KA88" s="315"/>
      <c r="KB88" s="761"/>
      <c r="KC88" s="897"/>
      <c r="KD88" s="897"/>
      <c r="KE88" s="315"/>
      <c r="KF88" s="315"/>
      <c r="KG88" s="761"/>
      <c r="KH88" s="897"/>
      <c r="KI88" s="897"/>
      <c r="KJ88" s="315"/>
      <c r="KK88" s="315"/>
      <c r="KL88" s="761"/>
      <c r="KM88" s="897"/>
      <c r="KN88" s="897"/>
      <c r="KO88" s="315"/>
      <c r="KP88" s="315"/>
      <c r="KQ88" s="761"/>
      <c r="KR88" s="897"/>
      <c r="KS88" s="897"/>
      <c r="KT88" s="315"/>
      <c r="KU88" s="315"/>
      <c r="KV88" s="761"/>
      <c r="KW88" s="897"/>
      <c r="KX88" s="897"/>
      <c r="KY88" s="315"/>
      <c r="KZ88" s="315"/>
      <c r="LA88" s="761"/>
      <c r="LB88" s="897"/>
      <c r="LC88" s="897"/>
      <c r="LD88" s="315"/>
      <c r="LE88" s="315"/>
      <c r="LF88" s="761"/>
      <c r="LG88" s="897"/>
      <c r="LH88" s="897"/>
      <c r="LI88" s="315"/>
      <c r="LJ88" s="315"/>
      <c r="LK88" s="761"/>
      <c r="LL88" s="897"/>
      <c r="LM88" s="897"/>
      <c r="LN88" s="315"/>
      <c r="LO88" s="315"/>
      <c r="LP88" s="761"/>
      <c r="LQ88" s="897"/>
      <c r="LR88" s="897"/>
      <c r="LS88" s="315"/>
      <c r="LT88" s="315"/>
      <c r="LU88" s="761"/>
      <c r="LV88" s="897"/>
      <c r="LW88" s="897"/>
      <c r="LX88" s="315"/>
      <c r="LY88" s="315"/>
      <c r="LZ88" s="761"/>
      <c r="MA88" s="897"/>
      <c r="MB88" s="897"/>
      <c r="MC88" s="315"/>
      <c r="MD88" s="315"/>
      <c r="ME88" s="761"/>
      <c r="MF88" s="897"/>
      <c r="MG88" s="897"/>
      <c r="MH88" s="315"/>
      <c r="MI88" s="315"/>
      <c r="MJ88" s="761"/>
      <c r="MK88" s="897"/>
      <c r="ML88" s="897"/>
      <c r="MM88" s="315"/>
      <c r="MN88" s="315"/>
      <c r="MO88" s="761"/>
      <c r="MP88" s="897"/>
      <c r="MQ88" s="897"/>
      <c r="MR88" s="315"/>
      <c r="MS88" s="315"/>
      <c r="MT88" s="761"/>
      <c r="MU88" s="897"/>
      <c r="MV88" s="897"/>
      <c r="MW88" s="315"/>
      <c r="MX88" s="315"/>
      <c r="MY88" s="761"/>
      <c r="MZ88" s="897"/>
      <c r="NA88" s="897"/>
      <c r="NB88" s="315"/>
      <c r="NC88" s="315"/>
      <c r="ND88" s="761"/>
      <c r="NE88" s="897"/>
      <c r="NF88" s="897"/>
      <c r="NG88" s="315"/>
      <c r="NH88" s="315"/>
      <c r="NI88" s="761"/>
      <c r="NJ88" s="897"/>
      <c r="NK88" s="897"/>
      <c r="NL88" s="315"/>
      <c r="NM88" s="315"/>
      <c r="NN88" s="761"/>
      <c r="NO88" s="897"/>
      <c r="NP88" s="897"/>
      <c r="NQ88" s="315"/>
      <c r="NR88" s="315"/>
      <c r="NS88" s="761"/>
      <c r="NT88" s="897"/>
      <c r="NU88" s="897"/>
      <c r="NV88" s="315"/>
      <c r="NW88" s="315"/>
      <c r="NX88" s="761"/>
      <c r="NY88" s="897"/>
      <c r="NZ88" s="897"/>
      <c r="OA88" s="315"/>
      <c r="OB88" s="315"/>
      <c r="OC88" s="761"/>
      <c r="OD88" s="897"/>
      <c r="OE88" s="897"/>
      <c r="OF88" s="315"/>
      <c r="OG88" s="315"/>
      <c r="OH88" s="761"/>
      <c r="OI88" s="897"/>
      <c r="OJ88" s="897"/>
      <c r="OK88" s="315"/>
      <c r="OL88" s="315"/>
      <c r="OM88" s="761"/>
      <c r="ON88" s="897"/>
      <c r="OO88" s="897"/>
      <c r="OP88" s="315"/>
      <c r="OQ88" s="315"/>
      <c r="OR88" s="761"/>
      <c r="OS88" s="897"/>
      <c r="OT88" s="897"/>
      <c r="OU88" s="315"/>
      <c r="OV88" s="315"/>
      <c r="OW88" s="761"/>
      <c r="OX88" s="897"/>
      <c r="OY88" s="897"/>
      <c r="OZ88" s="315"/>
      <c r="PA88" s="315"/>
      <c r="PB88" s="761"/>
      <c r="PC88" s="897"/>
      <c r="PD88" s="897"/>
      <c r="PE88" s="315"/>
      <c r="PF88" s="315"/>
      <c r="PG88" s="761"/>
      <c r="PH88" s="897"/>
      <c r="PI88" s="897"/>
      <c r="PJ88" s="315"/>
      <c r="PK88" s="315"/>
      <c r="PL88" s="761"/>
      <c r="PM88" s="897"/>
      <c r="PN88" s="897"/>
      <c r="PO88" s="315"/>
      <c r="PP88" s="315"/>
      <c r="PQ88" s="761"/>
      <c r="PR88" s="897"/>
      <c r="PS88" s="897"/>
      <c r="PT88" s="315"/>
      <c r="PU88" s="315"/>
      <c r="PV88" s="761"/>
      <c r="PW88" s="897"/>
      <c r="PX88" s="897"/>
      <c r="PY88" s="315"/>
      <c r="PZ88" s="315"/>
      <c r="QA88" s="761"/>
      <c r="QB88" s="897"/>
      <c r="QC88" s="897"/>
      <c r="QD88" s="315"/>
      <c r="QE88" s="315"/>
      <c r="QF88" s="761"/>
      <c r="QG88" s="897"/>
      <c r="QH88" s="897"/>
      <c r="QI88" s="315"/>
      <c r="QJ88" s="315"/>
      <c r="QK88" s="761"/>
      <c r="QL88" s="897"/>
      <c r="QM88" s="897"/>
      <c r="QN88" s="315"/>
      <c r="QO88" s="315"/>
      <c r="QP88" s="761"/>
      <c r="QQ88" s="897"/>
      <c r="QR88" s="897"/>
      <c r="QS88" s="315"/>
      <c r="QT88" s="315"/>
      <c r="QU88" s="761"/>
      <c r="QV88" s="897"/>
      <c r="QW88" s="897"/>
      <c r="QX88" s="315"/>
      <c r="QY88" s="315"/>
      <c r="QZ88" s="761"/>
      <c r="RA88" s="897"/>
      <c r="RB88" s="897"/>
      <c r="RC88" s="315"/>
      <c r="RD88" s="315"/>
      <c r="RE88" s="761"/>
      <c r="RF88" s="897"/>
      <c r="RG88" s="897"/>
      <c r="RH88" s="315"/>
      <c r="RI88" s="315"/>
      <c r="RJ88" s="761"/>
      <c r="RK88" s="897"/>
      <c r="RL88" s="897"/>
      <c r="RM88" s="315"/>
      <c r="RN88" s="315"/>
      <c r="RO88" s="761"/>
      <c r="RP88" s="897"/>
      <c r="RQ88" s="897"/>
      <c r="RR88" s="315"/>
      <c r="RS88" s="315"/>
      <c r="RT88" s="761"/>
      <c r="RU88" s="897"/>
      <c r="RV88" s="897"/>
      <c r="RW88" s="315"/>
      <c r="RX88" s="315"/>
      <c r="RY88" s="761"/>
      <c r="RZ88" s="897"/>
      <c r="SA88" s="897"/>
      <c r="SB88" s="315"/>
      <c r="SC88" s="315"/>
      <c r="SD88" s="761"/>
      <c r="SE88" s="897"/>
      <c r="SF88" s="897"/>
      <c r="SG88" s="315"/>
      <c r="SH88" s="315"/>
      <c r="SI88" s="761"/>
      <c r="SJ88" s="897"/>
      <c r="SK88" s="897"/>
      <c r="SL88" s="315"/>
      <c r="SM88" s="315"/>
      <c r="SN88" s="761"/>
      <c r="SO88" s="897"/>
      <c r="SP88" s="897"/>
      <c r="SQ88" s="315"/>
      <c r="SR88" s="315"/>
      <c r="SS88" s="761"/>
      <c r="ST88" s="897"/>
      <c r="SU88" s="897"/>
      <c r="SV88" s="315"/>
      <c r="SW88" s="315"/>
      <c r="SX88" s="761"/>
      <c r="SY88" s="897"/>
      <c r="SZ88" s="897"/>
      <c r="TA88" s="315"/>
      <c r="TB88" s="315"/>
      <c r="TC88" s="761"/>
      <c r="TD88" s="897"/>
      <c r="TE88" s="897"/>
      <c r="TF88" s="315"/>
      <c r="TG88" s="315"/>
      <c r="TH88" s="761"/>
      <c r="TI88" s="897"/>
      <c r="TJ88" s="897"/>
      <c r="TK88" s="315"/>
      <c r="TL88" s="315"/>
      <c r="TM88" s="761"/>
      <c r="TN88" s="897"/>
      <c r="TO88" s="897"/>
      <c r="TP88" s="315"/>
      <c r="TQ88" s="315"/>
      <c r="TR88" s="761"/>
      <c r="TS88" s="897"/>
      <c r="TT88" s="897"/>
      <c r="TU88" s="315"/>
      <c r="TV88" s="315"/>
      <c r="TW88" s="761"/>
      <c r="TX88" s="897"/>
      <c r="TY88" s="897"/>
      <c r="TZ88" s="315"/>
      <c r="UA88" s="315"/>
      <c r="UB88" s="761"/>
      <c r="UC88" s="897"/>
      <c r="UD88" s="897"/>
      <c r="UE88" s="315"/>
      <c r="UF88" s="315"/>
      <c r="UG88" s="761"/>
      <c r="UH88" s="897"/>
      <c r="UI88" s="897"/>
      <c r="UJ88" s="315"/>
      <c r="UK88" s="315"/>
      <c r="UL88" s="761"/>
      <c r="UM88" s="897"/>
      <c r="UN88" s="897"/>
      <c r="UO88" s="315"/>
      <c r="UP88" s="315"/>
      <c r="UQ88" s="761"/>
      <c r="UR88" s="897"/>
      <c r="US88" s="897"/>
      <c r="UT88" s="315"/>
      <c r="UU88" s="315"/>
      <c r="UV88" s="761"/>
      <c r="UW88" s="897"/>
      <c r="UX88" s="897"/>
      <c r="UY88" s="315"/>
      <c r="UZ88" s="315"/>
      <c r="VA88" s="761"/>
      <c r="VB88" s="897"/>
      <c r="VC88" s="897"/>
      <c r="VD88" s="315"/>
      <c r="VE88" s="315"/>
      <c r="VF88" s="761"/>
      <c r="VG88" s="897"/>
      <c r="VH88" s="897"/>
      <c r="VI88" s="315"/>
      <c r="VJ88" s="315"/>
      <c r="VK88" s="761"/>
      <c r="VL88" s="897"/>
      <c r="VM88" s="897"/>
      <c r="VN88" s="315"/>
      <c r="VO88" s="315"/>
      <c r="VP88" s="761"/>
      <c r="VQ88" s="897"/>
      <c r="VR88" s="897"/>
      <c r="VS88" s="315"/>
      <c r="VT88" s="315"/>
      <c r="VU88" s="761"/>
      <c r="VV88" s="897"/>
      <c r="VW88" s="897"/>
      <c r="VX88" s="315"/>
      <c r="VY88" s="315"/>
      <c r="VZ88" s="761"/>
      <c r="WA88" s="897"/>
      <c r="WB88" s="897"/>
      <c r="WC88" s="315"/>
      <c r="WD88" s="315"/>
      <c r="WE88" s="761"/>
      <c r="WF88" s="897"/>
      <c r="WG88" s="897"/>
      <c r="WH88" s="315"/>
      <c r="WI88" s="315"/>
      <c r="WJ88" s="761"/>
      <c r="WK88" s="897"/>
      <c r="WL88" s="897"/>
      <c r="WM88" s="315"/>
      <c r="WN88" s="315"/>
      <c r="WO88" s="761"/>
      <c r="WP88" s="897"/>
      <c r="WQ88" s="897"/>
      <c r="WR88" s="315"/>
      <c r="WS88" s="315"/>
      <c r="WT88" s="761"/>
      <c r="WU88" s="897"/>
      <c r="WV88" s="897"/>
      <c r="WW88" s="315"/>
      <c r="WX88" s="315"/>
      <c r="WY88" s="761"/>
      <c r="WZ88" s="897"/>
      <c r="XA88" s="897"/>
      <c r="XB88" s="315"/>
      <c r="XC88" s="315"/>
      <c r="XD88" s="761"/>
      <c r="XE88" s="897"/>
      <c r="XF88" s="897"/>
      <c r="XG88" s="315"/>
      <c r="XH88" s="315"/>
      <c r="XI88" s="761"/>
      <c r="XJ88" s="897"/>
      <c r="XK88" s="897"/>
      <c r="XL88" s="315"/>
      <c r="XM88" s="315"/>
      <c r="XN88" s="761"/>
      <c r="XO88" s="897"/>
      <c r="XP88" s="897"/>
      <c r="XQ88" s="315"/>
      <c r="XR88" s="315"/>
      <c r="XS88" s="761"/>
      <c r="XT88" s="897"/>
      <c r="XU88" s="897"/>
      <c r="XV88" s="315"/>
      <c r="XW88" s="315"/>
      <c r="XX88" s="761"/>
      <c r="XY88" s="897"/>
      <c r="XZ88" s="897"/>
      <c r="YA88" s="315"/>
      <c r="YB88" s="315"/>
      <c r="YC88" s="761"/>
      <c r="YD88" s="897"/>
      <c r="YE88" s="897"/>
      <c r="YF88" s="315"/>
      <c r="YG88" s="315"/>
      <c r="YH88" s="761"/>
      <c r="YI88" s="897"/>
      <c r="YJ88" s="897"/>
      <c r="YK88" s="315"/>
      <c r="YL88" s="315"/>
      <c r="YM88" s="761"/>
      <c r="YN88" s="897"/>
      <c r="YO88" s="897"/>
      <c r="YP88" s="315"/>
      <c r="YQ88" s="315"/>
      <c r="YR88" s="761"/>
      <c r="YS88" s="897"/>
      <c r="YT88" s="897"/>
      <c r="YU88" s="315"/>
      <c r="YV88" s="315"/>
      <c r="YW88" s="761"/>
      <c r="YX88" s="897"/>
      <c r="YY88" s="897"/>
      <c r="YZ88" s="315"/>
      <c r="ZA88" s="315"/>
      <c r="ZB88" s="761"/>
      <c r="ZC88" s="897"/>
      <c r="ZD88" s="897"/>
      <c r="ZE88" s="315"/>
      <c r="ZF88" s="315"/>
      <c r="ZG88" s="761"/>
      <c r="ZH88" s="897"/>
      <c r="ZI88" s="897"/>
      <c r="ZJ88" s="315"/>
      <c r="ZK88" s="315"/>
      <c r="ZL88" s="761"/>
      <c r="ZM88" s="897"/>
      <c r="ZN88" s="897"/>
      <c r="ZO88" s="315"/>
      <c r="ZP88" s="315"/>
      <c r="ZQ88" s="761"/>
      <c r="ZR88" s="897"/>
      <c r="ZS88" s="897"/>
      <c r="ZT88" s="315"/>
      <c r="ZU88" s="315"/>
      <c r="ZV88" s="761"/>
      <c r="ZW88" s="897"/>
      <c r="ZX88" s="897"/>
      <c r="ZY88" s="315"/>
      <c r="ZZ88" s="315"/>
      <c r="AAA88" s="761"/>
      <c r="AAB88" s="897"/>
      <c r="AAC88" s="897"/>
      <c r="AAD88" s="315"/>
      <c r="AAE88" s="315"/>
      <c r="AAF88" s="761"/>
      <c r="AAG88" s="897"/>
      <c r="AAH88" s="897"/>
      <c r="AAI88" s="315"/>
      <c r="AAJ88" s="315"/>
      <c r="AAK88" s="761"/>
      <c r="AAL88" s="897"/>
      <c r="AAM88" s="897"/>
      <c r="AAN88" s="315"/>
      <c r="AAO88" s="315"/>
      <c r="AAP88" s="761"/>
      <c r="AAQ88" s="897"/>
      <c r="AAR88" s="897"/>
      <c r="AAS88" s="315"/>
      <c r="AAT88" s="315"/>
      <c r="AAU88" s="761"/>
      <c r="AAV88" s="897"/>
      <c r="AAW88" s="897"/>
      <c r="AAX88" s="315"/>
      <c r="AAY88" s="315"/>
      <c r="AAZ88" s="761"/>
      <c r="ABA88" s="897"/>
      <c r="ABB88" s="897"/>
      <c r="ABC88" s="315"/>
      <c r="ABD88" s="315"/>
      <c r="ABE88" s="761"/>
      <c r="ABF88" s="897"/>
      <c r="ABG88" s="897"/>
      <c r="ABH88" s="315"/>
      <c r="ABI88" s="315"/>
      <c r="ABJ88" s="761"/>
      <c r="ABK88" s="897"/>
      <c r="ABL88" s="897"/>
      <c r="ABM88" s="315"/>
      <c r="ABN88" s="315"/>
      <c r="ABO88" s="761"/>
      <c r="ABP88" s="897"/>
      <c r="ABQ88" s="897"/>
      <c r="ABR88" s="315"/>
      <c r="ABS88" s="315"/>
      <c r="ABT88" s="761"/>
      <c r="ABU88" s="897"/>
      <c r="ABV88" s="897"/>
      <c r="ABW88" s="315"/>
      <c r="ABX88" s="315"/>
      <c r="ABY88" s="761"/>
      <c r="ABZ88" s="897"/>
      <c r="ACA88" s="897"/>
      <c r="ACB88" s="315"/>
      <c r="ACC88" s="315"/>
      <c r="ACD88" s="761"/>
      <c r="ACE88" s="897"/>
      <c r="ACF88" s="897"/>
      <c r="ACG88" s="315"/>
      <c r="ACH88" s="315"/>
      <c r="ACI88" s="761"/>
      <c r="ACJ88" s="897"/>
      <c r="ACK88" s="897"/>
      <c r="ACL88" s="315"/>
      <c r="ACM88" s="315"/>
      <c r="ACN88" s="761"/>
      <c r="ACO88" s="897"/>
      <c r="ACP88" s="897"/>
      <c r="ACQ88" s="315"/>
      <c r="ACR88" s="315"/>
      <c r="ACS88" s="761"/>
      <c r="ACT88" s="897"/>
      <c r="ACU88" s="897"/>
      <c r="ACV88" s="315"/>
      <c r="ACW88" s="315"/>
      <c r="ACX88" s="761"/>
      <c r="ACY88" s="897"/>
      <c r="ACZ88" s="897"/>
      <c r="ADA88" s="315"/>
      <c r="ADB88" s="315"/>
      <c r="ADC88" s="761"/>
      <c r="ADD88" s="897"/>
      <c r="ADE88" s="897"/>
      <c r="ADF88" s="315"/>
      <c r="ADG88" s="315"/>
      <c r="ADH88" s="761"/>
      <c r="ADI88" s="897"/>
      <c r="ADJ88" s="897"/>
      <c r="ADK88" s="315"/>
      <c r="ADL88" s="315"/>
      <c r="ADM88" s="761"/>
      <c r="ADN88" s="897"/>
      <c r="ADO88" s="897"/>
      <c r="ADP88" s="315"/>
      <c r="ADQ88" s="315"/>
      <c r="ADR88" s="761"/>
      <c r="ADS88" s="897"/>
      <c r="ADT88" s="897"/>
      <c r="ADU88" s="315"/>
      <c r="ADV88" s="315"/>
      <c r="ADW88" s="761"/>
      <c r="ADX88" s="897"/>
      <c r="ADY88" s="897"/>
      <c r="ADZ88" s="315"/>
      <c r="AEA88" s="315"/>
      <c r="AEB88" s="761"/>
      <c r="AEC88" s="897"/>
      <c r="AED88" s="897"/>
      <c r="AEE88" s="315"/>
      <c r="AEF88" s="315"/>
      <c r="AEG88" s="761"/>
      <c r="AEH88" s="897"/>
      <c r="AEI88" s="897"/>
      <c r="AEJ88" s="315"/>
      <c r="AEK88" s="315"/>
      <c r="AEL88" s="761"/>
      <c r="AEM88" s="897"/>
      <c r="AEN88" s="897"/>
      <c r="AEO88" s="315"/>
      <c r="AEP88" s="315"/>
      <c r="AEQ88" s="761"/>
      <c r="AER88" s="897"/>
      <c r="AES88" s="897"/>
      <c r="AET88" s="315"/>
      <c r="AEU88" s="315"/>
      <c r="AEV88" s="761"/>
      <c r="AEW88" s="897"/>
      <c r="AEX88" s="897"/>
      <c r="AEY88" s="315"/>
      <c r="AEZ88" s="315"/>
      <c r="AFA88" s="761"/>
      <c r="AFB88" s="897"/>
      <c r="AFC88" s="897"/>
      <c r="AFD88" s="315"/>
      <c r="AFE88" s="315"/>
      <c r="AFF88" s="761"/>
      <c r="AFG88" s="897"/>
      <c r="AFH88" s="897"/>
      <c r="AFI88" s="315"/>
      <c r="AFJ88" s="315"/>
      <c r="AFK88" s="761"/>
      <c r="AFL88" s="897"/>
      <c r="AFM88" s="897"/>
      <c r="AFN88" s="315"/>
      <c r="AFO88" s="315"/>
      <c r="AFP88" s="761"/>
      <c r="AFQ88" s="897"/>
      <c r="AFR88" s="897"/>
      <c r="AFS88" s="315"/>
      <c r="AFT88" s="315"/>
      <c r="AFU88" s="761"/>
      <c r="AFV88" s="897"/>
      <c r="AFW88" s="897"/>
      <c r="AFX88" s="315"/>
      <c r="AFY88" s="315"/>
      <c r="AFZ88" s="761"/>
      <c r="AGA88" s="897"/>
      <c r="AGB88" s="897"/>
      <c r="AGC88" s="315"/>
      <c r="AGD88" s="315"/>
      <c r="AGE88" s="761"/>
      <c r="AGF88" s="897"/>
      <c r="AGG88" s="897"/>
      <c r="AGH88" s="315"/>
      <c r="AGI88" s="315"/>
      <c r="AGJ88" s="761"/>
      <c r="AGK88" s="897"/>
      <c r="AGL88" s="897"/>
      <c r="AGM88" s="315"/>
      <c r="AGN88" s="315"/>
      <c r="AGO88" s="761"/>
      <c r="AGP88" s="897"/>
      <c r="AGQ88" s="897"/>
      <c r="AGR88" s="315"/>
      <c r="AGS88" s="315"/>
      <c r="AGT88" s="761"/>
      <c r="AGU88" s="897"/>
      <c r="AGV88" s="897"/>
      <c r="AGW88" s="315"/>
      <c r="AGX88" s="315"/>
      <c r="AGY88" s="761"/>
      <c r="AGZ88" s="897"/>
      <c r="AHA88" s="897"/>
      <c r="AHB88" s="315"/>
      <c r="AHC88" s="315"/>
      <c r="AHD88" s="761"/>
      <c r="AHE88" s="897"/>
      <c r="AHF88" s="897"/>
      <c r="AHG88" s="315"/>
      <c r="AHH88" s="315"/>
      <c r="AHI88" s="761"/>
      <c r="AHJ88" s="897"/>
      <c r="AHK88" s="897"/>
      <c r="AHL88" s="315"/>
      <c r="AHM88" s="315"/>
      <c r="AHN88" s="761"/>
      <c r="AHO88" s="897"/>
      <c r="AHP88" s="897"/>
      <c r="AHQ88" s="315"/>
      <c r="AHR88" s="315"/>
      <c r="AHS88" s="761"/>
      <c r="AHT88" s="897"/>
      <c r="AHU88" s="897"/>
      <c r="AHV88" s="315"/>
      <c r="AHW88" s="315"/>
      <c r="AHX88" s="761"/>
      <c r="AHY88" s="897"/>
      <c r="AHZ88" s="897"/>
      <c r="AIA88" s="315"/>
      <c r="AIB88" s="315"/>
      <c r="AIC88" s="761"/>
      <c r="AID88" s="897"/>
      <c r="AIE88" s="897"/>
      <c r="AIF88" s="315"/>
      <c r="AIG88" s="315"/>
      <c r="AIH88" s="761"/>
      <c r="AII88" s="897"/>
      <c r="AIJ88" s="897"/>
      <c r="AIK88" s="315"/>
      <c r="AIL88" s="315"/>
      <c r="AIM88" s="761"/>
      <c r="AIN88" s="897"/>
      <c r="AIO88" s="897"/>
      <c r="AIP88" s="315"/>
      <c r="AIQ88" s="315"/>
      <c r="AIR88" s="761"/>
      <c r="AIS88" s="897"/>
      <c r="AIT88" s="897"/>
      <c r="AIU88" s="315"/>
      <c r="AIV88" s="315"/>
      <c r="AIW88" s="761"/>
      <c r="AIX88" s="897"/>
      <c r="AIY88" s="897"/>
      <c r="AIZ88" s="315"/>
      <c r="AJA88" s="315"/>
      <c r="AJB88" s="761"/>
      <c r="AJC88" s="897"/>
      <c r="AJD88" s="897"/>
      <c r="AJE88" s="315"/>
      <c r="AJF88" s="315"/>
      <c r="AJG88" s="761"/>
      <c r="AJH88" s="897"/>
      <c r="AJI88" s="897"/>
      <c r="AJJ88" s="315"/>
      <c r="AJK88" s="315"/>
      <c r="AJL88" s="761"/>
      <c r="AJM88" s="897"/>
      <c r="AJN88" s="897"/>
      <c r="AJO88" s="315"/>
      <c r="AJP88" s="315"/>
      <c r="AJQ88" s="761"/>
      <c r="AJR88" s="897"/>
      <c r="AJS88" s="897"/>
      <c r="AJT88" s="315"/>
      <c r="AJU88" s="315"/>
      <c r="AJV88" s="761"/>
      <c r="AJW88" s="897"/>
      <c r="AJX88" s="897"/>
      <c r="AJY88" s="315"/>
      <c r="AJZ88" s="315"/>
      <c r="AKA88" s="761"/>
      <c r="AKB88" s="897"/>
      <c r="AKC88" s="897"/>
      <c r="AKD88" s="315"/>
      <c r="AKE88" s="315"/>
      <c r="AKF88" s="761"/>
      <c r="AKG88" s="897"/>
      <c r="AKH88" s="897"/>
      <c r="AKI88" s="315"/>
      <c r="AKJ88" s="315"/>
      <c r="AKK88" s="761"/>
      <c r="AKL88" s="897"/>
      <c r="AKM88" s="897"/>
      <c r="AKN88" s="315"/>
      <c r="AKO88" s="315"/>
      <c r="AKP88" s="761"/>
      <c r="AKQ88" s="897"/>
      <c r="AKR88" s="897"/>
      <c r="AKS88" s="315"/>
      <c r="AKT88" s="315"/>
      <c r="AKU88" s="761"/>
      <c r="AKV88" s="897"/>
      <c r="AKW88" s="897"/>
      <c r="AKX88" s="315"/>
      <c r="AKY88" s="315"/>
      <c r="AKZ88" s="761"/>
      <c r="ALA88" s="897"/>
      <c r="ALB88" s="897"/>
      <c r="ALC88" s="315"/>
      <c r="ALD88" s="315"/>
      <c r="ALE88" s="761"/>
      <c r="ALF88" s="897"/>
      <c r="ALG88" s="897"/>
      <c r="ALH88" s="315"/>
      <c r="ALI88" s="315"/>
      <c r="ALJ88" s="761"/>
      <c r="ALK88" s="897"/>
      <c r="ALL88" s="897"/>
      <c r="ALM88" s="315"/>
      <c r="ALN88" s="315"/>
      <c r="ALO88" s="761"/>
      <c r="ALP88" s="897"/>
      <c r="ALQ88" s="897"/>
      <c r="ALR88" s="315"/>
      <c r="ALS88" s="315"/>
      <c r="ALT88" s="761"/>
      <c r="ALU88" s="897"/>
      <c r="ALV88" s="897"/>
      <c r="ALW88" s="315"/>
      <c r="ALX88" s="315"/>
      <c r="ALY88" s="761"/>
      <c r="ALZ88" s="897"/>
      <c r="AMA88" s="897"/>
      <c r="AMB88" s="315"/>
      <c r="AMC88" s="315"/>
      <c r="AMD88" s="761"/>
      <c r="AME88" s="897"/>
      <c r="AMF88" s="897"/>
      <c r="AMG88" s="315"/>
      <c r="AMH88" s="315"/>
      <c r="AMI88" s="761"/>
      <c r="AMJ88" s="897"/>
      <c r="AMK88" s="897"/>
      <c r="AML88" s="315"/>
      <c r="AMM88" s="315"/>
      <c r="AMN88" s="761"/>
      <c r="AMO88" s="897"/>
      <c r="AMP88" s="897"/>
      <c r="AMQ88" s="315"/>
      <c r="AMR88" s="315"/>
      <c r="AMS88" s="761"/>
      <c r="AMT88" s="897"/>
      <c r="AMU88" s="897"/>
      <c r="AMV88" s="315"/>
      <c r="AMW88" s="315"/>
      <c r="AMX88" s="761"/>
      <c r="AMY88" s="897"/>
      <c r="AMZ88" s="897"/>
      <c r="ANA88" s="315"/>
      <c r="ANB88" s="315"/>
      <c r="ANC88" s="761"/>
      <c r="AND88" s="897"/>
      <c r="ANE88" s="897"/>
      <c r="ANF88" s="315"/>
      <c r="ANG88" s="315"/>
      <c r="ANH88" s="761"/>
      <c r="ANI88" s="897"/>
      <c r="ANJ88" s="897"/>
      <c r="ANK88" s="315"/>
      <c r="ANL88" s="315"/>
      <c r="ANM88" s="761"/>
      <c r="ANN88" s="897"/>
      <c r="ANO88" s="897"/>
      <c r="ANP88" s="315"/>
      <c r="ANQ88" s="315"/>
      <c r="ANR88" s="761"/>
      <c r="ANS88" s="897"/>
      <c r="ANT88" s="897"/>
      <c r="ANU88" s="315"/>
      <c r="ANV88" s="315"/>
      <c r="ANW88" s="761"/>
      <c r="ANX88" s="897"/>
      <c r="ANY88" s="897"/>
      <c r="ANZ88" s="315"/>
      <c r="AOA88" s="315"/>
      <c r="AOB88" s="761"/>
      <c r="AOC88" s="897"/>
      <c r="AOD88" s="897"/>
      <c r="AOE88" s="315"/>
      <c r="AOF88" s="315"/>
      <c r="AOG88" s="761"/>
      <c r="AOH88" s="897"/>
      <c r="AOI88" s="897"/>
      <c r="AOJ88" s="315"/>
      <c r="AOK88" s="315"/>
      <c r="AOL88" s="761"/>
      <c r="AOM88" s="897"/>
      <c r="AON88" s="897"/>
      <c r="AOO88" s="315"/>
      <c r="AOP88" s="315"/>
      <c r="AOQ88" s="761"/>
      <c r="AOR88" s="897"/>
      <c r="AOS88" s="897"/>
      <c r="AOT88" s="315"/>
      <c r="AOU88" s="315"/>
      <c r="AOV88" s="761"/>
      <c r="AOW88" s="897"/>
      <c r="AOX88" s="897"/>
      <c r="AOY88" s="315"/>
      <c r="AOZ88" s="315"/>
      <c r="APA88" s="761"/>
      <c r="APB88" s="897"/>
      <c r="APC88" s="897"/>
      <c r="APD88" s="315"/>
      <c r="APE88" s="315"/>
      <c r="APF88" s="761"/>
      <c r="APG88" s="897"/>
      <c r="APH88" s="897"/>
      <c r="API88" s="315"/>
      <c r="APJ88" s="315"/>
      <c r="APK88" s="761"/>
      <c r="APL88" s="897"/>
      <c r="APM88" s="897"/>
      <c r="APN88" s="315"/>
      <c r="APO88" s="315"/>
      <c r="APP88" s="761"/>
      <c r="APQ88" s="897"/>
      <c r="APR88" s="897"/>
      <c r="APS88" s="315"/>
      <c r="APT88" s="315"/>
      <c r="APU88" s="761"/>
      <c r="APV88" s="897"/>
      <c r="APW88" s="897"/>
      <c r="APX88" s="315"/>
      <c r="APY88" s="315"/>
      <c r="APZ88" s="761"/>
      <c r="AQA88" s="897"/>
      <c r="AQB88" s="897"/>
      <c r="AQC88" s="315"/>
      <c r="AQD88" s="315"/>
      <c r="AQE88" s="761"/>
      <c r="AQF88" s="897"/>
      <c r="AQG88" s="897"/>
      <c r="AQH88" s="315"/>
      <c r="AQI88" s="315"/>
      <c r="AQJ88" s="761"/>
      <c r="AQK88" s="897"/>
      <c r="AQL88" s="897"/>
      <c r="AQM88" s="315"/>
      <c r="AQN88" s="315"/>
      <c r="AQO88" s="761"/>
      <c r="AQP88" s="897"/>
      <c r="AQQ88" s="897"/>
      <c r="AQR88" s="315"/>
      <c r="AQS88" s="315"/>
      <c r="AQT88" s="761"/>
      <c r="AQU88" s="897"/>
      <c r="AQV88" s="897"/>
      <c r="AQW88" s="315"/>
      <c r="AQX88" s="315"/>
      <c r="AQY88" s="761"/>
      <c r="AQZ88" s="897"/>
      <c r="ARA88" s="897"/>
      <c r="ARB88" s="315"/>
      <c r="ARC88" s="315"/>
      <c r="ARD88" s="761"/>
      <c r="ARE88" s="897"/>
      <c r="ARF88" s="897"/>
      <c r="ARG88" s="315"/>
      <c r="ARH88" s="315"/>
      <c r="ARI88" s="761"/>
      <c r="ARJ88" s="897"/>
      <c r="ARK88" s="897"/>
      <c r="ARL88" s="315"/>
      <c r="ARM88" s="315"/>
      <c r="ARN88" s="761"/>
      <c r="ARO88" s="897"/>
      <c r="ARP88" s="897"/>
      <c r="ARQ88" s="315"/>
      <c r="ARR88" s="315"/>
      <c r="ARS88" s="761"/>
      <c r="ART88" s="897"/>
      <c r="ARU88" s="897"/>
      <c r="ARV88" s="315"/>
      <c r="ARW88" s="315"/>
      <c r="ARX88" s="761"/>
      <c r="ARY88" s="897"/>
      <c r="ARZ88" s="897"/>
      <c r="ASA88" s="315"/>
      <c r="ASB88" s="315"/>
      <c r="ASC88" s="761"/>
      <c r="ASD88" s="897"/>
      <c r="ASE88" s="897"/>
      <c r="ASF88" s="315"/>
      <c r="ASG88" s="315"/>
      <c r="ASH88" s="761"/>
      <c r="ASI88" s="897"/>
      <c r="ASJ88" s="897"/>
      <c r="ASK88" s="315"/>
      <c r="ASL88" s="315"/>
      <c r="ASM88" s="761"/>
      <c r="ASN88" s="897"/>
      <c r="ASO88" s="897"/>
      <c r="ASP88" s="315"/>
      <c r="ASQ88" s="315"/>
      <c r="ASR88" s="761"/>
      <c r="ASS88" s="897"/>
      <c r="AST88" s="897"/>
      <c r="ASU88" s="315"/>
      <c r="ASV88" s="315"/>
      <c r="ASW88" s="761"/>
      <c r="ASX88" s="897"/>
      <c r="ASY88" s="897"/>
      <c r="ASZ88" s="315"/>
      <c r="ATA88" s="315"/>
      <c r="ATB88" s="761"/>
      <c r="ATC88" s="897"/>
      <c r="ATD88" s="897"/>
      <c r="ATE88" s="315"/>
      <c r="ATF88" s="315"/>
      <c r="ATG88" s="761"/>
      <c r="ATH88" s="897"/>
      <c r="ATI88" s="897"/>
      <c r="ATJ88" s="315"/>
      <c r="ATK88" s="315"/>
      <c r="ATL88" s="761"/>
      <c r="ATM88" s="897"/>
      <c r="ATN88" s="897"/>
      <c r="ATO88" s="315"/>
      <c r="ATP88" s="315"/>
      <c r="ATQ88" s="761"/>
      <c r="ATR88" s="897"/>
      <c r="ATS88" s="897"/>
      <c r="ATT88" s="315"/>
      <c r="ATU88" s="315"/>
      <c r="ATV88" s="761"/>
      <c r="ATW88" s="897"/>
      <c r="ATX88" s="897"/>
      <c r="ATY88" s="315"/>
      <c r="ATZ88" s="315"/>
      <c r="AUA88" s="761"/>
      <c r="AUB88" s="897"/>
      <c r="AUC88" s="897"/>
      <c r="AUD88" s="315"/>
      <c r="AUE88" s="315"/>
      <c r="AUF88" s="761"/>
      <c r="AUG88" s="897"/>
      <c r="AUH88" s="897"/>
      <c r="AUI88" s="315"/>
      <c r="AUJ88" s="315"/>
      <c r="AUK88" s="761"/>
      <c r="AUL88" s="897"/>
      <c r="AUM88" s="897"/>
      <c r="AUN88" s="315"/>
      <c r="AUO88" s="315"/>
      <c r="AUP88" s="761"/>
      <c r="AUQ88" s="897"/>
      <c r="AUR88" s="897"/>
      <c r="AUS88" s="315"/>
      <c r="AUT88" s="315"/>
      <c r="AUU88" s="761"/>
      <c r="AUV88" s="897"/>
      <c r="AUW88" s="897"/>
      <c r="AUX88" s="315"/>
      <c r="AUY88" s="315"/>
      <c r="AUZ88" s="761"/>
      <c r="AVA88" s="897"/>
      <c r="AVB88" s="897"/>
      <c r="AVC88" s="315"/>
      <c r="AVD88" s="315"/>
      <c r="AVE88" s="761"/>
      <c r="AVF88" s="897"/>
      <c r="AVG88" s="897"/>
      <c r="AVH88" s="315"/>
      <c r="AVI88" s="315"/>
      <c r="AVJ88" s="761"/>
      <c r="AVK88" s="897"/>
      <c r="AVL88" s="897"/>
      <c r="AVM88" s="315"/>
      <c r="AVN88" s="315"/>
      <c r="AVO88" s="761"/>
      <c r="AVP88" s="897"/>
      <c r="AVQ88" s="897"/>
      <c r="AVR88" s="315"/>
      <c r="AVS88" s="315"/>
      <c r="AVT88" s="761"/>
      <c r="AVU88" s="897"/>
      <c r="AVV88" s="897"/>
      <c r="AVW88" s="315"/>
      <c r="AVX88" s="315"/>
      <c r="AVY88" s="761"/>
      <c r="AVZ88" s="897"/>
      <c r="AWA88" s="897"/>
      <c r="AWB88" s="315"/>
      <c r="AWC88" s="315"/>
      <c r="AWD88" s="761"/>
      <c r="AWE88" s="897"/>
      <c r="AWF88" s="897"/>
      <c r="AWG88" s="315"/>
      <c r="AWH88" s="315"/>
      <c r="AWI88" s="761"/>
      <c r="AWJ88" s="897"/>
      <c r="AWK88" s="897"/>
      <c r="AWL88" s="315"/>
      <c r="AWM88" s="315"/>
      <c r="AWN88" s="761"/>
      <c r="AWO88" s="897"/>
      <c r="AWP88" s="897"/>
      <c r="AWQ88" s="315"/>
      <c r="AWR88" s="315"/>
      <c r="AWS88" s="761"/>
      <c r="AWT88" s="897"/>
      <c r="AWU88" s="897"/>
      <c r="AWV88" s="315"/>
      <c r="AWW88" s="315"/>
      <c r="AWX88" s="761"/>
      <c r="AWY88" s="897"/>
      <c r="AWZ88" s="897"/>
      <c r="AXA88" s="315"/>
      <c r="AXB88" s="315"/>
      <c r="AXC88" s="761"/>
      <c r="AXD88" s="897"/>
      <c r="AXE88" s="897"/>
      <c r="AXF88" s="315"/>
      <c r="AXG88" s="315"/>
      <c r="AXH88" s="761"/>
      <c r="AXI88" s="897"/>
      <c r="AXJ88" s="897"/>
      <c r="AXK88" s="315"/>
      <c r="AXL88" s="315"/>
      <c r="AXM88" s="761"/>
      <c r="AXN88" s="897"/>
      <c r="AXO88" s="897"/>
      <c r="AXP88" s="315"/>
      <c r="AXQ88" s="315"/>
      <c r="AXR88" s="761"/>
      <c r="AXS88" s="897"/>
      <c r="AXT88" s="897"/>
      <c r="AXU88" s="315"/>
      <c r="AXV88" s="315"/>
      <c r="AXW88" s="761"/>
      <c r="AXX88" s="897"/>
      <c r="AXY88" s="897"/>
      <c r="AXZ88" s="315"/>
      <c r="AYA88" s="315"/>
      <c r="AYB88" s="761"/>
      <c r="AYC88" s="897"/>
      <c r="AYD88" s="897"/>
      <c r="AYE88" s="315"/>
      <c r="AYF88" s="315"/>
      <c r="AYG88" s="761"/>
      <c r="AYH88" s="897"/>
      <c r="AYI88" s="897"/>
      <c r="AYJ88" s="315"/>
      <c r="AYK88" s="315"/>
      <c r="AYL88" s="761"/>
      <c r="AYM88" s="897"/>
      <c r="AYN88" s="897"/>
      <c r="AYO88" s="315"/>
      <c r="AYP88" s="315"/>
      <c r="AYQ88" s="761"/>
      <c r="AYR88" s="897"/>
      <c r="AYS88" s="897"/>
      <c r="AYT88" s="315"/>
      <c r="AYU88" s="315"/>
      <c r="AYV88" s="761"/>
      <c r="AYW88" s="897"/>
      <c r="AYX88" s="897"/>
      <c r="AYY88" s="315"/>
      <c r="AYZ88" s="315"/>
      <c r="AZA88" s="761"/>
      <c r="AZB88" s="897"/>
      <c r="AZC88" s="897"/>
      <c r="AZD88" s="315"/>
      <c r="AZE88" s="315"/>
      <c r="AZF88" s="761"/>
      <c r="AZG88" s="897"/>
      <c r="AZH88" s="897"/>
      <c r="AZI88" s="315"/>
      <c r="AZJ88" s="315"/>
      <c r="AZK88" s="761"/>
      <c r="AZL88" s="897"/>
      <c r="AZM88" s="897"/>
      <c r="AZN88" s="315"/>
      <c r="AZO88" s="315"/>
      <c r="AZP88" s="761"/>
      <c r="AZQ88" s="897"/>
      <c r="AZR88" s="897"/>
      <c r="AZS88" s="315"/>
      <c r="AZT88" s="315"/>
      <c r="AZU88" s="761"/>
      <c r="AZV88" s="897"/>
      <c r="AZW88" s="897"/>
      <c r="AZX88" s="315"/>
      <c r="AZY88" s="315"/>
      <c r="AZZ88" s="761"/>
      <c r="BAA88" s="897"/>
      <c r="BAB88" s="897"/>
      <c r="BAC88" s="315"/>
      <c r="BAD88" s="315"/>
      <c r="BAE88" s="761"/>
      <c r="BAF88" s="897"/>
      <c r="BAG88" s="897"/>
      <c r="BAH88" s="315"/>
      <c r="BAI88" s="315"/>
      <c r="BAJ88" s="761"/>
      <c r="BAK88" s="897"/>
      <c r="BAL88" s="897"/>
      <c r="BAM88" s="315"/>
      <c r="BAN88" s="315"/>
      <c r="BAO88" s="761"/>
      <c r="BAP88" s="897"/>
      <c r="BAQ88" s="897"/>
      <c r="BAR88" s="315"/>
      <c r="BAS88" s="315"/>
      <c r="BAT88" s="761"/>
      <c r="BAU88" s="897"/>
      <c r="BAV88" s="897"/>
      <c r="BAW88" s="315"/>
      <c r="BAX88" s="315"/>
      <c r="BAY88" s="761"/>
      <c r="BAZ88" s="897"/>
      <c r="BBA88" s="897"/>
      <c r="BBB88" s="315"/>
      <c r="BBC88" s="315"/>
      <c r="BBD88" s="761"/>
      <c r="BBE88" s="897"/>
      <c r="BBF88" s="897"/>
      <c r="BBG88" s="315"/>
      <c r="BBH88" s="315"/>
      <c r="BBI88" s="761"/>
      <c r="BBJ88" s="897"/>
      <c r="BBK88" s="897"/>
      <c r="BBL88" s="315"/>
      <c r="BBM88" s="315"/>
      <c r="BBN88" s="761"/>
      <c r="BBO88" s="897"/>
      <c r="BBP88" s="897"/>
      <c r="BBQ88" s="315"/>
      <c r="BBR88" s="315"/>
      <c r="BBS88" s="761"/>
      <c r="BBT88" s="897"/>
      <c r="BBU88" s="897"/>
      <c r="BBV88" s="315"/>
      <c r="BBW88" s="315"/>
      <c r="BBX88" s="761"/>
      <c r="BBY88" s="897"/>
      <c r="BBZ88" s="897"/>
      <c r="BCA88" s="315"/>
      <c r="BCB88" s="315"/>
      <c r="BCC88" s="761"/>
      <c r="BCD88" s="897"/>
      <c r="BCE88" s="897"/>
      <c r="BCF88" s="315"/>
      <c r="BCG88" s="315"/>
      <c r="BCH88" s="761"/>
      <c r="BCI88" s="897"/>
      <c r="BCJ88" s="897"/>
      <c r="BCK88" s="315"/>
      <c r="BCL88" s="315"/>
      <c r="BCM88" s="761"/>
      <c r="BCN88" s="897"/>
      <c r="BCO88" s="897"/>
      <c r="BCP88" s="315"/>
      <c r="BCQ88" s="315"/>
      <c r="BCR88" s="761"/>
      <c r="BCS88" s="897"/>
      <c r="BCT88" s="897"/>
      <c r="BCU88" s="315"/>
      <c r="BCV88" s="315"/>
      <c r="BCW88" s="761"/>
      <c r="BCX88" s="897"/>
      <c r="BCY88" s="897"/>
      <c r="BCZ88" s="315"/>
      <c r="BDA88" s="315"/>
      <c r="BDB88" s="761"/>
      <c r="BDC88" s="897"/>
      <c r="BDD88" s="897"/>
      <c r="BDE88" s="315"/>
      <c r="BDF88" s="315"/>
      <c r="BDG88" s="761"/>
      <c r="BDH88" s="897"/>
      <c r="BDI88" s="897"/>
      <c r="BDJ88" s="315"/>
      <c r="BDK88" s="315"/>
      <c r="BDL88" s="761"/>
      <c r="BDM88" s="897"/>
      <c r="BDN88" s="897"/>
      <c r="BDO88" s="315"/>
      <c r="BDP88" s="315"/>
      <c r="BDQ88" s="761"/>
      <c r="BDR88" s="897"/>
      <c r="BDS88" s="897"/>
      <c r="BDT88" s="315"/>
      <c r="BDU88" s="315"/>
      <c r="BDV88" s="761"/>
      <c r="BDW88" s="897"/>
      <c r="BDX88" s="897"/>
      <c r="BDY88" s="315"/>
      <c r="BDZ88" s="315"/>
      <c r="BEA88" s="761"/>
      <c r="BEB88" s="897"/>
      <c r="BEC88" s="897"/>
      <c r="BED88" s="315"/>
      <c r="BEE88" s="315"/>
      <c r="BEF88" s="761"/>
      <c r="BEG88" s="897"/>
      <c r="BEH88" s="897"/>
      <c r="BEI88" s="315"/>
      <c r="BEJ88" s="315"/>
      <c r="BEK88" s="761"/>
      <c r="BEL88" s="897"/>
      <c r="BEM88" s="897"/>
      <c r="BEN88" s="315"/>
      <c r="BEO88" s="315"/>
      <c r="BEP88" s="761"/>
      <c r="BEQ88" s="897"/>
      <c r="BER88" s="897"/>
      <c r="BES88" s="315"/>
      <c r="BET88" s="315"/>
      <c r="BEU88" s="761"/>
      <c r="BEV88" s="897"/>
      <c r="BEW88" s="897"/>
      <c r="BEX88" s="315"/>
      <c r="BEY88" s="315"/>
      <c r="BEZ88" s="761"/>
      <c r="BFA88" s="897"/>
      <c r="BFB88" s="897"/>
      <c r="BFC88" s="315"/>
      <c r="BFD88" s="315"/>
      <c r="BFE88" s="761"/>
      <c r="BFF88" s="897"/>
      <c r="BFG88" s="897"/>
      <c r="BFH88" s="315"/>
      <c r="BFI88" s="315"/>
      <c r="BFJ88" s="761"/>
      <c r="BFK88" s="897"/>
      <c r="BFL88" s="897"/>
      <c r="BFM88" s="315"/>
      <c r="BFN88" s="315"/>
      <c r="BFO88" s="761"/>
      <c r="BFP88" s="897"/>
      <c r="BFQ88" s="897"/>
      <c r="BFR88" s="315"/>
      <c r="BFS88" s="315"/>
      <c r="BFT88" s="761"/>
      <c r="BFU88" s="897"/>
      <c r="BFV88" s="897"/>
      <c r="BFW88" s="315"/>
      <c r="BFX88" s="315"/>
      <c r="BFY88" s="761"/>
      <c r="BFZ88" s="897"/>
      <c r="BGA88" s="897"/>
      <c r="BGB88" s="315"/>
      <c r="BGC88" s="315"/>
      <c r="BGD88" s="761"/>
      <c r="BGE88" s="897"/>
      <c r="BGF88" s="897"/>
      <c r="BGG88" s="315"/>
      <c r="BGH88" s="315"/>
      <c r="BGI88" s="761"/>
      <c r="BGJ88" s="897"/>
      <c r="BGK88" s="897"/>
      <c r="BGL88" s="315"/>
      <c r="BGM88" s="315"/>
      <c r="BGN88" s="761"/>
      <c r="BGO88" s="897"/>
      <c r="BGP88" s="897"/>
      <c r="BGQ88" s="315"/>
      <c r="BGR88" s="315"/>
      <c r="BGS88" s="761"/>
      <c r="BGT88" s="897"/>
      <c r="BGU88" s="897"/>
      <c r="BGV88" s="315"/>
      <c r="BGW88" s="315"/>
      <c r="BGX88" s="761"/>
      <c r="BGY88" s="897"/>
      <c r="BGZ88" s="897"/>
      <c r="BHA88" s="315"/>
      <c r="BHB88" s="315"/>
      <c r="BHC88" s="761"/>
      <c r="BHD88" s="897"/>
      <c r="BHE88" s="897"/>
      <c r="BHF88" s="315"/>
      <c r="BHG88" s="315"/>
      <c r="BHH88" s="761"/>
      <c r="BHI88" s="897"/>
      <c r="BHJ88" s="897"/>
      <c r="BHK88" s="315"/>
      <c r="BHL88" s="315"/>
      <c r="BHM88" s="761"/>
      <c r="BHN88" s="897"/>
      <c r="BHO88" s="897"/>
      <c r="BHP88" s="315"/>
      <c r="BHQ88" s="315"/>
      <c r="BHR88" s="761"/>
      <c r="BHS88" s="897"/>
      <c r="BHT88" s="897"/>
      <c r="BHU88" s="315"/>
      <c r="BHV88" s="315"/>
      <c r="BHW88" s="761"/>
      <c r="BHX88" s="897"/>
      <c r="BHY88" s="897"/>
      <c r="BHZ88" s="315"/>
      <c r="BIA88" s="315"/>
      <c r="BIB88" s="761"/>
      <c r="BIC88" s="897"/>
      <c r="BID88" s="897"/>
      <c r="BIE88" s="315"/>
      <c r="BIF88" s="315"/>
      <c r="BIG88" s="761"/>
      <c r="BIH88" s="897"/>
      <c r="BII88" s="897"/>
      <c r="BIJ88" s="315"/>
      <c r="BIK88" s="315"/>
      <c r="BIL88" s="761"/>
      <c r="BIM88" s="897"/>
      <c r="BIN88" s="897"/>
      <c r="BIO88" s="315"/>
      <c r="BIP88" s="315"/>
      <c r="BIQ88" s="761"/>
      <c r="BIR88" s="897"/>
      <c r="BIS88" s="897"/>
      <c r="BIT88" s="315"/>
      <c r="BIU88" s="315"/>
      <c r="BIV88" s="761"/>
      <c r="BIW88" s="897"/>
      <c r="BIX88" s="897"/>
      <c r="BIY88" s="315"/>
      <c r="BIZ88" s="315"/>
      <c r="BJA88" s="761"/>
      <c r="BJB88" s="897"/>
      <c r="BJC88" s="897"/>
      <c r="BJD88" s="315"/>
      <c r="BJE88" s="315"/>
      <c r="BJF88" s="761"/>
      <c r="BJG88" s="897"/>
      <c r="BJH88" s="897"/>
      <c r="BJI88" s="315"/>
      <c r="BJJ88" s="315"/>
      <c r="BJK88" s="761"/>
      <c r="BJL88" s="897"/>
      <c r="BJM88" s="897"/>
      <c r="BJN88" s="315"/>
      <c r="BJO88" s="315"/>
      <c r="BJP88" s="761"/>
      <c r="BJQ88" s="897"/>
      <c r="BJR88" s="897"/>
      <c r="BJS88" s="315"/>
      <c r="BJT88" s="315"/>
      <c r="BJU88" s="761"/>
      <c r="BJV88" s="897"/>
      <c r="BJW88" s="897"/>
      <c r="BJX88" s="315"/>
      <c r="BJY88" s="315"/>
      <c r="BJZ88" s="761"/>
      <c r="BKA88" s="897"/>
      <c r="BKB88" s="897"/>
      <c r="BKC88" s="315"/>
      <c r="BKD88" s="315"/>
      <c r="BKE88" s="761"/>
      <c r="BKF88" s="897"/>
      <c r="BKG88" s="897"/>
      <c r="BKH88" s="315"/>
      <c r="BKI88" s="315"/>
      <c r="BKJ88" s="761"/>
      <c r="BKK88" s="897"/>
      <c r="BKL88" s="897"/>
      <c r="BKM88" s="315"/>
      <c r="BKN88" s="315"/>
      <c r="BKO88" s="761"/>
      <c r="BKP88" s="897"/>
      <c r="BKQ88" s="897"/>
      <c r="BKR88" s="315"/>
      <c r="BKS88" s="315"/>
      <c r="BKT88" s="761"/>
      <c r="BKU88" s="897"/>
      <c r="BKV88" s="897"/>
      <c r="BKW88" s="315"/>
      <c r="BKX88" s="315"/>
      <c r="BKY88" s="761"/>
      <c r="BKZ88" s="897"/>
      <c r="BLA88" s="897"/>
      <c r="BLB88" s="315"/>
      <c r="BLC88" s="315"/>
      <c r="BLD88" s="761"/>
      <c r="BLE88" s="897"/>
      <c r="BLF88" s="897"/>
      <c r="BLG88" s="315"/>
      <c r="BLH88" s="315"/>
      <c r="BLI88" s="761"/>
      <c r="BLJ88" s="897"/>
      <c r="BLK88" s="897"/>
      <c r="BLL88" s="315"/>
      <c r="BLM88" s="315"/>
      <c r="BLN88" s="761"/>
      <c r="BLO88" s="897"/>
      <c r="BLP88" s="897"/>
      <c r="BLQ88" s="315"/>
      <c r="BLR88" s="315"/>
      <c r="BLS88" s="761"/>
      <c r="BLT88" s="897"/>
      <c r="BLU88" s="897"/>
      <c r="BLV88" s="315"/>
      <c r="BLW88" s="315"/>
      <c r="BLX88" s="761"/>
      <c r="BLY88" s="897"/>
      <c r="BLZ88" s="897"/>
      <c r="BMA88" s="315"/>
      <c r="BMB88" s="315"/>
      <c r="BMC88" s="761"/>
      <c r="BMD88" s="897"/>
      <c r="BME88" s="897"/>
      <c r="BMF88" s="315"/>
      <c r="BMG88" s="315"/>
      <c r="BMH88" s="761"/>
      <c r="BMI88" s="897"/>
      <c r="BMJ88" s="897"/>
      <c r="BMK88" s="315"/>
      <c r="BML88" s="315"/>
      <c r="BMM88" s="761"/>
      <c r="BMN88" s="897"/>
      <c r="BMO88" s="897"/>
      <c r="BMP88" s="315"/>
      <c r="BMQ88" s="315"/>
      <c r="BMR88" s="761"/>
      <c r="BMS88" s="897"/>
      <c r="BMT88" s="897"/>
      <c r="BMU88" s="315"/>
      <c r="BMV88" s="315"/>
      <c r="BMW88" s="761"/>
      <c r="BMX88" s="897"/>
      <c r="BMY88" s="897"/>
      <c r="BMZ88" s="315"/>
      <c r="BNA88" s="315"/>
      <c r="BNB88" s="761"/>
      <c r="BNC88" s="897"/>
      <c r="BND88" s="897"/>
      <c r="BNE88" s="315"/>
      <c r="BNF88" s="315"/>
      <c r="BNG88" s="761"/>
      <c r="BNH88" s="897"/>
      <c r="BNI88" s="897"/>
      <c r="BNJ88" s="315"/>
      <c r="BNK88" s="315"/>
      <c r="BNL88" s="761"/>
      <c r="BNM88" s="897"/>
      <c r="BNN88" s="897"/>
      <c r="BNO88" s="315"/>
      <c r="BNP88" s="315"/>
      <c r="BNQ88" s="761"/>
      <c r="BNR88" s="897"/>
      <c r="BNS88" s="897"/>
      <c r="BNT88" s="315"/>
      <c r="BNU88" s="315"/>
      <c r="BNV88" s="761"/>
      <c r="BNW88" s="897"/>
      <c r="BNX88" s="897"/>
      <c r="BNY88" s="315"/>
      <c r="BNZ88" s="315"/>
      <c r="BOA88" s="761"/>
      <c r="BOB88" s="897"/>
      <c r="BOC88" s="897"/>
      <c r="BOD88" s="315"/>
      <c r="BOE88" s="315"/>
      <c r="BOF88" s="761"/>
      <c r="BOG88" s="897"/>
      <c r="BOH88" s="897"/>
      <c r="BOI88" s="315"/>
      <c r="BOJ88" s="315"/>
      <c r="BOK88" s="761"/>
      <c r="BOL88" s="897"/>
      <c r="BOM88" s="897"/>
      <c r="BON88" s="315"/>
      <c r="BOO88" s="315"/>
      <c r="BOP88" s="761"/>
      <c r="BOQ88" s="897"/>
      <c r="BOR88" s="897"/>
      <c r="BOS88" s="315"/>
      <c r="BOT88" s="315"/>
      <c r="BOU88" s="761"/>
      <c r="BOV88" s="897"/>
      <c r="BOW88" s="897"/>
      <c r="BOX88" s="315"/>
      <c r="BOY88" s="315"/>
      <c r="BOZ88" s="761"/>
      <c r="BPA88" s="897"/>
      <c r="BPB88" s="897"/>
      <c r="BPC88" s="315"/>
      <c r="BPD88" s="315"/>
      <c r="BPE88" s="761"/>
      <c r="BPF88" s="897"/>
      <c r="BPG88" s="897"/>
      <c r="BPH88" s="315"/>
      <c r="BPI88" s="315"/>
      <c r="BPJ88" s="761"/>
      <c r="BPK88" s="897"/>
      <c r="BPL88" s="897"/>
      <c r="BPM88" s="315"/>
      <c r="BPN88" s="315"/>
      <c r="BPO88" s="761"/>
      <c r="BPP88" s="897"/>
      <c r="BPQ88" s="897"/>
      <c r="BPR88" s="315"/>
      <c r="BPS88" s="315"/>
      <c r="BPT88" s="761"/>
      <c r="BPU88" s="897"/>
      <c r="BPV88" s="897"/>
      <c r="BPW88" s="315"/>
      <c r="BPX88" s="315"/>
      <c r="BPY88" s="761"/>
      <c r="BPZ88" s="897"/>
      <c r="BQA88" s="897"/>
      <c r="BQB88" s="315"/>
      <c r="BQC88" s="315"/>
      <c r="BQD88" s="761"/>
      <c r="BQE88" s="897"/>
      <c r="BQF88" s="897"/>
      <c r="BQG88" s="315"/>
      <c r="BQH88" s="315"/>
      <c r="BQI88" s="761"/>
      <c r="BQJ88" s="897"/>
      <c r="BQK88" s="897"/>
      <c r="BQL88" s="315"/>
      <c r="BQM88" s="315"/>
      <c r="BQN88" s="761"/>
      <c r="BQO88" s="897"/>
      <c r="BQP88" s="897"/>
      <c r="BQQ88" s="315"/>
      <c r="BQR88" s="315"/>
      <c r="BQS88" s="761"/>
      <c r="BQT88" s="897"/>
      <c r="BQU88" s="897"/>
      <c r="BQV88" s="315"/>
      <c r="BQW88" s="315"/>
      <c r="BQX88" s="761"/>
      <c r="BQY88" s="897"/>
      <c r="BQZ88" s="897"/>
      <c r="BRA88" s="315"/>
      <c r="BRB88" s="315"/>
      <c r="BRC88" s="761"/>
      <c r="BRD88" s="897"/>
      <c r="BRE88" s="897"/>
      <c r="BRF88" s="315"/>
      <c r="BRG88" s="315"/>
      <c r="BRH88" s="761"/>
      <c r="BRI88" s="897"/>
      <c r="BRJ88" s="897"/>
      <c r="BRK88" s="315"/>
      <c r="BRL88" s="315"/>
      <c r="BRM88" s="761"/>
      <c r="BRN88" s="897"/>
      <c r="BRO88" s="897"/>
      <c r="BRP88" s="315"/>
      <c r="BRQ88" s="315"/>
      <c r="BRR88" s="761"/>
      <c r="BRS88" s="897"/>
      <c r="BRT88" s="897"/>
      <c r="BRU88" s="315"/>
      <c r="BRV88" s="315"/>
      <c r="BRW88" s="761"/>
      <c r="BRX88" s="897"/>
      <c r="BRY88" s="897"/>
      <c r="BRZ88" s="315"/>
      <c r="BSA88" s="315"/>
      <c r="BSB88" s="761"/>
      <c r="BSC88" s="897"/>
      <c r="BSD88" s="897"/>
      <c r="BSE88" s="315"/>
      <c r="BSF88" s="315"/>
      <c r="BSG88" s="761"/>
      <c r="BSH88" s="897"/>
      <c r="BSI88" s="897"/>
      <c r="BSJ88" s="315"/>
      <c r="BSK88" s="315"/>
      <c r="BSL88" s="761"/>
      <c r="BSM88" s="897"/>
      <c r="BSN88" s="897"/>
      <c r="BSO88" s="315"/>
      <c r="BSP88" s="315"/>
      <c r="BSQ88" s="761"/>
      <c r="BSR88" s="897"/>
      <c r="BSS88" s="897"/>
      <c r="BST88" s="315"/>
      <c r="BSU88" s="315"/>
      <c r="BSV88" s="761"/>
      <c r="BSW88" s="897"/>
      <c r="BSX88" s="897"/>
      <c r="BSY88" s="315"/>
      <c r="BSZ88" s="315"/>
      <c r="BTA88" s="761"/>
      <c r="BTB88" s="897"/>
      <c r="BTC88" s="897"/>
      <c r="BTD88" s="315"/>
      <c r="BTE88" s="315"/>
      <c r="BTF88" s="761"/>
      <c r="BTG88" s="897"/>
      <c r="BTH88" s="897"/>
      <c r="BTI88" s="315"/>
      <c r="BTJ88" s="315"/>
      <c r="BTK88" s="761"/>
      <c r="BTL88" s="897"/>
      <c r="BTM88" s="897"/>
      <c r="BTN88" s="315"/>
      <c r="BTO88" s="315"/>
      <c r="BTP88" s="761"/>
      <c r="BTQ88" s="897"/>
      <c r="BTR88" s="897"/>
      <c r="BTS88" s="315"/>
      <c r="BTT88" s="315"/>
      <c r="BTU88" s="761"/>
      <c r="BTV88" s="897"/>
      <c r="BTW88" s="897"/>
      <c r="BTX88" s="315"/>
      <c r="BTY88" s="315"/>
      <c r="BTZ88" s="761"/>
      <c r="BUA88" s="897"/>
      <c r="BUB88" s="897"/>
      <c r="BUC88" s="315"/>
      <c r="BUD88" s="315"/>
      <c r="BUE88" s="761"/>
      <c r="BUF88" s="897"/>
      <c r="BUG88" s="897"/>
      <c r="BUH88" s="315"/>
      <c r="BUI88" s="315"/>
      <c r="BUJ88" s="761"/>
      <c r="BUK88" s="897"/>
      <c r="BUL88" s="897"/>
      <c r="BUM88" s="315"/>
      <c r="BUN88" s="315"/>
      <c r="BUO88" s="761"/>
      <c r="BUP88" s="897"/>
      <c r="BUQ88" s="897"/>
      <c r="BUR88" s="315"/>
      <c r="BUS88" s="315"/>
      <c r="BUT88" s="761"/>
      <c r="BUU88" s="897"/>
      <c r="BUV88" s="897"/>
      <c r="BUW88" s="315"/>
      <c r="BUX88" s="315"/>
      <c r="BUY88" s="761"/>
      <c r="BUZ88" s="897"/>
      <c r="BVA88" s="897"/>
      <c r="BVB88" s="315"/>
      <c r="BVC88" s="315"/>
      <c r="BVD88" s="761"/>
      <c r="BVE88" s="897"/>
      <c r="BVF88" s="897"/>
      <c r="BVG88" s="315"/>
      <c r="BVH88" s="315"/>
      <c r="BVI88" s="761"/>
      <c r="BVJ88" s="897"/>
      <c r="BVK88" s="897"/>
      <c r="BVL88" s="315"/>
      <c r="BVM88" s="315"/>
      <c r="BVN88" s="761"/>
      <c r="BVO88" s="897"/>
      <c r="BVP88" s="897"/>
      <c r="BVQ88" s="315"/>
      <c r="BVR88" s="315"/>
      <c r="BVS88" s="761"/>
      <c r="BVT88" s="897"/>
      <c r="BVU88" s="897"/>
      <c r="BVV88" s="315"/>
      <c r="BVW88" s="315"/>
      <c r="BVX88" s="761"/>
      <c r="BVY88" s="897"/>
      <c r="BVZ88" s="897"/>
      <c r="BWA88" s="315"/>
      <c r="BWB88" s="315"/>
      <c r="BWC88" s="761"/>
      <c r="BWD88" s="897"/>
      <c r="BWE88" s="897"/>
      <c r="BWF88" s="315"/>
      <c r="BWG88" s="315"/>
      <c r="BWH88" s="761"/>
      <c r="BWI88" s="897"/>
      <c r="BWJ88" s="897"/>
      <c r="BWK88" s="315"/>
      <c r="BWL88" s="315"/>
      <c r="BWM88" s="761"/>
      <c r="BWN88" s="897"/>
      <c r="BWO88" s="897"/>
      <c r="BWP88" s="315"/>
      <c r="BWQ88" s="315"/>
      <c r="BWR88" s="761"/>
      <c r="BWS88" s="897"/>
      <c r="BWT88" s="897"/>
      <c r="BWU88" s="315"/>
      <c r="BWV88" s="315"/>
      <c r="BWW88" s="761"/>
      <c r="BWX88" s="897"/>
      <c r="BWY88" s="897"/>
      <c r="BWZ88" s="315"/>
      <c r="BXA88" s="315"/>
      <c r="BXB88" s="761"/>
      <c r="BXC88" s="897"/>
      <c r="BXD88" s="897"/>
      <c r="BXE88" s="315"/>
      <c r="BXF88" s="315"/>
      <c r="BXG88" s="761"/>
      <c r="BXH88" s="897"/>
      <c r="BXI88" s="897"/>
      <c r="BXJ88" s="315"/>
      <c r="BXK88" s="315"/>
      <c r="BXL88" s="761"/>
      <c r="BXM88" s="897"/>
      <c r="BXN88" s="897"/>
      <c r="BXO88" s="315"/>
      <c r="BXP88" s="315"/>
      <c r="BXQ88" s="761"/>
      <c r="BXR88" s="897"/>
      <c r="BXS88" s="897"/>
      <c r="BXT88" s="315"/>
      <c r="BXU88" s="315"/>
      <c r="BXV88" s="761"/>
      <c r="BXW88" s="897"/>
      <c r="BXX88" s="897"/>
      <c r="BXY88" s="315"/>
      <c r="BXZ88" s="315"/>
      <c r="BYA88" s="761"/>
      <c r="BYB88" s="897"/>
      <c r="BYC88" s="897"/>
      <c r="BYD88" s="315"/>
      <c r="BYE88" s="315"/>
      <c r="BYF88" s="761"/>
      <c r="BYG88" s="897"/>
      <c r="BYH88" s="897"/>
      <c r="BYI88" s="315"/>
      <c r="BYJ88" s="315"/>
      <c r="BYK88" s="761"/>
      <c r="BYL88" s="897"/>
      <c r="BYM88" s="897"/>
      <c r="BYN88" s="315"/>
      <c r="BYO88" s="315"/>
      <c r="BYP88" s="761"/>
      <c r="BYQ88" s="897"/>
      <c r="BYR88" s="897"/>
      <c r="BYS88" s="315"/>
      <c r="BYT88" s="315"/>
      <c r="BYU88" s="761"/>
      <c r="BYV88" s="897"/>
      <c r="BYW88" s="897"/>
      <c r="BYX88" s="315"/>
      <c r="BYY88" s="315"/>
      <c r="BYZ88" s="761"/>
      <c r="BZA88" s="897"/>
      <c r="BZB88" s="897"/>
      <c r="BZC88" s="315"/>
      <c r="BZD88" s="315"/>
      <c r="BZE88" s="761"/>
      <c r="BZF88" s="897"/>
      <c r="BZG88" s="897"/>
      <c r="BZH88" s="315"/>
      <c r="BZI88" s="315"/>
      <c r="BZJ88" s="761"/>
      <c r="BZK88" s="897"/>
      <c r="BZL88" s="897"/>
      <c r="BZM88" s="315"/>
      <c r="BZN88" s="315"/>
      <c r="BZO88" s="761"/>
      <c r="BZP88" s="897"/>
      <c r="BZQ88" s="897"/>
      <c r="BZR88" s="315"/>
      <c r="BZS88" s="315"/>
      <c r="BZT88" s="761"/>
      <c r="BZU88" s="897"/>
      <c r="BZV88" s="897"/>
      <c r="BZW88" s="315"/>
      <c r="BZX88" s="315"/>
      <c r="BZY88" s="761"/>
      <c r="BZZ88" s="897"/>
      <c r="CAA88" s="897"/>
      <c r="CAB88" s="315"/>
      <c r="CAC88" s="315"/>
      <c r="CAD88" s="761"/>
      <c r="CAE88" s="897"/>
      <c r="CAF88" s="897"/>
      <c r="CAG88" s="315"/>
      <c r="CAH88" s="315"/>
      <c r="CAI88" s="761"/>
      <c r="CAJ88" s="897"/>
      <c r="CAK88" s="897"/>
      <c r="CAL88" s="315"/>
      <c r="CAM88" s="315"/>
      <c r="CAN88" s="761"/>
      <c r="CAO88" s="897"/>
      <c r="CAP88" s="897"/>
      <c r="CAQ88" s="315"/>
      <c r="CAR88" s="315"/>
      <c r="CAS88" s="761"/>
      <c r="CAT88" s="897"/>
      <c r="CAU88" s="897"/>
      <c r="CAV88" s="315"/>
      <c r="CAW88" s="315"/>
      <c r="CAX88" s="761"/>
      <c r="CAY88" s="897"/>
      <c r="CAZ88" s="897"/>
      <c r="CBA88" s="315"/>
      <c r="CBB88" s="315"/>
      <c r="CBC88" s="761"/>
      <c r="CBD88" s="897"/>
      <c r="CBE88" s="897"/>
      <c r="CBF88" s="315"/>
      <c r="CBG88" s="315"/>
      <c r="CBH88" s="761"/>
      <c r="CBI88" s="897"/>
      <c r="CBJ88" s="897"/>
      <c r="CBK88" s="315"/>
      <c r="CBL88" s="315"/>
      <c r="CBM88" s="761"/>
      <c r="CBN88" s="897"/>
      <c r="CBO88" s="897"/>
      <c r="CBP88" s="315"/>
      <c r="CBQ88" s="315"/>
      <c r="CBR88" s="761"/>
      <c r="CBS88" s="897"/>
      <c r="CBT88" s="897"/>
      <c r="CBU88" s="315"/>
      <c r="CBV88" s="315"/>
      <c r="CBW88" s="761"/>
      <c r="CBX88" s="897"/>
      <c r="CBY88" s="897"/>
      <c r="CBZ88" s="315"/>
      <c r="CCA88" s="315"/>
      <c r="CCB88" s="761"/>
      <c r="CCC88" s="897"/>
      <c r="CCD88" s="897"/>
      <c r="CCE88" s="315"/>
      <c r="CCF88" s="315"/>
      <c r="CCG88" s="761"/>
      <c r="CCH88" s="897"/>
      <c r="CCI88" s="897"/>
      <c r="CCJ88" s="315"/>
      <c r="CCK88" s="315"/>
      <c r="CCL88" s="761"/>
      <c r="CCM88" s="897"/>
      <c r="CCN88" s="897"/>
      <c r="CCO88" s="315"/>
      <c r="CCP88" s="315"/>
      <c r="CCQ88" s="761"/>
      <c r="CCR88" s="897"/>
      <c r="CCS88" s="897"/>
      <c r="CCT88" s="315"/>
      <c r="CCU88" s="315"/>
      <c r="CCV88" s="761"/>
      <c r="CCW88" s="897"/>
      <c r="CCX88" s="897"/>
      <c r="CCY88" s="315"/>
      <c r="CCZ88" s="315"/>
      <c r="CDA88" s="761"/>
      <c r="CDB88" s="897"/>
      <c r="CDC88" s="897"/>
      <c r="CDD88" s="315"/>
      <c r="CDE88" s="315"/>
      <c r="CDF88" s="761"/>
      <c r="CDG88" s="897"/>
      <c r="CDH88" s="897"/>
      <c r="CDI88" s="315"/>
      <c r="CDJ88" s="315"/>
      <c r="CDK88" s="761"/>
      <c r="CDL88" s="897"/>
      <c r="CDM88" s="897"/>
      <c r="CDN88" s="315"/>
      <c r="CDO88" s="315"/>
      <c r="CDP88" s="761"/>
      <c r="CDQ88" s="897"/>
      <c r="CDR88" s="897"/>
      <c r="CDS88" s="315"/>
      <c r="CDT88" s="315"/>
      <c r="CDU88" s="761"/>
      <c r="CDV88" s="897"/>
      <c r="CDW88" s="897"/>
      <c r="CDX88" s="315"/>
      <c r="CDY88" s="315"/>
      <c r="CDZ88" s="761"/>
      <c r="CEA88" s="897"/>
      <c r="CEB88" s="897"/>
      <c r="CEC88" s="315"/>
      <c r="CED88" s="315"/>
      <c r="CEE88" s="761"/>
      <c r="CEF88" s="897"/>
      <c r="CEG88" s="897"/>
      <c r="CEH88" s="315"/>
      <c r="CEI88" s="315"/>
      <c r="CEJ88" s="761"/>
      <c r="CEK88" s="897"/>
      <c r="CEL88" s="897"/>
      <c r="CEM88" s="315"/>
      <c r="CEN88" s="315"/>
      <c r="CEO88" s="761"/>
      <c r="CEP88" s="897"/>
      <c r="CEQ88" s="897"/>
      <c r="CER88" s="315"/>
      <c r="CES88" s="315"/>
      <c r="CET88" s="761"/>
      <c r="CEU88" s="897"/>
      <c r="CEV88" s="897"/>
      <c r="CEW88" s="315"/>
      <c r="CEX88" s="315"/>
      <c r="CEY88" s="761"/>
      <c r="CEZ88" s="897"/>
      <c r="CFA88" s="897"/>
      <c r="CFB88" s="315"/>
      <c r="CFC88" s="315"/>
      <c r="CFD88" s="761"/>
      <c r="CFE88" s="897"/>
      <c r="CFF88" s="897"/>
      <c r="CFG88" s="315"/>
      <c r="CFH88" s="315"/>
      <c r="CFI88" s="761"/>
      <c r="CFJ88" s="897"/>
      <c r="CFK88" s="897"/>
      <c r="CFL88" s="315"/>
      <c r="CFM88" s="315"/>
      <c r="CFN88" s="761"/>
      <c r="CFO88" s="897"/>
      <c r="CFP88" s="897"/>
      <c r="CFQ88" s="315"/>
      <c r="CFR88" s="315"/>
      <c r="CFS88" s="761"/>
      <c r="CFT88" s="897"/>
      <c r="CFU88" s="897"/>
      <c r="CFV88" s="315"/>
      <c r="CFW88" s="315"/>
      <c r="CFX88" s="761"/>
      <c r="CFY88" s="897"/>
      <c r="CFZ88" s="897"/>
      <c r="CGA88" s="315"/>
      <c r="CGB88" s="315"/>
      <c r="CGC88" s="761"/>
      <c r="CGD88" s="897"/>
      <c r="CGE88" s="897"/>
      <c r="CGF88" s="315"/>
      <c r="CGG88" s="315"/>
      <c r="CGH88" s="761"/>
      <c r="CGI88" s="897"/>
      <c r="CGJ88" s="897"/>
      <c r="CGK88" s="315"/>
      <c r="CGL88" s="315"/>
      <c r="CGM88" s="761"/>
      <c r="CGN88" s="897"/>
      <c r="CGO88" s="897"/>
      <c r="CGP88" s="315"/>
      <c r="CGQ88" s="315"/>
      <c r="CGR88" s="761"/>
      <c r="CGS88" s="897"/>
      <c r="CGT88" s="897"/>
      <c r="CGU88" s="315"/>
      <c r="CGV88" s="315"/>
      <c r="CGW88" s="761"/>
      <c r="CGX88" s="897"/>
      <c r="CGY88" s="897"/>
      <c r="CGZ88" s="315"/>
      <c r="CHA88" s="315"/>
      <c r="CHB88" s="761"/>
      <c r="CHC88" s="897"/>
      <c r="CHD88" s="897"/>
      <c r="CHE88" s="315"/>
      <c r="CHF88" s="315"/>
      <c r="CHG88" s="761"/>
      <c r="CHH88" s="897"/>
      <c r="CHI88" s="897"/>
      <c r="CHJ88" s="315"/>
      <c r="CHK88" s="315"/>
      <c r="CHL88" s="761"/>
      <c r="CHM88" s="897"/>
      <c r="CHN88" s="897"/>
      <c r="CHO88" s="315"/>
      <c r="CHP88" s="315"/>
      <c r="CHQ88" s="761"/>
      <c r="CHR88" s="897"/>
      <c r="CHS88" s="897"/>
      <c r="CHT88" s="315"/>
      <c r="CHU88" s="315"/>
      <c r="CHV88" s="761"/>
      <c r="CHW88" s="897"/>
      <c r="CHX88" s="897"/>
      <c r="CHY88" s="315"/>
      <c r="CHZ88" s="315"/>
      <c r="CIA88" s="761"/>
      <c r="CIB88" s="897"/>
      <c r="CIC88" s="897"/>
      <c r="CID88" s="315"/>
      <c r="CIE88" s="315"/>
      <c r="CIF88" s="761"/>
      <c r="CIG88" s="897"/>
      <c r="CIH88" s="897"/>
      <c r="CII88" s="315"/>
      <c r="CIJ88" s="315"/>
      <c r="CIK88" s="761"/>
      <c r="CIL88" s="897"/>
      <c r="CIM88" s="897"/>
      <c r="CIN88" s="315"/>
      <c r="CIO88" s="315"/>
      <c r="CIP88" s="761"/>
      <c r="CIQ88" s="897"/>
      <c r="CIR88" s="897"/>
      <c r="CIS88" s="315"/>
      <c r="CIT88" s="315"/>
      <c r="CIU88" s="761"/>
      <c r="CIV88" s="897"/>
      <c r="CIW88" s="897"/>
      <c r="CIX88" s="315"/>
      <c r="CIY88" s="315"/>
      <c r="CIZ88" s="761"/>
      <c r="CJA88" s="897"/>
      <c r="CJB88" s="897"/>
      <c r="CJC88" s="315"/>
      <c r="CJD88" s="315"/>
      <c r="CJE88" s="761"/>
      <c r="CJF88" s="897"/>
      <c r="CJG88" s="897"/>
      <c r="CJH88" s="315"/>
      <c r="CJI88" s="315"/>
      <c r="CJJ88" s="761"/>
      <c r="CJK88" s="897"/>
      <c r="CJL88" s="897"/>
      <c r="CJM88" s="315"/>
      <c r="CJN88" s="315"/>
      <c r="CJO88" s="761"/>
      <c r="CJP88" s="897"/>
      <c r="CJQ88" s="897"/>
      <c r="CJR88" s="315"/>
      <c r="CJS88" s="315"/>
      <c r="CJT88" s="761"/>
      <c r="CJU88" s="897"/>
      <c r="CJV88" s="897"/>
      <c r="CJW88" s="315"/>
      <c r="CJX88" s="315"/>
      <c r="CJY88" s="761"/>
      <c r="CJZ88" s="897"/>
      <c r="CKA88" s="897"/>
      <c r="CKB88" s="315"/>
      <c r="CKC88" s="315"/>
      <c r="CKD88" s="761"/>
      <c r="CKE88" s="897"/>
      <c r="CKF88" s="897"/>
      <c r="CKG88" s="315"/>
      <c r="CKH88" s="315"/>
      <c r="CKI88" s="761"/>
      <c r="CKJ88" s="897"/>
      <c r="CKK88" s="897"/>
      <c r="CKL88" s="315"/>
      <c r="CKM88" s="315"/>
      <c r="CKN88" s="761"/>
      <c r="CKO88" s="897"/>
      <c r="CKP88" s="897"/>
      <c r="CKQ88" s="315"/>
      <c r="CKR88" s="315"/>
      <c r="CKS88" s="761"/>
      <c r="CKT88" s="897"/>
      <c r="CKU88" s="897"/>
      <c r="CKV88" s="315"/>
      <c r="CKW88" s="315"/>
      <c r="CKX88" s="761"/>
      <c r="CKY88" s="897"/>
      <c r="CKZ88" s="897"/>
      <c r="CLA88" s="315"/>
      <c r="CLB88" s="315"/>
      <c r="CLC88" s="761"/>
      <c r="CLD88" s="897"/>
      <c r="CLE88" s="897"/>
      <c r="CLF88" s="315"/>
      <c r="CLG88" s="315"/>
      <c r="CLH88" s="761"/>
      <c r="CLI88" s="897"/>
      <c r="CLJ88" s="897"/>
      <c r="CLK88" s="315"/>
      <c r="CLL88" s="315"/>
      <c r="CLM88" s="761"/>
      <c r="CLN88" s="897"/>
      <c r="CLO88" s="897"/>
      <c r="CLP88" s="315"/>
      <c r="CLQ88" s="315"/>
      <c r="CLR88" s="761"/>
      <c r="CLS88" s="897"/>
      <c r="CLT88" s="897"/>
      <c r="CLU88" s="315"/>
      <c r="CLV88" s="315"/>
      <c r="CLW88" s="761"/>
      <c r="CLX88" s="897"/>
      <c r="CLY88" s="897"/>
      <c r="CLZ88" s="315"/>
      <c r="CMA88" s="315"/>
      <c r="CMB88" s="761"/>
      <c r="CMC88" s="897"/>
      <c r="CMD88" s="897"/>
      <c r="CME88" s="315"/>
      <c r="CMF88" s="315"/>
      <c r="CMG88" s="761"/>
      <c r="CMH88" s="897"/>
      <c r="CMI88" s="897"/>
      <c r="CMJ88" s="315"/>
      <c r="CMK88" s="315"/>
      <c r="CML88" s="761"/>
      <c r="CMM88" s="897"/>
      <c r="CMN88" s="897"/>
      <c r="CMO88" s="315"/>
      <c r="CMP88" s="315"/>
      <c r="CMQ88" s="761"/>
      <c r="CMR88" s="897"/>
      <c r="CMS88" s="897"/>
      <c r="CMT88" s="315"/>
      <c r="CMU88" s="315"/>
      <c r="CMV88" s="761"/>
      <c r="CMW88" s="897"/>
      <c r="CMX88" s="897"/>
      <c r="CMY88" s="315"/>
      <c r="CMZ88" s="315"/>
      <c r="CNA88" s="761"/>
      <c r="CNB88" s="897"/>
      <c r="CNC88" s="897"/>
      <c r="CND88" s="315"/>
      <c r="CNE88" s="315"/>
      <c r="CNF88" s="761"/>
      <c r="CNG88" s="897"/>
      <c r="CNH88" s="897"/>
      <c r="CNI88" s="315"/>
      <c r="CNJ88" s="315"/>
      <c r="CNK88" s="761"/>
      <c r="CNL88" s="897"/>
      <c r="CNM88" s="897"/>
      <c r="CNN88" s="315"/>
      <c r="CNO88" s="315"/>
      <c r="CNP88" s="761"/>
      <c r="CNQ88" s="897"/>
      <c r="CNR88" s="897"/>
      <c r="CNS88" s="315"/>
      <c r="CNT88" s="315"/>
      <c r="CNU88" s="761"/>
      <c r="CNV88" s="897"/>
      <c r="CNW88" s="897"/>
      <c r="CNX88" s="315"/>
      <c r="CNY88" s="315"/>
      <c r="CNZ88" s="761"/>
      <c r="COA88" s="897"/>
      <c r="COB88" s="897"/>
      <c r="COC88" s="315"/>
      <c r="COD88" s="315"/>
      <c r="COE88" s="761"/>
      <c r="COF88" s="897"/>
      <c r="COG88" s="897"/>
      <c r="COH88" s="315"/>
      <c r="COI88" s="315"/>
      <c r="COJ88" s="761"/>
      <c r="COK88" s="897"/>
      <c r="COL88" s="897"/>
      <c r="COM88" s="315"/>
      <c r="CON88" s="315"/>
      <c r="COO88" s="761"/>
      <c r="COP88" s="897"/>
      <c r="COQ88" s="897"/>
      <c r="COR88" s="315"/>
      <c r="COS88" s="315"/>
      <c r="COT88" s="761"/>
      <c r="COU88" s="897"/>
      <c r="COV88" s="897"/>
      <c r="COW88" s="315"/>
      <c r="COX88" s="315"/>
      <c r="COY88" s="761"/>
      <c r="COZ88" s="897"/>
      <c r="CPA88" s="897"/>
      <c r="CPB88" s="315"/>
      <c r="CPC88" s="315"/>
      <c r="CPD88" s="761"/>
      <c r="CPE88" s="897"/>
      <c r="CPF88" s="897"/>
      <c r="CPG88" s="315"/>
      <c r="CPH88" s="315"/>
      <c r="CPI88" s="761"/>
      <c r="CPJ88" s="897"/>
      <c r="CPK88" s="897"/>
      <c r="CPL88" s="315"/>
      <c r="CPM88" s="315"/>
      <c r="CPN88" s="761"/>
      <c r="CPO88" s="897"/>
      <c r="CPP88" s="897"/>
      <c r="CPQ88" s="315"/>
      <c r="CPR88" s="315"/>
      <c r="CPS88" s="761"/>
      <c r="CPT88" s="897"/>
      <c r="CPU88" s="897"/>
      <c r="CPV88" s="315"/>
      <c r="CPW88" s="315"/>
      <c r="CPX88" s="761"/>
      <c r="CPY88" s="897"/>
      <c r="CPZ88" s="897"/>
      <c r="CQA88" s="315"/>
      <c r="CQB88" s="315"/>
      <c r="CQC88" s="761"/>
      <c r="CQD88" s="897"/>
      <c r="CQE88" s="897"/>
      <c r="CQF88" s="315"/>
      <c r="CQG88" s="315"/>
      <c r="CQH88" s="761"/>
      <c r="CQI88" s="897"/>
      <c r="CQJ88" s="897"/>
      <c r="CQK88" s="315"/>
      <c r="CQL88" s="315"/>
      <c r="CQM88" s="761"/>
      <c r="CQN88" s="897"/>
      <c r="CQO88" s="897"/>
      <c r="CQP88" s="315"/>
      <c r="CQQ88" s="315"/>
      <c r="CQR88" s="761"/>
      <c r="CQS88" s="897"/>
      <c r="CQT88" s="897"/>
      <c r="CQU88" s="315"/>
      <c r="CQV88" s="315"/>
      <c r="CQW88" s="761"/>
      <c r="CQX88" s="897"/>
      <c r="CQY88" s="897"/>
      <c r="CQZ88" s="315"/>
      <c r="CRA88" s="315"/>
      <c r="CRB88" s="761"/>
      <c r="CRC88" s="897"/>
      <c r="CRD88" s="897"/>
      <c r="CRE88" s="315"/>
      <c r="CRF88" s="315"/>
      <c r="CRG88" s="761"/>
      <c r="CRH88" s="897"/>
      <c r="CRI88" s="897"/>
      <c r="CRJ88" s="315"/>
      <c r="CRK88" s="315"/>
      <c r="CRL88" s="761"/>
      <c r="CRM88" s="897"/>
      <c r="CRN88" s="897"/>
      <c r="CRO88" s="315"/>
      <c r="CRP88" s="315"/>
      <c r="CRQ88" s="761"/>
      <c r="CRR88" s="897"/>
      <c r="CRS88" s="897"/>
      <c r="CRT88" s="315"/>
      <c r="CRU88" s="315"/>
      <c r="CRV88" s="761"/>
      <c r="CRW88" s="897"/>
      <c r="CRX88" s="897"/>
      <c r="CRY88" s="315"/>
      <c r="CRZ88" s="315"/>
      <c r="CSA88" s="761"/>
      <c r="CSB88" s="897"/>
      <c r="CSC88" s="897"/>
      <c r="CSD88" s="315"/>
      <c r="CSE88" s="315"/>
      <c r="CSF88" s="761"/>
      <c r="CSG88" s="897"/>
      <c r="CSH88" s="897"/>
      <c r="CSI88" s="315"/>
      <c r="CSJ88" s="315"/>
      <c r="CSK88" s="761"/>
      <c r="CSL88" s="897"/>
      <c r="CSM88" s="897"/>
      <c r="CSN88" s="315"/>
      <c r="CSO88" s="315"/>
      <c r="CSP88" s="761"/>
      <c r="CSQ88" s="897"/>
      <c r="CSR88" s="897"/>
      <c r="CSS88" s="315"/>
      <c r="CST88" s="315"/>
      <c r="CSU88" s="761"/>
      <c r="CSV88" s="897"/>
      <c r="CSW88" s="897"/>
      <c r="CSX88" s="315"/>
      <c r="CSY88" s="315"/>
      <c r="CSZ88" s="761"/>
      <c r="CTA88" s="897"/>
      <c r="CTB88" s="897"/>
      <c r="CTC88" s="315"/>
      <c r="CTD88" s="315"/>
      <c r="CTE88" s="761"/>
      <c r="CTF88" s="897"/>
      <c r="CTG88" s="897"/>
      <c r="CTH88" s="315"/>
      <c r="CTI88" s="315"/>
      <c r="CTJ88" s="761"/>
      <c r="CTK88" s="897"/>
      <c r="CTL88" s="897"/>
      <c r="CTM88" s="315"/>
      <c r="CTN88" s="315"/>
      <c r="CTO88" s="761"/>
      <c r="CTP88" s="897"/>
      <c r="CTQ88" s="897"/>
      <c r="CTR88" s="315"/>
      <c r="CTS88" s="315"/>
      <c r="CTT88" s="761"/>
      <c r="CTU88" s="897"/>
      <c r="CTV88" s="897"/>
      <c r="CTW88" s="315"/>
      <c r="CTX88" s="315"/>
      <c r="CTY88" s="761"/>
      <c r="CTZ88" s="897"/>
      <c r="CUA88" s="897"/>
      <c r="CUB88" s="315"/>
      <c r="CUC88" s="315"/>
      <c r="CUD88" s="761"/>
      <c r="CUE88" s="897"/>
      <c r="CUF88" s="897"/>
      <c r="CUG88" s="315"/>
      <c r="CUH88" s="315"/>
      <c r="CUI88" s="761"/>
      <c r="CUJ88" s="897"/>
      <c r="CUK88" s="897"/>
      <c r="CUL88" s="315"/>
      <c r="CUM88" s="315"/>
      <c r="CUN88" s="761"/>
      <c r="CUO88" s="897"/>
      <c r="CUP88" s="897"/>
      <c r="CUQ88" s="315"/>
      <c r="CUR88" s="315"/>
      <c r="CUS88" s="761"/>
      <c r="CUT88" s="897"/>
      <c r="CUU88" s="897"/>
      <c r="CUV88" s="315"/>
      <c r="CUW88" s="315"/>
      <c r="CUX88" s="761"/>
      <c r="CUY88" s="897"/>
      <c r="CUZ88" s="897"/>
      <c r="CVA88" s="315"/>
      <c r="CVB88" s="315"/>
      <c r="CVC88" s="761"/>
      <c r="CVD88" s="897"/>
      <c r="CVE88" s="897"/>
      <c r="CVF88" s="315"/>
      <c r="CVG88" s="315"/>
      <c r="CVH88" s="761"/>
      <c r="CVI88" s="897"/>
      <c r="CVJ88" s="897"/>
      <c r="CVK88" s="315"/>
      <c r="CVL88" s="315"/>
      <c r="CVM88" s="761"/>
      <c r="CVN88" s="897"/>
      <c r="CVO88" s="897"/>
      <c r="CVP88" s="315"/>
      <c r="CVQ88" s="315"/>
      <c r="CVR88" s="761"/>
      <c r="CVS88" s="897"/>
      <c r="CVT88" s="897"/>
      <c r="CVU88" s="315"/>
      <c r="CVV88" s="315"/>
      <c r="CVW88" s="761"/>
      <c r="CVX88" s="897"/>
      <c r="CVY88" s="897"/>
      <c r="CVZ88" s="315"/>
      <c r="CWA88" s="315"/>
      <c r="CWB88" s="761"/>
      <c r="CWC88" s="897"/>
      <c r="CWD88" s="897"/>
      <c r="CWE88" s="315"/>
      <c r="CWF88" s="315"/>
      <c r="CWG88" s="761"/>
      <c r="CWH88" s="897"/>
      <c r="CWI88" s="897"/>
      <c r="CWJ88" s="315"/>
      <c r="CWK88" s="315"/>
      <c r="CWL88" s="761"/>
      <c r="CWM88" s="897"/>
      <c r="CWN88" s="897"/>
      <c r="CWO88" s="315"/>
      <c r="CWP88" s="315"/>
      <c r="CWQ88" s="761"/>
      <c r="CWR88" s="897"/>
      <c r="CWS88" s="897"/>
      <c r="CWT88" s="315"/>
      <c r="CWU88" s="315"/>
      <c r="CWV88" s="761"/>
      <c r="CWW88" s="897"/>
      <c r="CWX88" s="897"/>
      <c r="CWY88" s="315"/>
      <c r="CWZ88" s="315"/>
      <c r="CXA88" s="761"/>
      <c r="CXB88" s="897"/>
      <c r="CXC88" s="897"/>
      <c r="CXD88" s="315"/>
      <c r="CXE88" s="315"/>
      <c r="CXF88" s="761"/>
      <c r="CXG88" s="897"/>
      <c r="CXH88" s="897"/>
      <c r="CXI88" s="315"/>
      <c r="CXJ88" s="315"/>
      <c r="CXK88" s="761"/>
      <c r="CXL88" s="897"/>
      <c r="CXM88" s="897"/>
      <c r="CXN88" s="315"/>
      <c r="CXO88" s="315"/>
      <c r="CXP88" s="761"/>
      <c r="CXQ88" s="897"/>
      <c r="CXR88" s="897"/>
      <c r="CXS88" s="315"/>
      <c r="CXT88" s="315"/>
      <c r="CXU88" s="761"/>
      <c r="CXV88" s="897"/>
      <c r="CXW88" s="897"/>
      <c r="CXX88" s="315"/>
      <c r="CXY88" s="315"/>
      <c r="CXZ88" s="761"/>
      <c r="CYA88" s="897"/>
      <c r="CYB88" s="897"/>
      <c r="CYC88" s="315"/>
      <c r="CYD88" s="315"/>
      <c r="CYE88" s="761"/>
      <c r="CYF88" s="897"/>
      <c r="CYG88" s="897"/>
      <c r="CYH88" s="315"/>
      <c r="CYI88" s="315"/>
      <c r="CYJ88" s="761"/>
      <c r="CYK88" s="897"/>
      <c r="CYL88" s="897"/>
      <c r="CYM88" s="315"/>
      <c r="CYN88" s="315"/>
      <c r="CYO88" s="761"/>
      <c r="CYP88" s="897"/>
      <c r="CYQ88" s="897"/>
      <c r="CYR88" s="315"/>
      <c r="CYS88" s="315"/>
      <c r="CYT88" s="761"/>
      <c r="CYU88" s="897"/>
      <c r="CYV88" s="897"/>
      <c r="CYW88" s="315"/>
      <c r="CYX88" s="315"/>
      <c r="CYY88" s="761"/>
      <c r="CYZ88" s="897"/>
      <c r="CZA88" s="897"/>
      <c r="CZB88" s="315"/>
      <c r="CZC88" s="315"/>
      <c r="CZD88" s="761"/>
      <c r="CZE88" s="897"/>
      <c r="CZF88" s="897"/>
      <c r="CZG88" s="315"/>
      <c r="CZH88" s="315"/>
      <c r="CZI88" s="761"/>
      <c r="CZJ88" s="897"/>
      <c r="CZK88" s="897"/>
      <c r="CZL88" s="315"/>
      <c r="CZM88" s="315"/>
      <c r="CZN88" s="761"/>
      <c r="CZO88" s="897"/>
      <c r="CZP88" s="897"/>
      <c r="CZQ88" s="315"/>
      <c r="CZR88" s="315"/>
      <c r="CZS88" s="761"/>
      <c r="CZT88" s="897"/>
      <c r="CZU88" s="897"/>
      <c r="CZV88" s="315"/>
      <c r="CZW88" s="315"/>
      <c r="CZX88" s="761"/>
      <c r="CZY88" s="897"/>
      <c r="CZZ88" s="897"/>
      <c r="DAA88" s="315"/>
      <c r="DAB88" s="315"/>
      <c r="DAC88" s="761"/>
      <c r="DAD88" s="897"/>
      <c r="DAE88" s="897"/>
      <c r="DAF88" s="315"/>
      <c r="DAG88" s="315"/>
      <c r="DAH88" s="761"/>
      <c r="DAI88" s="897"/>
      <c r="DAJ88" s="897"/>
      <c r="DAK88" s="315"/>
      <c r="DAL88" s="315"/>
      <c r="DAM88" s="761"/>
      <c r="DAN88" s="897"/>
      <c r="DAO88" s="897"/>
      <c r="DAP88" s="315"/>
      <c r="DAQ88" s="315"/>
      <c r="DAR88" s="761"/>
      <c r="DAS88" s="897"/>
      <c r="DAT88" s="897"/>
      <c r="DAU88" s="315"/>
      <c r="DAV88" s="315"/>
      <c r="DAW88" s="761"/>
      <c r="DAX88" s="897"/>
      <c r="DAY88" s="897"/>
      <c r="DAZ88" s="315"/>
      <c r="DBA88" s="315"/>
      <c r="DBB88" s="761"/>
      <c r="DBC88" s="897"/>
      <c r="DBD88" s="897"/>
      <c r="DBE88" s="315"/>
      <c r="DBF88" s="315"/>
      <c r="DBG88" s="761"/>
      <c r="DBH88" s="897"/>
      <c r="DBI88" s="897"/>
      <c r="DBJ88" s="315"/>
      <c r="DBK88" s="315"/>
      <c r="DBL88" s="761"/>
      <c r="DBM88" s="897"/>
      <c r="DBN88" s="897"/>
      <c r="DBO88" s="315"/>
      <c r="DBP88" s="315"/>
      <c r="DBQ88" s="761"/>
      <c r="DBR88" s="897"/>
      <c r="DBS88" s="897"/>
      <c r="DBT88" s="315"/>
      <c r="DBU88" s="315"/>
      <c r="DBV88" s="761"/>
      <c r="DBW88" s="897"/>
      <c r="DBX88" s="897"/>
      <c r="DBY88" s="315"/>
      <c r="DBZ88" s="315"/>
      <c r="DCA88" s="761"/>
      <c r="DCB88" s="897"/>
      <c r="DCC88" s="897"/>
      <c r="DCD88" s="315"/>
      <c r="DCE88" s="315"/>
      <c r="DCF88" s="761"/>
      <c r="DCG88" s="897"/>
      <c r="DCH88" s="897"/>
      <c r="DCI88" s="315"/>
      <c r="DCJ88" s="315"/>
      <c r="DCK88" s="761"/>
      <c r="DCL88" s="897"/>
      <c r="DCM88" s="897"/>
      <c r="DCN88" s="315"/>
      <c r="DCO88" s="315"/>
      <c r="DCP88" s="761"/>
      <c r="DCQ88" s="897"/>
      <c r="DCR88" s="897"/>
      <c r="DCS88" s="315"/>
      <c r="DCT88" s="315"/>
      <c r="DCU88" s="761"/>
      <c r="DCV88" s="897"/>
      <c r="DCW88" s="897"/>
      <c r="DCX88" s="315"/>
      <c r="DCY88" s="315"/>
      <c r="DCZ88" s="761"/>
      <c r="DDA88" s="897"/>
      <c r="DDB88" s="897"/>
      <c r="DDC88" s="315"/>
      <c r="DDD88" s="315"/>
      <c r="DDE88" s="761"/>
      <c r="DDF88" s="897"/>
      <c r="DDG88" s="897"/>
      <c r="DDH88" s="315"/>
      <c r="DDI88" s="315"/>
      <c r="DDJ88" s="761"/>
      <c r="DDK88" s="897"/>
      <c r="DDL88" s="897"/>
      <c r="DDM88" s="315"/>
      <c r="DDN88" s="315"/>
      <c r="DDO88" s="761"/>
      <c r="DDP88" s="897"/>
      <c r="DDQ88" s="897"/>
      <c r="DDR88" s="315"/>
      <c r="DDS88" s="315"/>
      <c r="DDT88" s="761"/>
      <c r="DDU88" s="897"/>
      <c r="DDV88" s="897"/>
      <c r="DDW88" s="315"/>
      <c r="DDX88" s="315"/>
      <c r="DDY88" s="761"/>
      <c r="DDZ88" s="897"/>
      <c r="DEA88" s="897"/>
      <c r="DEB88" s="315"/>
      <c r="DEC88" s="315"/>
      <c r="DED88" s="761"/>
      <c r="DEE88" s="897"/>
      <c r="DEF88" s="897"/>
      <c r="DEG88" s="315"/>
      <c r="DEH88" s="315"/>
      <c r="DEI88" s="761"/>
      <c r="DEJ88" s="897"/>
      <c r="DEK88" s="897"/>
      <c r="DEL88" s="315"/>
      <c r="DEM88" s="315"/>
      <c r="DEN88" s="761"/>
      <c r="DEO88" s="897"/>
      <c r="DEP88" s="897"/>
      <c r="DEQ88" s="315"/>
      <c r="DER88" s="315"/>
      <c r="DES88" s="761"/>
      <c r="DET88" s="897"/>
      <c r="DEU88" s="897"/>
      <c r="DEV88" s="315"/>
      <c r="DEW88" s="315"/>
      <c r="DEX88" s="761"/>
      <c r="DEY88" s="897"/>
      <c r="DEZ88" s="897"/>
      <c r="DFA88" s="315"/>
      <c r="DFB88" s="315"/>
      <c r="DFC88" s="761"/>
      <c r="DFD88" s="897"/>
      <c r="DFE88" s="897"/>
      <c r="DFF88" s="315"/>
      <c r="DFG88" s="315"/>
      <c r="DFH88" s="761"/>
      <c r="DFI88" s="897"/>
      <c r="DFJ88" s="897"/>
      <c r="DFK88" s="315"/>
      <c r="DFL88" s="315"/>
      <c r="DFM88" s="761"/>
      <c r="DFN88" s="897"/>
      <c r="DFO88" s="897"/>
      <c r="DFP88" s="315"/>
      <c r="DFQ88" s="315"/>
      <c r="DFR88" s="761"/>
      <c r="DFS88" s="897"/>
      <c r="DFT88" s="897"/>
      <c r="DFU88" s="315"/>
      <c r="DFV88" s="315"/>
      <c r="DFW88" s="761"/>
      <c r="DFX88" s="897"/>
      <c r="DFY88" s="897"/>
      <c r="DFZ88" s="315"/>
      <c r="DGA88" s="315"/>
      <c r="DGB88" s="761"/>
      <c r="DGC88" s="897"/>
      <c r="DGD88" s="897"/>
      <c r="DGE88" s="315"/>
      <c r="DGF88" s="315"/>
      <c r="DGG88" s="761"/>
      <c r="DGH88" s="897"/>
      <c r="DGI88" s="897"/>
      <c r="DGJ88" s="315"/>
      <c r="DGK88" s="315"/>
      <c r="DGL88" s="761"/>
      <c r="DGM88" s="897"/>
      <c r="DGN88" s="897"/>
      <c r="DGO88" s="315"/>
      <c r="DGP88" s="315"/>
      <c r="DGQ88" s="761"/>
      <c r="DGR88" s="897"/>
      <c r="DGS88" s="897"/>
      <c r="DGT88" s="315"/>
      <c r="DGU88" s="315"/>
      <c r="DGV88" s="761"/>
      <c r="DGW88" s="897"/>
      <c r="DGX88" s="897"/>
      <c r="DGY88" s="315"/>
      <c r="DGZ88" s="315"/>
      <c r="DHA88" s="761"/>
      <c r="DHB88" s="897"/>
      <c r="DHC88" s="897"/>
      <c r="DHD88" s="315"/>
      <c r="DHE88" s="315"/>
      <c r="DHF88" s="761"/>
      <c r="DHG88" s="897"/>
      <c r="DHH88" s="897"/>
      <c r="DHI88" s="315"/>
      <c r="DHJ88" s="315"/>
      <c r="DHK88" s="761"/>
      <c r="DHL88" s="897"/>
      <c r="DHM88" s="897"/>
      <c r="DHN88" s="315"/>
      <c r="DHO88" s="315"/>
      <c r="DHP88" s="761"/>
      <c r="DHQ88" s="897"/>
      <c r="DHR88" s="897"/>
      <c r="DHS88" s="315"/>
      <c r="DHT88" s="315"/>
      <c r="DHU88" s="761"/>
      <c r="DHV88" s="897"/>
      <c r="DHW88" s="897"/>
      <c r="DHX88" s="315"/>
      <c r="DHY88" s="315"/>
      <c r="DHZ88" s="761"/>
      <c r="DIA88" s="897"/>
      <c r="DIB88" s="897"/>
      <c r="DIC88" s="315"/>
      <c r="DID88" s="315"/>
      <c r="DIE88" s="761"/>
      <c r="DIF88" s="897"/>
      <c r="DIG88" s="897"/>
      <c r="DIH88" s="315"/>
      <c r="DII88" s="315"/>
      <c r="DIJ88" s="761"/>
      <c r="DIK88" s="897"/>
      <c r="DIL88" s="897"/>
      <c r="DIM88" s="315"/>
      <c r="DIN88" s="315"/>
      <c r="DIO88" s="761"/>
      <c r="DIP88" s="897"/>
      <c r="DIQ88" s="897"/>
      <c r="DIR88" s="315"/>
      <c r="DIS88" s="315"/>
      <c r="DIT88" s="761"/>
      <c r="DIU88" s="897"/>
      <c r="DIV88" s="897"/>
      <c r="DIW88" s="315"/>
      <c r="DIX88" s="315"/>
      <c r="DIY88" s="761"/>
      <c r="DIZ88" s="897"/>
      <c r="DJA88" s="897"/>
      <c r="DJB88" s="315"/>
      <c r="DJC88" s="315"/>
      <c r="DJD88" s="761"/>
      <c r="DJE88" s="897"/>
      <c r="DJF88" s="897"/>
      <c r="DJG88" s="315"/>
      <c r="DJH88" s="315"/>
      <c r="DJI88" s="761"/>
      <c r="DJJ88" s="897"/>
      <c r="DJK88" s="897"/>
      <c r="DJL88" s="315"/>
      <c r="DJM88" s="315"/>
      <c r="DJN88" s="761"/>
      <c r="DJO88" s="897"/>
      <c r="DJP88" s="897"/>
      <c r="DJQ88" s="315"/>
      <c r="DJR88" s="315"/>
      <c r="DJS88" s="761"/>
      <c r="DJT88" s="897"/>
      <c r="DJU88" s="897"/>
      <c r="DJV88" s="315"/>
      <c r="DJW88" s="315"/>
      <c r="DJX88" s="761"/>
      <c r="DJY88" s="897"/>
      <c r="DJZ88" s="897"/>
      <c r="DKA88" s="315"/>
      <c r="DKB88" s="315"/>
      <c r="DKC88" s="761"/>
      <c r="DKD88" s="897"/>
      <c r="DKE88" s="897"/>
      <c r="DKF88" s="315"/>
      <c r="DKG88" s="315"/>
      <c r="DKH88" s="761"/>
      <c r="DKI88" s="897"/>
      <c r="DKJ88" s="897"/>
      <c r="DKK88" s="315"/>
      <c r="DKL88" s="315"/>
      <c r="DKM88" s="761"/>
      <c r="DKN88" s="897"/>
      <c r="DKO88" s="897"/>
      <c r="DKP88" s="315"/>
      <c r="DKQ88" s="315"/>
      <c r="DKR88" s="761"/>
      <c r="DKS88" s="897"/>
      <c r="DKT88" s="897"/>
      <c r="DKU88" s="315"/>
      <c r="DKV88" s="315"/>
      <c r="DKW88" s="761"/>
      <c r="DKX88" s="897"/>
      <c r="DKY88" s="897"/>
      <c r="DKZ88" s="315"/>
      <c r="DLA88" s="315"/>
      <c r="DLB88" s="761"/>
      <c r="DLC88" s="897"/>
      <c r="DLD88" s="897"/>
      <c r="DLE88" s="315"/>
      <c r="DLF88" s="315"/>
      <c r="DLG88" s="761"/>
      <c r="DLH88" s="897"/>
      <c r="DLI88" s="897"/>
      <c r="DLJ88" s="315"/>
      <c r="DLK88" s="315"/>
      <c r="DLL88" s="761"/>
      <c r="DLM88" s="897"/>
      <c r="DLN88" s="897"/>
      <c r="DLO88" s="315"/>
      <c r="DLP88" s="315"/>
      <c r="DLQ88" s="761"/>
      <c r="DLR88" s="897"/>
      <c r="DLS88" s="897"/>
      <c r="DLT88" s="315"/>
      <c r="DLU88" s="315"/>
      <c r="DLV88" s="761"/>
      <c r="DLW88" s="897"/>
      <c r="DLX88" s="897"/>
      <c r="DLY88" s="315"/>
      <c r="DLZ88" s="315"/>
      <c r="DMA88" s="761"/>
      <c r="DMB88" s="897"/>
      <c r="DMC88" s="897"/>
      <c r="DMD88" s="315"/>
      <c r="DME88" s="315"/>
      <c r="DMF88" s="761"/>
      <c r="DMG88" s="897"/>
      <c r="DMH88" s="897"/>
      <c r="DMI88" s="315"/>
      <c r="DMJ88" s="315"/>
      <c r="DMK88" s="761"/>
      <c r="DML88" s="897"/>
      <c r="DMM88" s="897"/>
      <c r="DMN88" s="315"/>
      <c r="DMO88" s="315"/>
      <c r="DMP88" s="761"/>
      <c r="DMQ88" s="897"/>
      <c r="DMR88" s="897"/>
      <c r="DMS88" s="315"/>
      <c r="DMT88" s="315"/>
      <c r="DMU88" s="761"/>
      <c r="DMV88" s="897"/>
      <c r="DMW88" s="897"/>
      <c r="DMX88" s="315"/>
      <c r="DMY88" s="315"/>
      <c r="DMZ88" s="761"/>
      <c r="DNA88" s="897"/>
      <c r="DNB88" s="897"/>
      <c r="DNC88" s="315"/>
      <c r="DND88" s="315"/>
      <c r="DNE88" s="761"/>
      <c r="DNF88" s="897"/>
      <c r="DNG88" s="897"/>
      <c r="DNH88" s="315"/>
      <c r="DNI88" s="315"/>
      <c r="DNJ88" s="761"/>
      <c r="DNK88" s="897"/>
      <c r="DNL88" s="897"/>
      <c r="DNM88" s="315"/>
      <c r="DNN88" s="315"/>
      <c r="DNO88" s="761"/>
      <c r="DNP88" s="897"/>
      <c r="DNQ88" s="897"/>
      <c r="DNR88" s="315"/>
      <c r="DNS88" s="315"/>
      <c r="DNT88" s="761"/>
      <c r="DNU88" s="897"/>
      <c r="DNV88" s="897"/>
      <c r="DNW88" s="315"/>
      <c r="DNX88" s="315"/>
      <c r="DNY88" s="761"/>
      <c r="DNZ88" s="897"/>
      <c r="DOA88" s="897"/>
      <c r="DOB88" s="315"/>
      <c r="DOC88" s="315"/>
      <c r="DOD88" s="761"/>
      <c r="DOE88" s="897"/>
      <c r="DOF88" s="897"/>
      <c r="DOG88" s="315"/>
      <c r="DOH88" s="315"/>
      <c r="DOI88" s="761"/>
      <c r="DOJ88" s="897"/>
      <c r="DOK88" s="897"/>
      <c r="DOL88" s="315"/>
      <c r="DOM88" s="315"/>
      <c r="DON88" s="761"/>
      <c r="DOO88" s="897"/>
      <c r="DOP88" s="897"/>
      <c r="DOQ88" s="315"/>
      <c r="DOR88" s="315"/>
      <c r="DOS88" s="761"/>
      <c r="DOT88" s="897"/>
      <c r="DOU88" s="897"/>
      <c r="DOV88" s="315"/>
      <c r="DOW88" s="315"/>
      <c r="DOX88" s="761"/>
      <c r="DOY88" s="897"/>
      <c r="DOZ88" s="897"/>
      <c r="DPA88" s="315"/>
      <c r="DPB88" s="315"/>
      <c r="DPC88" s="761"/>
      <c r="DPD88" s="897"/>
      <c r="DPE88" s="897"/>
      <c r="DPF88" s="315"/>
      <c r="DPG88" s="315"/>
      <c r="DPH88" s="761"/>
      <c r="DPI88" s="897"/>
      <c r="DPJ88" s="897"/>
      <c r="DPK88" s="315"/>
      <c r="DPL88" s="315"/>
      <c r="DPM88" s="761"/>
      <c r="DPN88" s="897"/>
      <c r="DPO88" s="897"/>
      <c r="DPP88" s="315"/>
      <c r="DPQ88" s="315"/>
      <c r="DPR88" s="761"/>
      <c r="DPS88" s="897"/>
      <c r="DPT88" s="897"/>
      <c r="DPU88" s="315"/>
      <c r="DPV88" s="315"/>
      <c r="DPW88" s="761"/>
      <c r="DPX88" s="897"/>
      <c r="DPY88" s="897"/>
      <c r="DPZ88" s="315"/>
      <c r="DQA88" s="315"/>
      <c r="DQB88" s="761"/>
      <c r="DQC88" s="897"/>
      <c r="DQD88" s="897"/>
      <c r="DQE88" s="315"/>
      <c r="DQF88" s="315"/>
      <c r="DQG88" s="761"/>
      <c r="DQH88" s="897"/>
      <c r="DQI88" s="897"/>
      <c r="DQJ88" s="315"/>
      <c r="DQK88" s="315"/>
      <c r="DQL88" s="761"/>
      <c r="DQM88" s="897"/>
      <c r="DQN88" s="897"/>
      <c r="DQO88" s="315"/>
      <c r="DQP88" s="315"/>
      <c r="DQQ88" s="761"/>
      <c r="DQR88" s="897"/>
      <c r="DQS88" s="897"/>
      <c r="DQT88" s="315"/>
      <c r="DQU88" s="315"/>
      <c r="DQV88" s="761"/>
      <c r="DQW88" s="897"/>
      <c r="DQX88" s="897"/>
      <c r="DQY88" s="315"/>
      <c r="DQZ88" s="315"/>
      <c r="DRA88" s="761"/>
      <c r="DRB88" s="897"/>
      <c r="DRC88" s="897"/>
      <c r="DRD88" s="315"/>
      <c r="DRE88" s="315"/>
      <c r="DRF88" s="761"/>
      <c r="DRG88" s="897"/>
      <c r="DRH88" s="897"/>
      <c r="DRI88" s="315"/>
      <c r="DRJ88" s="315"/>
      <c r="DRK88" s="761"/>
      <c r="DRL88" s="897"/>
      <c r="DRM88" s="897"/>
      <c r="DRN88" s="315"/>
      <c r="DRO88" s="315"/>
      <c r="DRP88" s="761"/>
      <c r="DRQ88" s="897"/>
      <c r="DRR88" s="897"/>
      <c r="DRS88" s="315"/>
      <c r="DRT88" s="315"/>
      <c r="DRU88" s="761"/>
      <c r="DRV88" s="897"/>
      <c r="DRW88" s="897"/>
      <c r="DRX88" s="315"/>
      <c r="DRY88" s="315"/>
      <c r="DRZ88" s="761"/>
      <c r="DSA88" s="897"/>
      <c r="DSB88" s="897"/>
      <c r="DSC88" s="315"/>
      <c r="DSD88" s="315"/>
      <c r="DSE88" s="761"/>
      <c r="DSF88" s="897"/>
      <c r="DSG88" s="897"/>
      <c r="DSH88" s="315"/>
      <c r="DSI88" s="315"/>
      <c r="DSJ88" s="761"/>
      <c r="DSK88" s="897"/>
      <c r="DSL88" s="897"/>
      <c r="DSM88" s="315"/>
      <c r="DSN88" s="315"/>
      <c r="DSO88" s="761"/>
      <c r="DSP88" s="897"/>
      <c r="DSQ88" s="897"/>
      <c r="DSR88" s="315"/>
      <c r="DSS88" s="315"/>
      <c r="DST88" s="761"/>
      <c r="DSU88" s="897"/>
      <c r="DSV88" s="897"/>
      <c r="DSW88" s="315"/>
      <c r="DSX88" s="315"/>
      <c r="DSY88" s="761"/>
      <c r="DSZ88" s="897"/>
      <c r="DTA88" s="897"/>
      <c r="DTB88" s="315"/>
      <c r="DTC88" s="315"/>
      <c r="DTD88" s="761"/>
      <c r="DTE88" s="897"/>
      <c r="DTF88" s="897"/>
      <c r="DTG88" s="315"/>
      <c r="DTH88" s="315"/>
      <c r="DTI88" s="761"/>
      <c r="DTJ88" s="897"/>
      <c r="DTK88" s="897"/>
      <c r="DTL88" s="315"/>
      <c r="DTM88" s="315"/>
      <c r="DTN88" s="761"/>
      <c r="DTO88" s="897"/>
      <c r="DTP88" s="897"/>
      <c r="DTQ88" s="315"/>
      <c r="DTR88" s="315"/>
      <c r="DTS88" s="761"/>
      <c r="DTT88" s="897"/>
      <c r="DTU88" s="897"/>
      <c r="DTV88" s="315"/>
      <c r="DTW88" s="315"/>
      <c r="DTX88" s="761"/>
      <c r="DTY88" s="897"/>
      <c r="DTZ88" s="897"/>
      <c r="DUA88" s="315"/>
      <c r="DUB88" s="315"/>
      <c r="DUC88" s="761"/>
      <c r="DUD88" s="897"/>
      <c r="DUE88" s="897"/>
      <c r="DUF88" s="315"/>
      <c r="DUG88" s="315"/>
      <c r="DUH88" s="761"/>
      <c r="DUI88" s="897"/>
      <c r="DUJ88" s="897"/>
      <c r="DUK88" s="315"/>
      <c r="DUL88" s="315"/>
      <c r="DUM88" s="761"/>
      <c r="DUN88" s="897"/>
      <c r="DUO88" s="897"/>
      <c r="DUP88" s="315"/>
      <c r="DUQ88" s="315"/>
      <c r="DUR88" s="761"/>
      <c r="DUS88" s="897"/>
      <c r="DUT88" s="897"/>
      <c r="DUU88" s="315"/>
      <c r="DUV88" s="315"/>
      <c r="DUW88" s="761"/>
      <c r="DUX88" s="897"/>
      <c r="DUY88" s="897"/>
      <c r="DUZ88" s="315"/>
      <c r="DVA88" s="315"/>
      <c r="DVB88" s="761"/>
      <c r="DVC88" s="897"/>
      <c r="DVD88" s="897"/>
      <c r="DVE88" s="315"/>
      <c r="DVF88" s="315"/>
      <c r="DVG88" s="761"/>
      <c r="DVH88" s="897"/>
      <c r="DVI88" s="897"/>
      <c r="DVJ88" s="315"/>
      <c r="DVK88" s="315"/>
      <c r="DVL88" s="761"/>
      <c r="DVM88" s="897"/>
      <c r="DVN88" s="897"/>
      <c r="DVO88" s="315"/>
      <c r="DVP88" s="315"/>
      <c r="DVQ88" s="761"/>
      <c r="DVR88" s="897"/>
      <c r="DVS88" s="897"/>
      <c r="DVT88" s="315"/>
      <c r="DVU88" s="315"/>
      <c r="DVV88" s="761"/>
      <c r="DVW88" s="897"/>
      <c r="DVX88" s="897"/>
      <c r="DVY88" s="315"/>
      <c r="DVZ88" s="315"/>
      <c r="DWA88" s="761"/>
      <c r="DWB88" s="897"/>
      <c r="DWC88" s="897"/>
      <c r="DWD88" s="315"/>
      <c r="DWE88" s="315"/>
      <c r="DWF88" s="761"/>
      <c r="DWG88" s="897"/>
      <c r="DWH88" s="897"/>
      <c r="DWI88" s="315"/>
      <c r="DWJ88" s="315"/>
      <c r="DWK88" s="761"/>
      <c r="DWL88" s="897"/>
      <c r="DWM88" s="897"/>
      <c r="DWN88" s="315"/>
      <c r="DWO88" s="315"/>
      <c r="DWP88" s="761"/>
      <c r="DWQ88" s="897"/>
      <c r="DWR88" s="897"/>
      <c r="DWS88" s="315"/>
      <c r="DWT88" s="315"/>
      <c r="DWU88" s="761"/>
      <c r="DWV88" s="897"/>
      <c r="DWW88" s="897"/>
      <c r="DWX88" s="315"/>
      <c r="DWY88" s="315"/>
      <c r="DWZ88" s="761"/>
      <c r="DXA88" s="897"/>
      <c r="DXB88" s="897"/>
      <c r="DXC88" s="315"/>
      <c r="DXD88" s="315"/>
      <c r="DXE88" s="761"/>
      <c r="DXF88" s="897"/>
      <c r="DXG88" s="897"/>
      <c r="DXH88" s="315"/>
      <c r="DXI88" s="315"/>
      <c r="DXJ88" s="761"/>
      <c r="DXK88" s="897"/>
      <c r="DXL88" s="897"/>
      <c r="DXM88" s="315"/>
      <c r="DXN88" s="315"/>
      <c r="DXO88" s="761"/>
      <c r="DXP88" s="897"/>
      <c r="DXQ88" s="897"/>
      <c r="DXR88" s="315"/>
      <c r="DXS88" s="315"/>
      <c r="DXT88" s="761"/>
      <c r="DXU88" s="897"/>
      <c r="DXV88" s="897"/>
      <c r="DXW88" s="315"/>
      <c r="DXX88" s="315"/>
      <c r="DXY88" s="761"/>
      <c r="DXZ88" s="897"/>
      <c r="DYA88" s="897"/>
      <c r="DYB88" s="315"/>
      <c r="DYC88" s="315"/>
      <c r="DYD88" s="761"/>
      <c r="DYE88" s="897"/>
      <c r="DYF88" s="897"/>
      <c r="DYG88" s="315"/>
      <c r="DYH88" s="315"/>
      <c r="DYI88" s="761"/>
      <c r="DYJ88" s="897"/>
      <c r="DYK88" s="897"/>
      <c r="DYL88" s="315"/>
      <c r="DYM88" s="315"/>
      <c r="DYN88" s="761"/>
      <c r="DYO88" s="897"/>
      <c r="DYP88" s="897"/>
      <c r="DYQ88" s="315"/>
      <c r="DYR88" s="315"/>
      <c r="DYS88" s="761"/>
      <c r="DYT88" s="897"/>
      <c r="DYU88" s="897"/>
      <c r="DYV88" s="315"/>
      <c r="DYW88" s="315"/>
      <c r="DYX88" s="761"/>
      <c r="DYY88" s="897"/>
      <c r="DYZ88" s="897"/>
      <c r="DZA88" s="315"/>
      <c r="DZB88" s="315"/>
      <c r="DZC88" s="761"/>
      <c r="DZD88" s="897"/>
      <c r="DZE88" s="897"/>
      <c r="DZF88" s="315"/>
      <c r="DZG88" s="315"/>
      <c r="DZH88" s="761"/>
      <c r="DZI88" s="897"/>
      <c r="DZJ88" s="897"/>
      <c r="DZK88" s="315"/>
      <c r="DZL88" s="315"/>
      <c r="DZM88" s="761"/>
      <c r="DZN88" s="897"/>
      <c r="DZO88" s="897"/>
      <c r="DZP88" s="315"/>
      <c r="DZQ88" s="315"/>
      <c r="DZR88" s="761"/>
      <c r="DZS88" s="897"/>
      <c r="DZT88" s="897"/>
      <c r="DZU88" s="315"/>
      <c r="DZV88" s="315"/>
      <c r="DZW88" s="761"/>
      <c r="DZX88" s="897"/>
      <c r="DZY88" s="897"/>
      <c r="DZZ88" s="315"/>
      <c r="EAA88" s="315"/>
      <c r="EAB88" s="761"/>
      <c r="EAC88" s="897"/>
      <c r="EAD88" s="897"/>
      <c r="EAE88" s="315"/>
      <c r="EAF88" s="315"/>
      <c r="EAG88" s="761"/>
      <c r="EAH88" s="897"/>
      <c r="EAI88" s="897"/>
      <c r="EAJ88" s="315"/>
      <c r="EAK88" s="315"/>
      <c r="EAL88" s="761"/>
      <c r="EAM88" s="897"/>
      <c r="EAN88" s="897"/>
      <c r="EAO88" s="315"/>
      <c r="EAP88" s="315"/>
      <c r="EAQ88" s="761"/>
      <c r="EAR88" s="897"/>
      <c r="EAS88" s="897"/>
      <c r="EAT88" s="315"/>
      <c r="EAU88" s="315"/>
      <c r="EAV88" s="761"/>
      <c r="EAW88" s="897"/>
      <c r="EAX88" s="897"/>
      <c r="EAY88" s="315"/>
      <c r="EAZ88" s="315"/>
      <c r="EBA88" s="761"/>
      <c r="EBB88" s="897"/>
      <c r="EBC88" s="897"/>
      <c r="EBD88" s="315"/>
      <c r="EBE88" s="315"/>
      <c r="EBF88" s="761"/>
      <c r="EBG88" s="897"/>
      <c r="EBH88" s="897"/>
      <c r="EBI88" s="315"/>
      <c r="EBJ88" s="315"/>
      <c r="EBK88" s="761"/>
      <c r="EBL88" s="897"/>
      <c r="EBM88" s="897"/>
      <c r="EBN88" s="315"/>
      <c r="EBO88" s="315"/>
      <c r="EBP88" s="761"/>
      <c r="EBQ88" s="897"/>
      <c r="EBR88" s="897"/>
      <c r="EBS88" s="315"/>
      <c r="EBT88" s="315"/>
      <c r="EBU88" s="761"/>
      <c r="EBV88" s="897"/>
      <c r="EBW88" s="897"/>
      <c r="EBX88" s="315"/>
      <c r="EBY88" s="315"/>
      <c r="EBZ88" s="761"/>
      <c r="ECA88" s="897"/>
      <c r="ECB88" s="897"/>
      <c r="ECC88" s="315"/>
      <c r="ECD88" s="315"/>
      <c r="ECE88" s="761"/>
      <c r="ECF88" s="897"/>
      <c r="ECG88" s="897"/>
      <c r="ECH88" s="315"/>
      <c r="ECI88" s="315"/>
      <c r="ECJ88" s="761"/>
      <c r="ECK88" s="897"/>
      <c r="ECL88" s="897"/>
      <c r="ECM88" s="315"/>
      <c r="ECN88" s="315"/>
      <c r="ECO88" s="761"/>
      <c r="ECP88" s="897"/>
      <c r="ECQ88" s="897"/>
      <c r="ECR88" s="315"/>
      <c r="ECS88" s="315"/>
      <c r="ECT88" s="761"/>
      <c r="ECU88" s="897"/>
      <c r="ECV88" s="897"/>
      <c r="ECW88" s="315"/>
      <c r="ECX88" s="315"/>
      <c r="ECY88" s="761"/>
      <c r="ECZ88" s="897"/>
      <c r="EDA88" s="897"/>
      <c r="EDB88" s="315"/>
      <c r="EDC88" s="315"/>
      <c r="EDD88" s="761"/>
      <c r="EDE88" s="897"/>
      <c r="EDF88" s="897"/>
      <c r="EDG88" s="315"/>
      <c r="EDH88" s="315"/>
      <c r="EDI88" s="761"/>
      <c r="EDJ88" s="897"/>
      <c r="EDK88" s="897"/>
      <c r="EDL88" s="315"/>
      <c r="EDM88" s="315"/>
      <c r="EDN88" s="761"/>
      <c r="EDO88" s="897"/>
      <c r="EDP88" s="897"/>
      <c r="EDQ88" s="315"/>
      <c r="EDR88" s="315"/>
      <c r="EDS88" s="761"/>
      <c r="EDT88" s="897"/>
      <c r="EDU88" s="897"/>
      <c r="EDV88" s="315"/>
      <c r="EDW88" s="315"/>
      <c r="EDX88" s="761"/>
      <c r="EDY88" s="897"/>
      <c r="EDZ88" s="897"/>
      <c r="EEA88" s="315"/>
      <c r="EEB88" s="315"/>
      <c r="EEC88" s="761"/>
      <c r="EED88" s="897"/>
      <c r="EEE88" s="897"/>
      <c r="EEF88" s="315"/>
      <c r="EEG88" s="315"/>
      <c r="EEH88" s="761"/>
      <c r="EEI88" s="897"/>
      <c r="EEJ88" s="897"/>
      <c r="EEK88" s="315"/>
      <c r="EEL88" s="315"/>
      <c r="EEM88" s="761"/>
      <c r="EEN88" s="897"/>
      <c r="EEO88" s="897"/>
      <c r="EEP88" s="315"/>
      <c r="EEQ88" s="315"/>
      <c r="EER88" s="761"/>
      <c r="EES88" s="897"/>
      <c r="EET88" s="897"/>
      <c r="EEU88" s="315"/>
      <c r="EEV88" s="315"/>
      <c r="EEW88" s="761"/>
      <c r="EEX88" s="897"/>
      <c r="EEY88" s="897"/>
      <c r="EEZ88" s="315"/>
      <c r="EFA88" s="315"/>
      <c r="EFB88" s="761"/>
      <c r="EFC88" s="897"/>
      <c r="EFD88" s="897"/>
      <c r="EFE88" s="315"/>
      <c r="EFF88" s="315"/>
      <c r="EFG88" s="761"/>
      <c r="EFH88" s="897"/>
      <c r="EFI88" s="897"/>
      <c r="EFJ88" s="315"/>
      <c r="EFK88" s="315"/>
      <c r="EFL88" s="761"/>
      <c r="EFM88" s="897"/>
      <c r="EFN88" s="897"/>
      <c r="EFO88" s="315"/>
      <c r="EFP88" s="315"/>
      <c r="EFQ88" s="761"/>
      <c r="EFR88" s="897"/>
      <c r="EFS88" s="897"/>
      <c r="EFT88" s="315"/>
      <c r="EFU88" s="315"/>
      <c r="EFV88" s="761"/>
      <c r="EFW88" s="897"/>
      <c r="EFX88" s="897"/>
      <c r="EFY88" s="315"/>
      <c r="EFZ88" s="315"/>
      <c r="EGA88" s="761"/>
      <c r="EGB88" s="897"/>
      <c r="EGC88" s="897"/>
      <c r="EGD88" s="315"/>
      <c r="EGE88" s="315"/>
      <c r="EGF88" s="761"/>
      <c r="EGG88" s="897"/>
      <c r="EGH88" s="897"/>
      <c r="EGI88" s="315"/>
      <c r="EGJ88" s="315"/>
      <c r="EGK88" s="761"/>
      <c r="EGL88" s="897"/>
      <c r="EGM88" s="897"/>
      <c r="EGN88" s="315"/>
      <c r="EGO88" s="315"/>
      <c r="EGP88" s="761"/>
      <c r="EGQ88" s="897"/>
      <c r="EGR88" s="897"/>
      <c r="EGS88" s="315"/>
      <c r="EGT88" s="315"/>
      <c r="EGU88" s="761"/>
      <c r="EGV88" s="897"/>
      <c r="EGW88" s="897"/>
      <c r="EGX88" s="315"/>
      <c r="EGY88" s="315"/>
      <c r="EGZ88" s="761"/>
      <c r="EHA88" s="897"/>
      <c r="EHB88" s="897"/>
      <c r="EHC88" s="315"/>
      <c r="EHD88" s="315"/>
      <c r="EHE88" s="761"/>
      <c r="EHF88" s="897"/>
      <c r="EHG88" s="897"/>
      <c r="EHH88" s="315"/>
      <c r="EHI88" s="315"/>
      <c r="EHJ88" s="761"/>
      <c r="EHK88" s="897"/>
      <c r="EHL88" s="897"/>
      <c r="EHM88" s="315"/>
      <c r="EHN88" s="315"/>
      <c r="EHO88" s="761"/>
      <c r="EHP88" s="897"/>
      <c r="EHQ88" s="897"/>
      <c r="EHR88" s="315"/>
      <c r="EHS88" s="315"/>
      <c r="EHT88" s="761"/>
      <c r="EHU88" s="897"/>
      <c r="EHV88" s="897"/>
      <c r="EHW88" s="315"/>
      <c r="EHX88" s="315"/>
      <c r="EHY88" s="761"/>
      <c r="EHZ88" s="897"/>
      <c r="EIA88" s="897"/>
      <c r="EIB88" s="315"/>
      <c r="EIC88" s="315"/>
      <c r="EID88" s="761"/>
      <c r="EIE88" s="897"/>
      <c r="EIF88" s="897"/>
      <c r="EIG88" s="315"/>
      <c r="EIH88" s="315"/>
      <c r="EII88" s="761"/>
      <c r="EIJ88" s="897"/>
      <c r="EIK88" s="897"/>
      <c r="EIL88" s="315"/>
      <c r="EIM88" s="315"/>
      <c r="EIN88" s="761"/>
      <c r="EIO88" s="897"/>
      <c r="EIP88" s="897"/>
      <c r="EIQ88" s="315"/>
      <c r="EIR88" s="315"/>
      <c r="EIS88" s="761"/>
      <c r="EIT88" s="897"/>
      <c r="EIU88" s="897"/>
      <c r="EIV88" s="315"/>
      <c r="EIW88" s="315"/>
      <c r="EIX88" s="761"/>
      <c r="EIY88" s="897"/>
      <c r="EIZ88" s="897"/>
      <c r="EJA88" s="315"/>
      <c r="EJB88" s="315"/>
      <c r="EJC88" s="761"/>
      <c r="EJD88" s="897"/>
      <c r="EJE88" s="897"/>
      <c r="EJF88" s="315"/>
      <c r="EJG88" s="315"/>
      <c r="EJH88" s="761"/>
      <c r="EJI88" s="897"/>
      <c r="EJJ88" s="897"/>
      <c r="EJK88" s="315"/>
      <c r="EJL88" s="315"/>
      <c r="EJM88" s="761"/>
      <c r="EJN88" s="897"/>
      <c r="EJO88" s="897"/>
      <c r="EJP88" s="315"/>
      <c r="EJQ88" s="315"/>
      <c r="EJR88" s="761"/>
      <c r="EJS88" s="897"/>
      <c r="EJT88" s="897"/>
      <c r="EJU88" s="315"/>
      <c r="EJV88" s="315"/>
      <c r="EJW88" s="761"/>
      <c r="EJX88" s="897"/>
      <c r="EJY88" s="897"/>
      <c r="EJZ88" s="315"/>
      <c r="EKA88" s="315"/>
      <c r="EKB88" s="761"/>
      <c r="EKC88" s="897"/>
      <c r="EKD88" s="897"/>
      <c r="EKE88" s="315"/>
      <c r="EKF88" s="315"/>
      <c r="EKG88" s="761"/>
      <c r="EKH88" s="897"/>
      <c r="EKI88" s="897"/>
      <c r="EKJ88" s="315"/>
      <c r="EKK88" s="315"/>
      <c r="EKL88" s="761"/>
      <c r="EKM88" s="897"/>
      <c r="EKN88" s="897"/>
      <c r="EKO88" s="315"/>
      <c r="EKP88" s="315"/>
      <c r="EKQ88" s="761"/>
      <c r="EKR88" s="897"/>
      <c r="EKS88" s="897"/>
      <c r="EKT88" s="315"/>
      <c r="EKU88" s="315"/>
      <c r="EKV88" s="761"/>
      <c r="EKW88" s="897"/>
      <c r="EKX88" s="897"/>
      <c r="EKY88" s="315"/>
      <c r="EKZ88" s="315"/>
      <c r="ELA88" s="761"/>
      <c r="ELB88" s="897"/>
      <c r="ELC88" s="897"/>
      <c r="ELD88" s="315"/>
      <c r="ELE88" s="315"/>
      <c r="ELF88" s="761"/>
      <c r="ELG88" s="897"/>
      <c r="ELH88" s="897"/>
      <c r="ELI88" s="315"/>
      <c r="ELJ88" s="315"/>
      <c r="ELK88" s="761"/>
      <c r="ELL88" s="897"/>
      <c r="ELM88" s="897"/>
      <c r="ELN88" s="315"/>
      <c r="ELO88" s="315"/>
      <c r="ELP88" s="761"/>
      <c r="ELQ88" s="897"/>
      <c r="ELR88" s="897"/>
      <c r="ELS88" s="315"/>
      <c r="ELT88" s="315"/>
      <c r="ELU88" s="761"/>
      <c r="ELV88" s="897"/>
      <c r="ELW88" s="897"/>
      <c r="ELX88" s="315"/>
      <c r="ELY88" s="315"/>
      <c r="ELZ88" s="761"/>
      <c r="EMA88" s="897"/>
      <c r="EMB88" s="897"/>
      <c r="EMC88" s="315"/>
      <c r="EMD88" s="315"/>
      <c r="EME88" s="761"/>
      <c r="EMF88" s="897"/>
      <c r="EMG88" s="897"/>
      <c r="EMH88" s="315"/>
      <c r="EMI88" s="315"/>
      <c r="EMJ88" s="761"/>
      <c r="EMK88" s="897"/>
      <c r="EML88" s="897"/>
      <c r="EMM88" s="315"/>
      <c r="EMN88" s="315"/>
      <c r="EMO88" s="761"/>
      <c r="EMP88" s="897"/>
      <c r="EMQ88" s="897"/>
      <c r="EMR88" s="315"/>
      <c r="EMS88" s="315"/>
      <c r="EMT88" s="761"/>
      <c r="EMU88" s="897"/>
      <c r="EMV88" s="897"/>
      <c r="EMW88" s="315"/>
      <c r="EMX88" s="315"/>
      <c r="EMY88" s="761"/>
      <c r="EMZ88" s="897"/>
      <c r="ENA88" s="897"/>
      <c r="ENB88" s="315"/>
      <c r="ENC88" s="315"/>
      <c r="END88" s="761"/>
      <c r="ENE88" s="897"/>
      <c r="ENF88" s="897"/>
      <c r="ENG88" s="315"/>
      <c r="ENH88" s="315"/>
      <c r="ENI88" s="761"/>
      <c r="ENJ88" s="897"/>
      <c r="ENK88" s="897"/>
      <c r="ENL88" s="315"/>
      <c r="ENM88" s="315"/>
      <c r="ENN88" s="761"/>
      <c r="ENO88" s="897"/>
      <c r="ENP88" s="897"/>
      <c r="ENQ88" s="315"/>
      <c r="ENR88" s="315"/>
      <c r="ENS88" s="761"/>
      <c r="ENT88" s="897"/>
      <c r="ENU88" s="897"/>
      <c r="ENV88" s="315"/>
      <c r="ENW88" s="315"/>
      <c r="ENX88" s="761"/>
      <c r="ENY88" s="897"/>
      <c r="ENZ88" s="897"/>
      <c r="EOA88" s="315"/>
      <c r="EOB88" s="315"/>
      <c r="EOC88" s="761"/>
      <c r="EOD88" s="897"/>
      <c r="EOE88" s="897"/>
      <c r="EOF88" s="315"/>
      <c r="EOG88" s="315"/>
      <c r="EOH88" s="761"/>
      <c r="EOI88" s="897"/>
      <c r="EOJ88" s="897"/>
      <c r="EOK88" s="315"/>
      <c r="EOL88" s="315"/>
      <c r="EOM88" s="761"/>
      <c r="EON88" s="897"/>
      <c r="EOO88" s="897"/>
      <c r="EOP88" s="315"/>
      <c r="EOQ88" s="315"/>
      <c r="EOR88" s="761"/>
      <c r="EOS88" s="897"/>
      <c r="EOT88" s="897"/>
      <c r="EOU88" s="315"/>
      <c r="EOV88" s="315"/>
      <c r="EOW88" s="761"/>
      <c r="EOX88" s="897"/>
      <c r="EOY88" s="897"/>
      <c r="EOZ88" s="315"/>
      <c r="EPA88" s="315"/>
      <c r="EPB88" s="761"/>
      <c r="EPC88" s="897"/>
      <c r="EPD88" s="897"/>
      <c r="EPE88" s="315"/>
      <c r="EPF88" s="315"/>
      <c r="EPG88" s="761"/>
      <c r="EPH88" s="897"/>
      <c r="EPI88" s="897"/>
      <c r="EPJ88" s="315"/>
      <c r="EPK88" s="315"/>
      <c r="EPL88" s="761"/>
      <c r="EPM88" s="897"/>
      <c r="EPN88" s="897"/>
      <c r="EPO88" s="315"/>
      <c r="EPP88" s="315"/>
      <c r="EPQ88" s="761"/>
      <c r="EPR88" s="897"/>
      <c r="EPS88" s="897"/>
      <c r="EPT88" s="315"/>
      <c r="EPU88" s="315"/>
      <c r="EPV88" s="761"/>
      <c r="EPW88" s="897"/>
      <c r="EPX88" s="897"/>
      <c r="EPY88" s="315"/>
      <c r="EPZ88" s="315"/>
      <c r="EQA88" s="761"/>
      <c r="EQB88" s="897"/>
      <c r="EQC88" s="897"/>
      <c r="EQD88" s="315"/>
      <c r="EQE88" s="315"/>
      <c r="EQF88" s="761"/>
      <c r="EQG88" s="897"/>
      <c r="EQH88" s="897"/>
      <c r="EQI88" s="315"/>
      <c r="EQJ88" s="315"/>
      <c r="EQK88" s="761"/>
      <c r="EQL88" s="897"/>
      <c r="EQM88" s="897"/>
      <c r="EQN88" s="315"/>
      <c r="EQO88" s="315"/>
      <c r="EQP88" s="761"/>
      <c r="EQQ88" s="897"/>
      <c r="EQR88" s="897"/>
      <c r="EQS88" s="315"/>
      <c r="EQT88" s="315"/>
      <c r="EQU88" s="761"/>
      <c r="EQV88" s="897"/>
      <c r="EQW88" s="897"/>
      <c r="EQX88" s="315"/>
      <c r="EQY88" s="315"/>
      <c r="EQZ88" s="761"/>
      <c r="ERA88" s="897"/>
      <c r="ERB88" s="897"/>
      <c r="ERC88" s="315"/>
      <c r="ERD88" s="315"/>
      <c r="ERE88" s="761"/>
      <c r="ERF88" s="897"/>
      <c r="ERG88" s="897"/>
      <c r="ERH88" s="315"/>
      <c r="ERI88" s="315"/>
      <c r="ERJ88" s="761"/>
      <c r="ERK88" s="897"/>
      <c r="ERL88" s="897"/>
      <c r="ERM88" s="315"/>
      <c r="ERN88" s="315"/>
      <c r="ERO88" s="761"/>
      <c r="ERP88" s="897"/>
      <c r="ERQ88" s="897"/>
      <c r="ERR88" s="315"/>
      <c r="ERS88" s="315"/>
      <c r="ERT88" s="761"/>
      <c r="ERU88" s="897"/>
      <c r="ERV88" s="897"/>
      <c r="ERW88" s="315"/>
      <c r="ERX88" s="315"/>
      <c r="ERY88" s="761"/>
      <c r="ERZ88" s="897"/>
      <c r="ESA88" s="897"/>
      <c r="ESB88" s="315"/>
      <c r="ESC88" s="315"/>
      <c r="ESD88" s="761"/>
      <c r="ESE88" s="897"/>
      <c r="ESF88" s="897"/>
      <c r="ESG88" s="315"/>
      <c r="ESH88" s="315"/>
      <c r="ESI88" s="761"/>
      <c r="ESJ88" s="897"/>
      <c r="ESK88" s="897"/>
      <c r="ESL88" s="315"/>
      <c r="ESM88" s="315"/>
      <c r="ESN88" s="761"/>
      <c r="ESO88" s="897"/>
      <c r="ESP88" s="897"/>
      <c r="ESQ88" s="315"/>
      <c r="ESR88" s="315"/>
      <c r="ESS88" s="761"/>
      <c r="EST88" s="897"/>
      <c r="ESU88" s="897"/>
      <c r="ESV88" s="315"/>
      <c r="ESW88" s="315"/>
      <c r="ESX88" s="761"/>
      <c r="ESY88" s="897"/>
      <c r="ESZ88" s="897"/>
      <c r="ETA88" s="315"/>
      <c r="ETB88" s="315"/>
      <c r="ETC88" s="761"/>
      <c r="ETD88" s="897"/>
      <c r="ETE88" s="897"/>
      <c r="ETF88" s="315"/>
      <c r="ETG88" s="315"/>
      <c r="ETH88" s="761"/>
      <c r="ETI88" s="897"/>
      <c r="ETJ88" s="897"/>
      <c r="ETK88" s="315"/>
      <c r="ETL88" s="315"/>
      <c r="ETM88" s="761"/>
      <c r="ETN88" s="897"/>
      <c r="ETO88" s="897"/>
      <c r="ETP88" s="315"/>
      <c r="ETQ88" s="315"/>
      <c r="ETR88" s="761"/>
      <c r="ETS88" s="897"/>
      <c r="ETT88" s="897"/>
      <c r="ETU88" s="315"/>
      <c r="ETV88" s="315"/>
      <c r="ETW88" s="761"/>
      <c r="ETX88" s="897"/>
      <c r="ETY88" s="897"/>
      <c r="ETZ88" s="315"/>
      <c r="EUA88" s="315"/>
      <c r="EUB88" s="761"/>
      <c r="EUC88" s="897"/>
      <c r="EUD88" s="897"/>
      <c r="EUE88" s="315"/>
      <c r="EUF88" s="315"/>
      <c r="EUG88" s="761"/>
      <c r="EUH88" s="897"/>
      <c r="EUI88" s="897"/>
      <c r="EUJ88" s="315"/>
      <c r="EUK88" s="315"/>
      <c r="EUL88" s="761"/>
      <c r="EUM88" s="897"/>
      <c r="EUN88" s="897"/>
      <c r="EUO88" s="315"/>
      <c r="EUP88" s="315"/>
      <c r="EUQ88" s="761"/>
      <c r="EUR88" s="897"/>
      <c r="EUS88" s="897"/>
      <c r="EUT88" s="315"/>
      <c r="EUU88" s="315"/>
      <c r="EUV88" s="761"/>
      <c r="EUW88" s="897"/>
      <c r="EUX88" s="897"/>
      <c r="EUY88" s="315"/>
      <c r="EUZ88" s="315"/>
      <c r="EVA88" s="761"/>
      <c r="EVB88" s="897"/>
      <c r="EVC88" s="897"/>
      <c r="EVD88" s="315"/>
      <c r="EVE88" s="315"/>
      <c r="EVF88" s="761"/>
      <c r="EVG88" s="897"/>
      <c r="EVH88" s="897"/>
      <c r="EVI88" s="315"/>
      <c r="EVJ88" s="315"/>
      <c r="EVK88" s="761"/>
      <c r="EVL88" s="897"/>
      <c r="EVM88" s="897"/>
      <c r="EVN88" s="315"/>
      <c r="EVO88" s="315"/>
      <c r="EVP88" s="761"/>
      <c r="EVQ88" s="897"/>
      <c r="EVR88" s="897"/>
      <c r="EVS88" s="315"/>
      <c r="EVT88" s="315"/>
      <c r="EVU88" s="761"/>
      <c r="EVV88" s="897"/>
      <c r="EVW88" s="897"/>
      <c r="EVX88" s="315"/>
      <c r="EVY88" s="315"/>
      <c r="EVZ88" s="761"/>
      <c r="EWA88" s="897"/>
      <c r="EWB88" s="897"/>
      <c r="EWC88" s="315"/>
      <c r="EWD88" s="315"/>
      <c r="EWE88" s="761"/>
      <c r="EWF88" s="897"/>
      <c r="EWG88" s="897"/>
      <c r="EWH88" s="315"/>
      <c r="EWI88" s="315"/>
      <c r="EWJ88" s="761"/>
      <c r="EWK88" s="897"/>
      <c r="EWL88" s="897"/>
      <c r="EWM88" s="315"/>
      <c r="EWN88" s="315"/>
      <c r="EWO88" s="761"/>
      <c r="EWP88" s="897"/>
      <c r="EWQ88" s="897"/>
      <c r="EWR88" s="315"/>
      <c r="EWS88" s="315"/>
      <c r="EWT88" s="761"/>
      <c r="EWU88" s="897"/>
      <c r="EWV88" s="897"/>
      <c r="EWW88" s="315"/>
      <c r="EWX88" s="315"/>
      <c r="EWY88" s="761"/>
      <c r="EWZ88" s="897"/>
      <c r="EXA88" s="897"/>
      <c r="EXB88" s="315"/>
      <c r="EXC88" s="315"/>
      <c r="EXD88" s="761"/>
      <c r="EXE88" s="897"/>
      <c r="EXF88" s="897"/>
      <c r="EXG88" s="315"/>
      <c r="EXH88" s="315"/>
      <c r="EXI88" s="761"/>
      <c r="EXJ88" s="897"/>
      <c r="EXK88" s="897"/>
      <c r="EXL88" s="315"/>
      <c r="EXM88" s="315"/>
      <c r="EXN88" s="761"/>
      <c r="EXO88" s="897"/>
      <c r="EXP88" s="897"/>
      <c r="EXQ88" s="315"/>
      <c r="EXR88" s="315"/>
      <c r="EXS88" s="761"/>
      <c r="EXT88" s="897"/>
      <c r="EXU88" s="897"/>
      <c r="EXV88" s="315"/>
      <c r="EXW88" s="315"/>
      <c r="EXX88" s="761"/>
      <c r="EXY88" s="897"/>
      <c r="EXZ88" s="897"/>
      <c r="EYA88" s="315"/>
      <c r="EYB88" s="315"/>
      <c r="EYC88" s="761"/>
      <c r="EYD88" s="897"/>
      <c r="EYE88" s="897"/>
      <c r="EYF88" s="315"/>
      <c r="EYG88" s="315"/>
      <c r="EYH88" s="761"/>
      <c r="EYI88" s="897"/>
      <c r="EYJ88" s="897"/>
      <c r="EYK88" s="315"/>
      <c r="EYL88" s="315"/>
      <c r="EYM88" s="761"/>
      <c r="EYN88" s="897"/>
      <c r="EYO88" s="897"/>
      <c r="EYP88" s="315"/>
      <c r="EYQ88" s="315"/>
      <c r="EYR88" s="761"/>
      <c r="EYS88" s="897"/>
      <c r="EYT88" s="897"/>
      <c r="EYU88" s="315"/>
      <c r="EYV88" s="315"/>
      <c r="EYW88" s="761"/>
      <c r="EYX88" s="897"/>
      <c r="EYY88" s="897"/>
      <c r="EYZ88" s="315"/>
      <c r="EZA88" s="315"/>
      <c r="EZB88" s="761"/>
      <c r="EZC88" s="897"/>
      <c r="EZD88" s="897"/>
      <c r="EZE88" s="315"/>
      <c r="EZF88" s="315"/>
      <c r="EZG88" s="761"/>
      <c r="EZH88" s="897"/>
      <c r="EZI88" s="897"/>
      <c r="EZJ88" s="315"/>
      <c r="EZK88" s="315"/>
      <c r="EZL88" s="761"/>
      <c r="EZM88" s="897"/>
      <c r="EZN88" s="897"/>
      <c r="EZO88" s="315"/>
      <c r="EZP88" s="315"/>
      <c r="EZQ88" s="761"/>
      <c r="EZR88" s="897"/>
      <c r="EZS88" s="897"/>
      <c r="EZT88" s="315"/>
      <c r="EZU88" s="315"/>
      <c r="EZV88" s="761"/>
      <c r="EZW88" s="897"/>
      <c r="EZX88" s="897"/>
      <c r="EZY88" s="315"/>
      <c r="EZZ88" s="315"/>
      <c r="FAA88" s="761"/>
      <c r="FAB88" s="897"/>
      <c r="FAC88" s="897"/>
      <c r="FAD88" s="315"/>
      <c r="FAE88" s="315"/>
      <c r="FAF88" s="761"/>
      <c r="FAG88" s="897"/>
      <c r="FAH88" s="897"/>
      <c r="FAI88" s="315"/>
      <c r="FAJ88" s="315"/>
      <c r="FAK88" s="761"/>
      <c r="FAL88" s="897"/>
      <c r="FAM88" s="897"/>
      <c r="FAN88" s="315"/>
      <c r="FAO88" s="315"/>
      <c r="FAP88" s="761"/>
      <c r="FAQ88" s="897"/>
      <c r="FAR88" s="897"/>
      <c r="FAS88" s="315"/>
      <c r="FAT88" s="315"/>
      <c r="FAU88" s="761"/>
      <c r="FAV88" s="897"/>
      <c r="FAW88" s="897"/>
      <c r="FAX88" s="315"/>
      <c r="FAY88" s="315"/>
      <c r="FAZ88" s="761"/>
      <c r="FBA88" s="897"/>
      <c r="FBB88" s="897"/>
      <c r="FBC88" s="315"/>
      <c r="FBD88" s="315"/>
      <c r="FBE88" s="761"/>
      <c r="FBF88" s="897"/>
      <c r="FBG88" s="897"/>
      <c r="FBH88" s="315"/>
      <c r="FBI88" s="315"/>
      <c r="FBJ88" s="761"/>
      <c r="FBK88" s="897"/>
      <c r="FBL88" s="897"/>
      <c r="FBM88" s="315"/>
      <c r="FBN88" s="315"/>
      <c r="FBO88" s="761"/>
      <c r="FBP88" s="897"/>
      <c r="FBQ88" s="897"/>
      <c r="FBR88" s="315"/>
      <c r="FBS88" s="315"/>
      <c r="FBT88" s="761"/>
      <c r="FBU88" s="897"/>
      <c r="FBV88" s="897"/>
      <c r="FBW88" s="315"/>
      <c r="FBX88" s="315"/>
      <c r="FBY88" s="761"/>
      <c r="FBZ88" s="897"/>
      <c r="FCA88" s="897"/>
      <c r="FCB88" s="315"/>
      <c r="FCC88" s="315"/>
      <c r="FCD88" s="761"/>
      <c r="FCE88" s="897"/>
      <c r="FCF88" s="897"/>
      <c r="FCG88" s="315"/>
      <c r="FCH88" s="315"/>
      <c r="FCI88" s="761"/>
      <c r="FCJ88" s="897"/>
      <c r="FCK88" s="897"/>
      <c r="FCL88" s="315"/>
      <c r="FCM88" s="315"/>
      <c r="FCN88" s="761"/>
      <c r="FCO88" s="897"/>
      <c r="FCP88" s="897"/>
      <c r="FCQ88" s="315"/>
      <c r="FCR88" s="315"/>
      <c r="FCS88" s="761"/>
      <c r="FCT88" s="897"/>
      <c r="FCU88" s="897"/>
      <c r="FCV88" s="315"/>
      <c r="FCW88" s="315"/>
      <c r="FCX88" s="761"/>
      <c r="FCY88" s="897"/>
      <c r="FCZ88" s="897"/>
      <c r="FDA88" s="315"/>
      <c r="FDB88" s="315"/>
      <c r="FDC88" s="761"/>
      <c r="FDD88" s="897"/>
      <c r="FDE88" s="897"/>
      <c r="FDF88" s="315"/>
      <c r="FDG88" s="315"/>
      <c r="FDH88" s="761"/>
      <c r="FDI88" s="897"/>
      <c r="FDJ88" s="897"/>
      <c r="FDK88" s="315"/>
      <c r="FDL88" s="315"/>
      <c r="FDM88" s="761"/>
      <c r="FDN88" s="897"/>
      <c r="FDO88" s="897"/>
      <c r="FDP88" s="315"/>
      <c r="FDQ88" s="315"/>
      <c r="FDR88" s="761"/>
      <c r="FDS88" s="897"/>
      <c r="FDT88" s="897"/>
      <c r="FDU88" s="315"/>
      <c r="FDV88" s="315"/>
      <c r="FDW88" s="761"/>
      <c r="FDX88" s="897"/>
      <c r="FDY88" s="897"/>
      <c r="FDZ88" s="315"/>
      <c r="FEA88" s="315"/>
      <c r="FEB88" s="761"/>
      <c r="FEC88" s="897"/>
      <c r="FED88" s="897"/>
      <c r="FEE88" s="315"/>
      <c r="FEF88" s="315"/>
      <c r="FEG88" s="761"/>
      <c r="FEH88" s="897"/>
      <c r="FEI88" s="897"/>
      <c r="FEJ88" s="315"/>
      <c r="FEK88" s="315"/>
      <c r="FEL88" s="761"/>
      <c r="FEM88" s="897"/>
      <c r="FEN88" s="897"/>
      <c r="FEO88" s="315"/>
      <c r="FEP88" s="315"/>
      <c r="FEQ88" s="761"/>
      <c r="FER88" s="897"/>
      <c r="FES88" s="897"/>
      <c r="FET88" s="315"/>
      <c r="FEU88" s="315"/>
      <c r="FEV88" s="761"/>
      <c r="FEW88" s="897"/>
      <c r="FEX88" s="897"/>
      <c r="FEY88" s="315"/>
      <c r="FEZ88" s="315"/>
      <c r="FFA88" s="761"/>
      <c r="FFB88" s="897"/>
      <c r="FFC88" s="897"/>
      <c r="FFD88" s="315"/>
      <c r="FFE88" s="315"/>
      <c r="FFF88" s="761"/>
      <c r="FFG88" s="897"/>
      <c r="FFH88" s="897"/>
      <c r="FFI88" s="315"/>
      <c r="FFJ88" s="315"/>
      <c r="FFK88" s="761"/>
      <c r="FFL88" s="897"/>
      <c r="FFM88" s="897"/>
      <c r="FFN88" s="315"/>
      <c r="FFO88" s="315"/>
      <c r="FFP88" s="761"/>
      <c r="FFQ88" s="897"/>
      <c r="FFR88" s="897"/>
      <c r="FFS88" s="315"/>
      <c r="FFT88" s="315"/>
      <c r="FFU88" s="761"/>
      <c r="FFV88" s="897"/>
      <c r="FFW88" s="897"/>
      <c r="FFX88" s="315"/>
      <c r="FFY88" s="315"/>
      <c r="FFZ88" s="761"/>
      <c r="FGA88" s="897"/>
      <c r="FGB88" s="897"/>
      <c r="FGC88" s="315"/>
      <c r="FGD88" s="315"/>
      <c r="FGE88" s="761"/>
      <c r="FGF88" s="897"/>
      <c r="FGG88" s="897"/>
      <c r="FGH88" s="315"/>
      <c r="FGI88" s="315"/>
      <c r="FGJ88" s="761"/>
      <c r="FGK88" s="897"/>
      <c r="FGL88" s="897"/>
      <c r="FGM88" s="315"/>
      <c r="FGN88" s="315"/>
      <c r="FGO88" s="761"/>
      <c r="FGP88" s="897"/>
      <c r="FGQ88" s="897"/>
      <c r="FGR88" s="315"/>
      <c r="FGS88" s="315"/>
      <c r="FGT88" s="761"/>
      <c r="FGU88" s="897"/>
      <c r="FGV88" s="897"/>
      <c r="FGW88" s="315"/>
      <c r="FGX88" s="315"/>
      <c r="FGY88" s="761"/>
      <c r="FGZ88" s="897"/>
      <c r="FHA88" s="897"/>
      <c r="FHB88" s="315"/>
      <c r="FHC88" s="315"/>
      <c r="FHD88" s="761"/>
      <c r="FHE88" s="897"/>
      <c r="FHF88" s="897"/>
      <c r="FHG88" s="315"/>
      <c r="FHH88" s="315"/>
      <c r="FHI88" s="761"/>
      <c r="FHJ88" s="897"/>
      <c r="FHK88" s="897"/>
      <c r="FHL88" s="315"/>
      <c r="FHM88" s="315"/>
      <c r="FHN88" s="761"/>
      <c r="FHO88" s="897"/>
      <c r="FHP88" s="897"/>
      <c r="FHQ88" s="315"/>
      <c r="FHR88" s="315"/>
      <c r="FHS88" s="761"/>
      <c r="FHT88" s="897"/>
      <c r="FHU88" s="897"/>
      <c r="FHV88" s="315"/>
      <c r="FHW88" s="315"/>
      <c r="FHX88" s="761"/>
      <c r="FHY88" s="897"/>
      <c r="FHZ88" s="897"/>
      <c r="FIA88" s="315"/>
      <c r="FIB88" s="315"/>
      <c r="FIC88" s="761"/>
      <c r="FID88" s="897"/>
      <c r="FIE88" s="897"/>
      <c r="FIF88" s="315"/>
      <c r="FIG88" s="315"/>
      <c r="FIH88" s="761"/>
      <c r="FII88" s="897"/>
      <c r="FIJ88" s="897"/>
      <c r="FIK88" s="315"/>
      <c r="FIL88" s="315"/>
      <c r="FIM88" s="761"/>
      <c r="FIN88" s="897"/>
      <c r="FIO88" s="897"/>
      <c r="FIP88" s="315"/>
      <c r="FIQ88" s="315"/>
      <c r="FIR88" s="761"/>
      <c r="FIS88" s="897"/>
      <c r="FIT88" s="897"/>
      <c r="FIU88" s="315"/>
      <c r="FIV88" s="315"/>
      <c r="FIW88" s="761"/>
      <c r="FIX88" s="897"/>
      <c r="FIY88" s="897"/>
      <c r="FIZ88" s="315"/>
      <c r="FJA88" s="315"/>
      <c r="FJB88" s="761"/>
      <c r="FJC88" s="897"/>
      <c r="FJD88" s="897"/>
      <c r="FJE88" s="315"/>
      <c r="FJF88" s="315"/>
      <c r="FJG88" s="761"/>
      <c r="FJH88" s="897"/>
      <c r="FJI88" s="897"/>
      <c r="FJJ88" s="315"/>
      <c r="FJK88" s="315"/>
      <c r="FJL88" s="761"/>
      <c r="FJM88" s="897"/>
      <c r="FJN88" s="897"/>
      <c r="FJO88" s="315"/>
      <c r="FJP88" s="315"/>
      <c r="FJQ88" s="761"/>
      <c r="FJR88" s="897"/>
      <c r="FJS88" s="897"/>
      <c r="FJT88" s="315"/>
      <c r="FJU88" s="315"/>
      <c r="FJV88" s="761"/>
      <c r="FJW88" s="897"/>
      <c r="FJX88" s="897"/>
      <c r="FJY88" s="315"/>
      <c r="FJZ88" s="315"/>
      <c r="FKA88" s="761"/>
      <c r="FKB88" s="897"/>
      <c r="FKC88" s="897"/>
      <c r="FKD88" s="315"/>
      <c r="FKE88" s="315"/>
      <c r="FKF88" s="761"/>
      <c r="FKG88" s="897"/>
      <c r="FKH88" s="897"/>
      <c r="FKI88" s="315"/>
      <c r="FKJ88" s="315"/>
      <c r="FKK88" s="761"/>
      <c r="FKL88" s="897"/>
      <c r="FKM88" s="897"/>
      <c r="FKN88" s="315"/>
      <c r="FKO88" s="315"/>
      <c r="FKP88" s="761"/>
      <c r="FKQ88" s="897"/>
      <c r="FKR88" s="897"/>
      <c r="FKS88" s="315"/>
      <c r="FKT88" s="315"/>
      <c r="FKU88" s="761"/>
      <c r="FKV88" s="897"/>
      <c r="FKW88" s="897"/>
      <c r="FKX88" s="315"/>
      <c r="FKY88" s="315"/>
      <c r="FKZ88" s="761"/>
      <c r="FLA88" s="897"/>
      <c r="FLB88" s="897"/>
      <c r="FLC88" s="315"/>
      <c r="FLD88" s="315"/>
      <c r="FLE88" s="761"/>
      <c r="FLF88" s="897"/>
      <c r="FLG88" s="897"/>
      <c r="FLH88" s="315"/>
      <c r="FLI88" s="315"/>
      <c r="FLJ88" s="761"/>
      <c r="FLK88" s="897"/>
      <c r="FLL88" s="897"/>
      <c r="FLM88" s="315"/>
      <c r="FLN88" s="315"/>
      <c r="FLO88" s="761"/>
      <c r="FLP88" s="897"/>
      <c r="FLQ88" s="897"/>
      <c r="FLR88" s="315"/>
      <c r="FLS88" s="315"/>
      <c r="FLT88" s="761"/>
      <c r="FLU88" s="897"/>
      <c r="FLV88" s="897"/>
      <c r="FLW88" s="315"/>
      <c r="FLX88" s="315"/>
      <c r="FLY88" s="761"/>
      <c r="FLZ88" s="897"/>
      <c r="FMA88" s="897"/>
      <c r="FMB88" s="315"/>
      <c r="FMC88" s="315"/>
      <c r="FMD88" s="761"/>
      <c r="FME88" s="897"/>
      <c r="FMF88" s="897"/>
      <c r="FMG88" s="315"/>
      <c r="FMH88" s="315"/>
      <c r="FMI88" s="761"/>
      <c r="FMJ88" s="897"/>
      <c r="FMK88" s="897"/>
      <c r="FML88" s="315"/>
      <c r="FMM88" s="315"/>
      <c r="FMN88" s="761"/>
      <c r="FMO88" s="897"/>
      <c r="FMP88" s="897"/>
      <c r="FMQ88" s="315"/>
      <c r="FMR88" s="315"/>
      <c r="FMS88" s="761"/>
      <c r="FMT88" s="897"/>
      <c r="FMU88" s="897"/>
      <c r="FMV88" s="315"/>
      <c r="FMW88" s="315"/>
      <c r="FMX88" s="761"/>
      <c r="FMY88" s="897"/>
      <c r="FMZ88" s="897"/>
      <c r="FNA88" s="315"/>
      <c r="FNB88" s="315"/>
      <c r="FNC88" s="761"/>
      <c r="FND88" s="897"/>
      <c r="FNE88" s="897"/>
      <c r="FNF88" s="315"/>
      <c r="FNG88" s="315"/>
      <c r="FNH88" s="761"/>
      <c r="FNI88" s="897"/>
      <c r="FNJ88" s="897"/>
      <c r="FNK88" s="315"/>
      <c r="FNL88" s="315"/>
      <c r="FNM88" s="761"/>
      <c r="FNN88" s="897"/>
      <c r="FNO88" s="897"/>
      <c r="FNP88" s="315"/>
      <c r="FNQ88" s="315"/>
      <c r="FNR88" s="761"/>
      <c r="FNS88" s="897"/>
      <c r="FNT88" s="897"/>
      <c r="FNU88" s="315"/>
      <c r="FNV88" s="315"/>
      <c r="FNW88" s="761"/>
      <c r="FNX88" s="897"/>
      <c r="FNY88" s="897"/>
      <c r="FNZ88" s="315"/>
      <c r="FOA88" s="315"/>
      <c r="FOB88" s="761"/>
      <c r="FOC88" s="897"/>
      <c r="FOD88" s="897"/>
      <c r="FOE88" s="315"/>
      <c r="FOF88" s="315"/>
      <c r="FOG88" s="761"/>
      <c r="FOH88" s="897"/>
      <c r="FOI88" s="897"/>
      <c r="FOJ88" s="315"/>
      <c r="FOK88" s="315"/>
      <c r="FOL88" s="761"/>
      <c r="FOM88" s="897"/>
      <c r="FON88" s="897"/>
      <c r="FOO88" s="315"/>
      <c r="FOP88" s="315"/>
      <c r="FOQ88" s="761"/>
      <c r="FOR88" s="897"/>
      <c r="FOS88" s="897"/>
      <c r="FOT88" s="315"/>
      <c r="FOU88" s="315"/>
      <c r="FOV88" s="761"/>
      <c r="FOW88" s="897"/>
      <c r="FOX88" s="897"/>
      <c r="FOY88" s="315"/>
      <c r="FOZ88" s="315"/>
      <c r="FPA88" s="761"/>
      <c r="FPB88" s="897"/>
      <c r="FPC88" s="897"/>
      <c r="FPD88" s="315"/>
      <c r="FPE88" s="315"/>
      <c r="FPF88" s="761"/>
      <c r="FPG88" s="897"/>
      <c r="FPH88" s="897"/>
      <c r="FPI88" s="315"/>
      <c r="FPJ88" s="315"/>
      <c r="FPK88" s="761"/>
      <c r="FPL88" s="897"/>
      <c r="FPM88" s="897"/>
      <c r="FPN88" s="315"/>
      <c r="FPO88" s="315"/>
      <c r="FPP88" s="761"/>
      <c r="FPQ88" s="897"/>
      <c r="FPR88" s="897"/>
      <c r="FPS88" s="315"/>
      <c r="FPT88" s="315"/>
      <c r="FPU88" s="761"/>
      <c r="FPV88" s="897"/>
      <c r="FPW88" s="897"/>
      <c r="FPX88" s="315"/>
      <c r="FPY88" s="315"/>
      <c r="FPZ88" s="761"/>
      <c r="FQA88" s="897"/>
      <c r="FQB88" s="897"/>
      <c r="FQC88" s="315"/>
      <c r="FQD88" s="315"/>
      <c r="FQE88" s="761"/>
      <c r="FQF88" s="897"/>
      <c r="FQG88" s="897"/>
      <c r="FQH88" s="315"/>
      <c r="FQI88" s="315"/>
      <c r="FQJ88" s="761"/>
      <c r="FQK88" s="897"/>
      <c r="FQL88" s="897"/>
      <c r="FQM88" s="315"/>
      <c r="FQN88" s="315"/>
      <c r="FQO88" s="761"/>
      <c r="FQP88" s="897"/>
      <c r="FQQ88" s="897"/>
      <c r="FQR88" s="315"/>
      <c r="FQS88" s="315"/>
      <c r="FQT88" s="761"/>
      <c r="FQU88" s="897"/>
      <c r="FQV88" s="897"/>
      <c r="FQW88" s="315"/>
      <c r="FQX88" s="315"/>
      <c r="FQY88" s="761"/>
      <c r="FQZ88" s="897"/>
      <c r="FRA88" s="897"/>
      <c r="FRB88" s="315"/>
      <c r="FRC88" s="315"/>
      <c r="FRD88" s="761"/>
      <c r="FRE88" s="897"/>
      <c r="FRF88" s="897"/>
      <c r="FRG88" s="315"/>
      <c r="FRH88" s="315"/>
      <c r="FRI88" s="761"/>
      <c r="FRJ88" s="897"/>
      <c r="FRK88" s="897"/>
      <c r="FRL88" s="315"/>
      <c r="FRM88" s="315"/>
      <c r="FRN88" s="761"/>
      <c r="FRO88" s="897"/>
      <c r="FRP88" s="897"/>
      <c r="FRQ88" s="315"/>
      <c r="FRR88" s="315"/>
      <c r="FRS88" s="761"/>
      <c r="FRT88" s="897"/>
      <c r="FRU88" s="897"/>
      <c r="FRV88" s="315"/>
      <c r="FRW88" s="315"/>
      <c r="FRX88" s="761"/>
      <c r="FRY88" s="897"/>
      <c r="FRZ88" s="897"/>
      <c r="FSA88" s="315"/>
      <c r="FSB88" s="315"/>
      <c r="FSC88" s="761"/>
      <c r="FSD88" s="897"/>
      <c r="FSE88" s="897"/>
      <c r="FSF88" s="315"/>
      <c r="FSG88" s="315"/>
      <c r="FSH88" s="761"/>
      <c r="FSI88" s="897"/>
      <c r="FSJ88" s="897"/>
      <c r="FSK88" s="315"/>
      <c r="FSL88" s="315"/>
      <c r="FSM88" s="761"/>
      <c r="FSN88" s="897"/>
      <c r="FSO88" s="897"/>
      <c r="FSP88" s="315"/>
      <c r="FSQ88" s="315"/>
      <c r="FSR88" s="761"/>
      <c r="FSS88" s="897"/>
      <c r="FST88" s="897"/>
      <c r="FSU88" s="315"/>
      <c r="FSV88" s="315"/>
      <c r="FSW88" s="761"/>
      <c r="FSX88" s="897"/>
      <c r="FSY88" s="897"/>
      <c r="FSZ88" s="315"/>
      <c r="FTA88" s="315"/>
      <c r="FTB88" s="761"/>
      <c r="FTC88" s="897"/>
      <c r="FTD88" s="897"/>
      <c r="FTE88" s="315"/>
      <c r="FTF88" s="315"/>
      <c r="FTG88" s="761"/>
      <c r="FTH88" s="897"/>
      <c r="FTI88" s="897"/>
      <c r="FTJ88" s="315"/>
      <c r="FTK88" s="315"/>
      <c r="FTL88" s="761"/>
      <c r="FTM88" s="897"/>
      <c r="FTN88" s="897"/>
      <c r="FTO88" s="315"/>
      <c r="FTP88" s="315"/>
      <c r="FTQ88" s="761"/>
      <c r="FTR88" s="897"/>
      <c r="FTS88" s="897"/>
      <c r="FTT88" s="315"/>
      <c r="FTU88" s="315"/>
      <c r="FTV88" s="761"/>
      <c r="FTW88" s="897"/>
      <c r="FTX88" s="897"/>
      <c r="FTY88" s="315"/>
      <c r="FTZ88" s="315"/>
      <c r="FUA88" s="761"/>
      <c r="FUB88" s="897"/>
      <c r="FUC88" s="897"/>
      <c r="FUD88" s="315"/>
      <c r="FUE88" s="315"/>
      <c r="FUF88" s="761"/>
      <c r="FUG88" s="897"/>
      <c r="FUH88" s="897"/>
      <c r="FUI88" s="315"/>
      <c r="FUJ88" s="315"/>
      <c r="FUK88" s="761"/>
      <c r="FUL88" s="897"/>
      <c r="FUM88" s="897"/>
      <c r="FUN88" s="315"/>
      <c r="FUO88" s="315"/>
      <c r="FUP88" s="761"/>
      <c r="FUQ88" s="897"/>
      <c r="FUR88" s="897"/>
      <c r="FUS88" s="315"/>
      <c r="FUT88" s="315"/>
      <c r="FUU88" s="761"/>
      <c r="FUV88" s="897"/>
      <c r="FUW88" s="897"/>
      <c r="FUX88" s="315"/>
      <c r="FUY88" s="315"/>
      <c r="FUZ88" s="761"/>
      <c r="FVA88" s="897"/>
      <c r="FVB88" s="897"/>
      <c r="FVC88" s="315"/>
      <c r="FVD88" s="315"/>
      <c r="FVE88" s="761"/>
      <c r="FVF88" s="897"/>
      <c r="FVG88" s="897"/>
      <c r="FVH88" s="315"/>
      <c r="FVI88" s="315"/>
      <c r="FVJ88" s="761"/>
      <c r="FVK88" s="897"/>
      <c r="FVL88" s="897"/>
      <c r="FVM88" s="315"/>
      <c r="FVN88" s="315"/>
      <c r="FVO88" s="761"/>
      <c r="FVP88" s="897"/>
      <c r="FVQ88" s="897"/>
      <c r="FVR88" s="315"/>
      <c r="FVS88" s="315"/>
      <c r="FVT88" s="761"/>
      <c r="FVU88" s="897"/>
      <c r="FVV88" s="897"/>
      <c r="FVW88" s="315"/>
      <c r="FVX88" s="315"/>
      <c r="FVY88" s="761"/>
      <c r="FVZ88" s="897"/>
      <c r="FWA88" s="897"/>
      <c r="FWB88" s="315"/>
      <c r="FWC88" s="315"/>
      <c r="FWD88" s="761"/>
      <c r="FWE88" s="897"/>
      <c r="FWF88" s="897"/>
      <c r="FWG88" s="315"/>
      <c r="FWH88" s="315"/>
      <c r="FWI88" s="761"/>
      <c r="FWJ88" s="897"/>
      <c r="FWK88" s="897"/>
      <c r="FWL88" s="315"/>
      <c r="FWM88" s="315"/>
      <c r="FWN88" s="761"/>
      <c r="FWO88" s="897"/>
      <c r="FWP88" s="897"/>
      <c r="FWQ88" s="315"/>
      <c r="FWR88" s="315"/>
      <c r="FWS88" s="761"/>
      <c r="FWT88" s="897"/>
      <c r="FWU88" s="897"/>
      <c r="FWV88" s="315"/>
      <c r="FWW88" s="315"/>
      <c r="FWX88" s="761"/>
      <c r="FWY88" s="897"/>
      <c r="FWZ88" s="897"/>
      <c r="FXA88" s="315"/>
      <c r="FXB88" s="315"/>
      <c r="FXC88" s="761"/>
      <c r="FXD88" s="897"/>
      <c r="FXE88" s="897"/>
      <c r="FXF88" s="315"/>
      <c r="FXG88" s="315"/>
      <c r="FXH88" s="761"/>
      <c r="FXI88" s="897"/>
      <c r="FXJ88" s="897"/>
      <c r="FXK88" s="315"/>
      <c r="FXL88" s="315"/>
      <c r="FXM88" s="761"/>
      <c r="FXN88" s="897"/>
      <c r="FXO88" s="897"/>
      <c r="FXP88" s="315"/>
      <c r="FXQ88" s="315"/>
      <c r="FXR88" s="761"/>
      <c r="FXS88" s="897"/>
      <c r="FXT88" s="897"/>
      <c r="FXU88" s="315"/>
      <c r="FXV88" s="315"/>
      <c r="FXW88" s="761"/>
      <c r="FXX88" s="897"/>
      <c r="FXY88" s="897"/>
      <c r="FXZ88" s="315"/>
      <c r="FYA88" s="315"/>
      <c r="FYB88" s="761"/>
      <c r="FYC88" s="897"/>
      <c r="FYD88" s="897"/>
      <c r="FYE88" s="315"/>
      <c r="FYF88" s="315"/>
      <c r="FYG88" s="761"/>
      <c r="FYH88" s="897"/>
      <c r="FYI88" s="897"/>
      <c r="FYJ88" s="315"/>
      <c r="FYK88" s="315"/>
      <c r="FYL88" s="761"/>
      <c r="FYM88" s="897"/>
      <c r="FYN88" s="897"/>
      <c r="FYO88" s="315"/>
      <c r="FYP88" s="315"/>
      <c r="FYQ88" s="761"/>
      <c r="FYR88" s="897"/>
      <c r="FYS88" s="897"/>
      <c r="FYT88" s="315"/>
      <c r="FYU88" s="315"/>
      <c r="FYV88" s="761"/>
      <c r="FYW88" s="897"/>
      <c r="FYX88" s="897"/>
      <c r="FYY88" s="315"/>
      <c r="FYZ88" s="315"/>
      <c r="FZA88" s="761"/>
      <c r="FZB88" s="897"/>
      <c r="FZC88" s="897"/>
      <c r="FZD88" s="315"/>
      <c r="FZE88" s="315"/>
      <c r="FZF88" s="761"/>
      <c r="FZG88" s="897"/>
      <c r="FZH88" s="897"/>
      <c r="FZI88" s="315"/>
      <c r="FZJ88" s="315"/>
      <c r="FZK88" s="761"/>
      <c r="FZL88" s="897"/>
      <c r="FZM88" s="897"/>
      <c r="FZN88" s="315"/>
      <c r="FZO88" s="315"/>
      <c r="FZP88" s="761"/>
      <c r="FZQ88" s="897"/>
      <c r="FZR88" s="897"/>
      <c r="FZS88" s="315"/>
      <c r="FZT88" s="315"/>
      <c r="FZU88" s="761"/>
      <c r="FZV88" s="897"/>
      <c r="FZW88" s="897"/>
      <c r="FZX88" s="315"/>
      <c r="FZY88" s="315"/>
      <c r="FZZ88" s="761"/>
      <c r="GAA88" s="897"/>
      <c r="GAB88" s="897"/>
      <c r="GAC88" s="315"/>
      <c r="GAD88" s="315"/>
      <c r="GAE88" s="761"/>
      <c r="GAF88" s="897"/>
      <c r="GAG88" s="897"/>
      <c r="GAH88" s="315"/>
      <c r="GAI88" s="315"/>
      <c r="GAJ88" s="761"/>
      <c r="GAK88" s="897"/>
      <c r="GAL88" s="897"/>
      <c r="GAM88" s="315"/>
      <c r="GAN88" s="315"/>
      <c r="GAO88" s="761"/>
      <c r="GAP88" s="897"/>
      <c r="GAQ88" s="897"/>
      <c r="GAR88" s="315"/>
      <c r="GAS88" s="315"/>
      <c r="GAT88" s="761"/>
      <c r="GAU88" s="897"/>
      <c r="GAV88" s="897"/>
      <c r="GAW88" s="315"/>
      <c r="GAX88" s="315"/>
      <c r="GAY88" s="761"/>
      <c r="GAZ88" s="897"/>
      <c r="GBA88" s="897"/>
      <c r="GBB88" s="315"/>
      <c r="GBC88" s="315"/>
      <c r="GBD88" s="761"/>
      <c r="GBE88" s="897"/>
      <c r="GBF88" s="897"/>
      <c r="GBG88" s="315"/>
      <c r="GBH88" s="315"/>
      <c r="GBI88" s="761"/>
      <c r="GBJ88" s="897"/>
      <c r="GBK88" s="897"/>
      <c r="GBL88" s="315"/>
      <c r="GBM88" s="315"/>
      <c r="GBN88" s="761"/>
      <c r="GBO88" s="897"/>
      <c r="GBP88" s="897"/>
      <c r="GBQ88" s="315"/>
      <c r="GBR88" s="315"/>
      <c r="GBS88" s="761"/>
      <c r="GBT88" s="897"/>
      <c r="GBU88" s="897"/>
      <c r="GBV88" s="315"/>
      <c r="GBW88" s="315"/>
      <c r="GBX88" s="761"/>
      <c r="GBY88" s="897"/>
      <c r="GBZ88" s="897"/>
      <c r="GCA88" s="315"/>
      <c r="GCB88" s="315"/>
      <c r="GCC88" s="761"/>
      <c r="GCD88" s="897"/>
      <c r="GCE88" s="897"/>
      <c r="GCF88" s="315"/>
      <c r="GCG88" s="315"/>
      <c r="GCH88" s="761"/>
      <c r="GCI88" s="897"/>
      <c r="GCJ88" s="897"/>
      <c r="GCK88" s="315"/>
      <c r="GCL88" s="315"/>
      <c r="GCM88" s="761"/>
      <c r="GCN88" s="897"/>
      <c r="GCO88" s="897"/>
      <c r="GCP88" s="315"/>
      <c r="GCQ88" s="315"/>
      <c r="GCR88" s="761"/>
      <c r="GCS88" s="897"/>
      <c r="GCT88" s="897"/>
      <c r="GCU88" s="315"/>
      <c r="GCV88" s="315"/>
      <c r="GCW88" s="761"/>
      <c r="GCX88" s="897"/>
      <c r="GCY88" s="897"/>
      <c r="GCZ88" s="315"/>
      <c r="GDA88" s="315"/>
      <c r="GDB88" s="761"/>
      <c r="GDC88" s="897"/>
      <c r="GDD88" s="897"/>
      <c r="GDE88" s="315"/>
      <c r="GDF88" s="315"/>
      <c r="GDG88" s="761"/>
      <c r="GDH88" s="897"/>
      <c r="GDI88" s="897"/>
      <c r="GDJ88" s="315"/>
      <c r="GDK88" s="315"/>
      <c r="GDL88" s="761"/>
      <c r="GDM88" s="897"/>
      <c r="GDN88" s="897"/>
      <c r="GDO88" s="315"/>
      <c r="GDP88" s="315"/>
      <c r="GDQ88" s="761"/>
      <c r="GDR88" s="897"/>
      <c r="GDS88" s="897"/>
      <c r="GDT88" s="315"/>
      <c r="GDU88" s="315"/>
      <c r="GDV88" s="761"/>
      <c r="GDW88" s="897"/>
      <c r="GDX88" s="897"/>
      <c r="GDY88" s="315"/>
      <c r="GDZ88" s="315"/>
      <c r="GEA88" s="761"/>
      <c r="GEB88" s="897"/>
      <c r="GEC88" s="897"/>
      <c r="GED88" s="315"/>
      <c r="GEE88" s="315"/>
      <c r="GEF88" s="761"/>
      <c r="GEG88" s="897"/>
      <c r="GEH88" s="897"/>
      <c r="GEI88" s="315"/>
      <c r="GEJ88" s="315"/>
      <c r="GEK88" s="761"/>
      <c r="GEL88" s="897"/>
      <c r="GEM88" s="897"/>
      <c r="GEN88" s="315"/>
      <c r="GEO88" s="315"/>
      <c r="GEP88" s="761"/>
      <c r="GEQ88" s="897"/>
      <c r="GER88" s="897"/>
      <c r="GES88" s="315"/>
      <c r="GET88" s="315"/>
      <c r="GEU88" s="761"/>
      <c r="GEV88" s="897"/>
      <c r="GEW88" s="897"/>
      <c r="GEX88" s="315"/>
      <c r="GEY88" s="315"/>
      <c r="GEZ88" s="761"/>
      <c r="GFA88" s="897"/>
      <c r="GFB88" s="897"/>
      <c r="GFC88" s="315"/>
      <c r="GFD88" s="315"/>
      <c r="GFE88" s="761"/>
      <c r="GFF88" s="897"/>
      <c r="GFG88" s="897"/>
      <c r="GFH88" s="315"/>
      <c r="GFI88" s="315"/>
      <c r="GFJ88" s="761"/>
      <c r="GFK88" s="897"/>
      <c r="GFL88" s="897"/>
      <c r="GFM88" s="315"/>
      <c r="GFN88" s="315"/>
      <c r="GFO88" s="761"/>
      <c r="GFP88" s="897"/>
      <c r="GFQ88" s="897"/>
      <c r="GFR88" s="315"/>
      <c r="GFS88" s="315"/>
      <c r="GFT88" s="761"/>
      <c r="GFU88" s="897"/>
      <c r="GFV88" s="897"/>
      <c r="GFW88" s="315"/>
      <c r="GFX88" s="315"/>
      <c r="GFY88" s="761"/>
      <c r="GFZ88" s="897"/>
      <c r="GGA88" s="897"/>
      <c r="GGB88" s="315"/>
      <c r="GGC88" s="315"/>
      <c r="GGD88" s="761"/>
      <c r="GGE88" s="897"/>
      <c r="GGF88" s="897"/>
      <c r="GGG88" s="315"/>
      <c r="GGH88" s="315"/>
      <c r="GGI88" s="761"/>
      <c r="GGJ88" s="897"/>
      <c r="GGK88" s="897"/>
      <c r="GGL88" s="315"/>
      <c r="GGM88" s="315"/>
      <c r="GGN88" s="761"/>
      <c r="GGO88" s="897"/>
      <c r="GGP88" s="897"/>
      <c r="GGQ88" s="315"/>
      <c r="GGR88" s="315"/>
      <c r="GGS88" s="761"/>
      <c r="GGT88" s="897"/>
      <c r="GGU88" s="897"/>
      <c r="GGV88" s="315"/>
      <c r="GGW88" s="315"/>
      <c r="GGX88" s="761"/>
      <c r="GGY88" s="897"/>
      <c r="GGZ88" s="897"/>
      <c r="GHA88" s="315"/>
      <c r="GHB88" s="315"/>
      <c r="GHC88" s="761"/>
      <c r="GHD88" s="897"/>
      <c r="GHE88" s="897"/>
      <c r="GHF88" s="315"/>
      <c r="GHG88" s="315"/>
      <c r="GHH88" s="761"/>
      <c r="GHI88" s="897"/>
      <c r="GHJ88" s="897"/>
      <c r="GHK88" s="315"/>
      <c r="GHL88" s="315"/>
      <c r="GHM88" s="761"/>
      <c r="GHN88" s="897"/>
      <c r="GHO88" s="897"/>
      <c r="GHP88" s="315"/>
      <c r="GHQ88" s="315"/>
      <c r="GHR88" s="761"/>
      <c r="GHS88" s="897"/>
      <c r="GHT88" s="897"/>
      <c r="GHU88" s="315"/>
      <c r="GHV88" s="315"/>
      <c r="GHW88" s="761"/>
      <c r="GHX88" s="897"/>
      <c r="GHY88" s="897"/>
      <c r="GHZ88" s="315"/>
      <c r="GIA88" s="315"/>
      <c r="GIB88" s="761"/>
      <c r="GIC88" s="897"/>
      <c r="GID88" s="897"/>
      <c r="GIE88" s="315"/>
      <c r="GIF88" s="315"/>
      <c r="GIG88" s="761"/>
      <c r="GIH88" s="897"/>
      <c r="GII88" s="897"/>
      <c r="GIJ88" s="315"/>
      <c r="GIK88" s="315"/>
      <c r="GIL88" s="761"/>
      <c r="GIM88" s="897"/>
      <c r="GIN88" s="897"/>
      <c r="GIO88" s="315"/>
      <c r="GIP88" s="315"/>
      <c r="GIQ88" s="761"/>
      <c r="GIR88" s="897"/>
      <c r="GIS88" s="897"/>
      <c r="GIT88" s="315"/>
      <c r="GIU88" s="315"/>
      <c r="GIV88" s="761"/>
      <c r="GIW88" s="897"/>
      <c r="GIX88" s="897"/>
      <c r="GIY88" s="315"/>
      <c r="GIZ88" s="315"/>
      <c r="GJA88" s="761"/>
      <c r="GJB88" s="897"/>
      <c r="GJC88" s="897"/>
      <c r="GJD88" s="315"/>
      <c r="GJE88" s="315"/>
      <c r="GJF88" s="761"/>
      <c r="GJG88" s="897"/>
      <c r="GJH88" s="897"/>
      <c r="GJI88" s="315"/>
      <c r="GJJ88" s="315"/>
      <c r="GJK88" s="761"/>
      <c r="GJL88" s="897"/>
      <c r="GJM88" s="897"/>
      <c r="GJN88" s="315"/>
      <c r="GJO88" s="315"/>
      <c r="GJP88" s="761"/>
      <c r="GJQ88" s="897"/>
      <c r="GJR88" s="897"/>
      <c r="GJS88" s="315"/>
      <c r="GJT88" s="315"/>
      <c r="GJU88" s="761"/>
      <c r="GJV88" s="897"/>
      <c r="GJW88" s="897"/>
      <c r="GJX88" s="315"/>
      <c r="GJY88" s="315"/>
      <c r="GJZ88" s="761"/>
      <c r="GKA88" s="897"/>
      <c r="GKB88" s="897"/>
      <c r="GKC88" s="315"/>
      <c r="GKD88" s="315"/>
      <c r="GKE88" s="761"/>
      <c r="GKF88" s="897"/>
      <c r="GKG88" s="897"/>
      <c r="GKH88" s="315"/>
      <c r="GKI88" s="315"/>
      <c r="GKJ88" s="761"/>
      <c r="GKK88" s="897"/>
      <c r="GKL88" s="897"/>
      <c r="GKM88" s="315"/>
      <c r="GKN88" s="315"/>
      <c r="GKO88" s="761"/>
      <c r="GKP88" s="897"/>
      <c r="GKQ88" s="897"/>
      <c r="GKR88" s="315"/>
      <c r="GKS88" s="315"/>
      <c r="GKT88" s="761"/>
      <c r="GKU88" s="897"/>
      <c r="GKV88" s="897"/>
      <c r="GKW88" s="315"/>
      <c r="GKX88" s="315"/>
      <c r="GKY88" s="761"/>
      <c r="GKZ88" s="897"/>
      <c r="GLA88" s="897"/>
      <c r="GLB88" s="315"/>
      <c r="GLC88" s="315"/>
      <c r="GLD88" s="761"/>
      <c r="GLE88" s="897"/>
      <c r="GLF88" s="897"/>
      <c r="GLG88" s="315"/>
      <c r="GLH88" s="315"/>
      <c r="GLI88" s="761"/>
      <c r="GLJ88" s="897"/>
      <c r="GLK88" s="897"/>
      <c r="GLL88" s="315"/>
      <c r="GLM88" s="315"/>
      <c r="GLN88" s="761"/>
      <c r="GLO88" s="897"/>
      <c r="GLP88" s="897"/>
      <c r="GLQ88" s="315"/>
      <c r="GLR88" s="315"/>
      <c r="GLS88" s="761"/>
      <c r="GLT88" s="897"/>
      <c r="GLU88" s="897"/>
      <c r="GLV88" s="315"/>
      <c r="GLW88" s="315"/>
      <c r="GLX88" s="761"/>
      <c r="GLY88" s="897"/>
      <c r="GLZ88" s="897"/>
      <c r="GMA88" s="315"/>
      <c r="GMB88" s="315"/>
      <c r="GMC88" s="761"/>
      <c r="GMD88" s="897"/>
      <c r="GME88" s="897"/>
      <c r="GMF88" s="315"/>
      <c r="GMG88" s="315"/>
      <c r="GMH88" s="761"/>
      <c r="GMI88" s="897"/>
      <c r="GMJ88" s="897"/>
      <c r="GMK88" s="315"/>
      <c r="GML88" s="315"/>
      <c r="GMM88" s="761"/>
      <c r="GMN88" s="897"/>
      <c r="GMO88" s="897"/>
      <c r="GMP88" s="315"/>
      <c r="GMQ88" s="315"/>
      <c r="GMR88" s="761"/>
      <c r="GMS88" s="897"/>
      <c r="GMT88" s="897"/>
      <c r="GMU88" s="315"/>
      <c r="GMV88" s="315"/>
      <c r="GMW88" s="761"/>
      <c r="GMX88" s="897"/>
      <c r="GMY88" s="897"/>
      <c r="GMZ88" s="315"/>
      <c r="GNA88" s="315"/>
      <c r="GNB88" s="761"/>
      <c r="GNC88" s="897"/>
      <c r="GND88" s="897"/>
      <c r="GNE88" s="315"/>
      <c r="GNF88" s="315"/>
      <c r="GNG88" s="761"/>
      <c r="GNH88" s="897"/>
      <c r="GNI88" s="897"/>
      <c r="GNJ88" s="315"/>
      <c r="GNK88" s="315"/>
      <c r="GNL88" s="761"/>
      <c r="GNM88" s="897"/>
      <c r="GNN88" s="897"/>
      <c r="GNO88" s="315"/>
      <c r="GNP88" s="315"/>
      <c r="GNQ88" s="761"/>
      <c r="GNR88" s="897"/>
      <c r="GNS88" s="897"/>
      <c r="GNT88" s="315"/>
      <c r="GNU88" s="315"/>
      <c r="GNV88" s="761"/>
      <c r="GNW88" s="897"/>
      <c r="GNX88" s="897"/>
      <c r="GNY88" s="315"/>
      <c r="GNZ88" s="315"/>
      <c r="GOA88" s="761"/>
      <c r="GOB88" s="897"/>
      <c r="GOC88" s="897"/>
      <c r="GOD88" s="315"/>
      <c r="GOE88" s="315"/>
      <c r="GOF88" s="761"/>
      <c r="GOG88" s="897"/>
      <c r="GOH88" s="897"/>
      <c r="GOI88" s="315"/>
      <c r="GOJ88" s="315"/>
      <c r="GOK88" s="761"/>
      <c r="GOL88" s="897"/>
      <c r="GOM88" s="897"/>
      <c r="GON88" s="315"/>
      <c r="GOO88" s="315"/>
      <c r="GOP88" s="761"/>
      <c r="GOQ88" s="897"/>
      <c r="GOR88" s="897"/>
      <c r="GOS88" s="315"/>
      <c r="GOT88" s="315"/>
      <c r="GOU88" s="761"/>
      <c r="GOV88" s="897"/>
      <c r="GOW88" s="897"/>
      <c r="GOX88" s="315"/>
      <c r="GOY88" s="315"/>
      <c r="GOZ88" s="761"/>
      <c r="GPA88" s="897"/>
      <c r="GPB88" s="897"/>
      <c r="GPC88" s="315"/>
      <c r="GPD88" s="315"/>
      <c r="GPE88" s="761"/>
      <c r="GPF88" s="897"/>
      <c r="GPG88" s="897"/>
      <c r="GPH88" s="315"/>
      <c r="GPI88" s="315"/>
      <c r="GPJ88" s="761"/>
      <c r="GPK88" s="897"/>
      <c r="GPL88" s="897"/>
      <c r="GPM88" s="315"/>
      <c r="GPN88" s="315"/>
      <c r="GPO88" s="761"/>
      <c r="GPP88" s="897"/>
      <c r="GPQ88" s="897"/>
      <c r="GPR88" s="315"/>
      <c r="GPS88" s="315"/>
      <c r="GPT88" s="761"/>
      <c r="GPU88" s="897"/>
      <c r="GPV88" s="897"/>
      <c r="GPW88" s="315"/>
      <c r="GPX88" s="315"/>
      <c r="GPY88" s="761"/>
      <c r="GPZ88" s="897"/>
      <c r="GQA88" s="897"/>
      <c r="GQB88" s="315"/>
      <c r="GQC88" s="315"/>
      <c r="GQD88" s="761"/>
      <c r="GQE88" s="897"/>
      <c r="GQF88" s="897"/>
      <c r="GQG88" s="315"/>
      <c r="GQH88" s="315"/>
      <c r="GQI88" s="761"/>
      <c r="GQJ88" s="897"/>
      <c r="GQK88" s="897"/>
      <c r="GQL88" s="315"/>
      <c r="GQM88" s="315"/>
      <c r="GQN88" s="761"/>
      <c r="GQO88" s="897"/>
      <c r="GQP88" s="897"/>
      <c r="GQQ88" s="315"/>
      <c r="GQR88" s="315"/>
      <c r="GQS88" s="761"/>
      <c r="GQT88" s="897"/>
      <c r="GQU88" s="897"/>
      <c r="GQV88" s="315"/>
      <c r="GQW88" s="315"/>
      <c r="GQX88" s="761"/>
      <c r="GQY88" s="897"/>
      <c r="GQZ88" s="897"/>
      <c r="GRA88" s="315"/>
      <c r="GRB88" s="315"/>
      <c r="GRC88" s="761"/>
      <c r="GRD88" s="897"/>
      <c r="GRE88" s="897"/>
      <c r="GRF88" s="315"/>
      <c r="GRG88" s="315"/>
      <c r="GRH88" s="761"/>
      <c r="GRI88" s="897"/>
      <c r="GRJ88" s="897"/>
      <c r="GRK88" s="315"/>
      <c r="GRL88" s="315"/>
      <c r="GRM88" s="761"/>
      <c r="GRN88" s="897"/>
      <c r="GRO88" s="897"/>
      <c r="GRP88" s="315"/>
      <c r="GRQ88" s="315"/>
      <c r="GRR88" s="761"/>
      <c r="GRS88" s="897"/>
      <c r="GRT88" s="897"/>
      <c r="GRU88" s="315"/>
      <c r="GRV88" s="315"/>
      <c r="GRW88" s="761"/>
      <c r="GRX88" s="897"/>
      <c r="GRY88" s="897"/>
      <c r="GRZ88" s="315"/>
      <c r="GSA88" s="315"/>
      <c r="GSB88" s="761"/>
      <c r="GSC88" s="897"/>
      <c r="GSD88" s="897"/>
      <c r="GSE88" s="315"/>
      <c r="GSF88" s="315"/>
      <c r="GSG88" s="761"/>
      <c r="GSH88" s="897"/>
      <c r="GSI88" s="897"/>
      <c r="GSJ88" s="315"/>
      <c r="GSK88" s="315"/>
      <c r="GSL88" s="761"/>
      <c r="GSM88" s="897"/>
      <c r="GSN88" s="897"/>
      <c r="GSO88" s="315"/>
      <c r="GSP88" s="315"/>
      <c r="GSQ88" s="761"/>
      <c r="GSR88" s="897"/>
      <c r="GSS88" s="897"/>
      <c r="GST88" s="315"/>
      <c r="GSU88" s="315"/>
      <c r="GSV88" s="761"/>
      <c r="GSW88" s="897"/>
      <c r="GSX88" s="897"/>
      <c r="GSY88" s="315"/>
      <c r="GSZ88" s="315"/>
      <c r="GTA88" s="761"/>
      <c r="GTB88" s="897"/>
      <c r="GTC88" s="897"/>
      <c r="GTD88" s="315"/>
      <c r="GTE88" s="315"/>
      <c r="GTF88" s="761"/>
      <c r="GTG88" s="897"/>
      <c r="GTH88" s="897"/>
      <c r="GTI88" s="315"/>
      <c r="GTJ88" s="315"/>
      <c r="GTK88" s="761"/>
      <c r="GTL88" s="897"/>
      <c r="GTM88" s="897"/>
      <c r="GTN88" s="315"/>
      <c r="GTO88" s="315"/>
      <c r="GTP88" s="761"/>
      <c r="GTQ88" s="897"/>
      <c r="GTR88" s="897"/>
      <c r="GTS88" s="315"/>
      <c r="GTT88" s="315"/>
      <c r="GTU88" s="761"/>
      <c r="GTV88" s="897"/>
      <c r="GTW88" s="897"/>
      <c r="GTX88" s="315"/>
      <c r="GTY88" s="315"/>
      <c r="GTZ88" s="761"/>
      <c r="GUA88" s="897"/>
      <c r="GUB88" s="897"/>
      <c r="GUC88" s="315"/>
      <c r="GUD88" s="315"/>
      <c r="GUE88" s="761"/>
      <c r="GUF88" s="897"/>
      <c r="GUG88" s="897"/>
      <c r="GUH88" s="315"/>
      <c r="GUI88" s="315"/>
      <c r="GUJ88" s="761"/>
      <c r="GUK88" s="897"/>
      <c r="GUL88" s="897"/>
      <c r="GUM88" s="315"/>
      <c r="GUN88" s="315"/>
      <c r="GUO88" s="761"/>
      <c r="GUP88" s="897"/>
      <c r="GUQ88" s="897"/>
      <c r="GUR88" s="315"/>
      <c r="GUS88" s="315"/>
      <c r="GUT88" s="761"/>
      <c r="GUU88" s="897"/>
      <c r="GUV88" s="897"/>
      <c r="GUW88" s="315"/>
      <c r="GUX88" s="315"/>
      <c r="GUY88" s="761"/>
      <c r="GUZ88" s="897"/>
      <c r="GVA88" s="897"/>
      <c r="GVB88" s="315"/>
      <c r="GVC88" s="315"/>
      <c r="GVD88" s="761"/>
      <c r="GVE88" s="897"/>
      <c r="GVF88" s="897"/>
      <c r="GVG88" s="315"/>
      <c r="GVH88" s="315"/>
      <c r="GVI88" s="761"/>
      <c r="GVJ88" s="897"/>
      <c r="GVK88" s="897"/>
      <c r="GVL88" s="315"/>
      <c r="GVM88" s="315"/>
      <c r="GVN88" s="761"/>
      <c r="GVO88" s="897"/>
      <c r="GVP88" s="897"/>
      <c r="GVQ88" s="315"/>
      <c r="GVR88" s="315"/>
      <c r="GVS88" s="761"/>
      <c r="GVT88" s="897"/>
      <c r="GVU88" s="897"/>
      <c r="GVV88" s="315"/>
      <c r="GVW88" s="315"/>
      <c r="GVX88" s="761"/>
      <c r="GVY88" s="897"/>
      <c r="GVZ88" s="897"/>
      <c r="GWA88" s="315"/>
      <c r="GWB88" s="315"/>
      <c r="GWC88" s="761"/>
      <c r="GWD88" s="897"/>
      <c r="GWE88" s="897"/>
      <c r="GWF88" s="315"/>
      <c r="GWG88" s="315"/>
      <c r="GWH88" s="761"/>
      <c r="GWI88" s="897"/>
      <c r="GWJ88" s="897"/>
      <c r="GWK88" s="315"/>
      <c r="GWL88" s="315"/>
      <c r="GWM88" s="761"/>
      <c r="GWN88" s="897"/>
      <c r="GWO88" s="897"/>
      <c r="GWP88" s="315"/>
      <c r="GWQ88" s="315"/>
      <c r="GWR88" s="761"/>
      <c r="GWS88" s="897"/>
      <c r="GWT88" s="897"/>
      <c r="GWU88" s="315"/>
      <c r="GWV88" s="315"/>
      <c r="GWW88" s="761"/>
      <c r="GWX88" s="897"/>
      <c r="GWY88" s="897"/>
      <c r="GWZ88" s="315"/>
      <c r="GXA88" s="315"/>
      <c r="GXB88" s="761"/>
      <c r="GXC88" s="897"/>
      <c r="GXD88" s="897"/>
      <c r="GXE88" s="315"/>
      <c r="GXF88" s="315"/>
      <c r="GXG88" s="761"/>
      <c r="GXH88" s="897"/>
      <c r="GXI88" s="897"/>
      <c r="GXJ88" s="315"/>
      <c r="GXK88" s="315"/>
      <c r="GXL88" s="761"/>
      <c r="GXM88" s="897"/>
      <c r="GXN88" s="897"/>
      <c r="GXO88" s="315"/>
      <c r="GXP88" s="315"/>
      <c r="GXQ88" s="761"/>
      <c r="GXR88" s="897"/>
      <c r="GXS88" s="897"/>
      <c r="GXT88" s="315"/>
      <c r="GXU88" s="315"/>
      <c r="GXV88" s="761"/>
      <c r="GXW88" s="897"/>
      <c r="GXX88" s="897"/>
      <c r="GXY88" s="315"/>
      <c r="GXZ88" s="315"/>
      <c r="GYA88" s="761"/>
      <c r="GYB88" s="897"/>
      <c r="GYC88" s="897"/>
      <c r="GYD88" s="315"/>
      <c r="GYE88" s="315"/>
      <c r="GYF88" s="761"/>
      <c r="GYG88" s="897"/>
      <c r="GYH88" s="897"/>
      <c r="GYI88" s="315"/>
      <c r="GYJ88" s="315"/>
      <c r="GYK88" s="761"/>
      <c r="GYL88" s="897"/>
      <c r="GYM88" s="897"/>
      <c r="GYN88" s="315"/>
      <c r="GYO88" s="315"/>
      <c r="GYP88" s="761"/>
      <c r="GYQ88" s="897"/>
      <c r="GYR88" s="897"/>
      <c r="GYS88" s="315"/>
      <c r="GYT88" s="315"/>
      <c r="GYU88" s="761"/>
      <c r="GYV88" s="897"/>
      <c r="GYW88" s="897"/>
      <c r="GYX88" s="315"/>
      <c r="GYY88" s="315"/>
      <c r="GYZ88" s="761"/>
      <c r="GZA88" s="897"/>
      <c r="GZB88" s="897"/>
      <c r="GZC88" s="315"/>
      <c r="GZD88" s="315"/>
      <c r="GZE88" s="761"/>
      <c r="GZF88" s="897"/>
      <c r="GZG88" s="897"/>
      <c r="GZH88" s="315"/>
      <c r="GZI88" s="315"/>
      <c r="GZJ88" s="761"/>
      <c r="GZK88" s="897"/>
      <c r="GZL88" s="897"/>
      <c r="GZM88" s="315"/>
      <c r="GZN88" s="315"/>
      <c r="GZO88" s="761"/>
      <c r="GZP88" s="897"/>
      <c r="GZQ88" s="897"/>
      <c r="GZR88" s="315"/>
      <c r="GZS88" s="315"/>
      <c r="GZT88" s="761"/>
      <c r="GZU88" s="897"/>
      <c r="GZV88" s="897"/>
      <c r="GZW88" s="315"/>
      <c r="GZX88" s="315"/>
      <c r="GZY88" s="761"/>
      <c r="GZZ88" s="897"/>
      <c r="HAA88" s="897"/>
      <c r="HAB88" s="315"/>
      <c r="HAC88" s="315"/>
      <c r="HAD88" s="761"/>
      <c r="HAE88" s="897"/>
      <c r="HAF88" s="897"/>
      <c r="HAG88" s="315"/>
      <c r="HAH88" s="315"/>
      <c r="HAI88" s="761"/>
      <c r="HAJ88" s="897"/>
      <c r="HAK88" s="897"/>
      <c r="HAL88" s="315"/>
      <c r="HAM88" s="315"/>
      <c r="HAN88" s="761"/>
      <c r="HAO88" s="897"/>
      <c r="HAP88" s="897"/>
      <c r="HAQ88" s="315"/>
      <c r="HAR88" s="315"/>
      <c r="HAS88" s="761"/>
      <c r="HAT88" s="897"/>
      <c r="HAU88" s="897"/>
      <c r="HAV88" s="315"/>
      <c r="HAW88" s="315"/>
      <c r="HAX88" s="761"/>
      <c r="HAY88" s="897"/>
      <c r="HAZ88" s="897"/>
      <c r="HBA88" s="315"/>
      <c r="HBB88" s="315"/>
      <c r="HBC88" s="761"/>
      <c r="HBD88" s="897"/>
      <c r="HBE88" s="897"/>
      <c r="HBF88" s="315"/>
      <c r="HBG88" s="315"/>
      <c r="HBH88" s="761"/>
      <c r="HBI88" s="897"/>
      <c r="HBJ88" s="897"/>
      <c r="HBK88" s="315"/>
      <c r="HBL88" s="315"/>
      <c r="HBM88" s="761"/>
      <c r="HBN88" s="897"/>
      <c r="HBO88" s="897"/>
      <c r="HBP88" s="315"/>
      <c r="HBQ88" s="315"/>
      <c r="HBR88" s="761"/>
      <c r="HBS88" s="897"/>
      <c r="HBT88" s="897"/>
      <c r="HBU88" s="315"/>
      <c r="HBV88" s="315"/>
      <c r="HBW88" s="761"/>
      <c r="HBX88" s="897"/>
      <c r="HBY88" s="897"/>
      <c r="HBZ88" s="315"/>
      <c r="HCA88" s="315"/>
      <c r="HCB88" s="761"/>
      <c r="HCC88" s="897"/>
      <c r="HCD88" s="897"/>
      <c r="HCE88" s="315"/>
      <c r="HCF88" s="315"/>
      <c r="HCG88" s="761"/>
      <c r="HCH88" s="897"/>
      <c r="HCI88" s="897"/>
      <c r="HCJ88" s="315"/>
      <c r="HCK88" s="315"/>
      <c r="HCL88" s="761"/>
      <c r="HCM88" s="897"/>
      <c r="HCN88" s="897"/>
      <c r="HCO88" s="315"/>
      <c r="HCP88" s="315"/>
      <c r="HCQ88" s="761"/>
      <c r="HCR88" s="897"/>
      <c r="HCS88" s="897"/>
      <c r="HCT88" s="315"/>
      <c r="HCU88" s="315"/>
      <c r="HCV88" s="761"/>
      <c r="HCW88" s="897"/>
      <c r="HCX88" s="897"/>
      <c r="HCY88" s="315"/>
      <c r="HCZ88" s="315"/>
      <c r="HDA88" s="761"/>
      <c r="HDB88" s="897"/>
      <c r="HDC88" s="897"/>
      <c r="HDD88" s="315"/>
      <c r="HDE88" s="315"/>
      <c r="HDF88" s="761"/>
      <c r="HDG88" s="897"/>
      <c r="HDH88" s="897"/>
      <c r="HDI88" s="315"/>
      <c r="HDJ88" s="315"/>
      <c r="HDK88" s="761"/>
      <c r="HDL88" s="897"/>
      <c r="HDM88" s="897"/>
      <c r="HDN88" s="315"/>
      <c r="HDO88" s="315"/>
      <c r="HDP88" s="761"/>
      <c r="HDQ88" s="897"/>
      <c r="HDR88" s="897"/>
      <c r="HDS88" s="315"/>
      <c r="HDT88" s="315"/>
      <c r="HDU88" s="761"/>
      <c r="HDV88" s="897"/>
      <c r="HDW88" s="897"/>
      <c r="HDX88" s="315"/>
      <c r="HDY88" s="315"/>
      <c r="HDZ88" s="761"/>
      <c r="HEA88" s="897"/>
      <c r="HEB88" s="897"/>
      <c r="HEC88" s="315"/>
      <c r="HED88" s="315"/>
      <c r="HEE88" s="761"/>
      <c r="HEF88" s="897"/>
      <c r="HEG88" s="897"/>
      <c r="HEH88" s="315"/>
      <c r="HEI88" s="315"/>
      <c r="HEJ88" s="761"/>
      <c r="HEK88" s="897"/>
      <c r="HEL88" s="897"/>
      <c r="HEM88" s="315"/>
      <c r="HEN88" s="315"/>
      <c r="HEO88" s="761"/>
      <c r="HEP88" s="897"/>
      <c r="HEQ88" s="897"/>
      <c r="HER88" s="315"/>
      <c r="HES88" s="315"/>
      <c r="HET88" s="761"/>
      <c r="HEU88" s="897"/>
      <c r="HEV88" s="897"/>
      <c r="HEW88" s="315"/>
      <c r="HEX88" s="315"/>
      <c r="HEY88" s="761"/>
      <c r="HEZ88" s="897"/>
      <c r="HFA88" s="897"/>
      <c r="HFB88" s="315"/>
      <c r="HFC88" s="315"/>
      <c r="HFD88" s="761"/>
      <c r="HFE88" s="897"/>
      <c r="HFF88" s="897"/>
      <c r="HFG88" s="315"/>
      <c r="HFH88" s="315"/>
      <c r="HFI88" s="761"/>
      <c r="HFJ88" s="897"/>
      <c r="HFK88" s="897"/>
      <c r="HFL88" s="315"/>
      <c r="HFM88" s="315"/>
      <c r="HFN88" s="761"/>
      <c r="HFO88" s="897"/>
      <c r="HFP88" s="897"/>
      <c r="HFQ88" s="315"/>
      <c r="HFR88" s="315"/>
      <c r="HFS88" s="761"/>
      <c r="HFT88" s="897"/>
      <c r="HFU88" s="897"/>
      <c r="HFV88" s="315"/>
      <c r="HFW88" s="315"/>
      <c r="HFX88" s="761"/>
      <c r="HFY88" s="897"/>
      <c r="HFZ88" s="897"/>
      <c r="HGA88" s="315"/>
      <c r="HGB88" s="315"/>
      <c r="HGC88" s="761"/>
      <c r="HGD88" s="897"/>
      <c r="HGE88" s="897"/>
      <c r="HGF88" s="315"/>
      <c r="HGG88" s="315"/>
      <c r="HGH88" s="761"/>
      <c r="HGI88" s="897"/>
      <c r="HGJ88" s="897"/>
      <c r="HGK88" s="315"/>
      <c r="HGL88" s="315"/>
      <c r="HGM88" s="761"/>
      <c r="HGN88" s="897"/>
      <c r="HGO88" s="897"/>
      <c r="HGP88" s="315"/>
      <c r="HGQ88" s="315"/>
      <c r="HGR88" s="761"/>
      <c r="HGS88" s="897"/>
      <c r="HGT88" s="897"/>
      <c r="HGU88" s="315"/>
      <c r="HGV88" s="315"/>
      <c r="HGW88" s="761"/>
      <c r="HGX88" s="897"/>
      <c r="HGY88" s="897"/>
      <c r="HGZ88" s="315"/>
      <c r="HHA88" s="315"/>
      <c r="HHB88" s="761"/>
      <c r="HHC88" s="897"/>
      <c r="HHD88" s="897"/>
      <c r="HHE88" s="315"/>
      <c r="HHF88" s="315"/>
      <c r="HHG88" s="761"/>
      <c r="HHH88" s="897"/>
      <c r="HHI88" s="897"/>
      <c r="HHJ88" s="315"/>
      <c r="HHK88" s="315"/>
      <c r="HHL88" s="761"/>
      <c r="HHM88" s="897"/>
      <c r="HHN88" s="897"/>
      <c r="HHO88" s="315"/>
      <c r="HHP88" s="315"/>
      <c r="HHQ88" s="761"/>
      <c r="HHR88" s="897"/>
      <c r="HHS88" s="897"/>
      <c r="HHT88" s="315"/>
      <c r="HHU88" s="315"/>
      <c r="HHV88" s="761"/>
      <c r="HHW88" s="897"/>
      <c r="HHX88" s="897"/>
      <c r="HHY88" s="315"/>
      <c r="HHZ88" s="315"/>
      <c r="HIA88" s="761"/>
      <c r="HIB88" s="897"/>
      <c r="HIC88" s="897"/>
      <c r="HID88" s="315"/>
      <c r="HIE88" s="315"/>
      <c r="HIF88" s="761"/>
      <c r="HIG88" s="897"/>
      <c r="HIH88" s="897"/>
      <c r="HII88" s="315"/>
      <c r="HIJ88" s="315"/>
      <c r="HIK88" s="761"/>
      <c r="HIL88" s="897"/>
      <c r="HIM88" s="897"/>
      <c r="HIN88" s="315"/>
      <c r="HIO88" s="315"/>
      <c r="HIP88" s="761"/>
      <c r="HIQ88" s="897"/>
      <c r="HIR88" s="897"/>
      <c r="HIS88" s="315"/>
      <c r="HIT88" s="315"/>
      <c r="HIU88" s="761"/>
      <c r="HIV88" s="897"/>
      <c r="HIW88" s="897"/>
      <c r="HIX88" s="315"/>
      <c r="HIY88" s="315"/>
      <c r="HIZ88" s="761"/>
      <c r="HJA88" s="897"/>
      <c r="HJB88" s="897"/>
      <c r="HJC88" s="315"/>
      <c r="HJD88" s="315"/>
      <c r="HJE88" s="761"/>
      <c r="HJF88" s="897"/>
      <c r="HJG88" s="897"/>
      <c r="HJH88" s="315"/>
      <c r="HJI88" s="315"/>
      <c r="HJJ88" s="761"/>
      <c r="HJK88" s="897"/>
      <c r="HJL88" s="897"/>
      <c r="HJM88" s="315"/>
      <c r="HJN88" s="315"/>
      <c r="HJO88" s="761"/>
      <c r="HJP88" s="897"/>
      <c r="HJQ88" s="897"/>
      <c r="HJR88" s="315"/>
      <c r="HJS88" s="315"/>
      <c r="HJT88" s="761"/>
      <c r="HJU88" s="897"/>
      <c r="HJV88" s="897"/>
      <c r="HJW88" s="315"/>
      <c r="HJX88" s="315"/>
      <c r="HJY88" s="761"/>
      <c r="HJZ88" s="897"/>
      <c r="HKA88" s="897"/>
      <c r="HKB88" s="315"/>
      <c r="HKC88" s="315"/>
      <c r="HKD88" s="761"/>
      <c r="HKE88" s="897"/>
      <c r="HKF88" s="897"/>
      <c r="HKG88" s="315"/>
      <c r="HKH88" s="315"/>
      <c r="HKI88" s="761"/>
      <c r="HKJ88" s="897"/>
      <c r="HKK88" s="897"/>
      <c r="HKL88" s="315"/>
      <c r="HKM88" s="315"/>
      <c r="HKN88" s="761"/>
      <c r="HKO88" s="897"/>
      <c r="HKP88" s="897"/>
      <c r="HKQ88" s="315"/>
      <c r="HKR88" s="315"/>
      <c r="HKS88" s="761"/>
      <c r="HKT88" s="897"/>
      <c r="HKU88" s="897"/>
      <c r="HKV88" s="315"/>
      <c r="HKW88" s="315"/>
      <c r="HKX88" s="761"/>
      <c r="HKY88" s="897"/>
      <c r="HKZ88" s="897"/>
      <c r="HLA88" s="315"/>
      <c r="HLB88" s="315"/>
      <c r="HLC88" s="761"/>
      <c r="HLD88" s="897"/>
      <c r="HLE88" s="897"/>
      <c r="HLF88" s="315"/>
      <c r="HLG88" s="315"/>
      <c r="HLH88" s="761"/>
      <c r="HLI88" s="897"/>
      <c r="HLJ88" s="897"/>
      <c r="HLK88" s="315"/>
      <c r="HLL88" s="315"/>
      <c r="HLM88" s="761"/>
      <c r="HLN88" s="897"/>
      <c r="HLO88" s="897"/>
      <c r="HLP88" s="315"/>
      <c r="HLQ88" s="315"/>
      <c r="HLR88" s="761"/>
      <c r="HLS88" s="897"/>
      <c r="HLT88" s="897"/>
      <c r="HLU88" s="315"/>
      <c r="HLV88" s="315"/>
      <c r="HLW88" s="761"/>
      <c r="HLX88" s="897"/>
      <c r="HLY88" s="897"/>
      <c r="HLZ88" s="315"/>
      <c r="HMA88" s="315"/>
      <c r="HMB88" s="761"/>
      <c r="HMC88" s="897"/>
      <c r="HMD88" s="897"/>
      <c r="HME88" s="315"/>
      <c r="HMF88" s="315"/>
      <c r="HMG88" s="761"/>
      <c r="HMH88" s="897"/>
      <c r="HMI88" s="897"/>
      <c r="HMJ88" s="315"/>
      <c r="HMK88" s="315"/>
      <c r="HML88" s="761"/>
      <c r="HMM88" s="897"/>
      <c r="HMN88" s="897"/>
      <c r="HMO88" s="315"/>
      <c r="HMP88" s="315"/>
      <c r="HMQ88" s="761"/>
      <c r="HMR88" s="897"/>
      <c r="HMS88" s="897"/>
      <c r="HMT88" s="315"/>
      <c r="HMU88" s="315"/>
      <c r="HMV88" s="761"/>
      <c r="HMW88" s="897"/>
      <c r="HMX88" s="897"/>
      <c r="HMY88" s="315"/>
      <c r="HMZ88" s="315"/>
      <c r="HNA88" s="761"/>
      <c r="HNB88" s="897"/>
      <c r="HNC88" s="897"/>
      <c r="HND88" s="315"/>
      <c r="HNE88" s="315"/>
      <c r="HNF88" s="761"/>
      <c r="HNG88" s="897"/>
      <c r="HNH88" s="897"/>
      <c r="HNI88" s="315"/>
      <c r="HNJ88" s="315"/>
      <c r="HNK88" s="761"/>
      <c r="HNL88" s="897"/>
      <c r="HNM88" s="897"/>
      <c r="HNN88" s="315"/>
      <c r="HNO88" s="315"/>
      <c r="HNP88" s="761"/>
      <c r="HNQ88" s="897"/>
      <c r="HNR88" s="897"/>
      <c r="HNS88" s="315"/>
      <c r="HNT88" s="315"/>
      <c r="HNU88" s="761"/>
      <c r="HNV88" s="897"/>
      <c r="HNW88" s="897"/>
      <c r="HNX88" s="315"/>
      <c r="HNY88" s="315"/>
      <c r="HNZ88" s="761"/>
      <c r="HOA88" s="897"/>
      <c r="HOB88" s="897"/>
      <c r="HOC88" s="315"/>
      <c r="HOD88" s="315"/>
      <c r="HOE88" s="761"/>
      <c r="HOF88" s="897"/>
      <c r="HOG88" s="897"/>
      <c r="HOH88" s="315"/>
      <c r="HOI88" s="315"/>
      <c r="HOJ88" s="761"/>
      <c r="HOK88" s="897"/>
      <c r="HOL88" s="897"/>
      <c r="HOM88" s="315"/>
      <c r="HON88" s="315"/>
      <c r="HOO88" s="761"/>
      <c r="HOP88" s="897"/>
      <c r="HOQ88" s="897"/>
      <c r="HOR88" s="315"/>
      <c r="HOS88" s="315"/>
      <c r="HOT88" s="761"/>
      <c r="HOU88" s="897"/>
      <c r="HOV88" s="897"/>
      <c r="HOW88" s="315"/>
      <c r="HOX88" s="315"/>
      <c r="HOY88" s="761"/>
      <c r="HOZ88" s="897"/>
      <c r="HPA88" s="897"/>
      <c r="HPB88" s="315"/>
      <c r="HPC88" s="315"/>
      <c r="HPD88" s="761"/>
      <c r="HPE88" s="897"/>
      <c r="HPF88" s="897"/>
      <c r="HPG88" s="315"/>
      <c r="HPH88" s="315"/>
      <c r="HPI88" s="761"/>
      <c r="HPJ88" s="897"/>
      <c r="HPK88" s="897"/>
      <c r="HPL88" s="315"/>
      <c r="HPM88" s="315"/>
      <c r="HPN88" s="761"/>
      <c r="HPO88" s="897"/>
      <c r="HPP88" s="897"/>
      <c r="HPQ88" s="315"/>
      <c r="HPR88" s="315"/>
      <c r="HPS88" s="761"/>
      <c r="HPT88" s="897"/>
      <c r="HPU88" s="897"/>
      <c r="HPV88" s="315"/>
      <c r="HPW88" s="315"/>
      <c r="HPX88" s="761"/>
      <c r="HPY88" s="897"/>
      <c r="HPZ88" s="897"/>
      <c r="HQA88" s="315"/>
      <c r="HQB88" s="315"/>
      <c r="HQC88" s="761"/>
      <c r="HQD88" s="897"/>
      <c r="HQE88" s="897"/>
      <c r="HQF88" s="315"/>
      <c r="HQG88" s="315"/>
      <c r="HQH88" s="761"/>
      <c r="HQI88" s="897"/>
      <c r="HQJ88" s="897"/>
      <c r="HQK88" s="315"/>
      <c r="HQL88" s="315"/>
      <c r="HQM88" s="761"/>
      <c r="HQN88" s="897"/>
      <c r="HQO88" s="897"/>
      <c r="HQP88" s="315"/>
      <c r="HQQ88" s="315"/>
      <c r="HQR88" s="761"/>
      <c r="HQS88" s="897"/>
      <c r="HQT88" s="897"/>
      <c r="HQU88" s="315"/>
      <c r="HQV88" s="315"/>
      <c r="HQW88" s="761"/>
      <c r="HQX88" s="897"/>
      <c r="HQY88" s="897"/>
      <c r="HQZ88" s="315"/>
      <c r="HRA88" s="315"/>
      <c r="HRB88" s="761"/>
      <c r="HRC88" s="897"/>
      <c r="HRD88" s="897"/>
      <c r="HRE88" s="315"/>
      <c r="HRF88" s="315"/>
      <c r="HRG88" s="761"/>
      <c r="HRH88" s="897"/>
      <c r="HRI88" s="897"/>
      <c r="HRJ88" s="315"/>
      <c r="HRK88" s="315"/>
      <c r="HRL88" s="761"/>
      <c r="HRM88" s="897"/>
      <c r="HRN88" s="897"/>
      <c r="HRO88" s="315"/>
      <c r="HRP88" s="315"/>
      <c r="HRQ88" s="761"/>
      <c r="HRR88" s="897"/>
      <c r="HRS88" s="897"/>
      <c r="HRT88" s="315"/>
      <c r="HRU88" s="315"/>
      <c r="HRV88" s="761"/>
      <c r="HRW88" s="897"/>
      <c r="HRX88" s="897"/>
      <c r="HRY88" s="315"/>
      <c r="HRZ88" s="315"/>
      <c r="HSA88" s="761"/>
      <c r="HSB88" s="897"/>
      <c r="HSC88" s="897"/>
      <c r="HSD88" s="315"/>
      <c r="HSE88" s="315"/>
      <c r="HSF88" s="761"/>
      <c r="HSG88" s="897"/>
      <c r="HSH88" s="897"/>
      <c r="HSI88" s="315"/>
      <c r="HSJ88" s="315"/>
      <c r="HSK88" s="761"/>
      <c r="HSL88" s="897"/>
      <c r="HSM88" s="897"/>
      <c r="HSN88" s="315"/>
      <c r="HSO88" s="315"/>
      <c r="HSP88" s="761"/>
      <c r="HSQ88" s="897"/>
      <c r="HSR88" s="897"/>
      <c r="HSS88" s="315"/>
      <c r="HST88" s="315"/>
      <c r="HSU88" s="761"/>
      <c r="HSV88" s="897"/>
      <c r="HSW88" s="897"/>
      <c r="HSX88" s="315"/>
      <c r="HSY88" s="315"/>
      <c r="HSZ88" s="761"/>
      <c r="HTA88" s="897"/>
      <c r="HTB88" s="897"/>
      <c r="HTC88" s="315"/>
      <c r="HTD88" s="315"/>
      <c r="HTE88" s="761"/>
      <c r="HTF88" s="897"/>
      <c r="HTG88" s="897"/>
      <c r="HTH88" s="315"/>
      <c r="HTI88" s="315"/>
      <c r="HTJ88" s="761"/>
      <c r="HTK88" s="897"/>
      <c r="HTL88" s="897"/>
      <c r="HTM88" s="315"/>
      <c r="HTN88" s="315"/>
      <c r="HTO88" s="761"/>
      <c r="HTP88" s="897"/>
      <c r="HTQ88" s="897"/>
      <c r="HTR88" s="315"/>
      <c r="HTS88" s="315"/>
      <c r="HTT88" s="761"/>
      <c r="HTU88" s="897"/>
      <c r="HTV88" s="897"/>
      <c r="HTW88" s="315"/>
      <c r="HTX88" s="315"/>
      <c r="HTY88" s="761"/>
      <c r="HTZ88" s="897"/>
      <c r="HUA88" s="897"/>
      <c r="HUB88" s="315"/>
      <c r="HUC88" s="315"/>
      <c r="HUD88" s="761"/>
      <c r="HUE88" s="897"/>
      <c r="HUF88" s="897"/>
      <c r="HUG88" s="315"/>
      <c r="HUH88" s="315"/>
      <c r="HUI88" s="761"/>
      <c r="HUJ88" s="897"/>
      <c r="HUK88" s="897"/>
      <c r="HUL88" s="315"/>
      <c r="HUM88" s="315"/>
      <c r="HUN88" s="761"/>
      <c r="HUO88" s="897"/>
      <c r="HUP88" s="897"/>
      <c r="HUQ88" s="315"/>
      <c r="HUR88" s="315"/>
      <c r="HUS88" s="761"/>
      <c r="HUT88" s="897"/>
      <c r="HUU88" s="897"/>
      <c r="HUV88" s="315"/>
      <c r="HUW88" s="315"/>
      <c r="HUX88" s="761"/>
      <c r="HUY88" s="897"/>
      <c r="HUZ88" s="897"/>
      <c r="HVA88" s="315"/>
      <c r="HVB88" s="315"/>
      <c r="HVC88" s="761"/>
      <c r="HVD88" s="897"/>
      <c r="HVE88" s="897"/>
      <c r="HVF88" s="315"/>
      <c r="HVG88" s="315"/>
      <c r="HVH88" s="761"/>
      <c r="HVI88" s="897"/>
      <c r="HVJ88" s="897"/>
      <c r="HVK88" s="315"/>
      <c r="HVL88" s="315"/>
      <c r="HVM88" s="761"/>
      <c r="HVN88" s="897"/>
      <c r="HVO88" s="897"/>
      <c r="HVP88" s="315"/>
      <c r="HVQ88" s="315"/>
      <c r="HVR88" s="761"/>
      <c r="HVS88" s="897"/>
      <c r="HVT88" s="897"/>
      <c r="HVU88" s="315"/>
      <c r="HVV88" s="315"/>
      <c r="HVW88" s="761"/>
      <c r="HVX88" s="897"/>
      <c r="HVY88" s="897"/>
      <c r="HVZ88" s="315"/>
      <c r="HWA88" s="315"/>
      <c r="HWB88" s="761"/>
      <c r="HWC88" s="897"/>
      <c r="HWD88" s="897"/>
      <c r="HWE88" s="315"/>
      <c r="HWF88" s="315"/>
      <c r="HWG88" s="761"/>
      <c r="HWH88" s="897"/>
      <c r="HWI88" s="897"/>
      <c r="HWJ88" s="315"/>
      <c r="HWK88" s="315"/>
      <c r="HWL88" s="761"/>
      <c r="HWM88" s="897"/>
      <c r="HWN88" s="897"/>
      <c r="HWO88" s="315"/>
      <c r="HWP88" s="315"/>
      <c r="HWQ88" s="761"/>
      <c r="HWR88" s="897"/>
      <c r="HWS88" s="897"/>
      <c r="HWT88" s="315"/>
      <c r="HWU88" s="315"/>
      <c r="HWV88" s="761"/>
      <c r="HWW88" s="897"/>
      <c r="HWX88" s="897"/>
      <c r="HWY88" s="315"/>
      <c r="HWZ88" s="315"/>
      <c r="HXA88" s="761"/>
      <c r="HXB88" s="897"/>
      <c r="HXC88" s="897"/>
      <c r="HXD88" s="315"/>
      <c r="HXE88" s="315"/>
      <c r="HXF88" s="761"/>
      <c r="HXG88" s="897"/>
      <c r="HXH88" s="897"/>
      <c r="HXI88" s="315"/>
      <c r="HXJ88" s="315"/>
      <c r="HXK88" s="761"/>
      <c r="HXL88" s="897"/>
      <c r="HXM88" s="897"/>
      <c r="HXN88" s="315"/>
      <c r="HXO88" s="315"/>
      <c r="HXP88" s="761"/>
      <c r="HXQ88" s="897"/>
      <c r="HXR88" s="897"/>
      <c r="HXS88" s="315"/>
      <c r="HXT88" s="315"/>
      <c r="HXU88" s="761"/>
      <c r="HXV88" s="897"/>
      <c r="HXW88" s="897"/>
      <c r="HXX88" s="315"/>
      <c r="HXY88" s="315"/>
      <c r="HXZ88" s="761"/>
      <c r="HYA88" s="897"/>
      <c r="HYB88" s="897"/>
      <c r="HYC88" s="315"/>
      <c r="HYD88" s="315"/>
      <c r="HYE88" s="761"/>
      <c r="HYF88" s="897"/>
      <c r="HYG88" s="897"/>
      <c r="HYH88" s="315"/>
      <c r="HYI88" s="315"/>
      <c r="HYJ88" s="761"/>
      <c r="HYK88" s="897"/>
      <c r="HYL88" s="897"/>
      <c r="HYM88" s="315"/>
      <c r="HYN88" s="315"/>
      <c r="HYO88" s="761"/>
      <c r="HYP88" s="897"/>
      <c r="HYQ88" s="897"/>
      <c r="HYR88" s="315"/>
      <c r="HYS88" s="315"/>
      <c r="HYT88" s="761"/>
      <c r="HYU88" s="897"/>
      <c r="HYV88" s="897"/>
      <c r="HYW88" s="315"/>
      <c r="HYX88" s="315"/>
      <c r="HYY88" s="761"/>
      <c r="HYZ88" s="897"/>
      <c r="HZA88" s="897"/>
      <c r="HZB88" s="315"/>
      <c r="HZC88" s="315"/>
      <c r="HZD88" s="761"/>
      <c r="HZE88" s="897"/>
      <c r="HZF88" s="897"/>
      <c r="HZG88" s="315"/>
      <c r="HZH88" s="315"/>
      <c r="HZI88" s="761"/>
      <c r="HZJ88" s="897"/>
      <c r="HZK88" s="897"/>
      <c r="HZL88" s="315"/>
      <c r="HZM88" s="315"/>
      <c r="HZN88" s="761"/>
      <c r="HZO88" s="897"/>
      <c r="HZP88" s="897"/>
      <c r="HZQ88" s="315"/>
      <c r="HZR88" s="315"/>
      <c r="HZS88" s="761"/>
      <c r="HZT88" s="897"/>
      <c r="HZU88" s="897"/>
      <c r="HZV88" s="315"/>
      <c r="HZW88" s="315"/>
      <c r="HZX88" s="761"/>
      <c r="HZY88" s="897"/>
      <c r="HZZ88" s="897"/>
      <c r="IAA88" s="315"/>
      <c r="IAB88" s="315"/>
      <c r="IAC88" s="761"/>
      <c r="IAD88" s="897"/>
      <c r="IAE88" s="897"/>
      <c r="IAF88" s="315"/>
      <c r="IAG88" s="315"/>
      <c r="IAH88" s="761"/>
      <c r="IAI88" s="897"/>
      <c r="IAJ88" s="897"/>
      <c r="IAK88" s="315"/>
      <c r="IAL88" s="315"/>
      <c r="IAM88" s="761"/>
      <c r="IAN88" s="897"/>
      <c r="IAO88" s="897"/>
      <c r="IAP88" s="315"/>
      <c r="IAQ88" s="315"/>
      <c r="IAR88" s="761"/>
      <c r="IAS88" s="897"/>
      <c r="IAT88" s="897"/>
      <c r="IAU88" s="315"/>
      <c r="IAV88" s="315"/>
      <c r="IAW88" s="761"/>
      <c r="IAX88" s="897"/>
      <c r="IAY88" s="897"/>
      <c r="IAZ88" s="315"/>
      <c r="IBA88" s="315"/>
      <c r="IBB88" s="761"/>
      <c r="IBC88" s="897"/>
      <c r="IBD88" s="897"/>
      <c r="IBE88" s="315"/>
      <c r="IBF88" s="315"/>
      <c r="IBG88" s="761"/>
      <c r="IBH88" s="897"/>
      <c r="IBI88" s="897"/>
      <c r="IBJ88" s="315"/>
      <c r="IBK88" s="315"/>
      <c r="IBL88" s="761"/>
      <c r="IBM88" s="897"/>
      <c r="IBN88" s="897"/>
      <c r="IBO88" s="315"/>
      <c r="IBP88" s="315"/>
      <c r="IBQ88" s="761"/>
      <c r="IBR88" s="897"/>
      <c r="IBS88" s="897"/>
      <c r="IBT88" s="315"/>
      <c r="IBU88" s="315"/>
      <c r="IBV88" s="761"/>
      <c r="IBW88" s="897"/>
      <c r="IBX88" s="897"/>
      <c r="IBY88" s="315"/>
      <c r="IBZ88" s="315"/>
      <c r="ICA88" s="761"/>
      <c r="ICB88" s="897"/>
      <c r="ICC88" s="897"/>
      <c r="ICD88" s="315"/>
      <c r="ICE88" s="315"/>
      <c r="ICF88" s="761"/>
      <c r="ICG88" s="897"/>
      <c r="ICH88" s="897"/>
      <c r="ICI88" s="315"/>
      <c r="ICJ88" s="315"/>
      <c r="ICK88" s="761"/>
      <c r="ICL88" s="897"/>
      <c r="ICM88" s="897"/>
      <c r="ICN88" s="315"/>
      <c r="ICO88" s="315"/>
      <c r="ICP88" s="761"/>
      <c r="ICQ88" s="897"/>
      <c r="ICR88" s="897"/>
      <c r="ICS88" s="315"/>
      <c r="ICT88" s="315"/>
      <c r="ICU88" s="761"/>
      <c r="ICV88" s="897"/>
      <c r="ICW88" s="897"/>
      <c r="ICX88" s="315"/>
      <c r="ICY88" s="315"/>
      <c r="ICZ88" s="761"/>
      <c r="IDA88" s="897"/>
      <c r="IDB88" s="897"/>
      <c r="IDC88" s="315"/>
      <c r="IDD88" s="315"/>
      <c r="IDE88" s="761"/>
      <c r="IDF88" s="897"/>
      <c r="IDG88" s="897"/>
      <c r="IDH88" s="315"/>
      <c r="IDI88" s="315"/>
      <c r="IDJ88" s="761"/>
      <c r="IDK88" s="897"/>
      <c r="IDL88" s="897"/>
      <c r="IDM88" s="315"/>
      <c r="IDN88" s="315"/>
      <c r="IDO88" s="761"/>
      <c r="IDP88" s="897"/>
      <c r="IDQ88" s="897"/>
      <c r="IDR88" s="315"/>
      <c r="IDS88" s="315"/>
      <c r="IDT88" s="761"/>
      <c r="IDU88" s="897"/>
      <c r="IDV88" s="897"/>
      <c r="IDW88" s="315"/>
      <c r="IDX88" s="315"/>
      <c r="IDY88" s="761"/>
      <c r="IDZ88" s="897"/>
      <c r="IEA88" s="897"/>
      <c r="IEB88" s="315"/>
      <c r="IEC88" s="315"/>
      <c r="IED88" s="761"/>
      <c r="IEE88" s="897"/>
      <c r="IEF88" s="897"/>
      <c r="IEG88" s="315"/>
      <c r="IEH88" s="315"/>
      <c r="IEI88" s="761"/>
      <c r="IEJ88" s="897"/>
      <c r="IEK88" s="897"/>
      <c r="IEL88" s="315"/>
      <c r="IEM88" s="315"/>
      <c r="IEN88" s="761"/>
      <c r="IEO88" s="897"/>
      <c r="IEP88" s="897"/>
      <c r="IEQ88" s="315"/>
      <c r="IER88" s="315"/>
      <c r="IES88" s="761"/>
      <c r="IET88" s="897"/>
      <c r="IEU88" s="897"/>
      <c r="IEV88" s="315"/>
      <c r="IEW88" s="315"/>
      <c r="IEX88" s="761"/>
      <c r="IEY88" s="897"/>
      <c r="IEZ88" s="897"/>
      <c r="IFA88" s="315"/>
      <c r="IFB88" s="315"/>
      <c r="IFC88" s="761"/>
      <c r="IFD88" s="897"/>
      <c r="IFE88" s="897"/>
      <c r="IFF88" s="315"/>
      <c r="IFG88" s="315"/>
      <c r="IFH88" s="761"/>
      <c r="IFI88" s="897"/>
      <c r="IFJ88" s="897"/>
      <c r="IFK88" s="315"/>
      <c r="IFL88" s="315"/>
      <c r="IFM88" s="761"/>
      <c r="IFN88" s="897"/>
      <c r="IFO88" s="897"/>
      <c r="IFP88" s="315"/>
      <c r="IFQ88" s="315"/>
      <c r="IFR88" s="761"/>
      <c r="IFS88" s="897"/>
      <c r="IFT88" s="897"/>
      <c r="IFU88" s="315"/>
      <c r="IFV88" s="315"/>
      <c r="IFW88" s="761"/>
      <c r="IFX88" s="897"/>
      <c r="IFY88" s="897"/>
      <c r="IFZ88" s="315"/>
      <c r="IGA88" s="315"/>
      <c r="IGB88" s="761"/>
      <c r="IGC88" s="897"/>
      <c r="IGD88" s="897"/>
      <c r="IGE88" s="315"/>
      <c r="IGF88" s="315"/>
      <c r="IGG88" s="761"/>
      <c r="IGH88" s="897"/>
      <c r="IGI88" s="897"/>
      <c r="IGJ88" s="315"/>
      <c r="IGK88" s="315"/>
      <c r="IGL88" s="761"/>
      <c r="IGM88" s="897"/>
      <c r="IGN88" s="897"/>
      <c r="IGO88" s="315"/>
      <c r="IGP88" s="315"/>
      <c r="IGQ88" s="761"/>
      <c r="IGR88" s="897"/>
      <c r="IGS88" s="897"/>
      <c r="IGT88" s="315"/>
      <c r="IGU88" s="315"/>
      <c r="IGV88" s="761"/>
      <c r="IGW88" s="897"/>
      <c r="IGX88" s="897"/>
      <c r="IGY88" s="315"/>
      <c r="IGZ88" s="315"/>
      <c r="IHA88" s="761"/>
      <c r="IHB88" s="897"/>
      <c r="IHC88" s="897"/>
      <c r="IHD88" s="315"/>
      <c r="IHE88" s="315"/>
      <c r="IHF88" s="761"/>
      <c r="IHG88" s="897"/>
      <c r="IHH88" s="897"/>
      <c r="IHI88" s="315"/>
      <c r="IHJ88" s="315"/>
      <c r="IHK88" s="761"/>
      <c r="IHL88" s="897"/>
      <c r="IHM88" s="897"/>
      <c r="IHN88" s="315"/>
      <c r="IHO88" s="315"/>
      <c r="IHP88" s="761"/>
      <c r="IHQ88" s="897"/>
      <c r="IHR88" s="897"/>
      <c r="IHS88" s="315"/>
      <c r="IHT88" s="315"/>
      <c r="IHU88" s="761"/>
      <c r="IHV88" s="897"/>
      <c r="IHW88" s="897"/>
      <c r="IHX88" s="315"/>
      <c r="IHY88" s="315"/>
      <c r="IHZ88" s="761"/>
      <c r="IIA88" s="897"/>
      <c r="IIB88" s="897"/>
      <c r="IIC88" s="315"/>
      <c r="IID88" s="315"/>
      <c r="IIE88" s="761"/>
      <c r="IIF88" s="897"/>
      <c r="IIG88" s="897"/>
      <c r="IIH88" s="315"/>
      <c r="III88" s="315"/>
      <c r="IIJ88" s="761"/>
      <c r="IIK88" s="897"/>
      <c r="IIL88" s="897"/>
      <c r="IIM88" s="315"/>
      <c r="IIN88" s="315"/>
      <c r="IIO88" s="761"/>
      <c r="IIP88" s="897"/>
      <c r="IIQ88" s="897"/>
      <c r="IIR88" s="315"/>
      <c r="IIS88" s="315"/>
      <c r="IIT88" s="761"/>
      <c r="IIU88" s="897"/>
      <c r="IIV88" s="897"/>
      <c r="IIW88" s="315"/>
      <c r="IIX88" s="315"/>
      <c r="IIY88" s="761"/>
      <c r="IIZ88" s="897"/>
      <c r="IJA88" s="897"/>
      <c r="IJB88" s="315"/>
      <c r="IJC88" s="315"/>
      <c r="IJD88" s="761"/>
      <c r="IJE88" s="897"/>
      <c r="IJF88" s="897"/>
      <c r="IJG88" s="315"/>
      <c r="IJH88" s="315"/>
      <c r="IJI88" s="761"/>
      <c r="IJJ88" s="897"/>
      <c r="IJK88" s="897"/>
      <c r="IJL88" s="315"/>
      <c r="IJM88" s="315"/>
      <c r="IJN88" s="761"/>
      <c r="IJO88" s="897"/>
      <c r="IJP88" s="897"/>
      <c r="IJQ88" s="315"/>
      <c r="IJR88" s="315"/>
      <c r="IJS88" s="761"/>
      <c r="IJT88" s="897"/>
      <c r="IJU88" s="897"/>
      <c r="IJV88" s="315"/>
      <c r="IJW88" s="315"/>
      <c r="IJX88" s="761"/>
      <c r="IJY88" s="897"/>
      <c r="IJZ88" s="897"/>
      <c r="IKA88" s="315"/>
      <c r="IKB88" s="315"/>
      <c r="IKC88" s="761"/>
      <c r="IKD88" s="897"/>
      <c r="IKE88" s="897"/>
      <c r="IKF88" s="315"/>
      <c r="IKG88" s="315"/>
      <c r="IKH88" s="761"/>
      <c r="IKI88" s="897"/>
      <c r="IKJ88" s="897"/>
      <c r="IKK88" s="315"/>
      <c r="IKL88" s="315"/>
      <c r="IKM88" s="761"/>
      <c r="IKN88" s="897"/>
      <c r="IKO88" s="897"/>
      <c r="IKP88" s="315"/>
      <c r="IKQ88" s="315"/>
      <c r="IKR88" s="761"/>
      <c r="IKS88" s="897"/>
      <c r="IKT88" s="897"/>
      <c r="IKU88" s="315"/>
      <c r="IKV88" s="315"/>
      <c r="IKW88" s="761"/>
      <c r="IKX88" s="897"/>
      <c r="IKY88" s="897"/>
      <c r="IKZ88" s="315"/>
      <c r="ILA88" s="315"/>
      <c r="ILB88" s="761"/>
      <c r="ILC88" s="897"/>
      <c r="ILD88" s="897"/>
      <c r="ILE88" s="315"/>
      <c r="ILF88" s="315"/>
      <c r="ILG88" s="761"/>
      <c r="ILH88" s="897"/>
      <c r="ILI88" s="897"/>
      <c r="ILJ88" s="315"/>
      <c r="ILK88" s="315"/>
      <c r="ILL88" s="761"/>
      <c r="ILM88" s="897"/>
      <c r="ILN88" s="897"/>
      <c r="ILO88" s="315"/>
      <c r="ILP88" s="315"/>
      <c r="ILQ88" s="761"/>
      <c r="ILR88" s="897"/>
      <c r="ILS88" s="897"/>
      <c r="ILT88" s="315"/>
      <c r="ILU88" s="315"/>
      <c r="ILV88" s="761"/>
      <c r="ILW88" s="897"/>
      <c r="ILX88" s="897"/>
      <c r="ILY88" s="315"/>
      <c r="ILZ88" s="315"/>
      <c r="IMA88" s="761"/>
      <c r="IMB88" s="897"/>
      <c r="IMC88" s="897"/>
      <c r="IMD88" s="315"/>
      <c r="IME88" s="315"/>
      <c r="IMF88" s="761"/>
      <c r="IMG88" s="897"/>
      <c r="IMH88" s="897"/>
      <c r="IMI88" s="315"/>
      <c r="IMJ88" s="315"/>
      <c r="IMK88" s="761"/>
      <c r="IML88" s="897"/>
      <c r="IMM88" s="897"/>
      <c r="IMN88" s="315"/>
      <c r="IMO88" s="315"/>
      <c r="IMP88" s="761"/>
      <c r="IMQ88" s="897"/>
      <c r="IMR88" s="897"/>
      <c r="IMS88" s="315"/>
      <c r="IMT88" s="315"/>
      <c r="IMU88" s="761"/>
      <c r="IMV88" s="897"/>
      <c r="IMW88" s="897"/>
      <c r="IMX88" s="315"/>
      <c r="IMY88" s="315"/>
      <c r="IMZ88" s="761"/>
      <c r="INA88" s="897"/>
      <c r="INB88" s="897"/>
      <c r="INC88" s="315"/>
      <c r="IND88" s="315"/>
      <c r="INE88" s="761"/>
      <c r="INF88" s="897"/>
      <c r="ING88" s="897"/>
      <c r="INH88" s="315"/>
      <c r="INI88" s="315"/>
      <c r="INJ88" s="761"/>
      <c r="INK88" s="897"/>
      <c r="INL88" s="897"/>
      <c r="INM88" s="315"/>
      <c r="INN88" s="315"/>
      <c r="INO88" s="761"/>
      <c r="INP88" s="897"/>
      <c r="INQ88" s="897"/>
      <c r="INR88" s="315"/>
      <c r="INS88" s="315"/>
      <c r="INT88" s="761"/>
      <c r="INU88" s="897"/>
      <c r="INV88" s="897"/>
      <c r="INW88" s="315"/>
      <c r="INX88" s="315"/>
      <c r="INY88" s="761"/>
      <c r="INZ88" s="897"/>
      <c r="IOA88" s="897"/>
      <c r="IOB88" s="315"/>
      <c r="IOC88" s="315"/>
      <c r="IOD88" s="761"/>
      <c r="IOE88" s="897"/>
      <c r="IOF88" s="897"/>
      <c r="IOG88" s="315"/>
      <c r="IOH88" s="315"/>
      <c r="IOI88" s="761"/>
      <c r="IOJ88" s="897"/>
      <c r="IOK88" s="897"/>
      <c r="IOL88" s="315"/>
      <c r="IOM88" s="315"/>
      <c r="ION88" s="761"/>
      <c r="IOO88" s="897"/>
      <c r="IOP88" s="897"/>
      <c r="IOQ88" s="315"/>
      <c r="IOR88" s="315"/>
      <c r="IOS88" s="761"/>
      <c r="IOT88" s="897"/>
      <c r="IOU88" s="897"/>
      <c r="IOV88" s="315"/>
      <c r="IOW88" s="315"/>
      <c r="IOX88" s="761"/>
      <c r="IOY88" s="897"/>
      <c r="IOZ88" s="897"/>
      <c r="IPA88" s="315"/>
      <c r="IPB88" s="315"/>
      <c r="IPC88" s="761"/>
      <c r="IPD88" s="897"/>
      <c r="IPE88" s="897"/>
      <c r="IPF88" s="315"/>
      <c r="IPG88" s="315"/>
      <c r="IPH88" s="761"/>
      <c r="IPI88" s="897"/>
      <c r="IPJ88" s="897"/>
      <c r="IPK88" s="315"/>
      <c r="IPL88" s="315"/>
      <c r="IPM88" s="761"/>
      <c r="IPN88" s="897"/>
      <c r="IPO88" s="897"/>
      <c r="IPP88" s="315"/>
      <c r="IPQ88" s="315"/>
      <c r="IPR88" s="761"/>
      <c r="IPS88" s="897"/>
      <c r="IPT88" s="897"/>
      <c r="IPU88" s="315"/>
      <c r="IPV88" s="315"/>
      <c r="IPW88" s="761"/>
      <c r="IPX88" s="897"/>
      <c r="IPY88" s="897"/>
      <c r="IPZ88" s="315"/>
      <c r="IQA88" s="315"/>
      <c r="IQB88" s="761"/>
      <c r="IQC88" s="897"/>
      <c r="IQD88" s="897"/>
      <c r="IQE88" s="315"/>
      <c r="IQF88" s="315"/>
      <c r="IQG88" s="761"/>
      <c r="IQH88" s="897"/>
      <c r="IQI88" s="897"/>
      <c r="IQJ88" s="315"/>
      <c r="IQK88" s="315"/>
      <c r="IQL88" s="761"/>
      <c r="IQM88" s="897"/>
      <c r="IQN88" s="897"/>
      <c r="IQO88" s="315"/>
      <c r="IQP88" s="315"/>
      <c r="IQQ88" s="761"/>
      <c r="IQR88" s="897"/>
      <c r="IQS88" s="897"/>
      <c r="IQT88" s="315"/>
      <c r="IQU88" s="315"/>
      <c r="IQV88" s="761"/>
      <c r="IQW88" s="897"/>
      <c r="IQX88" s="897"/>
      <c r="IQY88" s="315"/>
      <c r="IQZ88" s="315"/>
      <c r="IRA88" s="761"/>
      <c r="IRB88" s="897"/>
      <c r="IRC88" s="897"/>
      <c r="IRD88" s="315"/>
      <c r="IRE88" s="315"/>
      <c r="IRF88" s="761"/>
      <c r="IRG88" s="897"/>
      <c r="IRH88" s="897"/>
      <c r="IRI88" s="315"/>
      <c r="IRJ88" s="315"/>
      <c r="IRK88" s="761"/>
      <c r="IRL88" s="897"/>
      <c r="IRM88" s="897"/>
      <c r="IRN88" s="315"/>
      <c r="IRO88" s="315"/>
      <c r="IRP88" s="761"/>
      <c r="IRQ88" s="897"/>
      <c r="IRR88" s="897"/>
      <c r="IRS88" s="315"/>
      <c r="IRT88" s="315"/>
      <c r="IRU88" s="761"/>
      <c r="IRV88" s="897"/>
      <c r="IRW88" s="897"/>
      <c r="IRX88" s="315"/>
      <c r="IRY88" s="315"/>
      <c r="IRZ88" s="761"/>
      <c r="ISA88" s="897"/>
      <c r="ISB88" s="897"/>
      <c r="ISC88" s="315"/>
      <c r="ISD88" s="315"/>
      <c r="ISE88" s="761"/>
      <c r="ISF88" s="897"/>
      <c r="ISG88" s="897"/>
      <c r="ISH88" s="315"/>
      <c r="ISI88" s="315"/>
      <c r="ISJ88" s="761"/>
      <c r="ISK88" s="897"/>
      <c r="ISL88" s="897"/>
      <c r="ISM88" s="315"/>
      <c r="ISN88" s="315"/>
      <c r="ISO88" s="761"/>
      <c r="ISP88" s="897"/>
      <c r="ISQ88" s="897"/>
      <c r="ISR88" s="315"/>
      <c r="ISS88" s="315"/>
      <c r="IST88" s="761"/>
      <c r="ISU88" s="897"/>
      <c r="ISV88" s="897"/>
      <c r="ISW88" s="315"/>
      <c r="ISX88" s="315"/>
      <c r="ISY88" s="761"/>
      <c r="ISZ88" s="897"/>
      <c r="ITA88" s="897"/>
      <c r="ITB88" s="315"/>
      <c r="ITC88" s="315"/>
      <c r="ITD88" s="761"/>
      <c r="ITE88" s="897"/>
      <c r="ITF88" s="897"/>
      <c r="ITG88" s="315"/>
      <c r="ITH88" s="315"/>
      <c r="ITI88" s="761"/>
      <c r="ITJ88" s="897"/>
      <c r="ITK88" s="897"/>
      <c r="ITL88" s="315"/>
      <c r="ITM88" s="315"/>
      <c r="ITN88" s="761"/>
      <c r="ITO88" s="897"/>
      <c r="ITP88" s="897"/>
      <c r="ITQ88" s="315"/>
      <c r="ITR88" s="315"/>
      <c r="ITS88" s="761"/>
      <c r="ITT88" s="897"/>
      <c r="ITU88" s="897"/>
      <c r="ITV88" s="315"/>
      <c r="ITW88" s="315"/>
      <c r="ITX88" s="761"/>
      <c r="ITY88" s="897"/>
      <c r="ITZ88" s="897"/>
      <c r="IUA88" s="315"/>
      <c r="IUB88" s="315"/>
      <c r="IUC88" s="761"/>
      <c r="IUD88" s="897"/>
      <c r="IUE88" s="897"/>
      <c r="IUF88" s="315"/>
      <c r="IUG88" s="315"/>
      <c r="IUH88" s="761"/>
      <c r="IUI88" s="897"/>
      <c r="IUJ88" s="897"/>
      <c r="IUK88" s="315"/>
      <c r="IUL88" s="315"/>
      <c r="IUM88" s="761"/>
      <c r="IUN88" s="897"/>
      <c r="IUO88" s="897"/>
      <c r="IUP88" s="315"/>
      <c r="IUQ88" s="315"/>
      <c r="IUR88" s="761"/>
      <c r="IUS88" s="897"/>
      <c r="IUT88" s="897"/>
      <c r="IUU88" s="315"/>
      <c r="IUV88" s="315"/>
      <c r="IUW88" s="761"/>
      <c r="IUX88" s="897"/>
      <c r="IUY88" s="897"/>
      <c r="IUZ88" s="315"/>
      <c r="IVA88" s="315"/>
      <c r="IVB88" s="761"/>
      <c r="IVC88" s="897"/>
      <c r="IVD88" s="897"/>
      <c r="IVE88" s="315"/>
      <c r="IVF88" s="315"/>
      <c r="IVG88" s="761"/>
      <c r="IVH88" s="897"/>
      <c r="IVI88" s="897"/>
      <c r="IVJ88" s="315"/>
      <c r="IVK88" s="315"/>
      <c r="IVL88" s="761"/>
      <c r="IVM88" s="897"/>
      <c r="IVN88" s="897"/>
      <c r="IVO88" s="315"/>
      <c r="IVP88" s="315"/>
      <c r="IVQ88" s="761"/>
      <c r="IVR88" s="897"/>
      <c r="IVS88" s="897"/>
      <c r="IVT88" s="315"/>
      <c r="IVU88" s="315"/>
      <c r="IVV88" s="761"/>
      <c r="IVW88" s="897"/>
      <c r="IVX88" s="897"/>
      <c r="IVY88" s="315"/>
      <c r="IVZ88" s="315"/>
      <c r="IWA88" s="761"/>
      <c r="IWB88" s="897"/>
      <c r="IWC88" s="897"/>
      <c r="IWD88" s="315"/>
      <c r="IWE88" s="315"/>
      <c r="IWF88" s="761"/>
      <c r="IWG88" s="897"/>
      <c r="IWH88" s="897"/>
      <c r="IWI88" s="315"/>
      <c r="IWJ88" s="315"/>
      <c r="IWK88" s="761"/>
      <c r="IWL88" s="897"/>
      <c r="IWM88" s="897"/>
      <c r="IWN88" s="315"/>
      <c r="IWO88" s="315"/>
      <c r="IWP88" s="761"/>
      <c r="IWQ88" s="897"/>
      <c r="IWR88" s="897"/>
      <c r="IWS88" s="315"/>
      <c r="IWT88" s="315"/>
      <c r="IWU88" s="761"/>
      <c r="IWV88" s="897"/>
      <c r="IWW88" s="897"/>
      <c r="IWX88" s="315"/>
      <c r="IWY88" s="315"/>
      <c r="IWZ88" s="761"/>
      <c r="IXA88" s="897"/>
      <c r="IXB88" s="897"/>
      <c r="IXC88" s="315"/>
      <c r="IXD88" s="315"/>
      <c r="IXE88" s="761"/>
      <c r="IXF88" s="897"/>
      <c r="IXG88" s="897"/>
      <c r="IXH88" s="315"/>
      <c r="IXI88" s="315"/>
      <c r="IXJ88" s="761"/>
      <c r="IXK88" s="897"/>
      <c r="IXL88" s="897"/>
      <c r="IXM88" s="315"/>
      <c r="IXN88" s="315"/>
      <c r="IXO88" s="761"/>
      <c r="IXP88" s="897"/>
      <c r="IXQ88" s="897"/>
      <c r="IXR88" s="315"/>
      <c r="IXS88" s="315"/>
      <c r="IXT88" s="761"/>
      <c r="IXU88" s="897"/>
      <c r="IXV88" s="897"/>
      <c r="IXW88" s="315"/>
      <c r="IXX88" s="315"/>
      <c r="IXY88" s="761"/>
      <c r="IXZ88" s="897"/>
      <c r="IYA88" s="897"/>
      <c r="IYB88" s="315"/>
      <c r="IYC88" s="315"/>
      <c r="IYD88" s="761"/>
      <c r="IYE88" s="897"/>
      <c r="IYF88" s="897"/>
      <c r="IYG88" s="315"/>
      <c r="IYH88" s="315"/>
      <c r="IYI88" s="761"/>
      <c r="IYJ88" s="897"/>
      <c r="IYK88" s="897"/>
      <c r="IYL88" s="315"/>
      <c r="IYM88" s="315"/>
      <c r="IYN88" s="761"/>
      <c r="IYO88" s="897"/>
      <c r="IYP88" s="897"/>
      <c r="IYQ88" s="315"/>
      <c r="IYR88" s="315"/>
      <c r="IYS88" s="761"/>
      <c r="IYT88" s="897"/>
      <c r="IYU88" s="897"/>
      <c r="IYV88" s="315"/>
      <c r="IYW88" s="315"/>
      <c r="IYX88" s="761"/>
      <c r="IYY88" s="897"/>
      <c r="IYZ88" s="897"/>
      <c r="IZA88" s="315"/>
      <c r="IZB88" s="315"/>
      <c r="IZC88" s="761"/>
      <c r="IZD88" s="897"/>
      <c r="IZE88" s="897"/>
      <c r="IZF88" s="315"/>
      <c r="IZG88" s="315"/>
      <c r="IZH88" s="761"/>
      <c r="IZI88" s="897"/>
      <c r="IZJ88" s="897"/>
      <c r="IZK88" s="315"/>
      <c r="IZL88" s="315"/>
      <c r="IZM88" s="761"/>
      <c r="IZN88" s="897"/>
      <c r="IZO88" s="897"/>
      <c r="IZP88" s="315"/>
      <c r="IZQ88" s="315"/>
      <c r="IZR88" s="761"/>
      <c r="IZS88" s="897"/>
      <c r="IZT88" s="897"/>
      <c r="IZU88" s="315"/>
      <c r="IZV88" s="315"/>
      <c r="IZW88" s="761"/>
      <c r="IZX88" s="897"/>
      <c r="IZY88" s="897"/>
      <c r="IZZ88" s="315"/>
      <c r="JAA88" s="315"/>
      <c r="JAB88" s="761"/>
      <c r="JAC88" s="897"/>
      <c r="JAD88" s="897"/>
      <c r="JAE88" s="315"/>
      <c r="JAF88" s="315"/>
      <c r="JAG88" s="761"/>
      <c r="JAH88" s="897"/>
      <c r="JAI88" s="897"/>
      <c r="JAJ88" s="315"/>
      <c r="JAK88" s="315"/>
      <c r="JAL88" s="761"/>
      <c r="JAM88" s="897"/>
      <c r="JAN88" s="897"/>
      <c r="JAO88" s="315"/>
      <c r="JAP88" s="315"/>
      <c r="JAQ88" s="761"/>
      <c r="JAR88" s="897"/>
      <c r="JAS88" s="897"/>
      <c r="JAT88" s="315"/>
      <c r="JAU88" s="315"/>
      <c r="JAV88" s="761"/>
      <c r="JAW88" s="897"/>
      <c r="JAX88" s="897"/>
      <c r="JAY88" s="315"/>
      <c r="JAZ88" s="315"/>
      <c r="JBA88" s="761"/>
      <c r="JBB88" s="897"/>
      <c r="JBC88" s="897"/>
      <c r="JBD88" s="315"/>
      <c r="JBE88" s="315"/>
      <c r="JBF88" s="761"/>
      <c r="JBG88" s="897"/>
      <c r="JBH88" s="897"/>
      <c r="JBI88" s="315"/>
      <c r="JBJ88" s="315"/>
      <c r="JBK88" s="761"/>
      <c r="JBL88" s="897"/>
      <c r="JBM88" s="897"/>
      <c r="JBN88" s="315"/>
      <c r="JBO88" s="315"/>
      <c r="JBP88" s="761"/>
      <c r="JBQ88" s="897"/>
      <c r="JBR88" s="897"/>
      <c r="JBS88" s="315"/>
      <c r="JBT88" s="315"/>
      <c r="JBU88" s="761"/>
      <c r="JBV88" s="897"/>
      <c r="JBW88" s="897"/>
      <c r="JBX88" s="315"/>
      <c r="JBY88" s="315"/>
      <c r="JBZ88" s="761"/>
      <c r="JCA88" s="897"/>
      <c r="JCB88" s="897"/>
      <c r="JCC88" s="315"/>
      <c r="JCD88" s="315"/>
      <c r="JCE88" s="761"/>
      <c r="JCF88" s="897"/>
      <c r="JCG88" s="897"/>
      <c r="JCH88" s="315"/>
      <c r="JCI88" s="315"/>
      <c r="JCJ88" s="761"/>
      <c r="JCK88" s="897"/>
      <c r="JCL88" s="897"/>
      <c r="JCM88" s="315"/>
      <c r="JCN88" s="315"/>
      <c r="JCO88" s="761"/>
      <c r="JCP88" s="897"/>
      <c r="JCQ88" s="897"/>
      <c r="JCR88" s="315"/>
      <c r="JCS88" s="315"/>
      <c r="JCT88" s="761"/>
      <c r="JCU88" s="897"/>
      <c r="JCV88" s="897"/>
      <c r="JCW88" s="315"/>
      <c r="JCX88" s="315"/>
      <c r="JCY88" s="761"/>
      <c r="JCZ88" s="897"/>
      <c r="JDA88" s="897"/>
      <c r="JDB88" s="315"/>
      <c r="JDC88" s="315"/>
      <c r="JDD88" s="761"/>
      <c r="JDE88" s="897"/>
      <c r="JDF88" s="897"/>
      <c r="JDG88" s="315"/>
      <c r="JDH88" s="315"/>
      <c r="JDI88" s="761"/>
      <c r="JDJ88" s="897"/>
      <c r="JDK88" s="897"/>
      <c r="JDL88" s="315"/>
      <c r="JDM88" s="315"/>
      <c r="JDN88" s="761"/>
      <c r="JDO88" s="897"/>
      <c r="JDP88" s="897"/>
      <c r="JDQ88" s="315"/>
      <c r="JDR88" s="315"/>
      <c r="JDS88" s="761"/>
      <c r="JDT88" s="897"/>
      <c r="JDU88" s="897"/>
      <c r="JDV88" s="315"/>
      <c r="JDW88" s="315"/>
      <c r="JDX88" s="761"/>
      <c r="JDY88" s="897"/>
      <c r="JDZ88" s="897"/>
      <c r="JEA88" s="315"/>
      <c r="JEB88" s="315"/>
      <c r="JEC88" s="761"/>
      <c r="JED88" s="897"/>
      <c r="JEE88" s="897"/>
      <c r="JEF88" s="315"/>
      <c r="JEG88" s="315"/>
      <c r="JEH88" s="761"/>
      <c r="JEI88" s="897"/>
      <c r="JEJ88" s="897"/>
      <c r="JEK88" s="315"/>
      <c r="JEL88" s="315"/>
      <c r="JEM88" s="761"/>
      <c r="JEN88" s="897"/>
      <c r="JEO88" s="897"/>
      <c r="JEP88" s="315"/>
      <c r="JEQ88" s="315"/>
      <c r="JER88" s="761"/>
      <c r="JES88" s="897"/>
      <c r="JET88" s="897"/>
      <c r="JEU88" s="315"/>
      <c r="JEV88" s="315"/>
      <c r="JEW88" s="761"/>
      <c r="JEX88" s="897"/>
      <c r="JEY88" s="897"/>
      <c r="JEZ88" s="315"/>
      <c r="JFA88" s="315"/>
      <c r="JFB88" s="761"/>
      <c r="JFC88" s="897"/>
      <c r="JFD88" s="897"/>
      <c r="JFE88" s="315"/>
      <c r="JFF88" s="315"/>
      <c r="JFG88" s="761"/>
      <c r="JFH88" s="897"/>
      <c r="JFI88" s="897"/>
      <c r="JFJ88" s="315"/>
      <c r="JFK88" s="315"/>
      <c r="JFL88" s="761"/>
      <c r="JFM88" s="897"/>
      <c r="JFN88" s="897"/>
      <c r="JFO88" s="315"/>
      <c r="JFP88" s="315"/>
      <c r="JFQ88" s="761"/>
      <c r="JFR88" s="897"/>
      <c r="JFS88" s="897"/>
      <c r="JFT88" s="315"/>
      <c r="JFU88" s="315"/>
      <c r="JFV88" s="761"/>
      <c r="JFW88" s="897"/>
      <c r="JFX88" s="897"/>
      <c r="JFY88" s="315"/>
      <c r="JFZ88" s="315"/>
      <c r="JGA88" s="761"/>
      <c r="JGB88" s="897"/>
      <c r="JGC88" s="897"/>
      <c r="JGD88" s="315"/>
      <c r="JGE88" s="315"/>
      <c r="JGF88" s="761"/>
      <c r="JGG88" s="897"/>
      <c r="JGH88" s="897"/>
      <c r="JGI88" s="315"/>
      <c r="JGJ88" s="315"/>
      <c r="JGK88" s="761"/>
      <c r="JGL88" s="897"/>
      <c r="JGM88" s="897"/>
      <c r="JGN88" s="315"/>
      <c r="JGO88" s="315"/>
      <c r="JGP88" s="761"/>
      <c r="JGQ88" s="897"/>
      <c r="JGR88" s="897"/>
      <c r="JGS88" s="315"/>
      <c r="JGT88" s="315"/>
      <c r="JGU88" s="761"/>
      <c r="JGV88" s="897"/>
      <c r="JGW88" s="897"/>
      <c r="JGX88" s="315"/>
      <c r="JGY88" s="315"/>
      <c r="JGZ88" s="761"/>
      <c r="JHA88" s="897"/>
      <c r="JHB88" s="897"/>
      <c r="JHC88" s="315"/>
      <c r="JHD88" s="315"/>
      <c r="JHE88" s="761"/>
      <c r="JHF88" s="897"/>
      <c r="JHG88" s="897"/>
      <c r="JHH88" s="315"/>
      <c r="JHI88" s="315"/>
      <c r="JHJ88" s="761"/>
      <c r="JHK88" s="897"/>
      <c r="JHL88" s="897"/>
      <c r="JHM88" s="315"/>
      <c r="JHN88" s="315"/>
      <c r="JHO88" s="761"/>
      <c r="JHP88" s="897"/>
      <c r="JHQ88" s="897"/>
      <c r="JHR88" s="315"/>
      <c r="JHS88" s="315"/>
      <c r="JHT88" s="761"/>
      <c r="JHU88" s="897"/>
      <c r="JHV88" s="897"/>
      <c r="JHW88" s="315"/>
      <c r="JHX88" s="315"/>
      <c r="JHY88" s="761"/>
      <c r="JHZ88" s="897"/>
      <c r="JIA88" s="897"/>
      <c r="JIB88" s="315"/>
      <c r="JIC88" s="315"/>
      <c r="JID88" s="761"/>
      <c r="JIE88" s="897"/>
      <c r="JIF88" s="897"/>
      <c r="JIG88" s="315"/>
      <c r="JIH88" s="315"/>
      <c r="JII88" s="761"/>
      <c r="JIJ88" s="897"/>
      <c r="JIK88" s="897"/>
      <c r="JIL88" s="315"/>
      <c r="JIM88" s="315"/>
      <c r="JIN88" s="761"/>
      <c r="JIO88" s="897"/>
      <c r="JIP88" s="897"/>
      <c r="JIQ88" s="315"/>
      <c r="JIR88" s="315"/>
      <c r="JIS88" s="761"/>
      <c r="JIT88" s="897"/>
      <c r="JIU88" s="897"/>
      <c r="JIV88" s="315"/>
      <c r="JIW88" s="315"/>
      <c r="JIX88" s="761"/>
      <c r="JIY88" s="897"/>
      <c r="JIZ88" s="897"/>
      <c r="JJA88" s="315"/>
      <c r="JJB88" s="315"/>
      <c r="JJC88" s="761"/>
      <c r="JJD88" s="897"/>
      <c r="JJE88" s="897"/>
      <c r="JJF88" s="315"/>
      <c r="JJG88" s="315"/>
      <c r="JJH88" s="761"/>
      <c r="JJI88" s="897"/>
      <c r="JJJ88" s="897"/>
      <c r="JJK88" s="315"/>
      <c r="JJL88" s="315"/>
      <c r="JJM88" s="761"/>
      <c r="JJN88" s="897"/>
      <c r="JJO88" s="897"/>
      <c r="JJP88" s="315"/>
      <c r="JJQ88" s="315"/>
      <c r="JJR88" s="761"/>
      <c r="JJS88" s="897"/>
      <c r="JJT88" s="897"/>
      <c r="JJU88" s="315"/>
      <c r="JJV88" s="315"/>
      <c r="JJW88" s="761"/>
      <c r="JJX88" s="897"/>
      <c r="JJY88" s="897"/>
      <c r="JJZ88" s="315"/>
      <c r="JKA88" s="315"/>
      <c r="JKB88" s="761"/>
      <c r="JKC88" s="897"/>
      <c r="JKD88" s="897"/>
      <c r="JKE88" s="315"/>
      <c r="JKF88" s="315"/>
      <c r="JKG88" s="761"/>
      <c r="JKH88" s="897"/>
      <c r="JKI88" s="897"/>
      <c r="JKJ88" s="315"/>
      <c r="JKK88" s="315"/>
      <c r="JKL88" s="761"/>
      <c r="JKM88" s="897"/>
      <c r="JKN88" s="897"/>
      <c r="JKO88" s="315"/>
      <c r="JKP88" s="315"/>
      <c r="JKQ88" s="761"/>
      <c r="JKR88" s="897"/>
      <c r="JKS88" s="897"/>
      <c r="JKT88" s="315"/>
      <c r="JKU88" s="315"/>
      <c r="JKV88" s="761"/>
      <c r="JKW88" s="897"/>
      <c r="JKX88" s="897"/>
      <c r="JKY88" s="315"/>
      <c r="JKZ88" s="315"/>
      <c r="JLA88" s="761"/>
      <c r="JLB88" s="897"/>
      <c r="JLC88" s="897"/>
      <c r="JLD88" s="315"/>
      <c r="JLE88" s="315"/>
      <c r="JLF88" s="761"/>
      <c r="JLG88" s="897"/>
      <c r="JLH88" s="897"/>
      <c r="JLI88" s="315"/>
      <c r="JLJ88" s="315"/>
      <c r="JLK88" s="761"/>
      <c r="JLL88" s="897"/>
      <c r="JLM88" s="897"/>
      <c r="JLN88" s="315"/>
      <c r="JLO88" s="315"/>
      <c r="JLP88" s="761"/>
      <c r="JLQ88" s="897"/>
      <c r="JLR88" s="897"/>
      <c r="JLS88" s="315"/>
      <c r="JLT88" s="315"/>
      <c r="JLU88" s="761"/>
      <c r="JLV88" s="897"/>
      <c r="JLW88" s="897"/>
      <c r="JLX88" s="315"/>
      <c r="JLY88" s="315"/>
      <c r="JLZ88" s="761"/>
      <c r="JMA88" s="897"/>
      <c r="JMB88" s="897"/>
      <c r="JMC88" s="315"/>
      <c r="JMD88" s="315"/>
      <c r="JME88" s="761"/>
      <c r="JMF88" s="897"/>
      <c r="JMG88" s="897"/>
      <c r="JMH88" s="315"/>
      <c r="JMI88" s="315"/>
      <c r="JMJ88" s="761"/>
      <c r="JMK88" s="897"/>
      <c r="JML88" s="897"/>
      <c r="JMM88" s="315"/>
      <c r="JMN88" s="315"/>
      <c r="JMO88" s="761"/>
      <c r="JMP88" s="897"/>
      <c r="JMQ88" s="897"/>
      <c r="JMR88" s="315"/>
      <c r="JMS88" s="315"/>
      <c r="JMT88" s="761"/>
      <c r="JMU88" s="897"/>
      <c r="JMV88" s="897"/>
      <c r="JMW88" s="315"/>
      <c r="JMX88" s="315"/>
      <c r="JMY88" s="761"/>
      <c r="JMZ88" s="897"/>
      <c r="JNA88" s="897"/>
      <c r="JNB88" s="315"/>
      <c r="JNC88" s="315"/>
      <c r="JND88" s="761"/>
      <c r="JNE88" s="897"/>
      <c r="JNF88" s="897"/>
      <c r="JNG88" s="315"/>
      <c r="JNH88" s="315"/>
      <c r="JNI88" s="761"/>
      <c r="JNJ88" s="897"/>
      <c r="JNK88" s="897"/>
      <c r="JNL88" s="315"/>
      <c r="JNM88" s="315"/>
      <c r="JNN88" s="761"/>
      <c r="JNO88" s="897"/>
      <c r="JNP88" s="897"/>
      <c r="JNQ88" s="315"/>
      <c r="JNR88" s="315"/>
      <c r="JNS88" s="761"/>
      <c r="JNT88" s="897"/>
      <c r="JNU88" s="897"/>
      <c r="JNV88" s="315"/>
      <c r="JNW88" s="315"/>
      <c r="JNX88" s="761"/>
      <c r="JNY88" s="897"/>
      <c r="JNZ88" s="897"/>
      <c r="JOA88" s="315"/>
      <c r="JOB88" s="315"/>
      <c r="JOC88" s="761"/>
      <c r="JOD88" s="897"/>
      <c r="JOE88" s="897"/>
      <c r="JOF88" s="315"/>
      <c r="JOG88" s="315"/>
      <c r="JOH88" s="761"/>
      <c r="JOI88" s="897"/>
      <c r="JOJ88" s="897"/>
      <c r="JOK88" s="315"/>
      <c r="JOL88" s="315"/>
      <c r="JOM88" s="761"/>
      <c r="JON88" s="897"/>
      <c r="JOO88" s="897"/>
      <c r="JOP88" s="315"/>
      <c r="JOQ88" s="315"/>
      <c r="JOR88" s="761"/>
      <c r="JOS88" s="897"/>
      <c r="JOT88" s="897"/>
      <c r="JOU88" s="315"/>
      <c r="JOV88" s="315"/>
      <c r="JOW88" s="761"/>
      <c r="JOX88" s="897"/>
      <c r="JOY88" s="897"/>
      <c r="JOZ88" s="315"/>
      <c r="JPA88" s="315"/>
      <c r="JPB88" s="761"/>
      <c r="JPC88" s="897"/>
      <c r="JPD88" s="897"/>
      <c r="JPE88" s="315"/>
      <c r="JPF88" s="315"/>
      <c r="JPG88" s="761"/>
      <c r="JPH88" s="897"/>
      <c r="JPI88" s="897"/>
      <c r="JPJ88" s="315"/>
      <c r="JPK88" s="315"/>
      <c r="JPL88" s="761"/>
      <c r="JPM88" s="897"/>
      <c r="JPN88" s="897"/>
      <c r="JPO88" s="315"/>
      <c r="JPP88" s="315"/>
      <c r="JPQ88" s="761"/>
      <c r="JPR88" s="897"/>
      <c r="JPS88" s="897"/>
      <c r="JPT88" s="315"/>
      <c r="JPU88" s="315"/>
      <c r="JPV88" s="761"/>
      <c r="JPW88" s="897"/>
      <c r="JPX88" s="897"/>
      <c r="JPY88" s="315"/>
      <c r="JPZ88" s="315"/>
      <c r="JQA88" s="761"/>
      <c r="JQB88" s="897"/>
      <c r="JQC88" s="897"/>
      <c r="JQD88" s="315"/>
      <c r="JQE88" s="315"/>
      <c r="JQF88" s="761"/>
      <c r="JQG88" s="897"/>
      <c r="JQH88" s="897"/>
      <c r="JQI88" s="315"/>
      <c r="JQJ88" s="315"/>
      <c r="JQK88" s="761"/>
      <c r="JQL88" s="897"/>
      <c r="JQM88" s="897"/>
      <c r="JQN88" s="315"/>
      <c r="JQO88" s="315"/>
      <c r="JQP88" s="761"/>
      <c r="JQQ88" s="897"/>
      <c r="JQR88" s="897"/>
      <c r="JQS88" s="315"/>
      <c r="JQT88" s="315"/>
      <c r="JQU88" s="761"/>
      <c r="JQV88" s="897"/>
      <c r="JQW88" s="897"/>
      <c r="JQX88" s="315"/>
      <c r="JQY88" s="315"/>
      <c r="JQZ88" s="761"/>
      <c r="JRA88" s="897"/>
      <c r="JRB88" s="897"/>
      <c r="JRC88" s="315"/>
      <c r="JRD88" s="315"/>
      <c r="JRE88" s="761"/>
      <c r="JRF88" s="897"/>
      <c r="JRG88" s="897"/>
      <c r="JRH88" s="315"/>
      <c r="JRI88" s="315"/>
      <c r="JRJ88" s="761"/>
      <c r="JRK88" s="897"/>
      <c r="JRL88" s="897"/>
      <c r="JRM88" s="315"/>
      <c r="JRN88" s="315"/>
      <c r="JRO88" s="761"/>
      <c r="JRP88" s="897"/>
      <c r="JRQ88" s="897"/>
      <c r="JRR88" s="315"/>
      <c r="JRS88" s="315"/>
      <c r="JRT88" s="761"/>
      <c r="JRU88" s="897"/>
      <c r="JRV88" s="897"/>
      <c r="JRW88" s="315"/>
      <c r="JRX88" s="315"/>
      <c r="JRY88" s="761"/>
      <c r="JRZ88" s="897"/>
      <c r="JSA88" s="897"/>
      <c r="JSB88" s="315"/>
      <c r="JSC88" s="315"/>
      <c r="JSD88" s="761"/>
      <c r="JSE88" s="897"/>
      <c r="JSF88" s="897"/>
      <c r="JSG88" s="315"/>
      <c r="JSH88" s="315"/>
      <c r="JSI88" s="761"/>
      <c r="JSJ88" s="897"/>
      <c r="JSK88" s="897"/>
      <c r="JSL88" s="315"/>
      <c r="JSM88" s="315"/>
      <c r="JSN88" s="761"/>
      <c r="JSO88" s="897"/>
      <c r="JSP88" s="897"/>
      <c r="JSQ88" s="315"/>
      <c r="JSR88" s="315"/>
      <c r="JSS88" s="761"/>
      <c r="JST88" s="897"/>
      <c r="JSU88" s="897"/>
      <c r="JSV88" s="315"/>
      <c r="JSW88" s="315"/>
      <c r="JSX88" s="761"/>
      <c r="JSY88" s="897"/>
      <c r="JSZ88" s="897"/>
      <c r="JTA88" s="315"/>
      <c r="JTB88" s="315"/>
      <c r="JTC88" s="761"/>
      <c r="JTD88" s="897"/>
      <c r="JTE88" s="897"/>
      <c r="JTF88" s="315"/>
      <c r="JTG88" s="315"/>
      <c r="JTH88" s="761"/>
      <c r="JTI88" s="897"/>
      <c r="JTJ88" s="897"/>
      <c r="JTK88" s="315"/>
      <c r="JTL88" s="315"/>
      <c r="JTM88" s="761"/>
      <c r="JTN88" s="897"/>
      <c r="JTO88" s="897"/>
      <c r="JTP88" s="315"/>
      <c r="JTQ88" s="315"/>
      <c r="JTR88" s="761"/>
      <c r="JTS88" s="897"/>
      <c r="JTT88" s="897"/>
      <c r="JTU88" s="315"/>
      <c r="JTV88" s="315"/>
      <c r="JTW88" s="761"/>
      <c r="JTX88" s="897"/>
      <c r="JTY88" s="897"/>
      <c r="JTZ88" s="315"/>
      <c r="JUA88" s="315"/>
      <c r="JUB88" s="761"/>
      <c r="JUC88" s="897"/>
      <c r="JUD88" s="897"/>
      <c r="JUE88" s="315"/>
      <c r="JUF88" s="315"/>
      <c r="JUG88" s="761"/>
      <c r="JUH88" s="897"/>
      <c r="JUI88" s="897"/>
      <c r="JUJ88" s="315"/>
      <c r="JUK88" s="315"/>
      <c r="JUL88" s="761"/>
      <c r="JUM88" s="897"/>
      <c r="JUN88" s="897"/>
      <c r="JUO88" s="315"/>
      <c r="JUP88" s="315"/>
      <c r="JUQ88" s="761"/>
      <c r="JUR88" s="897"/>
      <c r="JUS88" s="897"/>
      <c r="JUT88" s="315"/>
      <c r="JUU88" s="315"/>
      <c r="JUV88" s="761"/>
      <c r="JUW88" s="897"/>
      <c r="JUX88" s="897"/>
      <c r="JUY88" s="315"/>
      <c r="JUZ88" s="315"/>
      <c r="JVA88" s="761"/>
      <c r="JVB88" s="897"/>
      <c r="JVC88" s="897"/>
      <c r="JVD88" s="315"/>
      <c r="JVE88" s="315"/>
      <c r="JVF88" s="761"/>
      <c r="JVG88" s="897"/>
      <c r="JVH88" s="897"/>
      <c r="JVI88" s="315"/>
      <c r="JVJ88" s="315"/>
      <c r="JVK88" s="761"/>
      <c r="JVL88" s="897"/>
      <c r="JVM88" s="897"/>
      <c r="JVN88" s="315"/>
      <c r="JVO88" s="315"/>
      <c r="JVP88" s="761"/>
      <c r="JVQ88" s="897"/>
      <c r="JVR88" s="897"/>
      <c r="JVS88" s="315"/>
      <c r="JVT88" s="315"/>
      <c r="JVU88" s="761"/>
      <c r="JVV88" s="897"/>
      <c r="JVW88" s="897"/>
      <c r="JVX88" s="315"/>
      <c r="JVY88" s="315"/>
      <c r="JVZ88" s="761"/>
      <c r="JWA88" s="897"/>
      <c r="JWB88" s="897"/>
      <c r="JWC88" s="315"/>
      <c r="JWD88" s="315"/>
      <c r="JWE88" s="761"/>
      <c r="JWF88" s="897"/>
      <c r="JWG88" s="897"/>
      <c r="JWH88" s="315"/>
      <c r="JWI88" s="315"/>
      <c r="JWJ88" s="761"/>
      <c r="JWK88" s="897"/>
      <c r="JWL88" s="897"/>
      <c r="JWM88" s="315"/>
      <c r="JWN88" s="315"/>
      <c r="JWO88" s="761"/>
      <c r="JWP88" s="897"/>
      <c r="JWQ88" s="897"/>
      <c r="JWR88" s="315"/>
      <c r="JWS88" s="315"/>
      <c r="JWT88" s="761"/>
      <c r="JWU88" s="897"/>
      <c r="JWV88" s="897"/>
      <c r="JWW88" s="315"/>
      <c r="JWX88" s="315"/>
      <c r="JWY88" s="761"/>
      <c r="JWZ88" s="897"/>
      <c r="JXA88" s="897"/>
      <c r="JXB88" s="315"/>
      <c r="JXC88" s="315"/>
      <c r="JXD88" s="761"/>
      <c r="JXE88" s="897"/>
      <c r="JXF88" s="897"/>
      <c r="JXG88" s="315"/>
      <c r="JXH88" s="315"/>
      <c r="JXI88" s="761"/>
      <c r="JXJ88" s="897"/>
      <c r="JXK88" s="897"/>
      <c r="JXL88" s="315"/>
      <c r="JXM88" s="315"/>
      <c r="JXN88" s="761"/>
      <c r="JXO88" s="897"/>
      <c r="JXP88" s="897"/>
      <c r="JXQ88" s="315"/>
      <c r="JXR88" s="315"/>
      <c r="JXS88" s="761"/>
      <c r="JXT88" s="897"/>
      <c r="JXU88" s="897"/>
      <c r="JXV88" s="315"/>
      <c r="JXW88" s="315"/>
      <c r="JXX88" s="761"/>
      <c r="JXY88" s="897"/>
      <c r="JXZ88" s="897"/>
      <c r="JYA88" s="315"/>
      <c r="JYB88" s="315"/>
      <c r="JYC88" s="761"/>
      <c r="JYD88" s="897"/>
      <c r="JYE88" s="897"/>
      <c r="JYF88" s="315"/>
      <c r="JYG88" s="315"/>
      <c r="JYH88" s="761"/>
      <c r="JYI88" s="897"/>
      <c r="JYJ88" s="897"/>
      <c r="JYK88" s="315"/>
      <c r="JYL88" s="315"/>
      <c r="JYM88" s="761"/>
      <c r="JYN88" s="897"/>
      <c r="JYO88" s="897"/>
      <c r="JYP88" s="315"/>
      <c r="JYQ88" s="315"/>
      <c r="JYR88" s="761"/>
      <c r="JYS88" s="897"/>
      <c r="JYT88" s="897"/>
      <c r="JYU88" s="315"/>
      <c r="JYV88" s="315"/>
      <c r="JYW88" s="761"/>
      <c r="JYX88" s="897"/>
      <c r="JYY88" s="897"/>
      <c r="JYZ88" s="315"/>
      <c r="JZA88" s="315"/>
      <c r="JZB88" s="761"/>
      <c r="JZC88" s="897"/>
      <c r="JZD88" s="897"/>
      <c r="JZE88" s="315"/>
      <c r="JZF88" s="315"/>
      <c r="JZG88" s="761"/>
      <c r="JZH88" s="897"/>
      <c r="JZI88" s="897"/>
      <c r="JZJ88" s="315"/>
      <c r="JZK88" s="315"/>
      <c r="JZL88" s="761"/>
      <c r="JZM88" s="897"/>
      <c r="JZN88" s="897"/>
      <c r="JZO88" s="315"/>
      <c r="JZP88" s="315"/>
      <c r="JZQ88" s="761"/>
      <c r="JZR88" s="897"/>
      <c r="JZS88" s="897"/>
      <c r="JZT88" s="315"/>
      <c r="JZU88" s="315"/>
      <c r="JZV88" s="761"/>
      <c r="JZW88" s="897"/>
      <c r="JZX88" s="897"/>
      <c r="JZY88" s="315"/>
      <c r="JZZ88" s="315"/>
      <c r="KAA88" s="761"/>
      <c r="KAB88" s="897"/>
      <c r="KAC88" s="897"/>
      <c r="KAD88" s="315"/>
      <c r="KAE88" s="315"/>
      <c r="KAF88" s="761"/>
      <c r="KAG88" s="897"/>
      <c r="KAH88" s="897"/>
      <c r="KAI88" s="315"/>
      <c r="KAJ88" s="315"/>
      <c r="KAK88" s="761"/>
      <c r="KAL88" s="897"/>
      <c r="KAM88" s="897"/>
      <c r="KAN88" s="315"/>
      <c r="KAO88" s="315"/>
      <c r="KAP88" s="761"/>
      <c r="KAQ88" s="897"/>
      <c r="KAR88" s="897"/>
      <c r="KAS88" s="315"/>
      <c r="KAT88" s="315"/>
      <c r="KAU88" s="761"/>
      <c r="KAV88" s="897"/>
      <c r="KAW88" s="897"/>
      <c r="KAX88" s="315"/>
      <c r="KAY88" s="315"/>
      <c r="KAZ88" s="761"/>
      <c r="KBA88" s="897"/>
      <c r="KBB88" s="897"/>
      <c r="KBC88" s="315"/>
      <c r="KBD88" s="315"/>
      <c r="KBE88" s="761"/>
      <c r="KBF88" s="897"/>
      <c r="KBG88" s="897"/>
      <c r="KBH88" s="315"/>
      <c r="KBI88" s="315"/>
      <c r="KBJ88" s="761"/>
      <c r="KBK88" s="897"/>
      <c r="KBL88" s="897"/>
      <c r="KBM88" s="315"/>
      <c r="KBN88" s="315"/>
      <c r="KBO88" s="761"/>
      <c r="KBP88" s="897"/>
      <c r="KBQ88" s="897"/>
      <c r="KBR88" s="315"/>
      <c r="KBS88" s="315"/>
      <c r="KBT88" s="761"/>
      <c r="KBU88" s="897"/>
      <c r="KBV88" s="897"/>
      <c r="KBW88" s="315"/>
      <c r="KBX88" s="315"/>
      <c r="KBY88" s="761"/>
      <c r="KBZ88" s="897"/>
      <c r="KCA88" s="897"/>
      <c r="KCB88" s="315"/>
      <c r="KCC88" s="315"/>
      <c r="KCD88" s="761"/>
      <c r="KCE88" s="897"/>
      <c r="KCF88" s="897"/>
      <c r="KCG88" s="315"/>
      <c r="KCH88" s="315"/>
      <c r="KCI88" s="761"/>
      <c r="KCJ88" s="897"/>
      <c r="KCK88" s="897"/>
      <c r="KCL88" s="315"/>
      <c r="KCM88" s="315"/>
      <c r="KCN88" s="761"/>
      <c r="KCO88" s="897"/>
      <c r="KCP88" s="897"/>
      <c r="KCQ88" s="315"/>
      <c r="KCR88" s="315"/>
      <c r="KCS88" s="761"/>
      <c r="KCT88" s="897"/>
      <c r="KCU88" s="897"/>
      <c r="KCV88" s="315"/>
      <c r="KCW88" s="315"/>
      <c r="KCX88" s="761"/>
      <c r="KCY88" s="897"/>
      <c r="KCZ88" s="897"/>
      <c r="KDA88" s="315"/>
      <c r="KDB88" s="315"/>
      <c r="KDC88" s="761"/>
      <c r="KDD88" s="897"/>
      <c r="KDE88" s="897"/>
      <c r="KDF88" s="315"/>
      <c r="KDG88" s="315"/>
      <c r="KDH88" s="761"/>
      <c r="KDI88" s="897"/>
      <c r="KDJ88" s="897"/>
      <c r="KDK88" s="315"/>
      <c r="KDL88" s="315"/>
      <c r="KDM88" s="761"/>
      <c r="KDN88" s="897"/>
      <c r="KDO88" s="897"/>
      <c r="KDP88" s="315"/>
      <c r="KDQ88" s="315"/>
      <c r="KDR88" s="761"/>
      <c r="KDS88" s="897"/>
      <c r="KDT88" s="897"/>
      <c r="KDU88" s="315"/>
      <c r="KDV88" s="315"/>
      <c r="KDW88" s="761"/>
      <c r="KDX88" s="897"/>
      <c r="KDY88" s="897"/>
      <c r="KDZ88" s="315"/>
      <c r="KEA88" s="315"/>
      <c r="KEB88" s="761"/>
      <c r="KEC88" s="897"/>
      <c r="KED88" s="897"/>
      <c r="KEE88" s="315"/>
      <c r="KEF88" s="315"/>
      <c r="KEG88" s="761"/>
      <c r="KEH88" s="897"/>
      <c r="KEI88" s="897"/>
      <c r="KEJ88" s="315"/>
      <c r="KEK88" s="315"/>
      <c r="KEL88" s="761"/>
      <c r="KEM88" s="897"/>
      <c r="KEN88" s="897"/>
      <c r="KEO88" s="315"/>
      <c r="KEP88" s="315"/>
      <c r="KEQ88" s="761"/>
      <c r="KER88" s="897"/>
      <c r="KES88" s="897"/>
      <c r="KET88" s="315"/>
      <c r="KEU88" s="315"/>
      <c r="KEV88" s="761"/>
      <c r="KEW88" s="897"/>
      <c r="KEX88" s="897"/>
      <c r="KEY88" s="315"/>
      <c r="KEZ88" s="315"/>
      <c r="KFA88" s="761"/>
      <c r="KFB88" s="897"/>
      <c r="KFC88" s="897"/>
      <c r="KFD88" s="315"/>
      <c r="KFE88" s="315"/>
      <c r="KFF88" s="761"/>
      <c r="KFG88" s="897"/>
      <c r="KFH88" s="897"/>
      <c r="KFI88" s="315"/>
      <c r="KFJ88" s="315"/>
      <c r="KFK88" s="761"/>
      <c r="KFL88" s="897"/>
      <c r="KFM88" s="897"/>
      <c r="KFN88" s="315"/>
      <c r="KFO88" s="315"/>
      <c r="KFP88" s="761"/>
      <c r="KFQ88" s="897"/>
      <c r="KFR88" s="897"/>
      <c r="KFS88" s="315"/>
      <c r="KFT88" s="315"/>
      <c r="KFU88" s="761"/>
      <c r="KFV88" s="897"/>
      <c r="KFW88" s="897"/>
      <c r="KFX88" s="315"/>
      <c r="KFY88" s="315"/>
      <c r="KFZ88" s="761"/>
      <c r="KGA88" s="897"/>
      <c r="KGB88" s="897"/>
      <c r="KGC88" s="315"/>
      <c r="KGD88" s="315"/>
      <c r="KGE88" s="761"/>
      <c r="KGF88" s="897"/>
      <c r="KGG88" s="897"/>
      <c r="KGH88" s="315"/>
      <c r="KGI88" s="315"/>
      <c r="KGJ88" s="761"/>
      <c r="KGK88" s="897"/>
      <c r="KGL88" s="897"/>
      <c r="KGM88" s="315"/>
      <c r="KGN88" s="315"/>
      <c r="KGO88" s="761"/>
      <c r="KGP88" s="897"/>
      <c r="KGQ88" s="897"/>
      <c r="KGR88" s="315"/>
      <c r="KGS88" s="315"/>
      <c r="KGT88" s="761"/>
      <c r="KGU88" s="897"/>
      <c r="KGV88" s="897"/>
      <c r="KGW88" s="315"/>
      <c r="KGX88" s="315"/>
      <c r="KGY88" s="761"/>
      <c r="KGZ88" s="897"/>
      <c r="KHA88" s="897"/>
      <c r="KHB88" s="315"/>
      <c r="KHC88" s="315"/>
      <c r="KHD88" s="761"/>
      <c r="KHE88" s="897"/>
      <c r="KHF88" s="897"/>
      <c r="KHG88" s="315"/>
      <c r="KHH88" s="315"/>
      <c r="KHI88" s="761"/>
      <c r="KHJ88" s="897"/>
      <c r="KHK88" s="897"/>
      <c r="KHL88" s="315"/>
      <c r="KHM88" s="315"/>
      <c r="KHN88" s="761"/>
      <c r="KHO88" s="897"/>
      <c r="KHP88" s="897"/>
      <c r="KHQ88" s="315"/>
      <c r="KHR88" s="315"/>
      <c r="KHS88" s="761"/>
      <c r="KHT88" s="897"/>
      <c r="KHU88" s="897"/>
      <c r="KHV88" s="315"/>
      <c r="KHW88" s="315"/>
      <c r="KHX88" s="761"/>
      <c r="KHY88" s="897"/>
      <c r="KHZ88" s="897"/>
      <c r="KIA88" s="315"/>
      <c r="KIB88" s="315"/>
      <c r="KIC88" s="761"/>
      <c r="KID88" s="897"/>
      <c r="KIE88" s="897"/>
      <c r="KIF88" s="315"/>
      <c r="KIG88" s="315"/>
      <c r="KIH88" s="761"/>
      <c r="KII88" s="897"/>
      <c r="KIJ88" s="897"/>
      <c r="KIK88" s="315"/>
      <c r="KIL88" s="315"/>
      <c r="KIM88" s="761"/>
      <c r="KIN88" s="897"/>
      <c r="KIO88" s="897"/>
      <c r="KIP88" s="315"/>
      <c r="KIQ88" s="315"/>
      <c r="KIR88" s="761"/>
      <c r="KIS88" s="897"/>
      <c r="KIT88" s="897"/>
      <c r="KIU88" s="315"/>
      <c r="KIV88" s="315"/>
      <c r="KIW88" s="761"/>
      <c r="KIX88" s="897"/>
      <c r="KIY88" s="897"/>
      <c r="KIZ88" s="315"/>
      <c r="KJA88" s="315"/>
      <c r="KJB88" s="761"/>
      <c r="KJC88" s="897"/>
      <c r="KJD88" s="897"/>
      <c r="KJE88" s="315"/>
      <c r="KJF88" s="315"/>
      <c r="KJG88" s="761"/>
      <c r="KJH88" s="897"/>
      <c r="KJI88" s="897"/>
      <c r="KJJ88" s="315"/>
      <c r="KJK88" s="315"/>
      <c r="KJL88" s="761"/>
      <c r="KJM88" s="897"/>
      <c r="KJN88" s="897"/>
      <c r="KJO88" s="315"/>
      <c r="KJP88" s="315"/>
      <c r="KJQ88" s="761"/>
      <c r="KJR88" s="897"/>
      <c r="KJS88" s="897"/>
      <c r="KJT88" s="315"/>
      <c r="KJU88" s="315"/>
      <c r="KJV88" s="761"/>
      <c r="KJW88" s="897"/>
      <c r="KJX88" s="897"/>
      <c r="KJY88" s="315"/>
      <c r="KJZ88" s="315"/>
      <c r="KKA88" s="761"/>
      <c r="KKB88" s="897"/>
      <c r="KKC88" s="897"/>
      <c r="KKD88" s="315"/>
      <c r="KKE88" s="315"/>
      <c r="KKF88" s="761"/>
      <c r="KKG88" s="897"/>
      <c r="KKH88" s="897"/>
      <c r="KKI88" s="315"/>
      <c r="KKJ88" s="315"/>
      <c r="KKK88" s="761"/>
      <c r="KKL88" s="897"/>
      <c r="KKM88" s="897"/>
      <c r="KKN88" s="315"/>
      <c r="KKO88" s="315"/>
      <c r="KKP88" s="761"/>
      <c r="KKQ88" s="897"/>
      <c r="KKR88" s="897"/>
      <c r="KKS88" s="315"/>
      <c r="KKT88" s="315"/>
      <c r="KKU88" s="761"/>
      <c r="KKV88" s="897"/>
      <c r="KKW88" s="897"/>
      <c r="KKX88" s="315"/>
      <c r="KKY88" s="315"/>
      <c r="KKZ88" s="761"/>
      <c r="KLA88" s="897"/>
      <c r="KLB88" s="897"/>
      <c r="KLC88" s="315"/>
      <c r="KLD88" s="315"/>
      <c r="KLE88" s="761"/>
      <c r="KLF88" s="897"/>
      <c r="KLG88" s="897"/>
      <c r="KLH88" s="315"/>
      <c r="KLI88" s="315"/>
      <c r="KLJ88" s="761"/>
      <c r="KLK88" s="897"/>
      <c r="KLL88" s="897"/>
      <c r="KLM88" s="315"/>
      <c r="KLN88" s="315"/>
      <c r="KLO88" s="761"/>
      <c r="KLP88" s="897"/>
      <c r="KLQ88" s="897"/>
      <c r="KLR88" s="315"/>
      <c r="KLS88" s="315"/>
      <c r="KLT88" s="761"/>
      <c r="KLU88" s="897"/>
      <c r="KLV88" s="897"/>
      <c r="KLW88" s="315"/>
      <c r="KLX88" s="315"/>
      <c r="KLY88" s="761"/>
      <c r="KLZ88" s="897"/>
      <c r="KMA88" s="897"/>
      <c r="KMB88" s="315"/>
      <c r="KMC88" s="315"/>
      <c r="KMD88" s="761"/>
      <c r="KME88" s="897"/>
      <c r="KMF88" s="897"/>
      <c r="KMG88" s="315"/>
      <c r="KMH88" s="315"/>
      <c r="KMI88" s="761"/>
      <c r="KMJ88" s="897"/>
      <c r="KMK88" s="897"/>
      <c r="KML88" s="315"/>
      <c r="KMM88" s="315"/>
      <c r="KMN88" s="761"/>
      <c r="KMO88" s="897"/>
      <c r="KMP88" s="897"/>
      <c r="KMQ88" s="315"/>
      <c r="KMR88" s="315"/>
      <c r="KMS88" s="761"/>
      <c r="KMT88" s="897"/>
      <c r="KMU88" s="897"/>
      <c r="KMV88" s="315"/>
      <c r="KMW88" s="315"/>
      <c r="KMX88" s="761"/>
      <c r="KMY88" s="897"/>
      <c r="KMZ88" s="897"/>
      <c r="KNA88" s="315"/>
      <c r="KNB88" s="315"/>
      <c r="KNC88" s="761"/>
      <c r="KND88" s="897"/>
      <c r="KNE88" s="897"/>
      <c r="KNF88" s="315"/>
      <c r="KNG88" s="315"/>
      <c r="KNH88" s="761"/>
      <c r="KNI88" s="897"/>
      <c r="KNJ88" s="897"/>
      <c r="KNK88" s="315"/>
      <c r="KNL88" s="315"/>
      <c r="KNM88" s="761"/>
      <c r="KNN88" s="897"/>
      <c r="KNO88" s="897"/>
      <c r="KNP88" s="315"/>
      <c r="KNQ88" s="315"/>
      <c r="KNR88" s="761"/>
      <c r="KNS88" s="897"/>
      <c r="KNT88" s="897"/>
      <c r="KNU88" s="315"/>
      <c r="KNV88" s="315"/>
      <c r="KNW88" s="761"/>
      <c r="KNX88" s="897"/>
      <c r="KNY88" s="897"/>
      <c r="KNZ88" s="315"/>
      <c r="KOA88" s="315"/>
      <c r="KOB88" s="761"/>
      <c r="KOC88" s="897"/>
      <c r="KOD88" s="897"/>
      <c r="KOE88" s="315"/>
      <c r="KOF88" s="315"/>
      <c r="KOG88" s="761"/>
      <c r="KOH88" s="897"/>
      <c r="KOI88" s="897"/>
      <c r="KOJ88" s="315"/>
      <c r="KOK88" s="315"/>
      <c r="KOL88" s="761"/>
      <c r="KOM88" s="897"/>
      <c r="KON88" s="897"/>
      <c r="KOO88" s="315"/>
      <c r="KOP88" s="315"/>
      <c r="KOQ88" s="761"/>
      <c r="KOR88" s="897"/>
      <c r="KOS88" s="897"/>
      <c r="KOT88" s="315"/>
      <c r="KOU88" s="315"/>
      <c r="KOV88" s="761"/>
      <c r="KOW88" s="897"/>
      <c r="KOX88" s="897"/>
      <c r="KOY88" s="315"/>
      <c r="KOZ88" s="315"/>
      <c r="KPA88" s="761"/>
      <c r="KPB88" s="897"/>
      <c r="KPC88" s="897"/>
      <c r="KPD88" s="315"/>
      <c r="KPE88" s="315"/>
      <c r="KPF88" s="761"/>
      <c r="KPG88" s="897"/>
      <c r="KPH88" s="897"/>
      <c r="KPI88" s="315"/>
      <c r="KPJ88" s="315"/>
      <c r="KPK88" s="761"/>
      <c r="KPL88" s="897"/>
      <c r="KPM88" s="897"/>
      <c r="KPN88" s="315"/>
      <c r="KPO88" s="315"/>
      <c r="KPP88" s="761"/>
      <c r="KPQ88" s="897"/>
      <c r="KPR88" s="897"/>
      <c r="KPS88" s="315"/>
      <c r="KPT88" s="315"/>
      <c r="KPU88" s="761"/>
      <c r="KPV88" s="897"/>
      <c r="KPW88" s="897"/>
      <c r="KPX88" s="315"/>
      <c r="KPY88" s="315"/>
      <c r="KPZ88" s="761"/>
      <c r="KQA88" s="897"/>
      <c r="KQB88" s="897"/>
      <c r="KQC88" s="315"/>
      <c r="KQD88" s="315"/>
      <c r="KQE88" s="761"/>
      <c r="KQF88" s="897"/>
      <c r="KQG88" s="897"/>
      <c r="KQH88" s="315"/>
      <c r="KQI88" s="315"/>
      <c r="KQJ88" s="761"/>
      <c r="KQK88" s="897"/>
      <c r="KQL88" s="897"/>
      <c r="KQM88" s="315"/>
      <c r="KQN88" s="315"/>
      <c r="KQO88" s="761"/>
      <c r="KQP88" s="897"/>
      <c r="KQQ88" s="897"/>
      <c r="KQR88" s="315"/>
      <c r="KQS88" s="315"/>
      <c r="KQT88" s="761"/>
      <c r="KQU88" s="897"/>
      <c r="KQV88" s="897"/>
      <c r="KQW88" s="315"/>
      <c r="KQX88" s="315"/>
      <c r="KQY88" s="761"/>
      <c r="KQZ88" s="897"/>
      <c r="KRA88" s="897"/>
      <c r="KRB88" s="315"/>
      <c r="KRC88" s="315"/>
      <c r="KRD88" s="761"/>
      <c r="KRE88" s="897"/>
      <c r="KRF88" s="897"/>
      <c r="KRG88" s="315"/>
      <c r="KRH88" s="315"/>
      <c r="KRI88" s="761"/>
      <c r="KRJ88" s="897"/>
      <c r="KRK88" s="897"/>
      <c r="KRL88" s="315"/>
      <c r="KRM88" s="315"/>
      <c r="KRN88" s="761"/>
      <c r="KRO88" s="897"/>
      <c r="KRP88" s="897"/>
      <c r="KRQ88" s="315"/>
      <c r="KRR88" s="315"/>
      <c r="KRS88" s="761"/>
      <c r="KRT88" s="897"/>
      <c r="KRU88" s="897"/>
      <c r="KRV88" s="315"/>
      <c r="KRW88" s="315"/>
      <c r="KRX88" s="761"/>
      <c r="KRY88" s="897"/>
      <c r="KRZ88" s="897"/>
      <c r="KSA88" s="315"/>
      <c r="KSB88" s="315"/>
      <c r="KSC88" s="761"/>
      <c r="KSD88" s="897"/>
      <c r="KSE88" s="897"/>
      <c r="KSF88" s="315"/>
      <c r="KSG88" s="315"/>
      <c r="KSH88" s="761"/>
      <c r="KSI88" s="897"/>
      <c r="KSJ88" s="897"/>
      <c r="KSK88" s="315"/>
      <c r="KSL88" s="315"/>
      <c r="KSM88" s="761"/>
      <c r="KSN88" s="897"/>
      <c r="KSO88" s="897"/>
      <c r="KSP88" s="315"/>
      <c r="KSQ88" s="315"/>
      <c r="KSR88" s="761"/>
      <c r="KSS88" s="897"/>
      <c r="KST88" s="897"/>
      <c r="KSU88" s="315"/>
      <c r="KSV88" s="315"/>
      <c r="KSW88" s="761"/>
      <c r="KSX88" s="897"/>
      <c r="KSY88" s="897"/>
      <c r="KSZ88" s="315"/>
      <c r="KTA88" s="315"/>
      <c r="KTB88" s="761"/>
      <c r="KTC88" s="897"/>
      <c r="KTD88" s="897"/>
      <c r="KTE88" s="315"/>
      <c r="KTF88" s="315"/>
      <c r="KTG88" s="761"/>
      <c r="KTH88" s="897"/>
      <c r="KTI88" s="897"/>
      <c r="KTJ88" s="315"/>
      <c r="KTK88" s="315"/>
      <c r="KTL88" s="761"/>
      <c r="KTM88" s="897"/>
      <c r="KTN88" s="897"/>
      <c r="KTO88" s="315"/>
      <c r="KTP88" s="315"/>
      <c r="KTQ88" s="761"/>
      <c r="KTR88" s="897"/>
      <c r="KTS88" s="897"/>
      <c r="KTT88" s="315"/>
      <c r="KTU88" s="315"/>
      <c r="KTV88" s="761"/>
      <c r="KTW88" s="897"/>
      <c r="KTX88" s="897"/>
      <c r="KTY88" s="315"/>
      <c r="KTZ88" s="315"/>
      <c r="KUA88" s="761"/>
      <c r="KUB88" s="897"/>
      <c r="KUC88" s="897"/>
      <c r="KUD88" s="315"/>
      <c r="KUE88" s="315"/>
      <c r="KUF88" s="761"/>
      <c r="KUG88" s="897"/>
      <c r="KUH88" s="897"/>
      <c r="KUI88" s="315"/>
      <c r="KUJ88" s="315"/>
      <c r="KUK88" s="761"/>
      <c r="KUL88" s="897"/>
      <c r="KUM88" s="897"/>
      <c r="KUN88" s="315"/>
      <c r="KUO88" s="315"/>
      <c r="KUP88" s="761"/>
      <c r="KUQ88" s="897"/>
      <c r="KUR88" s="897"/>
      <c r="KUS88" s="315"/>
      <c r="KUT88" s="315"/>
      <c r="KUU88" s="761"/>
      <c r="KUV88" s="897"/>
      <c r="KUW88" s="897"/>
      <c r="KUX88" s="315"/>
      <c r="KUY88" s="315"/>
      <c r="KUZ88" s="761"/>
      <c r="KVA88" s="897"/>
      <c r="KVB88" s="897"/>
      <c r="KVC88" s="315"/>
      <c r="KVD88" s="315"/>
      <c r="KVE88" s="761"/>
      <c r="KVF88" s="897"/>
      <c r="KVG88" s="897"/>
      <c r="KVH88" s="315"/>
      <c r="KVI88" s="315"/>
      <c r="KVJ88" s="761"/>
      <c r="KVK88" s="897"/>
      <c r="KVL88" s="897"/>
      <c r="KVM88" s="315"/>
      <c r="KVN88" s="315"/>
      <c r="KVO88" s="761"/>
      <c r="KVP88" s="897"/>
      <c r="KVQ88" s="897"/>
      <c r="KVR88" s="315"/>
      <c r="KVS88" s="315"/>
      <c r="KVT88" s="761"/>
      <c r="KVU88" s="897"/>
      <c r="KVV88" s="897"/>
      <c r="KVW88" s="315"/>
      <c r="KVX88" s="315"/>
      <c r="KVY88" s="761"/>
      <c r="KVZ88" s="897"/>
      <c r="KWA88" s="897"/>
      <c r="KWB88" s="315"/>
      <c r="KWC88" s="315"/>
      <c r="KWD88" s="761"/>
      <c r="KWE88" s="897"/>
      <c r="KWF88" s="897"/>
      <c r="KWG88" s="315"/>
      <c r="KWH88" s="315"/>
      <c r="KWI88" s="761"/>
      <c r="KWJ88" s="897"/>
      <c r="KWK88" s="897"/>
      <c r="KWL88" s="315"/>
      <c r="KWM88" s="315"/>
      <c r="KWN88" s="761"/>
      <c r="KWO88" s="897"/>
      <c r="KWP88" s="897"/>
      <c r="KWQ88" s="315"/>
      <c r="KWR88" s="315"/>
      <c r="KWS88" s="761"/>
      <c r="KWT88" s="897"/>
      <c r="KWU88" s="897"/>
      <c r="KWV88" s="315"/>
      <c r="KWW88" s="315"/>
      <c r="KWX88" s="761"/>
      <c r="KWY88" s="897"/>
      <c r="KWZ88" s="897"/>
      <c r="KXA88" s="315"/>
      <c r="KXB88" s="315"/>
      <c r="KXC88" s="761"/>
      <c r="KXD88" s="897"/>
      <c r="KXE88" s="897"/>
      <c r="KXF88" s="315"/>
      <c r="KXG88" s="315"/>
      <c r="KXH88" s="761"/>
      <c r="KXI88" s="897"/>
      <c r="KXJ88" s="897"/>
      <c r="KXK88" s="315"/>
      <c r="KXL88" s="315"/>
      <c r="KXM88" s="761"/>
      <c r="KXN88" s="897"/>
      <c r="KXO88" s="897"/>
      <c r="KXP88" s="315"/>
      <c r="KXQ88" s="315"/>
      <c r="KXR88" s="761"/>
      <c r="KXS88" s="897"/>
      <c r="KXT88" s="897"/>
      <c r="KXU88" s="315"/>
      <c r="KXV88" s="315"/>
      <c r="KXW88" s="761"/>
      <c r="KXX88" s="897"/>
      <c r="KXY88" s="897"/>
      <c r="KXZ88" s="315"/>
      <c r="KYA88" s="315"/>
      <c r="KYB88" s="761"/>
      <c r="KYC88" s="897"/>
      <c r="KYD88" s="897"/>
      <c r="KYE88" s="315"/>
      <c r="KYF88" s="315"/>
      <c r="KYG88" s="761"/>
      <c r="KYH88" s="897"/>
      <c r="KYI88" s="897"/>
      <c r="KYJ88" s="315"/>
      <c r="KYK88" s="315"/>
      <c r="KYL88" s="761"/>
      <c r="KYM88" s="897"/>
      <c r="KYN88" s="897"/>
      <c r="KYO88" s="315"/>
      <c r="KYP88" s="315"/>
      <c r="KYQ88" s="761"/>
      <c r="KYR88" s="897"/>
      <c r="KYS88" s="897"/>
      <c r="KYT88" s="315"/>
      <c r="KYU88" s="315"/>
      <c r="KYV88" s="761"/>
      <c r="KYW88" s="897"/>
      <c r="KYX88" s="897"/>
      <c r="KYY88" s="315"/>
      <c r="KYZ88" s="315"/>
      <c r="KZA88" s="761"/>
      <c r="KZB88" s="897"/>
      <c r="KZC88" s="897"/>
      <c r="KZD88" s="315"/>
      <c r="KZE88" s="315"/>
      <c r="KZF88" s="761"/>
      <c r="KZG88" s="897"/>
      <c r="KZH88" s="897"/>
      <c r="KZI88" s="315"/>
      <c r="KZJ88" s="315"/>
      <c r="KZK88" s="761"/>
      <c r="KZL88" s="897"/>
      <c r="KZM88" s="897"/>
      <c r="KZN88" s="315"/>
      <c r="KZO88" s="315"/>
      <c r="KZP88" s="761"/>
      <c r="KZQ88" s="897"/>
      <c r="KZR88" s="897"/>
      <c r="KZS88" s="315"/>
      <c r="KZT88" s="315"/>
      <c r="KZU88" s="761"/>
      <c r="KZV88" s="897"/>
      <c r="KZW88" s="897"/>
      <c r="KZX88" s="315"/>
      <c r="KZY88" s="315"/>
      <c r="KZZ88" s="761"/>
      <c r="LAA88" s="897"/>
      <c r="LAB88" s="897"/>
      <c r="LAC88" s="315"/>
      <c r="LAD88" s="315"/>
      <c r="LAE88" s="761"/>
      <c r="LAF88" s="897"/>
      <c r="LAG88" s="897"/>
      <c r="LAH88" s="315"/>
      <c r="LAI88" s="315"/>
      <c r="LAJ88" s="761"/>
      <c r="LAK88" s="897"/>
      <c r="LAL88" s="897"/>
      <c r="LAM88" s="315"/>
      <c r="LAN88" s="315"/>
      <c r="LAO88" s="761"/>
      <c r="LAP88" s="897"/>
      <c r="LAQ88" s="897"/>
      <c r="LAR88" s="315"/>
      <c r="LAS88" s="315"/>
      <c r="LAT88" s="761"/>
      <c r="LAU88" s="897"/>
      <c r="LAV88" s="897"/>
      <c r="LAW88" s="315"/>
      <c r="LAX88" s="315"/>
      <c r="LAY88" s="761"/>
      <c r="LAZ88" s="897"/>
      <c r="LBA88" s="897"/>
      <c r="LBB88" s="315"/>
      <c r="LBC88" s="315"/>
      <c r="LBD88" s="761"/>
      <c r="LBE88" s="897"/>
      <c r="LBF88" s="897"/>
      <c r="LBG88" s="315"/>
      <c r="LBH88" s="315"/>
      <c r="LBI88" s="761"/>
      <c r="LBJ88" s="897"/>
      <c r="LBK88" s="897"/>
      <c r="LBL88" s="315"/>
      <c r="LBM88" s="315"/>
      <c r="LBN88" s="761"/>
      <c r="LBO88" s="897"/>
      <c r="LBP88" s="897"/>
      <c r="LBQ88" s="315"/>
      <c r="LBR88" s="315"/>
      <c r="LBS88" s="761"/>
      <c r="LBT88" s="897"/>
      <c r="LBU88" s="897"/>
      <c r="LBV88" s="315"/>
      <c r="LBW88" s="315"/>
      <c r="LBX88" s="761"/>
      <c r="LBY88" s="897"/>
      <c r="LBZ88" s="897"/>
      <c r="LCA88" s="315"/>
      <c r="LCB88" s="315"/>
      <c r="LCC88" s="761"/>
      <c r="LCD88" s="897"/>
      <c r="LCE88" s="897"/>
      <c r="LCF88" s="315"/>
      <c r="LCG88" s="315"/>
      <c r="LCH88" s="761"/>
      <c r="LCI88" s="897"/>
      <c r="LCJ88" s="897"/>
      <c r="LCK88" s="315"/>
      <c r="LCL88" s="315"/>
      <c r="LCM88" s="761"/>
      <c r="LCN88" s="897"/>
      <c r="LCO88" s="897"/>
      <c r="LCP88" s="315"/>
      <c r="LCQ88" s="315"/>
      <c r="LCR88" s="761"/>
      <c r="LCS88" s="897"/>
      <c r="LCT88" s="897"/>
      <c r="LCU88" s="315"/>
      <c r="LCV88" s="315"/>
      <c r="LCW88" s="761"/>
      <c r="LCX88" s="897"/>
      <c r="LCY88" s="897"/>
      <c r="LCZ88" s="315"/>
      <c r="LDA88" s="315"/>
      <c r="LDB88" s="761"/>
      <c r="LDC88" s="897"/>
      <c r="LDD88" s="897"/>
      <c r="LDE88" s="315"/>
      <c r="LDF88" s="315"/>
      <c r="LDG88" s="761"/>
      <c r="LDH88" s="897"/>
      <c r="LDI88" s="897"/>
      <c r="LDJ88" s="315"/>
      <c r="LDK88" s="315"/>
      <c r="LDL88" s="761"/>
      <c r="LDM88" s="897"/>
      <c r="LDN88" s="897"/>
      <c r="LDO88" s="315"/>
      <c r="LDP88" s="315"/>
      <c r="LDQ88" s="761"/>
      <c r="LDR88" s="897"/>
      <c r="LDS88" s="897"/>
      <c r="LDT88" s="315"/>
      <c r="LDU88" s="315"/>
      <c r="LDV88" s="761"/>
      <c r="LDW88" s="897"/>
      <c r="LDX88" s="897"/>
      <c r="LDY88" s="315"/>
      <c r="LDZ88" s="315"/>
      <c r="LEA88" s="761"/>
      <c r="LEB88" s="897"/>
      <c r="LEC88" s="897"/>
      <c r="LED88" s="315"/>
      <c r="LEE88" s="315"/>
      <c r="LEF88" s="761"/>
      <c r="LEG88" s="897"/>
      <c r="LEH88" s="897"/>
      <c r="LEI88" s="315"/>
      <c r="LEJ88" s="315"/>
      <c r="LEK88" s="761"/>
      <c r="LEL88" s="897"/>
      <c r="LEM88" s="897"/>
      <c r="LEN88" s="315"/>
      <c r="LEO88" s="315"/>
      <c r="LEP88" s="761"/>
      <c r="LEQ88" s="897"/>
      <c r="LER88" s="897"/>
      <c r="LES88" s="315"/>
      <c r="LET88" s="315"/>
      <c r="LEU88" s="761"/>
      <c r="LEV88" s="897"/>
      <c r="LEW88" s="897"/>
      <c r="LEX88" s="315"/>
      <c r="LEY88" s="315"/>
      <c r="LEZ88" s="761"/>
      <c r="LFA88" s="897"/>
      <c r="LFB88" s="897"/>
      <c r="LFC88" s="315"/>
      <c r="LFD88" s="315"/>
      <c r="LFE88" s="761"/>
      <c r="LFF88" s="897"/>
      <c r="LFG88" s="897"/>
      <c r="LFH88" s="315"/>
      <c r="LFI88" s="315"/>
      <c r="LFJ88" s="761"/>
      <c r="LFK88" s="897"/>
      <c r="LFL88" s="897"/>
      <c r="LFM88" s="315"/>
      <c r="LFN88" s="315"/>
      <c r="LFO88" s="761"/>
      <c r="LFP88" s="897"/>
      <c r="LFQ88" s="897"/>
      <c r="LFR88" s="315"/>
      <c r="LFS88" s="315"/>
      <c r="LFT88" s="761"/>
      <c r="LFU88" s="897"/>
      <c r="LFV88" s="897"/>
      <c r="LFW88" s="315"/>
      <c r="LFX88" s="315"/>
      <c r="LFY88" s="761"/>
      <c r="LFZ88" s="897"/>
      <c r="LGA88" s="897"/>
      <c r="LGB88" s="315"/>
      <c r="LGC88" s="315"/>
      <c r="LGD88" s="761"/>
      <c r="LGE88" s="897"/>
      <c r="LGF88" s="897"/>
      <c r="LGG88" s="315"/>
      <c r="LGH88" s="315"/>
      <c r="LGI88" s="761"/>
      <c r="LGJ88" s="897"/>
      <c r="LGK88" s="897"/>
      <c r="LGL88" s="315"/>
      <c r="LGM88" s="315"/>
      <c r="LGN88" s="761"/>
      <c r="LGO88" s="897"/>
      <c r="LGP88" s="897"/>
      <c r="LGQ88" s="315"/>
      <c r="LGR88" s="315"/>
      <c r="LGS88" s="761"/>
      <c r="LGT88" s="897"/>
      <c r="LGU88" s="897"/>
      <c r="LGV88" s="315"/>
      <c r="LGW88" s="315"/>
      <c r="LGX88" s="761"/>
      <c r="LGY88" s="897"/>
      <c r="LGZ88" s="897"/>
      <c r="LHA88" s="315"/>
      <c r="LHB88" s="315"/>
      <c r="LHC88" s="761"/>
      <c r="LHD88" s="897"/>
      <c r="LHE88" s="897"/>
      <c r="LHF88" s="315"/>
      <c r="LHG88" s="315"/>
      <c r="LHH88" s="761"/>
      <c r="LHI88" s="897"/>
      <c r="LHJ88" s="897"/>
      <c r="LHK88" s="315"/>
      <c r="LHL88" s="315"/>
      <c r="LHM88" s="761"/>
      <c r="LHN88" s="897"/>
      <c r="LHO88" s="897"/>
      <c r="LHP88" s="315"/>
      <c r="LHQ88" s="315"/>
      <c r="LHR88" s="761"/>
      <c r="LHS88" s="897"/>
      <c r="LHT88" s="897"/>
      <c r="LHU88" s="315"/>
      <c r="LHV88" s="315"/>
      <c r="LHW88" s="761"/>
      <c r="LHX88" s="897"/>
      <c r="LHY88" s="897"/>
      <c r="LHZ88" s="315"/>
      <c r="LIA88" s="315"/>
      <c r="LIB88" s="761"/>
      <c r="LIC88" s="897"/>
      <c r="LID88" s="897"/>
      <c r="LIE88" s="315"/>
      <c r="LIF88" s="315"/>
      <c r="LIG88" s="761"/>
      <c r="LIH88" s="897"/>
      <c r="LII88" s="897"/>
      <c r="LIJ88" s="315"/>
      <c r="LIK88" s="315"/>
      <c r="LIL88" s="761"/>
      <c r="LIM88" s="897"/>
      <c r="LIN88" s="897"/>
      <c r="LIO88" s="315"/>
      <c r="LIP88" s="315"/>
      <c r="LIQ88" s="761"/>
      <c r="LIR88" s="897"/>
      <c r="LIS88" s="897"/>
      <c r="LIT88" s="315"/>
      <c r="LIU88" s="315"/>
      <c r="LIV88" s="761"/>
      <c r="LIW88" s="897"/>
      <c r="LIX88" s="897"/>
      <c r="LIY88" s="315"/>
      <c r="LIZ88" s="315"/>
      <c r="LJA88" s="761"/>
      <c r="LJB88" s="897"/>
      <c r="LJC88" s="897"/>
      <c r="LJD88" s="315"/>
      <c r="LJE88" s="315"/>
      <c r="LJF88" s="761"/>
      <c r="LJG88" s="897"/>
      <c r="LJH88" s="897"/>
      <c r="LJI88" s="315"/>
      <c r="LJJ88" s="315"/>
      <c r="LJK88" s="761"/>
      <c r="LJL88" s="897"/>
      <c r="LJM88" s="897"/>
      <c r="LJN88" s="315"/>
      <c r="LJO88" s="315"/>
      <c r="LJP88" s="761"/>
      <c r="LJQ88" s="897"/>
      <c r="LJR88" s="897"/>
      <c r="LJS88" s="315"/>
      <c r="LJT88" s="315"/>
      <c r="LJU88" s="761"/>
      <c r="LJV88" s="897"/>
      <c r="LJW88" s="897"/>
      <c r="LJX88" s="315"/>
      <c r="LJY88" s="315"/>
      <c r="LJZ88" s="761"/>
      <c r="LKA88" s="897"/>
      <c r="LKB88" s="897"/>
      <c r="LKC88" s="315"/>
      <c r="LKD88" s="315"/>
      <c r="LKE88" s="761"/>
      <c r="LKF88" s="897"/>
      <c r="LKG88" s="897"/>
      <c r="LKH88" s="315"/>
      <c r="LKI88" s="315"/>
      <c r="LKJ88" s="761"/>
      <c r="LKK88" s="897"/>
      <c r="LKL88" s="897"/>
      <c r="LKM88" s="315"/>
      <c r="LKN88" s="315"/>
      <c r="LKO88" s="761"/>
      <c r="LKP88" s="897"/>
      <c r="LKQ88" s="897"/>
      <c r="LKR88" s="315"/>
      <c r="LKS88" s="315"/>
      <c r="LKT88" s="761"/>
      <c r="LKU88" s="897"/>
      <c r="LKV88" s="897"/>
      <c r="LKW88" s="315"/>
      <c r="LKX88" s="315"/>
      <c r="LKY88" s="761"/>
      <c r="LKZ88" s="897"/>
      <c r="LLA88" s="897"/>
      <c r="LLB88" s="315"/>
      <c r="LLC88" s="315"/>
      <c r="LLD88" s="761"/>
      <c r="LLE88" s="897"/>
      <c r="LLF88" s="897"/>
      <c r="LLG88" s="315"/>
      <c r="LLH88" s="315"/>
      <c r="LLI88" s="761"/>
      <c r="LLJ88" s="897"/>
      <c r="LLK88" s="897"/>
      <c r="LLL88" s="315"/>
      <c r="LLM88" s="315"/>
      <c r="LLN88" s="761"/>
      <c r="LLO88" s="897"/>
      <c r="LLP88" s="897"/>
      <c r="LLQ88" s="315"/>
      <c r="LLR88" s="315"/>
      <c r="LLS88" s="761"/>
      <c r="LLT88" s="897"/>
      <c r="LLU88" s="897"/>
      <c r="LLV88" s="315"/>
      <c r="LLW88" s="315"/>
      <c r="LLX88" s="761"/>
      <c r="LLY88" s="897"/>
      <c r="LLZ88" s="897"/>
      <c r="LMA88" s="315"/>
      <c r="LMB88" s="315"/>
      <c r="LMC88" s="761"/>
      <c r="LMD88" s="897"/>
      <c r="LME88" s="897"/>
      <c r="LMF88" s="315"/>
      <c r="LMG88" s="315"/>
      <c r="LMH88" s="761"/>
      <c r="LMI88" s="897"/>
      <c r="LMJ88" s="897"/>
      <c r="LMK88" s="315"/>
      <c r="LML88" s="315"/>
      <c r="LMM88" s="761"/>
      <c r="LMN88" s="897"/>
      <c r="LMO88" s="897"/>
      <c r="LMP88" s="315"/>
      <c r="LMQ88" s="315"/>
      <c r="LMR88" s="761"/>
      <c r="LMS88" s="897"/>
      <c r="LMT88" s="897"/>
      <c r="LMU88" s="315"/>
      <c r="LMV88" s="315"/>
      <c r="LMW88" s="761"/>
      <c r="LMX88" s="897"/>
      <c r="LMY88" s="897"/>
      <c r="LMZ88" s="315"/>
      <c r="LNA88" s="315"/>
      <c r="LNB88" s="761"/>
      <c r="LNC88" s="897"/>
      <c r="LND88" s="897"/>
      <c r="LNE88" s="315"/>
      <c r="LNF88" s="315"/>
      <c r="LNG88" s="761"/>
      <c r="LNH88" s="897"/>
      <c r="LNI88" s="897"/>
      <c r="LNJ88" s="315"/>
      <c r="LNK88" s="315"/>
      <c r="LNL88" s="761"/>
      <c r="LNM88" s="897"/>
      <c r="LNN88" s="897"/>
      <c r="LNO88" s="315"/>
      <c r="LNP88" s="315"/>
      <c r="LNQ88" s="761"/>
      <c r="LNR88" s="897"/>
      <c r="LNS88" s="897"/>
      <c r="LNT88" s="315"/>
      <c r="LNU88" s="315"/>
      <c r="LNV88" s="761"/>
      <c r="LNW88" s="897"/>
      <c r="LNX88" s="897"/>
      <c r="LNY88" s="315"/>
      <c r="LNZ88" s="315"/>
      <c r="LOA88" s="761"/>
      <c r="LOB88" s="897"/>
      <c r="LOC88" s="897"/>
      <c r="LOD88" s="315"/>
      <c r="LOE88" s="315"/>
      <c r="LOF88" s="761"/>
      <c r="LOG88" s="897"/>
      <c r="LOH88" s="897"/>
      <c r="LOI88" s="315"/>
      <c r="LOJ88" s="315"/>
      <c r="LOK88" s="761"/>
      <c r="LOL88" s="897"/>
      <c r="LOM88" s="897"/>
      <c r="LON88" s="315"/>
      <c r="LOO88" s="315"/>
      <c r="LOP88" s="761"/>
      <c r="LOQ88" s="897"/>
      <c r="LOR88" s="897"/>
      <c r="LOS88" s="315"/>
      <c r="LOT88" s="315"/>
      <c r="LOU88" s="761"/>
      <c r="LOV88" s="897"/>
      <c r="LOW88" s="897"/>
      <c r="LOX88" s="315"/>
      <c r="LOY88" s="315"/>
      <c r="LOZ88" s="761"/>
      <c r="LPA88" s="897"/>
      <c r="LPB88" s="897"/>
      <c r="LPC88" s="315"/>
      <c r="LPD88" s="315"/>
      <c r="LPE88" s="761"/>
      <c r="LPF88" s="897"/>
      <c r="LPG88" s="897"/>
      <c r="LPH88" s="315"/>
      <c r="LPI88" s="315"/>
      <c r="LPJ88" s="761"/>
      <c r="LPK88" s="897"/>
      <c r="LPL88" s="897"/>
      <c r="LPM88" s="315"/>
      <c r="LPN88" s="315"/>
      <c r="LPO88" s="761"/>
      <c r="LPP88" s="897"/>
      <c r="LPQ88" s="897"/>
      <c r="LPR88" s="315"/>
      <c r="LPS88" s="315"/>
      <c r="LPT88" s="761"/>
      <c r="LPU88" s="897"/>
      <c r="LPV88" s="897"/>
      <c r="LPW88" s="315"/>
      <c r="LPX88" s="315"/>
      <c r="LPY88" s="761"/>
      <c r="LPZ88" s="897"/>
      <c r="LQA88" s="897"/>
      <c r="LQB88" s="315"/>
      <c r="LQC88" s="315"/>
      <c r="LQD88" s="761"/>
      <c r="LQE88" s="897"/>
      <c r="LQF88" s="897"/>
      <c r="LQG88" s="315"/>
      <c r="LQH88" s="315"/>
      <c r="LQI88" s="761"/>
      <c r="LQJ88" s="897"/>
      <c r="LQK88" s="897"/>
      <c r="LQL88" s="315"/>
      <c r="LQM88" s="315"/>
      <c r="LQN88" s="761"/>
      <c r="LQO88" s="897"/>
      <c r="LQP88" s="897"/>
      <c r="LQQ88" s="315"/>
      <c r="LQR88" s="315"/>
      <c r="LQS88" s="761"/>
      <c r="LQT88" s="897"/>
      <c r="LQU88" s="897"/>
      <c r="LQV88" s="315"/>
      <c r="LQW88" s="315"/>
      <c r="LQX88" s="761"/>
      <c r="LQY88" s="897"/>
      <c r="LQZ88" s="897"/>
      <c r="LRA88" s="315"/>
      <c r="LRB88" s="315"/>
      <c r="LRC88" s="761"/>
      <c r="LRD88" s="897"/>
      <c r="LRE88" s="897"/>
      <c r="LRF88" s="315"/>
      <c r="LRG88" s="315"/>
      <c r="LRH88" s="761"/>
      <c r="LRI88" s="897"/>
      <c r="LRJ88" s="897"/>
      <c r="LRK88" s="315"/>
      <c r="LRL88" s="315"/>
      <c r="LRM88" s="761"/>
      <c r="LRN88" s="897"/>
      <c r="LRO88" s="897"/>
      <c r="LRP88" s="315"/>
      <c r="LRQ88" s="315"/>
      <c r="LRR88" s="761"/>
      <c r="LRS88" s="897"/>
      <c r="LRT88" s="897"/>
      <c r="LRU88" s="315"/>
      <c r="LRV88" s="315"/>
      <c r="LRW88" s="761"/>
      <c r="LRX88" s="897"/>
      <c r="LRY88" s="897"/>
      <c r="LRZ88" s="315"/>
      <c r="LSA88" s="315"/>
      <c r="LSB88" s="761"/>
      <c r="LSC88" s="897"/>
      <c r="LSD88" s="897"/>
      <c r="LSE88" s="315"/>
      <c r="LSF88" s="315"/>
      <c r="LSG88" s="761"/>
      <c r="LSH88" s="897"/>
      <c r="LSI88" s="897"/>
      <c r="LSJ88" s="315"/>
      <c r="LSK88" s="315"/>
      <c r="LSL88" s="761"/>
      <c r="LSM88" s="897"/>
      <c r="LSN88" s="897"/>
      <c r="LSO88" s="315"/>
      <c r="LSP88" s="315"/>
      <c r="LSQ88" s="761"/>
      <c r="LSR88" s="897"/>
      <c r="LSS88" s="897"/>
      <c r="LST88" s="315"/>
      <c r="LSU88" s="315"/>
      <c r="LSV88" s="761"/>
      <c r="LSW88" s="897"/>
      <c r="LSX88" s="897"/>
      <c r="LSY88" s="315"/>
      <c r="LSZ88" s="315"/>
      <c r="LTA88" s="761"/>
      <c r="LTB88" s="897"/>
      <c r="LTC88" s="897"/>
      <c r="LTD88" s="315"/>
      <c r="LTE88" s="315"/>
      <c r="LTF88" s="761"/>
      <c r="LTG88" s="897"/>
      <c r="LTH88" s="897"/>
      <c r="LTI88" s="315"/>
      <c r="LTJ88" s="315"/>
      <c r="LTK88" s="761"/>
      <c r="LTL88" s="897"/>
      <c r="LTM88" s="897"/>
      <c r="LTN88" s="315"/>
      <c r="LTO88" s="315"/>
      <c r="LTP88" s="761"/>
      <c r="LTQ88" s="897"/>
      <c r="LTR88" s="897"/>
      <c r="LTS88" s="315"/>
      <c r="LTT88" s="315"/>
      <c r="LTU88" s="761"/>
      <c r="LTV88" s="897"/>
      <c r="LTW88" s="897"/>
      <c r="LTX88" s="315"/>
      <c r="LTY88" s="315"/>
      <c r="LTZ88" s="761"/>
      <c r="LUA88" s="897"/>
      <c r="LUB88" s="897"/>
      <c r="LUC88" s="315"/>
      <c r="LUD88" s="315"/>
      <c r="LUE88" s="761"/>
      <c r="LUF88" s="897"/>
      <c r="LUG88" s="897"/>
      <c r="LUH88" s="315"/>
      <c r="LUI88" s="315"/>
      <c r="LUJ88" s="761"/>
      <c r="LUK88" s="897"/>
      <c r="LUL88" s="897"/>
      <c r="LUM88" s="315"/>
      <c r="LUN88" s="315"/>
      <c r="LUO88" s="761"/>
      <c r="LUP88" s="897"/>
      <c r="LUQ88" s="897"/>
      <c r="LUR88" s="315"/>
      <c r="LUS88" s="315"/>
      <c r="LUT88" s="761"/>
      <c r="LUU88" s="897"/>
      <c r="LUV88" s="897"/>
      <c r="LUW88" s="315"/>
      <c r="LUX88" s="315"/>
      <c r="LUY88" s="761"/>
      <c r="LUZ88" s="897"/>
      <c r="LVA88" s="897"/>
      <c r="LVB88" s="315"/>
      <c r="LVC88" s="315"/>
      <c r="LVD88" s="761"/>
      <c r="LVE88" s="897"/>
      <c r="LVF88" s="897"/>
      <c r="LVG88" s="315"/>
      <c r="LVH88" s="315"/>
      <c r="LVI88" s="761"/>
      <c r="LVJ88" s="897"/>
      <c r="LVK88" s="897"/>
      <c r="LVL88" s="315"/>
      <c r="LVM88" s="315"/>
      <c r="LVN88" s="761"/>
      <c r="LVO88" s="897"/>
      <c r="LVP88" s="897"/>
      <c r="LVQ88" s="315"/>
      <c r="LVR88" s="315"/>
      <c r="LVS88" s="761"/>
      <c r="LVT88" s="897"/>
      <c r="LVU88" s="897"/>
      <c r="LVV88" s="315"/>
      <c r="LVW88" s="315"/>
      <c r="LVX88" s="761"/>
      <c r="LVY88" s="897"/>
      <c r="LVZ88" s="897"/>
      <c r="LWA88" s="315"/>
      <c r="LWB88" s="315"/>
      <c r="LWC88" s="761"/>
      <c r="LWD88" s="897"/>
      <c r="LWE88" s="897"/>
      <c r="LWF88" s="315"/>
      <c r="LWG88" s="315"/>
      <c r="LWH88" s="761"/>
      <c r="LWI88" s="897"/>
      <c r="LWJ88" s="897"/>
      <c r="LWK88" s="315"/>
      <c r="LWL88" s="315"/>
      <c r="LWM88" s="761"/>
      <c r="LWN88" s="897"/>
      <c r="LWO88" s="897"/>
      <c r="LWP88" s="315"/>
      <c r="LWQ88" s="315"/>
      <c r="LWR88" s="761"/>
      <c r="LWS88" s="897"/>
      <c r="LWT88" s="897"/>
      <c r="LWU88" s="315"/>
      <c r="LWV88" s="315"/>
      <c r="LWW88" s="761"/>
      <c r="LWX88" s="897"/>
      <c r="LWY88" s="897"/>
      <c r="LWZ88" s="315"/>
      <c r="LXA88" s="315"/>
      <c r="LXB88" s="761"/>
      <c r="LXC88" s="897"/>
      <c r="LXD88" s="897"/>
      <c r="LXE88" s="315"/>
      <c r="LXF88" s="315"/>
      <c r="LXG88" s="761"/>
      <c r="LXH88" s="897"/>
      <c r="LXI88" s="897"/>
      <c r="LXJ88" s="315"/>
      <c r="LXK88" s="315"/>
      <c r="LXL88" s="761"/>
      <c r="LXM88" s="897"/>
      <c r="LXN88" s="897"/>
      <c r="LXO88" s="315"/>
      <c r="LXP88" s="315"/>
      <c r="LXQ88" s="761"/>
      <c r="LXR88" s="897"/>
      <c r="LXS88" s="897"/>
      <c r="LXT88" s="315"/>
      <c r="LXU88" s="315"/>
      <c r="LXV88" s="761"/>
      <c r="LXW88" s="897"/>
      <c r="LXX88" s="897"/>
      <c r="LXY88" s="315"/>
      <c r="LXZ88" s="315"/>
      <c r="LYA88" s="761"/>
      <c r="LYB88" s="897"/>
      <c r="LYC88" s="897"/>
      <c r="LYD88" s="315"/>
      <c r="LYE88" s="315"/>
      <c r="LYF88" s="761"/>
      <c r="LYG88" s="897"/>
      <c r="LYH88" s="897"/>
      <c r="LYI88" s="315"/>
      <c r="LYJ88" s="315"/>
      <c r="LYK88" s="761"/>
      <c r="LYL88" s="897"/>
      <c r="LYM88" s="897"/>
      <c r="LYN88" s="315"/>
      <c r="LYO88" s="315"/>
      <c r="LYP88" s="761"/>
      <c r="LYQ88" s="897"/>
      <c r="LYR88" s="897"/>
      <c r="LYS88" s="315"/>
      <c r="LYT88" s="315"/>
      <c r="LYU88" s="761"/>
      <c r="LYV88" s="897"/>
      <c r="LYW88" s="897"/>
      <c r="LYX88" s="315"/>
      <c r="LYY88" s="315"/>
      <c r="LYZ88" s="761"/>
      <c r="LZA88" s="897"/>
      <c r="LZB88" s="897"/>
      <c r="LZC88" s="315"/>
      <c r="LZD88" s="315"/>
      <c r="LZE88" s="761"/>
      <c r="LZF88" s="897"/>
      <c r="LZG88" s="897"/>
      <c r="LZH88" s="315"/>
      <c r="LZI88" s="315"/>
      <c r="LZJ88" s="761"/>
      <c r="LZK88" s="897"/>
      <c r="LZL88" s="897"/>
      <c r="LZM88" s="315"/>
      <c r="LZN88" s="315"/>
      <c r="LZO88" s="761"/>
      <c r="LZP88" s="897"/>
      <c r="LZQ88" s="897"/>
      <c r="LZR88" s="315"/>
      <c r="LZS88" s="315"/>
      <c r="LZT88" s="761"/>
      <c r="LZU88" s="897"/>
      <c r="LZV88" s="897"/>
      <c r="LZW88" s="315"/>
      <c r="LZX88" s="315"/>
      <c r="LZY88" s="761"/>
      <c r="LZZ88" s="897"/>
      <c r="MAA88" s="897"/>
      <c r="MAB88" s="315"/>
      <c r="MAC88" s="315"/>
      <c r="MAD88" s="761"/>
      <c r="MAE88" s="897"/>
      <c r="MAF88" s="897"/>
      <c r="MAG88" s="315"/>
      <c r="MAH88" s="315"/>
      <c r="MAI88" s="761"/>
      <c r="MAJ88" s="897"/>
      <c r="MAK88" s="897"/>
      <c r="MAL88" s="315"/>
      <c r="MAM88" s="315"/>
      <c r="MAN88" s="761"/>
      <c r="MAO88" s="897"/>
      <c r="MAP88" s="897"/>
      <c r="MAQ88" s="315"/>
      <c r="MAR88" s="315"/>
      <c r="MAS88" s="761"/>
      <c r="MAT88" s="897"/>
      <c r="MAU88" s="897"/>
      <c r="MAV88" s="315"/>
      <c r="MAW88" s="315"/>
      <c r="MAX88" s="761"/>
      <c r="MAY88" s="897"/>
      <c r="MAZ88" s="897"/>
      <c r="MBA88" s="315"/>
      <c r="MBB88" s="315"/>
      <c r="MBC88" s="761"/>
      <c r="MBD88" s="897"/>
      <c r="MBE88" s="897"/>
      <c r="MBF88" s="315"/>
      <c r="MBG88" s="315"/>
      <c r="MBH88" s="761"/>
      <c r="MBI88" s="897"/>
      <c r="MBJ88" s="897"/>
      <c r="MBK88" s="315"/>
      <c r="MBL88" s="315"/>
      <c r="MBM88" s="761"/>
      <c r="MBN88" s="897"/>
      <c r="MBO88" s="897"/>
      <c r="MBP88" s="315"/>
      <c r="MBQ88" s="315"/>
      <c r="MBR88" s="761"/>
      <c r="MBS88" s="897"/>
      <c r="MBT88" s="897"/>
      <c r="MBU88" s="315"/>
      <c r="MBV88" s="315"/>
      <c r="MBW88" s="761"/>
      <c r="MBX88" s="897"/>
      <c r="MBY88" s="897"/>
      <c r="MBZ88" s="315"/>
      <c r="MCA88" s="315"/>
      <c r="MCB88" s="761"/>
      <c r="MCC88" s="897"/>
      <c r="MCD88" s="897"/>
      <c r="MCE88" s="315"/>
      <c r="MCF88" s="315"/>
      <c r="MCG88" s="761"/>
      <c r="MCH88" s="897"/>
      <c r="MCI88" s="897"/>
      <c r="MCJ88" s="315"/>
      <c r="MCK88" s="315"/>
      <c r="MCL88" s="761"/>
      <c r="MCM88" s="897"/>
      <c r="MCN88" s="897"/>
      <c r="MCO88" s="315"/>
      <c r="MCP88" s="315"/>
      <c r="MCQ88" s="761"/>
      <c r="MCR88" s="897"/>
      <c r="MCS88" s="897"/>
      <c r="MCT88" s="315"/>
      <c r="MCU88" s="315"/>
      <c r="MCV88" s="761"/>
      <c r="MCW88" s="897"/>
      <c r="MCX88" s="897"/>
      <c r="MCY88" s="315"/>
      <c r="MCZ88" s="315"/>
      <c r="MDA88" s="761"/>
      <c r="MDB88" s="897"/>
      <c r="MDC88" s="897"/>
      <c r="MDD88" s="315"/>
      <c r="MDE88" s="315"/>
      <c r="MDF88" s="761"/>
      <c r="MDG88" s="897"/>
      <c r="MDH88" s="897"/>
      <c r="MDI88" s="315"/>
      <c r="MDJ88" s="315"/>
      <c r="MDK88" s="761"/>
      <c r="MDL88" s="897"/>
      <c r="MDM88" s="897"/>
      <c r="MDN88" s="315"/>
      <c r="MDO88" s="315"/>
      <c r="MDP88" s="761"/>
      <c r="MDQ88" s="897"/>
      <c r="MDR88" s="897"/>
      <c r="MDS88" s="315"/>
      <c r="MDT88" s="315"/>
      <c r="MDU88" s="761"/>
      <c r="MDV88" s="897"/>
      <c r="MDW88" s="897"/>
      <c r="MDX88" s="315"/>
      <c r="MDY88" s="315"/>
      <c r="MDZ88" s="761"/>
      <c r="MEA88" s="897"/>
      <c r="MEB88" s="897"/>
      <c r="MEC88" s="315"/>
      <c r="MED88" s="315"/>
      <c r="MEE88" s="761"/>
      <c r="MEF88" s="897"/>
      <c r="MEG88" s="897"/>
      <c r="MEH88" s="315"/>
      <c r="MEI88" s="315"/>
      <c r="MEJ88" s="761"/>
      <c r="MEK88" s="897"/>
      <c r="MEL88" s="897"/>
      <c r="MEM88" s="315"/>
      <c r="MEN88" s="315"/>
      <c r="MEO88" s="761"/>
      <c r="MEP88" s="897"/>
      <c r="MEQ88" s="897"/>
      <c r="MER88" s="315"/>
      <c r="MES88" s="315"/>
      <c r="MET88" s="761"/>
      <c r="MEU88" s="897"/>
      <c r="MEV88" s="897"/>
      <c r="MEW88" s="315"/>
      <c r="MEX88" s="315"/>
      <c r="MEY88" s="761"/>
      <c r="MEZ88" s="897"/>
      <c r="MFA88" s="897"/>
      <c r="MFB88" s="315"/>
      <c r="MFC88" s="315"/>
      <c r="MFD88" s="761"/>
      <c r="MFE88" s="897"/>
      <c r="MFF88" s="897"/>
      <c r="MFG88" s="315"/>
      <c r="MFH88" s="315"/>
      <c r="MFI88" s="761"/>
      <c r="MFJ88" s="897"/>
      <c r="MFK88" s="897"/>
      <c r="MFL88" s="315"/>
      <c r="MFM88" s="315"/>
      <c r="MFN88" s="761"/>
      <c r="MFO88" s="897"/>
      <c r="MFP88" s="897"/>
      <c r="MFQ88" s="315"/>
      <c r="MFR88" s="315"/>
      <c r="MFS88" s="761"/>
      <c r="MFT88" s="897"/>
      <c r="MFU88" s="897"/>
      <c r="MFV88" s="315"/>
      <c r="MFW88" s="315"/>
      <c r="MFX88" s="761"/>
      <c r="MFY88" s="897"/>
      <c r="MFZ88" s="897"/>
      <c r="MGA88" s="315"/>
      <c r="MGB88" s="315"/>
      <c r="MGC88" s="761"/>
      <c r="MGD88" s="897"/>
      <c r="MGE88" s="897"/>
      <c r="MGF88" s="315"/>
      <c r="MGG88" s="315"/>
      <c r="MGH88" s="761"/>
      <c r="MGI88" s="897"/>
      <c r="MGJ88" s="897"/>
      <c r="MGK88" s="315"/>
      <c r="MGL88" s="315"/>
      <c r="MGM88" s="761"/>
      <c r="MGN88" s="897"/>
      <c r="MGO88" s="897"/>
      <c r="MGP88" s="315"/>
      <c r="MGQ88" s="315"/>
      <c r="MGR88" s="761"/>
      <c r="MGS88" s="897"/>
      <c r="MGT88" s="897"/>
      <c r="MGU88" s="315"/>
      <c r="MGV88" s="315"/>
      <c r="MGW88" s="761"/>
      <c r="MGX88" s="897"/>
      <c r="MGY88" s="897"/>
      <c r="MGZ88" s="315"/>
      <c r="MHA88" s="315"/>
      <c r="MHB88" s="761"/>
      <c r="MHC88" s="897"/>
      <c r="MHD88" s="897"/>
      <c r="MHE88" s="315"/>
      <c r="MHF88" s="315"/>
      <c r="MHG88" s="761"/>
      <c r="MHH88" s="897"/>
      <c r="MHI88" s="897"/>
      <c r="MHJ88" s="315"/>
      <c r="MHK88" s="315"/>
      <c r="MHL88" s="761"/>
      <c r="MHM88" s="897"/>
      <c r="MHN88" s="897"/>
      <c r="MHO88" s="315"/>
      <c r="MHP88" s="315"/>
      <c r="MHQ88" s="761"/>
      <c r="MHR88" s="897"/>
      <c r="MHS88" s="897"/>
      <c r="MHT88" s="315"/>
      <c r="MHU88" s="315"/>
      <c r="MHV88" s="761"/>
      <c r="MHW88" s="897"/>
      <c r="MHX88" s="897"/>
      <c r="MHY88" s="315"/>
      <c r="MHZ88" s="315"/>
      <c r="MIA88" s="761"/>
      <c r="MIB88" s="897"/>
      <c r="MIC88" s="897"/>
      <c r="MID88" s="315"/>
      <c r="MIE88" s="315"/>
      <c r="MIF88" s="761"/>
      <c r="MIG88" s="897"/>
      <c r="MIH88" s="897"/>
      <c r="MII88" s="315"/>
      <c r="MIJ88" s="315"/>
      <c r="MIK88" s="761"/>
      <c r="MIL88" s="897"/>
      <c r="MIM88" s="897"/>
      <c r="MIN88" s="315"/>
      <c r="MIO88" s="315"/>
      <c r="MIP88" s="761"/>
      <c r="MIQ88" s="897"/>
      <c r="MIR88" s="897"/>
      <c r="MIS88" s="315"/>
      <c r="MIT88" s="315"/>
      <c r="MIU88" s="761"/>
      <c r="MIV88" s="897"/>
      <c r="MIW88" s="897"/>
      <c r="MIX88" s="315"/>
      <c r="MIY88" s="315"/>
      <c r="MIZ88" s="761"/>
      <c r="MJA88" s="897"/>
      <c r="MJB88" s="897"/>
      <c r="MJC88" s="315"/>
      <c r="MJD88" s="315"/>
      <c r="MJE88" s="761"/>
      <c r="MJF88" s="897"/>
      <c r="MJG88" s="897"/>
      <c r="MJH88" s="315"/>
      <c r="MJI88" s="315"/>
      <c r="MJJ88" s="761"/>
      <c r="MJK88" s="897"/>
      <c r="MJL88" s="897"/>
      <c r="MJM88" s="315"/>
      <c r="MJN88" s="315"/>
      <c r="MJO88" s="761"/>
      <c r="MJP88" s="897"/>
      <c r="MJQ88" s="897"/>
      <c r="MJR88" s="315"/>
      <c r="MJS88" s="315"/>
      <c r="MJT88" s="761"/>
      <c r="MJU88" s="897"/>
      <c r="MJV88" s="897"/>
      <c r="MJW88" s="315"/>
      <c r="MJX88" s="315"/>
      <c r="MJY88" s="761"/>
      <c r="MJZ88" s="897"/>
      <c r="MKA88" s="897"/>
      <c r="MKB88" s="315"/>
      <c r="MKC88" s="315"/>
      <c r="MKD88" s="761"/>
      <c r="MKE88" s="897"/>
      <c r="MKF88" s="897"/>
      <c r="MKG88" s="315"/>
      <c r="MKH88" s="315"/>
      <c r="MKI88" s="761"/>
      <c r="MKJ88" s="897"/>
      <c r="MKK88" s="897"/>
      <c r="MKL88" s="315"/>
      <c r="MKM88" s="315"/>
      <c r="MKN88" s="761"/>
      <c r="MKO88" s="897"/>
      <c r="MKP88" s="897"/>
      <c r="MKQ88" s="315"/>
      <c r="MKR88" s="315"/>
      <c r="MKS88" s="761"/>
      <c r="MKT88" s="897"/>
      <c r="MKU88" s="897"/>
      <c r="MKV88" s="315"/>
      <c r="MKW88" s="315"/>
      <c r="MKX88" s="761"/>
      <c r="MKY88" s="897"/>
      <c r="MKZ88" s="897"/>
      <c r="MLA88" s="315"/>
      <c r="MLB88" s="315"/>
      <c r="MLC88" s="761"/>
      <c r="MLD88" s="897"/>
      <c r="MLE88" s="897"/>
      <c r="MLF88" s="315"/>
      <c r="MLG88" s="315"/>
      <c r="MLH88" s="761"/>
      <c r="MLI88" s="897"/>
      <c r="MLJ88" s="897"/>
      <c r="MLK88" s="315"/>
      <c r="MLL88" s="315"/>
      <c r="MLM88" s="761"/>
      <c r="MLN88" s="897"/>
      <c r="MLO88" s="897"/>
      <c r="MLP88" s="315"/>
      <c r="MLQ88" s="315"/>
      <c r="MLR88" s="761"/>
      <c r="MLS88" s="897"/>
      <c r="MLT88" s="897"/>
      <c r="MLU88" s="315"/>
      <c r="MLV88" s="315"/>
      <c r="MLW88" s="761"/>
      <c r="MLX88" s="897"/>
      <c r="MLY88" s="897"/>
      <c r="MLZ88" s="315"/>
      <c r="MMA88" s="315"/>
      <c r="MMB88" s="761"/>
      <c r="MMC88" s="897"/>
      <c r="MMD88" s="897"/>
      <c r="MME88" s="315"/>
      <c r="MMF88" s="315"/>
      <c r="MMG88" s="761"/>
      <c r="MMH88" s="897"/>
      <c r="MMI88" s="897"/>
      <c r="MMJ88" s="315"/>
      <c r="MMK88" s="315"/>
      <c r="MML88" s="761"/>
      <c r="MMM88" s="897"/>
      <c r="MMN88" s="897"/>
      <c r="MMO88" s="315"/>
      <c r="MMP88" s="315"/>
      <c r="MMQ88" s="761"/>
      <c r="MMR88" s="897"/>
      <c r="MMS88" s="897"/>
      <c r="MMT88" s="315"/>
      <c r="MMU88" s="315"/>
      <c r="MMV88" s="761"/>
      <c r="MMW88" s="897"/>
      <c r="MMX88" s="897"/>
      <c r="MMY88" s="315"/>
      <c r="MMZ88" s="315"/>
      <c r="MNA88" s="761"/>
      <c r="MNB88" s="897"/>
      <c r="MNC88" s="897"/>
      <c r="MND88" s="315"/>
      <c r="MNE88" s="315"/>
      <c r="MNF88" s="761"/>
      <c r="MNG88" s="897"/>
      <c r="MNH88" s="897"/>
      <c r="MNI88" s="315"/>
      <c r="MNJ88" s="315"/>
      <c r="MNK88" s="761"/>
      <c r="MNL88" s="897"/>
      <c r="MNM88" s="897"/>
      <c r="MNN88" s="315"/>
      <c r="MNO88" s="315"/>
      <c r="MNP88" s="761"/>
      <c r="MNQ88" s="897"/>
      <c r="MNR88" s="897"/>
      <c r="MNS88" s="315"/>
      <c r="MNT88" s="315"/>
      <c r="MNU88" s="761"/>
      <c r="MNV88" s="897"/>
      <c r="MNW88" s="897"/>
      <c r="MNX88" s="315"/>
      <c r="MNY88" s="315"/>
      <c r="MNZ88" s="761"/>
      <c r="MOA88" s="897"/>
      <c r="MOB88" s="897"/>
      <c r="MOC88" s="315"/>
      <c r="MOD88" s="315"/>
      <c r="MOE88" s="761"/>
      <c r="MOF88" s="897"/>
      <c r="MOG88" s="897"/>
      <c r="MOH88" s="315"/>
      <c r="MOI88" s="315"/>
      <c r="MOJ88" s="761"/>
      <c r="MOK88" s="897"/>
      <c r="MOL88" s="897"/>
      <c r="MOM88" s="315"/>
      <c r="MON88" s="315"/>
      <c r="MOO88" s="761"/>
      <c r="MOP88" s="897"/>
      <c r="MOQ88" s="897"/>
      <c r="MOR88" s="315"/>
      <c r="MOS88" s="315"/>
      <c r="MOT88" s="761"/>
      <c r="MOU88" s="897"/>
      <c r="MOV88" s="897"/>
      <c r="MOW88" s="315"/>
      <c r="MOX88" s="315"/>
      <c r="MOY88" s="761"/>
      <c r="MOZ88" s="897"/>
      <c r="MPA88" s="897"/>
      <c r="MPB88" s="315"/>
      <c r="MPC88" s="315"/>
      <c r="MPD88" s="761"/>
      <c r="MPE88" s="897"/>
      <c r="MPF88" s="897"/>
      <c r="MPG88" s="315"/>
      <c r="MPH88" s="315"/>
      <c r="MPI88" s="761"/>
      <c r="MPJ88" s="897"/>
      <c r="MPK88" s="897"/>
      <c r="MPL88" s="315"/>
      <c r="MPM88" s="315"/>
      <c r="MPN88" s="761"/>
      <c r="MPO88" s="897"/>
      <c r="MPP88" s="897"/>
      <c r="MPQ88" s="315"/>
      <c r="MPR88" s="315"/>
      <c r="MPS88" s="761"/>
      <c r="MPT88" s="897"/>
      <c r="MPU88" s="897"/>
      <c r="MPV88" s="315"/>
      <c r="MPW88" s="315"/>
      <c r="MPX88" s="761"/>
      <c r="MPY88" s="897"/>
      <c r="MPZ88" s="897"/>
      <c r="MQA88" s="315"/>
      <c r="MQB88" s="315"/>
      <c r="MQC88" s="761"/>
      <c r="MQD88" s="897"/>
      <c r="MQE88" s="897"/>
      <c r="MQF88" s="315"/>
      <c r="MQG88" s="315"/>
      <c r="MQH88" s="761"/>
      <c r="MQI88" s="897"/>
      <c r="MQJ88" s="897"/>
      <c r="MQK88" s="315"/>
      <c r="MQL88" s="315"/>
      <c r="MQM88" s="761"/>
      <c r="MQN88" s="897"/>
      <c r="MQO88" s="897"/>
      <c r="MQP88" s="315"/>
      <c r="MQQ88" s="315"/>
      <c r="MQR88" s="761"/>
      <c r="MQS88" s="897"/>
      <c r="MQT88" s="897"/>
      <c r="MQU88" s="315"/>
      <c r="MQV88" s="315"/>
      <c r="MQW88" s="761"/>
      <c r="MQX88" s="897"/>
      <c r="MQY88" s="897"/>
      <c r="MQZ88" s="315"/>
      <c r="MRA88" s="315"/>
      <c r="MRB88" s="761"/>
      <c r="MRC88" s="897"/>
      <c r="MRD88" s="897"/>
      <c r="MRE88" s="315"/>
      <c r="MRF88" s="315"/>
      <c r="MRG88" s="761"/>
      <c r="MRH88" s="897"/>
      <c r="MRI88" s="897"/>
      <c r="MRJ88" s="315"/>
      <c r="MRK88" s="315"/>
      <c r="MRL88" s="761"/>
      <c r="MRM88" s="897"/>
      <c r="MRN88" s="897"/>
      <c r="MRO88" s="315"/>
      <c r="MRP88" s="315"/>
      <c r="MRQ88" s="761"/>
      <c r="MRR88" s="897"/>
      <c r="MRS88" s="897"/>
      <c r="MRT88" s="315"/>
      <c r="MRU88" s="315"/>
      <c r="MRV88" s="761"/>
      <c r="MRW88" s="897"/>
      <c r="MRX88" s="897"/>
      <c r="MRY88" s="315"/>
      <c r="MRZ88" s="315"/>
      <c r="MSA88" s="761"/>
      <c r="MSB88" s="897"/>
      <c r="MSC88" s="897"/>
      <c r="MSD88" s="315"/>
      <c r="MSE88" s="315"/>
      <c r="MSF88" s="761"/>
      <c r="MSG88" s="897"/>
      <c r="MSH88" s="897"/>
      <c r="MSI88" s="315"/>
      <c r="MSJ88" s="315"/>
      <c r="MSK88" s="761"/>
      <c r="MSL88" s="897"/>
      <c r="MSM88" s="897"/>
      <c r="MSN88" s="315"/>
      <c r="MSO88" s="315"/>
      <c r="MSP88" s="761"/>
      <c r="MSQ88" s="897"/>
      <c r="MSR88" s="897"/>
      <c r="MSS88" s="315"/>
      <c r="MST88" s="315"/>
      <c r="MSU88" s="761"/>
      <c r="MSV88" s="897"/>
      <c r="MSW88" s="897"/>
      <c r="MSX88" s="315"/>
      <c r="MSY88" s="315"/>
      <c r="MSZ88" s="761"/>
      <c r="MTA88" s="897"/>
      <c r="MTB88" s="897"/>
      <c r="MTC88" s="315"/>
      <c r="MTD88" s="315"/>
      <c r="MTE88" s="761"/>
      <c r="MTF88" s="897"/>
      <c r="MTG88" s="897"/>
      <c r="MTH88" s="315"/>
      <c r="MTI88" s="315"/>
      <c r="MTJ88" s="761"/>
      <c r="MTK88" s="897"/>
      <c r="MTL88" s="897"/>
      <c r="MTM88" s="315"/>
      <c r="MTN88" s="315"/>
      <c r="MTO88" s="761"/>
      <c r="MTP88" s="897"/>
      <c r="MTQ88" s="897"/>
      <c r="MTR88" s="315"/>
      <c r="MTS88" s="315"/>
      <c r="MTT88" s="761"/>
      <c r="MTU88" s="897"/>
      <c r="MTV88" s="897"/>
      <c r="MTW88" s="315"/>
      <c r="MTX88" s="315"/>
      <c r="MTY88" s="761"/>
      <c r="MTZ88" s="897"/>
      <c r="MUA88" s="897"/>
      <c r="MUB88" s="315"/>
      <c r="MUC88" s="315"/>
      <c r="MUD88" s="761"/>
      <c r="MUE88" s="897"/>
      <c r="MUF88" s="897"/>
      <c r="MUG88" s="315"/>
      <c r="MUH88" s="315"/>
      <c r="MUI88" s="761"/>
      <c r="MUJ88" s="897"/>
      <c r="MUK88" s="897"/>
      <c r="MUL88" s="315"/>
      <c r="MUM88" s="315"/>
      <c r="MUN88" s="761"/>
      <c r="MUO88" s="897"/>
      <c r="MUP88" s="897"/>
      <c r="MUQ88" s="315"/>
      <c r="MUR88" s="315"/>
      <c r="MUS88" s="761"/>
      <c r="MUT88" s="897"/>
      <c r="MUU88" s="897"/>
      <c r="MUV88" s="315"/>
      <c r="MUW88" s="315"/>
      <c r="MUX88" s="761"/>
      <c r="MUY88" s="897"/>
      <c r="MUZ88" s="897"/>
      <c r="MVA88" s="315"/>
      <c r="MVB88" s="315"/>
      <c r="MVC88" s="761"/>
      <c r="MVD88" s="897"/>
      <c r="MVE88" s="897"/>
      <c r="MVF88" s="315"/>
      <c r="MVG88" s="315"/>
      <c r="MVH88" s="761"/>
      <c r="MVI88" s="897"/>
      <c r="MVJ88" s="897"/>
      <c r="MVK88" s="315"/>
      <c r="MVL88" s="315"/>
      <c r="MVM88" s="761"/>
      <c r="MVN88" s="897"/>
      <c r="MVO88" s="897"/>
      <c r="MVP88" s="315"/>
      <c r="MVQ88" s="315"/>
      <c r="MVR88" s="761"/>
      <c r="MVS88" s="897"/>
      <c r="MVT88" s="897"/>
      <c r="MVU88" s="315"/>
      <c r="MVV88" s="315"/>
      <c r="MVW88" s="761"/>
      <c r="MVX88" s="897"/>
      <c r="MVY88" s="897"/>
      <c r="MVZ88" s="315"/>
      <c r="MWA88" s="315"/>
      <c r="MWB88" s="761"/>
      <c r="MWC88" s="897"/>
      <c r="MWD88" s="897"/>
      <c r="MWE88" s="315"/>
      <c r="MWF88" s="315"/>
      <c r="MWG88" s="761"/>
      <c r="MWH88" s="897"/>
      <c r="MWI88" s="897"/>
      <c r="MWJ88" s="315"/>
      <c r="MWK88" s="315"/>
      <c r="MWL88" s="761"/>
      <c r="MWM88" s="897"/>
      <c r="MWN88" s="897"/>
      <c r="MWO88" s="315"/>
      <c r="MWP88" s="315"/>
      <c r="MWQ88" s="761"/>
      <c r="MWR88" s="897"/>
      <c r="MWS88" s="897"/>
      <c r="MWT88" s="315"/>
      <c r="MWU88" s="315"/>
      <c r="MWV88" s="761"/>
      <c r="MWW88" s="897"/>
      <c r="MWX88" s="897"/>
      <c r="MWY88" s="315"/>
      <c r="MWZ88" s="315"/>
      <c r="MXA88" s="761"/>
      <c r="MXB88" s="897"/>
      <c r="MXC88" s="897"/>
      <c r="MXD88" s="315"/>
      <c r="MXE88" s="315"/>
      <c r="MXF88" s="761"/>
      <c r="MXG88" s="897"/>
      <c r="MXH88" s="897"/>
      <c r="MXI88" s="315"/>
      <c r="MXJ88" s="315"/>
      <c r="MXK88" s="761"/>
      <c r="MXL88" s="897"/>
      <c r="MXM88" s="897"/>
      <c r="MXN88" s="315"/>
      <c r="MXO88" s="315"/>
      <c r="MXP88" s="761"/>
      <c r="MXQ88" s="897"/>
      <c r="MXR88" s="897"/>
      <c r="MXS88" s="315"/>
      <c r="MXT88" s="315"/>
      <c r="MXU88" s="761"/>
      <c r="MXV88" s="897"/>
      <c r="MXW88" s="897"/>
      <c r="MXX88" s="315"/>
      <c r="MXY88" s="315"/>
      <c r="MXZ88" s="761"/>
      <c r="MYA88" s="897"/>
      <c r="MYB88" s="897"/>
      <c r="MYC88" s="315"/>
      <c r="MYD88" s="315"/>
      <c r="MYE88" s="761"/>
      <c r="MYF88" s="897"/>
      <c r="MYG88" s="897"/>
      <c r="MYH88" s="315"/>
      <c r="MYI88" s="315"/>
      <c r="MYJ88" s="761"/>
      <c r="MYK88" s="897"/>
      <c r="MYL88" s="897"/>
      <c r="MYM88" s="315"/>
      <c r="MYN88" s="315"/>
      <c r="MYO88" s="761"/>
      <c r="MYP88" s="897"/>
      <c r="MYQ88" s="897"/>
      <c r="MYR88" s="315"/>
      <c r="MYS88" s="315"/>
      <c r="MYT88" s="761"/>
      <c r="MYU88" s="897"/>
      <c r="MYV88" s="897"/>
      <c r="MYW88" s="315"/>
      <c r="MYX88" s="315"/>
      <c r="MYY88" s="761"/>
      <c r="MYZ88" s="897"/>
      <c r="MZA88" s="897"/>
      <c r="MZB88" s="315"/>
      <c r="MZC88" s="315"/>
      <c r="MZD88" s="761"/>
      <c r="MZE88" s="897"/>
      <c r="MZF88" s="897"/>
      <c r="MZG88" s="315"/>
      <c r="MZH88" s="315"/>
      <c r="MZI88" s="761"/>
      <c r="MZJ88" s="897"/>
      <c r="MZK88" s="897"/>
      <c r="MZL88" s="315"/>
      <c r="MZM88" s="315"/>
      <c r="MZN88" s="761"/>
      <c r="MZO88" s="897"/>
      <c r="MZP88" s="897"/>
      <c r="MZQ88" s="315"/>
      <c r="MZR88" s="315"/>
      <c r="MZS88" s="761"/>
      <c r="MZT88" s="897"/>
      <c r="MZU88" s="897"/>
      <c r="MZV88" s="315"/>
      <c r="MZW88" s="315"/>
      <c r="MZX88" s="761"/>
      <c r="MZY88" s="897"/>
      <c r="MZZ88" s="897"/>
      <c r="NAA88" s="315"/>
      <c r="NAB88" s="315"/>
      <c r="NAC88" s="761"/>
      <c r="NAD88" s="897"/>
      <c r="NAE88" s="897"/>
      <c r="NAF88" s="315"/>
      <c r="NAG88" s="315"/>
      <c r="NAH88" s="761"/>
      <c r="NAI88" s="897"/>
      <c r="NAJ88" s="897"/>
      <c r="NAK88" s="315"/>
      <c r="NAL88" s="315"/>
      <c r="NAM88" s="761"/>
      <c r="NAN88" s="897"/>
      <c r="NAO88" s="897"/>
      <c r="NAP88" s="315"/>
      <c r="NAQ88" s="315"/>
      <c r="NAR88" s="761"/>
      <c r="NAS88" s="897"/>
      <c r="NAT88" s="897"/>
      <c r="NAU88" s="315"/>
      <c r="NAV88" s="315"/>
      <c r="NAW88" s="761"/>
      <c r="NAX88" s="897"/>
      <c r="NAY88" s="897"/>
      <c r="NAZ88" s="315"/>
      <c r="NBA88" s="315"/>
      <c r="NBB88" s="761"/>
      <c r="NBC88" s="897"/>
      <c r="NBD88" s="897"/>
      <c r="NBE88" s="315"/>
      <c r="NBF88" s="315"/>
      <c r="NBG88" s="761"/>
      <c r="NBH88" s="897"/>
      <c r="NBI88" s="897"/>
      <c r="NBJ88" s="315"/>
      <c r="NBK88" s="315"/>
      <c r="NBL88" s="761"/>
      <c r="NBM88" s="897"/>
      <c r="NBN88" s="897"/>
      <c r="NBO88" s="315"/>
      <c r="NBP88" s="315"/>
      <c r="NBQ88" s="761"/>
      <c r="NBR88" s="897"/>
      <c r="NBS88" s="897"/>
      <c r="NBT88" s="315"/>
      <c r="NBU88" s="315"/>
      <c r="NBV88" s="761"/>
      <c r="NBW88" s="897"/>
      <c r="NBX88" s="897"/>
      <c r="NBY88" s="315"/>
      <c r="NBZ88" s="315"/>
      <c r="NCA88" s="761"/>
      <c r="NCB88" s="897"/>
      <c r="NCC88" s="897"/>
      <c r="NCD88" s="315"/>
      <c r="NCE88" s="315"/>
      <c r="NCF88" s="761"/>
      <c r="NCG88" s="897"/>
      <c r="NCH88" s="897"/>
      <c r="NCI88" s="315"/>
      <c r="NCJ88" s="315"/>
      <c r="NCK88" s="761"/>
      <c r="NCL88" s="897"/>
      <c r="NCM88" s="897"/>
      <c r="NCN88" s="315"/>
      <c r="NCO88" s="315"/>
      <c r="NCP88" s="761"/>
      <c r="NCQ88" s="897"/>
      <c r="NCR88" s="897"/>
      <c r="NCS88" s="315"/>
      <c r="NCT88" s="315"/>
      <c r="NCU88" s="761"/>
      <c r="NCV88" s="897"/>
      <c r="NCW88" s="897"/>
      <c r="NCX88" s="315"/>
      <c r="NCY88" s="315"/>
      <c r="NCZ88" s="761"/>
      <c r="NDA88" s="897"/>
      <c r="NDB88" s="897"/>
      <c r="NDC88" s="315"/>
      <c r="NDD88" s="315"/>
      <c r="NDE88" s="761"/>
      <c r="NDF88" s="897"/>
      <c r="NDG88" s="897"/>
      <c r="NDH88" s="315"/>
      <c r="NDI88" s="315"/>
      <c r="NDJ88" s="761"/>
      <c r="NDK88" s="897"/>
      <c r="NDL88" s="897"/>
      <c r="NDM88" s="315"/>
      <c r="NDN88" s="315"/>
      <c r="NDO88" s="761"/>
      <c r="NDP88" s="897"/>
      <c r="NDQ88" s="897"/>
      <c r="NDR88" s="315"/>
      <c r="NDS88" s="315"/>
      <c r="NDT88" s="761"/>
      <c r="NDU88" s="897"/>
      <c r="NDV88" s="897"/>
      <c r="NDW88" s="315"/>
      <c r="NDX88" s="315"/>
      <c r="NDY88" s="761"/>
      <c r="NDZ88" s="897"/>
      <c r="NEA88" s="897"/>
      <c r="NEB88" s="315"/>
      <c r="NEC88" s="315"/>
      <c r="NED88" s="761"/>
      <c r="NEE88" s="897"/>
      <c r="NEF88" s="897"/>
      <c r="NEG88" s="315"/>
      <c r="NEH88" s="315"/>
      <c r="NEI88" s="761"/>
      <c r="NEJ88" s="897"/>
      <c r="NEK88" s="897"/>
      <c r="NEL88" s="315"/>
      <c r="NEM88" s="315"/>
      <c r="NEN88" s="761"/>
      <c r="NEO88" s="897"/>
      <c r="NEP88" s="897"/>
      <c r="NEQ88" s="315"/>
      <c r="NER88" s="315"/>
      <c r="NES88" s="761"/>
      <c r="NET88" s="897"/>
      <c r="NEU88" s="897"/>
      <c r="NEV88" s="315"/>
      <c r="NEW88" s="315"/>
      <c r="NEX88" s="761"/>
      <c r="NEY88" s="897"/>
      <c r="NEZ88" s="897"/>
      <c r="NFA88" s="315"/>
      <c r="NFB88" s="315"/>
      <c r="NFC88" s="761"/>
      <c r="NFD88" s="897"/>
      <c r="NFE88" s="897"/>
      <c r="NFF88" s="315"/>
      <c r="NFG88" s="315"/>
      <c r="NFH88" s="761"/>
      <c r="NFI88" s="897"/>
      <c r="NFJ88" s="897"/>
      <c r="NFK88" s="315"/>
      <c r="NFL88" s="315"/>
      <c r="NFM88" s="761"/>
      <c r="NFN88" s="897"/>
      <c r="NFO88" s="897"/>
      <c r="NFP88" s="315"/>
      <c r="NFQ88" s="315"/>
      <c r="NFR88" s="761"/>
      <c r="NFS88" s="897"/>
      <c r="NFT88" s="897"/>
      <c r="NFU88" s="315"/>
      <c r="NFV88" s="315"/>
      <c r="NFW88" s="761"/>
      <c r="NFX88" s="897"/>
      <c r="NFY88" s="897"/>
      <c r="NFZ88" s="315"/>
      <c r="NGA88" s="315"/>
      <c r="NGB88" s="761"/>
      <c r="NGC88" s="897"/>
      <c r="NGD88" s="897"/>
      <c r="NGE88" s="315"/>
      <c r="NGF88" s="315"/>
      <c r="NGG88" s="761"/>
      <c r="NGH88" s="897"/>
      <c r="NGI88" s="897"/>
      <c r="NGJ88" s="315"/>
      <c r="NGK88" s="315"/>
      <c r="NGL88" s="761"/>
      <c r="NGM88" s="897"/>
      <c r="NGN88" s="897"/>
      <c r="NGO88" s="315"/>
      <c r="NGP88" s="315"/>
      <c r="NGQ88" s="761"/>
      <c r="NGR88" s="897"/>
      <c r="NGS88" s="897"/>
      <c r="NGT88" s="315"/>
      <c r="NGU88" s="315"/>
      <c r="NGV88" s="761"/>
      <c r="NGW88" s="897"/>
      <c r="NGX88" s="897"/>
      <c r="NGY88" s="315"/>
      <c r="NGZ88" s="315"/>
      <c r="NHA88" s="761"/>
      <c r="NHB88" s="897"/>
      <c r="NHC88" s="897"/>
      <c r="NHD88" s="315"/>
      <c r="NHE88" s="315"/>
      <c r="NHF88" s="761"/>
      <c r="NHG88" s="897"/>
      <c r="NHH88" s="897"/>
      <c r="NHI88" s="315"/>
      <c r="NHJ88" s="315"/>
      <c r="NHK88" s="761"/>
      <c r="NHL88" s="897"/>
      <c r="NHM88" s="897"/>
      <c r="NHN88" s="315"/>
      <c r="NHO88" s="315"/>
      <c r="NHP88" s="761"/>
      <c r="NHQ88" s="897"/>
      <c r="NHR88" s="897"/>
      <c r="NHS88" s="315"/>
      <c r="NHT88" s="315"/>
      <c r="NHU88" s="761"/>
      <c r="NHV88" s="897"/>
      <c r="NHW88" s="897"/>
      <c r="NHX88" s="315"/>
      <c r="NHY88" s="315"/>
      <c r="NHZ88" s="761"/>
      <c r="NIA88" s="897"/>
      <c r="NIB88" s="897"/>
      <c r="NIC88" s="315"/>
      <c r="NID88" s="315"/>
      <c r="NIE88" s="761"/>
      <c r="NIF88" s="897"/>
      <c r="NIG88" s="897"/>
      <c r="NIH88" s="315"/>
      <c r="NII88" s="315"/>
      <c r="NIJ88" s="761"/>
      <c r="NIK88" s="897"/>
      <c r="NIL88" s="897"/>
      <c r="NIM88" s="315"/>
      <c r="NIN88" s="315"/>
      <c r="NIO88" s="761"/>
      <c r="NIP88" s="897"/>
      <c r="NIQ88" s="897"/>
      <c r="NIR88" s="315"/>
      <c r="NIS88" s="315"/>
      <c r="NIT88" s="761"/>
      <c r="NIU88" s="897"/>
      <c r="NIV88" s="897"/>
      <c r="NIW88" s="315"/>
      <c r="NIX88" s="315"/>
      <c r="NIY88" s="761"/>
      <c r="NIZ88" s="897"/>
      <c r="NJA88" s="897"/>
      <c r="NJB88" s="315"/>
      <c r="NJC88" s="315"/>
      <c r="NJD88" s="761"/>
      <c r="NJE88" s="897"/>
      <c r="NJF88" s="897"/>
      <c r="NJG88" s="315"/>
      <c r="NJH88" s="315"/>
      <c r="NJI88" s="761"/>
      <c r="NJJ88" s="897"/>
      <c r="NJK88" s="897"/>
      <c r="NJL88" s="315"/>
      <c r="NJM88" s="315"/>
      <c r="NJN88" s="761"/>
      <c r="NJO88" s="897"/>
      <c r="NJP88" s="897"/>
      <c r="NJQ88" s="315"/>
      <c r="NJR88" s="315"/>
      <c r="NJS88" s="761"/>
      <c r="NJT88" s="897"/>
      <c r="NJU88" s="897"/>
      <c r="NJV88" s="315"/>
      <c r="NJW88" s="315"/>
      <c r="NJX88" s="761"/>
      <c r="NJY88" s="897"/>
      <c r="NJZ88" s="897"/>
      <c r="NKA88" s="315"/>
      <c r="NKB88" s="315"/>
      <c r="NKC88" s="761"/>
      <c r="NKD88" s="897"/>
      <c r="NKE88" s="897"/>
      <c r="NKF88" s="315"/>
      <c r="NKG88" s="315"/>
      <c r="NKH88" s="761"/>
      <c r="NKI88" s="897"/>
      <c r="NKJ88" s="897"/>
      <c r="NKK88" s="315"/>
      <c r="NKL88" s="315"/>
      <c r="NKM88" s="761"/>
      <c r="NKN88" s="897"/>
      <c r="NKO88" s="897"/>
      <c r="NKP88" s="315"/>
      <c r="NKQ88" s="315"/>
      <c r="NKR88" s="761"/>
      <c r="NKS88" s="897"/>
      <c r="NKT88" s="897"/>
      <c r="NKU88" s="315"/>
      <c r="NKV88" s="315"/>
      <c r="NKW88" s="761"/>
      <c r="NKX88" s="897"/>
      <c r="NKY88" s="897"/>
      <c r="NKZ88" s="315"/>
      <c r="NLA88" s="315"/>
      <c r="NLB88" s="761"/>
      <c r="NLC88" s="897"/>
      <c r="NLD88" s="897"/>
      <c r="NLE88" s="315"/>
      <c r="NLF88" s="315"/>
      <c r="NLG88" s="761"/>
      <c r="NLH88" s="897"/>
      <c r="NLI88" s="897"/>
      <c r="NLJ88" s="315"/>
      <c r="NLK88" s="315"/>
      <c r="NLL88" s="761"/>
      <c r="NLM88" s="897"/>
      <c r="NLN88" s="897"/>
      <c r="NLO88" s="315"/>
      <c r="NLP88" s="315"/>
      <c r="NLQ88" s="761"/>
      <c r="NLR88" s="897"/>
      <c r="NLS88" s="897"/>
      <c r="NLT88" s="315"/>
      <c r="NLU88" s="315"/>
      <c r="NLV88" s="761"/>
      <c r="NLW88" s="897"/>
      <c r="NLX88" s="897"/>
      <c r="NLY88" s="315"/>
      <c r="NLZ88" s="315"/>
      <c r="NMA88" s="761"/>
      <c r="NMB88" s="897"/>
      <c r="NMC88" s="897"/>
      <c r="NMD88" s="315"/>
      <c r="NME88" s="315"/>
      <c r="NMF88" s="761"/>
      <c r="NMG88" s="897"/>
      <c r="NMH88" s="897"/>
      <c r="NMI88" s="315"/>
      <c r="NMJ88" s="315"/>
      <c r="NMK88" s="761"/>
      <c r="NML88" s="897"/>
      <c r="NMM88" s="897"/>
      <c r="NMN88" s="315"/>
      <c r="NMO88" s="315"/>
      <c r="NMP88" s="761"/>
      <c r="NMQ88" s="897"/>
      <c r="NMR88" s="897"/>
      <c r="NMS88" s="315"/>
      <c r="NMT88" s="315"/>
      <c r="NMU88" s="761"/>
      <c r="NMV88" s="897"/>
      <c r="NMW88" s="897"/>
      <c r="NMX88" s="315"/>
      <c r="NMY88" s="315"/>
      <c r="NMZ88" s="761"/>
      <c r="NNA88" s="897"/>
      <c r="NNB88" s="897"/>
      <c r="NNC88" s="315"/>
      <c r="NND88" s="315"/>
      <c r="NNE88" s="761"/>
      <c r="NNF88" s="897"/>
      <c r="NNG88" s="897"/>
      <c r="NNH88" s="315"/>
      <c r="NNI88" s="315"/>
      <c r="NNJ88" s="761"/>
      <c r="NNK88" s="897"/>
      <c r="NNL88" s="897"/>
      <c r="NNM88" s="315"/>
      <c r="NNN88" s="315"/>
      <c r="NNO88" s="761"/>
      <c r="NNP88" s="897"/>
      <c r="NNQ88" s="897"/>
      <c r="NNR88" s="315"/>
      <c r="NNS88" s="315"/>
      <c r="NNT88" s="761"/>
      <c r="NNU88" s="897"/>
      <c r="NNV88" s="897"/>
      <c r="NNW88" s="315"/>
      <c r="NNX88" s="315"/>
      <c r="NNY88" s="761"/>
      <c r="NNZ88" s="897"/>
      <c r="NOA88" s="897"/>
      <c r="NOB88" s="315"/>
      <c r="NOC88" s="315"/>
      <c r="NOD88" s="761"/>
      <c r="NOE88" s="897"/>
      <c r="NOF88" s="897"/>
      <c r="NOG88" s="315"/>
      <c r="NOH88" s="315"/>
      <c r="NOI88" s="761"/>
      <c r="NOJ88" s="897"/>
      <c r="NOK88" s="897"/>
      <c r="NOL88" s="315"/>
      <c r="NOM88" s="315"/>
      <c r="NON88" s="761"/>
      <c r="NOO88" s="897"/>
      <c r="NOP88" s="897"/>
      <c r="NOQ88" s="315"/>
      <c r="NOR88" s="315"/>
      <c r="NOS88" s="761"/>
      <c r="NOT88" s="897"/>
      <c r="NOU88" s="897"/>
      <c r="NOV88" s="315"/>
      <c r="NOW88" s="315"/>
      <c r="NOX88" s="761"/>
      <c r="NOY88" s="897"/>
      <c r="NOZ88" s="897"/>
      <c r="NPA88" s="315"/>
      <c r="NPB88" s="315"/>
      <c r="NPC88" s="761"/>
      <c r="NPD88" s="897"/>
      <c r="NPE88" s="897"/>
      <c r="NPF88" s="315"/>
      <c r="NPG88" s="315"/>
      <c r="NPH88" s="761"/>
      <c r="NPI88" s="897"/>
      <c r="NPJ88" s="897"/>
      <c r="NPK88" s="315"/>
      <c r="NPL88" s="315"/>
      <c r="NPM88" s="761"/>
      <c r="NPN88" s="897"/>
      <c r="NPO88" s="897"/>
      <c r="NPP88" s="315"/>
      <c r="NPQ88" s="315"/>
      <c r="NPR88" s="761"/>
      <c r="NPS88" s="897"/>
      <c r="NPT88" s="897"/>
      <c r="NPU88" s="315"/>
      <c r="NPV88" s="315"/>
      <c r="NPW88" s="761"/>
      <c r="NPX88" s="897"/>
      <c r="NPY88" s="897"/>
      <c r="NPZ88" s="315"/>
      <c r="NQA88" s="315"/>
      <c r="NQB88" s="761"/>
      <c r="NQC88" s="897"/>
      <c r="NQD88" s="897"/>
      <c r="NQE88" s="315"/>
      <c r="NQF88" s="315"/>
      <c r="NQG88" s="761"/>
      <c r="NQH88" s="897"/>
      <c r="NQI88" s="897"/>
      <c r="NQJ88" s="315"/>
      <c r="NQK88" s="315"/>
      <c r="NQL88" s="761"/>
      <c r="NQM88" s="897"/>
      <c r="NQN88" s="897"/>
      <c r="NQO88" s="315"/>
      <c r="NQP88" s="315"/>
      <c r="NQQ88" s="761"/>
      <c r="NQR88" s="897"/>
      <c r="NQS88" s="897"/>
      <c r="NQT88" s="315"/>
      <c r="NQU88" s="315"/>
      <c r="NQV88" s="761"/>
      <c r="NQW88" s="897"/>
      <c r="NQX88" s="897"/>
      <c r="NQY88" s="315"/>
      <c r="NQZ88" s="315"/>
      <c r="NRA88" s="761"/>
      <c r="NRB88" s="897"/>
      <c r="NRC88" s="897"/>
      <c r="NRD88" s="315"/>
      <c r="NRE88" s="315"/>
      <c r="NRF88" s="761"/>
      <c r="NRG88" s="897"/>
      <c r="NRH88" s="897"/>
      <c r="NRI88" s="315"/>
      <c r="NRJ88" s="315"/>
      <c r="NRK88" s="761"/>
      <c r="NRL88" s="897"/>
      <c r="NRM88" s="897"/>
      <c r="NRN88" s="315"/>
      <c r="NRO88" s="315"/>
      <c r="NRP88" s="761"/>
      <c r="NRQ88" s="897"/>
      <c r="NRR88" s="897"/>
      <c r="NRS88" s="315"/>
      <c r="NRT88" s="315"/>
      <c r="NRU88" s="761"/>
      <c r="NRV88" s="897"/>
      <c r="NRW88" s="897"/>
      <c r="NRX88" s="315"/>
      <c r="NRY88" s="315"/>
      <c r="NRZ88" s="761"/>
      <c r="NSA88" s="897"/>
      <c r="NSB88" s="897"/>
      <c r="NSC88" s="315"/>
      <c r="NSD88" s="315"/>
      <c r="NSE88" s="761"/>
      <c r="NSF88" s="897"/>
      <c r="NSG88" s="897"/>
      <c r="NSH88" s="315"/>
      <c r="NSI88" s="315"/>
      <c r="NSJ88" s="761"/>
      <c r="NSK88" s="897"/>
      <c r="NSL88" s="897"/>
      <c r="NSM88" s="315"/>
      <c r="NSN88" s="315"/>
      <c r="NSO88" s="761"/>
      <c r="NSP88" s="897"/>
      <c r="NSQ88" s="897"/>
      <c r="NSR88" s="315"/>
      <c r="NSS88" s="315"/>
      <c r="NST88" s="761"/>
      <c r="NSU88" s="897"/>
      <c r="NSV88" s="897"/>
      <c r="NSW88" s="315"/>
      <c r="NSX88" s="315"/>
      <c r="NSY88" s="761"/>
      <c r="NSZ88" s="897"/>
      <c r="NTA88" s="897"/>
      <c r="NTB88" s="315"/>
      <c r="NTC88" s="315"/>
      <c r="NTD88" s="761"/>
      <c r="NTE88" s="897"/>
      <c r="NTF88" s="897"/>
      <c r="NTG88" s="315"/>
      <c r="NTH88" s="315"/>
      <c r="NTI88" s="761"/>
      <c r="NTJ88" s="897"/>
      <c r="NTK88" s="897"/>
      <c r="NTL88" s="315"/>
      <c r="NTM88" s="315"/>
      <c r="NTN88" s="761"/>
      <c r="NTO88" s="897"/>
      <c r="NTP88" s="897"/>
      <c r="NTQ88" s="315"/>
      <c r="NTR88" s="315"/>
      <c r="NTS88" s="761"/>
      <c r="NTT88" s="897"/>
      <c r="NTU88" s="897"/>
      <c r="NTV88" s="315"/>
      <c r="NTW88" s="315"/>
      <c r="NTX88" s="761"/>
      <c r="NTY88" s="897"/>
      <c r="NTZ88" s="897"/>
      <c r="NUA88" s="315"/>
      <c r="NUB88" s="315"/>
      <c r="NUC88" s="761"/>
      <c r="NUD88" s="897"/>
      <c r="NUE88" s="897"/>
      <c r="NUF88" s="315"/>
      <c r="NUG88" s="315"/>
      <c r="NUH88" s="761"/>
      <c r="NUI88" s="897"/>
      <c r="NUJ88" s="897"/>
      <c r="NUK88" s="315"/>
      <c r="NUL88" s="315"/>
      <c r="NUM88" s="761"/>
      <c r="NUN88" s="897"/>
      <c r="NUO88" s="897"/>
      <c r="NUP88" s="315"/>
      <c r="NUQ88" s="315"/>
      <c r="NUR88" s="761"/>
      <c r="NUS88" s="897"/>
      <c r="NUT88" s="897"/>
      <c r="NUU88" s="315"/>
      <c r="NUV88" s="315"/>
      <c r="NUW88" s="761"/>
      <c r="NUX88" s="897"/>
      <c r="NUY88" s="897"/>
      <c r="NUZ88" s="315"/>
      <c r="NVA88" s="315"/>
      <c r="NVB88" s="761"/>
      <c r="NVC88" s="897"/>
      <c r="NVD88" s="897"/>
      <c r="NVE88" s="315"/>
      <c r="NVF88" s="315"/>
      <c r="NVG88" s="761"/>
      <c r="NVH88" s="897"/>
      <c r="NVI88" s="897"/>
      <c r="NVJ88" s="315"/>
      <c r="NVK88" s="315"/>
      <c r="NVL88" s="761"/>
      <c r="NVM88" s="897"/>
      <c r="NVN88" s="897"/>
      <c r="NVO88" s="315"/>
      <c r="NVP88" s="315"/>
      <c r="NVQ88" s="761"/>
      <c r="NVR88" s="897"/>
      <c r="NVS88" s="897"/>
      <c r="NVT88" s="315"/>
      <c r="NVU88" s="315"/>
      <c r="NVV88" s="761"/>
      <c r="NVW88" s="897"/>
      <c r="NVX88" s="897"/>
      <c r="NVY88" s="315"/>
      <c r="NVZ88" s="315"/>
      <c r="NWA88" s="761"/>
      <c r="NWB88" s="897"/>
      <c r="NWC88" s="897"/>
      <c r="NWD88" s="315"/>
      <c r="NWE88" s="315"/>
      <c r="NWF88" s="761"/>
      <c r="NWG88" s="897"/>
      <c r="NWH88" s="897"/>
      <c r="NWI88" s="315"/>
      <c r="NWJ88" s="315"/>
      <c r="NWK88" s="761"/>
      <c r="NWL88" s="897"/>
      <c r="NWM88" s="897"/>
      <c r="NWN88" s="315"/>
      <c r="NWO88" s="315"/>
      <c r="NWP88" s="761"/>
      <c r="NWQ88" s="897"/>
      <c r="NWR88" s="897"/>
      <c r="NWS88" s="315"/>
      <c r="NWT88" s="315"/>
      <c r="NWU88" s="761"/>
      <c r="NWV88" s="897"/>
      <c r="NWW88" s="897"/>
      <c r="NWX88" s="315"/>
      <c r="NWY88" s="315"/>
      <c r="NWZ88" s="761"/>
      <c r="NXA88" s="897"/>
      <c r="NXB88" s="897"/>
      <c r="NXC88" s="315"/>
      <c r="NXD88" s="315"/>
      <c r="NXE88" s="761"/>
      <c r="NXF88" s="897"/>
      <c r="NXG88" s="897"/>
      <c r="NXH88" s="315"/>
      <c r="NXI88" s="315"/>
      <c r="NXJ88" s="761"/>
      <c r="NXK88" s="897"/>
      <c r="NXL88" s="897"/>
      <c r="NXM88" s="315"/>
      <c r="NXN88" s="315"/>
      <c r="NXO88" s="761"/>
      <c r="NXP88" s="897"/>
      <c r="NXQ88" s="897"/>
      <c r="NXR88" s="315"/>
      <c r="NXS88" s="315"/>
      <c r="NXT88" s="761"/>
      <c r="NXU88" s="897"/>
      <c r="NXV88" s="897"/>
      <c r="NXW88" s="315"/>
      <c r="NXX88" s="315"/>
      <c r="NXY88" s="761"/>
      <c r="NXZ88" s="897"/>
      <c r="NYA88" s="897"/>
      <c r="NYB88" s="315"/>
      <c r="NYC88" s="315"/>
      <c r="NYD88" s="761"/>
      <c r="NYE88" s="897"/>
      <c r="NYF88" s="897"/>
      <c r="NYG88" s="315"/>
      <c r="NYH88" s="315"/>
      <c r="NYI88" s="761"/>
      <c r="NYJ88" s="897"/>
      <c r="NYK88" s="897"/>
      <c r="NYL88" s="315"/>
      <c r="NYM88" s="315"/>
      <c r="NYN88" s="761"/>
      <c r="NYO88" s="897"/>
      <c r="NYP88" s="897"/>
      <c r="NYQ88" s="315"/>
      <c r="NYR88" s="315"/>
      <c r="NYS88" s="761"/>
      <c r="NYT88" s="897"/>
      <c r="NYU88" s="897"/>
      <c r="NYV88" s="315"/>
      <c r="NYW88" s="315"/>
      <c r="NYX88" s="761"/>
      <c r="NYY88" s="897"/>
      <c r="NYZ88" s="897"/>
      <c r="NZA88" s="315"/>
      <c r="NZB88" s="315"/>
      <c r="NZC88" s="761"/>
      <c r="NZD88" s="897"/>
      <c r="NZE88" s="897"/>
      <c r="NZF88" s="315"/>
      <c r="NZG88" s="315"/>
      <c r="NZH88" s="761"/>
      <c r="NZI88" s="897"/>
      <c r="NZJ88" s="897"/>
      <c r="NZK88" s="315"/>
      <c r="NZL88" s="315"/>
      <c r="NZM88" s="761"/>
      <c r="NZN88" s="897"/>
      <c r="NZO88" s="897"/>
      <c r="NZP88" s="315"/>
      <c r="NZQ88" s="315"/>
      <c r="NZR88" s="761"/>
      <c r="NZS88" s="897"/>
      <c r="NZT88" s="897"/>
      <c r="NZU88" s="315"/>
      <c r="NZV88" s="315"/>
      <c r="NZW88" s="761"/>
      <c r="NZX88" s="897"/>
      <c r="NZY88" s="897"/>
      <c r="NZZ88" s="315"/>
      <c r="OAA88" s="315"/>
      <c r="OAB88" s="761"/>
      <c r="OAC88" s="897"/>
      <c r="OAD88" s="897"/>
      <c r="OAE88" s="315"/>
      <c r="OAF88" s="315"/>
      <c r="OAG88" s="761"/>
      <c r="OAH88" s="897"/>
      <c r="OAI88" s="897"/>
      <c r="OAJ88" s="315"/>
      <c r="OAK88" s="315"/>
      <c r="OAL88" s="761"/>
      <c r="OAM88" s="897"/>
      <c r="OAN88" s="897"/>
      <c r="OAO88" s="315"/>
      <c r="OAP88" s="315"/>
      <c r="OAQ88" s="761"/>
      <c r="OAR88" s="897"/>
      <c r="OAS88" s="897"/>
      <c r="OAT88" s="315"/>
      <c r="OAU88" s="315"/>
      <c r="OAV88" s="761"/>
      <c r="OAW88" s="897"/>
      <c r="OAX88" s="897"/>
      <c r="OAY88" s="315"/>
      <c r="OAZ88" s="315"/>
      <c r="OBA88" s="761"/>
      <c r="OBB88" s="897"/>
      <c r="OBC88" s="897"/>
      <c r="OBD88" s="315"/>
      <c r="OBE88" s="315"/>
      <c r="OBF88" s="761"/>
      <c r="OBG88" s="897"/>
      <c r="OBH88" s="897"/>
      <c r="OBI88" s="315"/>
      <c r="OBJ88" s="315"/>
      <c r="OBK88" s="761"/>
      <c r="OBL88" s="897"/>
      <c r="OBM88" s="897"/>
      <c r="OBN88" s="315"/>
      <c r="OBO88" s="315"/>
      <c r="OBP88" s="761"/>
      <c r="OBQ88" s="897"/>
      <c r="OBR88" s="897"/>
      <c r="OBS88" s="315"/>
      <c r="OBT88" s="315"/>
      <c r="OBU88" s="761"/>
      <c r="OBV88" s="897"/>
      <c r="OBW88" s="897"/>
      <c r="OBX88" s="315"/>
      <c r="OBY88" s="315"/>
      <c r="OBZ88" s="761"/>
      <c r="OCA88" s="897"/>
      <c r="OCB88" s="897"/>
      <c r="OCC88" s="315"/>
      <c r="OCD88" s="315"/>
      <c r="OCE88" s="761"/>
      <c r="OCF88" s="897"/>
      <c r="OCG88" s="897"/>
      <c r="OCH88" s="315"/>
      <c r="OCI88" s="315"/>
      <c r="OCJ88" s="761"/>
      <c r="OCK88" s="897"/>
      <c r="OCL88" s="897"/>
      <c r="OCM88" s="315"/>
      <c r="OCN88" s="315"/>
      <c r="OCO88" s="761"/>
      <c r="OCP88" s="897"/>
      <c r="OCQ88" s="897"/>
      <c r="OCR88" s="315"/>
      <c r="OCS88" s="315"/>
      <c r="OCT88" s="761"/>
      <c r="OCU88" s="897"/>
      <c r="OCV88" s="897"/>
      <c r="OCW88" s="315"/>
      <c r="OCX88" s="315"/>
      <c r="OCY88" s="761"/>
      <c r="OCZ88" s="897"/>
      <c r="ODA88" s="897"/>
      <c r="ODB88" s="315"/>
      <c r="ODC88" s="315"/>
      <c r="ODD88" s="761"/>
      <c r="ODE88" s="897"/>
      <c r="ODF88" s="897"/>
      <c r="ODG88" s="315"/>
      <c r="ODH88" s="315"/>
      <c r="ODI88" s="761"/>
      <c r="ODJ88" s="897"/>
      <c r="ODK88" s="897"/>
      <c r="ODL88" s="315"/>
      <c r="ODM88" s="315"/>
      <c r="ODN88" s="761"/>
      <c r="ODO88" s="897"/>
      <c r="ODP88" s="897"/>
      <c r="ODQ88" s="315"/>
      <c r="ODR88" s="315"/>
      <c r="ODS88" s="761"/>
      <c r="ODT88" s="897"/>
      <c r="ODU88" s="897"/>
      <c r="ODV88" s="315"/>
      <c r="ODW88" s="315"/>
      <c r="ODX88" s="761"/>
      <c r="ODY88" s="897"/>
      <c r="ODZ88" s="897"/>
      <c r="OEA88" s="315"/>
      <c r="OEB88" s="315"/>
      <c r="OEC88" s="761"/>
      <c r="OED88" s="897"/>
      <c r="OEE88" s="897"/>
      <c r="OEF88" s="315"/>
      <c r="OEG88" s="315"/>
      <c r="OEH88" s="761"/>
      <c r="OEI88" s="897"/>
      <c r="OEJ88" s="897"/>
      <c r="OEK88" s="315"/>
      <c r="OEL88" s="315"/>
      <c r="OEM88" s="761"/>
      <c r="OEN88" s="897"/>
      <c r="OEO88" s="897"/>
      <c r="OEP88" s="315"/>
      <c r="OEQ88" s="315"/>
      <c r="OER88" s="761"/>
      <c r="OES88" s="897"/>
      <c r="OET88" s="897"/>
      <c r="OEU88" s="315"/>
      <c r="OEV88" s="315"/>
      <c r="OEW88" s="761"/>
      <c r="OEX88" s="897"/>
      <c r="OEY88" s="897"/>
      <c r="OEZ88" s="315"/>
      <c r="OFA88" s="315"/>
      <c r="OFB88" s="761"/>
      <c r="OFC88" s="897"/>
      <c r="OFD88" s="897"/>
      <c r="OFE88" s="315"/>
      <c r="OFF88" s="315"/>
      <c r="OFG88" s="761"/>
      <c r="OFH88" s="897"/>
      <c r="OFI88" s="897"/>
      <c r="OFJ88" s="315"/>
      <c r="OFK88" s="315"/>
      <c r="OFL88" s="761"/>
      <c r="OFM88" s="897"/>
      <c r="OFN88" s="897"/>
      <c r="OFO88" s="315"/>
      <c r="OFP88" s="315"/>
      <c r="OFQ88" s="761"/>
      <c r="OFR88" s="897"/>
      <c r="OFS88" s="897"/>
      <c r="OFT88" s="315"/>
      <c r="OFU88" s="315"/>
      <c r="OFV88" s="761"/>
      <c r="OFW88" s="897"/>
      <c r="OFX88" s="897"/>
      <c r="OFY88" s="315"/>
      <c r="OFZ88" s="315"/>
      <c r="OGA88" s="761"/>
      <c r="OGB88" s="897"/>
      <c r="OGC88" s="897"/>
      <c r="OGD88" s="315"/>
      <c r="OGE88" s="315"/>
      <c r="OGF88" s="761"/>
      <c r="OGG88" s="897"/>
      <c r="OGH88" s="897"/>
      <c r="OGI88" s="315"/>
      <c r="OGJ88" s="315"/>
      <c r="OGK88" s="761"/>
      <c r="OGL88" s="897"/>
      <c r="OGM88" s="897"/>
      <c r="OGN88" s="315"/>
      <c r="OGO88" s="315"/>
      <c r="OGP88" s="761"/>
      <c r="OGQ88" s="897"/>
      <c r="OGR88" s="897"/>
      <c r="OGS88" s="315"/>
      <c r="OGT88" s="315"/>
      <c r="OGU88" s="761"/>
      <c r="OGV88" s="897"/>
      <c r="OGW88" s="897"/>
      <c r="OGX88" s="315"/>
      <c r="OGY88" s="315"/>
      <c r="OGZ88" s="761"/>
      <c r="OHA88" s="897"/>
      <c r="OHB88" s="897"/>
      <c r="OHC88" s="315"/>
      <c r="OHD88" s="315"/>
      <c r="OHE88" s="761"/>
      <c r="OHF88" s="897"/>
      <c r="OHG88" s="897"/>
      <c r="OHH88" s="315"/>
      <c r="OHI88" s="315"/>
      <c r="OHJ88" s="761"/>
      <c r="OHK88" s="897"/>
      <c r="OHL88" s="897"/>
      <c r="OHM88" s="315"/>
      <c r="OHN88" s="315"/>
      <c r="OHO88" s="761"/>
      <c r="OHP88" s="897"/>
      <c r="OHQ88" s="897"/>
      <c r="OHR88" s="315"/>
      <c r="OHS88" s="315"/>
      <c r="OHT88" s="761"/>
      <c r="OHU88" s="897"/>
      <c r="OHV88" s="897"/>
      <c r="OHW88" s="315"/>
      <c r="OHX88" s="315"/>
      <c r="OHY88" s="761"/>
      <c r="OHZ88" s="897"/>
      <c r="OIA88" s="897"/>
      <c r="OIB88" s="315"/>
      <c r="OIC88" s="315"/>
      <c r="OID88" s="761"/>
      <c r="OIE88" s="897"/>
      <c r="OIF88" s="897"/>
      <c r="OIG88" s="315"/>
      <c r="OIH88" s="315"/>
      <c r="OII88" s="761"/>
      <c r="OIJ88" s="897"/>
      <c r="OIK88" s="897"/>
      <c r="OIL88" s="315"/>
      <c r="OIM88" s="315"/>
      <c r="OIN88" s="761"/>
      <c r="OIO88" s="897"/>
      <c r="OIP88" s="897"/>
      <c r="OIQ88" s="315"/>
      <c r="OIR88" s="315"/>
      <c r="OIS88" s="761"/>
      <c r="OIT88" s="897"/>
      <c r="OIU88" s="897"/>
      <c r="OIV88" s="315"/>
      <c r="OIW88" s="315"/>
      <c r="OIX88" s="761"/>
      <c r="OIY88" s="897"/>
      <c r="OIZ88" s="897"/>
      <c r="OJA88" s="315"/>
      <c r="OJB88" s="315"/>
      <c r="OJC88" s="761"/>
      <c r="OJD88" s="897"/>
      <c r="OJE88" s="897"/>
      <c r="OJF88" s="315"/>
      <c r="OJG88" s="315"/>
      <c r="OJH88" s="761"/>
      <c r="OJI88" s="897"/>
      <c r="OJJ88" s="897"/>
      <c r="OJK88" s="315"/>
      <c r="OJL88" s="315"/>
      <c r="OJM88" s="761"/>
      <c r="OJN88" s="897"/>
      <c r="OJO88" s="897"/>
      <c r="OJP88" s="315"/>
      <c r="OJQ88" s="315"/>
      <c r="OJR88" s="761"/>
      <c r="OJS88" s="897"/>
      <c r="OJT88" s="897"/>
      <c r="OJU88" s="315"/>
      <c r="OJV88" s="315"/>
      <c r="OJW88" s="761"/>
      <c r="OJX88" s="897"/>
      <c r="OJY88" s="897"/>
      <c r="OJZ88" s="315"/>
      <c r="OKA88" s="315"/>
      <c r="OKB88" s="761"/>
      <c r="OKC88" s="897"/>
      <c r="OKD88" s="897"/>
      <c r="OKE88" s="315"/>
      <c r="OKF88" s="315"/>
      <c r="OKG88" s="761"/>
      <c r="OKH88" s="897"/>
      <c r="OKI88" s="897"/>
      <c r="OKJ88" s="315"/>
      <c r="OKK88" s="315"/>
      <c r="OKL88" s="761"/>
      <c r="OKM88" s="897"/>
      <c r="OKN88" s="897"/>
      <c r="OKO88" s="315"/>
      <c r="OKP88" s="315"/>
      <c r="OKQ88" s="761"/>
      <c r="OKR88" s="897"/>
      <c r="OKS88" s="897"/>
      <c r="OKT88" s="315"/>
      <c r="OKU88" s="315"/>
      <c r="OKV88" s="761"/>
      <c r="OKW88" s="897"/>
      <c r="OKX88" s="897"/>
      <c r="OKY88" s="315"/>
      <c r="OKZ88" s="315"/>
      <c r="OLA88" s="761"/>
      <c r="OLB88" s="897"/>
      <c r="OLC88" s="897"/>
      <c r="OLD88" s="315"/>
      <c r="OLE88" s="315"/>
      <c r="OLF88" s="761"/>
      <c r="OLG88" s="897"/>
      <c r="OLH88" s="897"/>
      <c r="OLI88" s="315"/>
      <c r="OLJ88" s="315"/>
      <c r="OLK88" s="761"/>
      <c r="OLL88" s="897"/>
      <c r="OLM88" s="897"/>
      <c r="OLN88" s="315"/>
      <c r="OLO88" s="315"/>
      <c r="OLP88" s="761"/>
      <c r="OLQ88" s="897"/>
      <c r="OLR88" s="897"/>
      <c r="OLS88" s="315"/>
      <c r="OLT88" s="315"/>
      <c r="OLU88" s="761"/>
      <c r="OLV88" s="897"/>
      <c r="OLW88" s="897"/>
      <c r="OLX88" s="315"/>
      <c r="OLY88" s="315"/>
      <c r="OLZ88" s="761"/>
      <c r="OMA88" s="897"/>
      <c r="OMB88" s="897"/>
      <c r="OMC88" s="315"/>
      <c r="OMD88" s="315"/>
      <c r="OME88" s="761"/>
      <c r="OMF88" s="897"/>
      <c r="OMG88" s="897"/>
      <c r="OMH88" s="315"/>
      <c r="OMI88" s="315"/>
      <c r="OMJ88" s="761"/>
      <c r="OMK88" s="897"/>
      <c r="OML88" s="897"/>
      <c r="OMM88" s="315"/>
      <c r="OMN88" s="315"/>
      <c r="OMO88" s="761"/>
      <c r="OMP88" s="897"/>
      <c r="OMQ88" s="897"/>
      <c r="OMR88" s="315"/>
      <c r="OMS88" s="315"/>
      <c r="OMT88" s="761"/>
      <c r="OMU88" s="897"/>
      <c r="OMV88" s="897"/>
      <c r="OMW88" s="315"/>
      <c r="OMX88" s="315"/>
      <c r="OMY88" s="761"/>
      <c r="OMZ88" s="897"/>
      <c r="ONA88" s="897"/>
      <c r="ONB88" s="315"/>
      <c r="ONC88" s="315"/>
      <c r="OND88" s="761"/>
      <c r="ONE88" s="897"/>
      <c r="ONF88" s="897"/>
      <c r="ONG88" s="315"/>
      <c r="ONH88" s="315"/>
      <c r="ONI88" s="761"/>
      <c r="ONJ88" s="897"/>
      <c r="ONK88" s="897"/>
      <c r="ONL88" s="315"/>
      <c r="ONM88" s="315"/>
      <c r="ONN88" s="761"/>
      <c r="ONO88" s="897"/>
      <c r="ONP88" s="897"/>
      <c r="ONQ88" s="315"/>
      <c r="ONR88" s="315"/>
      <c r="ONS88" s="761"/>
      <c r="ONT88" s="897"/>
      <c r="ONU88" s="897"/>
      <c r="ONV88" s="315"/>
      <c r="ONW88" s="315"/>
      <c r="ONX88" s="761"/>
      <c r="ONY88" s="897"/>
      <c r="ONZ88" s="897"/>
      <c r="OOA88" s="315"/>
      <c r="OOB88" s="315"/>
      <c r="OOC88" s="761"/>
      <c r="OOD88" s="897"/>
      <c r="OOE88" s="897"/>
      <c r="OOF88" s="315"/>
      <c r="OOG88" s="315"/>
      <c r="OOH88" s="761"/>
      <c r="OOI88" s="897"/>
      <c r="OOJ88" s="897"/>
      <c r="OOK88" s="315"/>
      <c r="OOL88" s="315"/>
      <c r="OOM88" s="761"/>
      <c r="OON88" s="897"/>
      <c r="OOO88" s="897"/>
      <c r="OOP88" s="315"/>
      <c r="OOQ88" s="315"/>
      <c r="OOR88" s="761"/>
      <c r="OOS88" s="897"/>
      <c r="OOT88" s="897"/>
      <c r="OOU88" s="315"/>
      <c r="OOV88" s="315"/>
      <c r="OOW88" s="761"/>
      <c r="OOX88" s="897"/>
      <c r="OOY88" s="897"/>
      <c r="OOZ88" s="315"/>
      <c r="OPA88" s="315"/>
      <c r="OPB88" s="761"/>
      <c r="OPC88" s="897"/>
      <c r="OPD88" s="897"/>
      <c r="OPE88" s="315"/>
      <c r="OPF88" s="315"/>
      <c r="OPG88" s="761"/>
      <c r="OPH88" s="897"/>
      <c r="OPI88" s="897"/>
      <c r="OPJ88" s="315"/>
      <c r="OPK88" s="315"/>
      <c r="OPL88" s="761"/>
      <c r="OPM88" s="897"/>
      <c r="OPN88" s="897"/>
      <c r="OPO88" s="315"/>
      <c r="OPP88" s="315"/>
      <c r="OPQ88" s="761"/>
      <c r="OPR88" s="897"/>
      <c r="OPS88" s="897"/>
      <c r="OPT88" s="315"/>
      <c r="OPU88" s="315"/>
      <c r="OPV88" s="761"/>
      <c r="OPW88" s="897"/>
      <c r="OPX88" s="897"/>
      <c r="OPY88" s="315"/>
      <c r="OPZ88" s="315"/>
      <c r="OQA88" s="761"/>
      <c r="OQB88" s="897"/>
      <c r="OQC88" s="897"/>
      <c r="OQD88" s="315"/>
      <c r="OQE88" s="315"/>
      <c r="OQF88" s="761"/>
      <c r="OQG88" s="897"/>
      <c r="OQH88" s="897"/>
      <c r="OQI88" s="315"/>
      <c r="OQJ88" s="315"/>
      <c r="OQK88" s="761"/>
      <c r="OQL88" s="897"/>
      <c r="OQM88" s="897"/>
      <c r="OQN88" s="315"/>
      <c r="OQO88" s="315"/>
      <c r="OQP88" s="761"/>
      <c r="OQQ88" s="897"/>
      <c r="OQR88" s="897"/>
      <c r="OQS88" s="315"/>
      <c r="OQT88" s="315"/>
      <c r="OQU88" s="761"/>
      <c r="OQV88" s="897"/>
      <c r="OQW88" s="897"/>
      <c r="OQX88" s="315"/>
      <c r="OQY88" s="315"/>
      <c r="OQZ88" s="761"/>
      <c r="ORA88" s="897"/>
      <c r="ORB88" s="897"/>
      <c r="ORC88" s="315"/>
      <c r="ORD88" s="315"/>
      <c r="ORE88" s="761"/>
      <c r="ORF88" s="897"/>
      <c r="ORG88" s="897"/>
      <c r="ORH88" s="315"/>
      <c r="ORI88" s="315"/>
      <c r="ORJ88" s="761"/>
      <c r="ORK88" s="897"/>
      <c r="ORL88" s="897"/>
      <c r="ORM88" s="315"/>
      <c r="ORN88" s="315"/>
      <c r="ORO88" s="761"/>
      <c r="ORP88" s="897"/>
      <c r="ORQ88" s="897"/>
      <c r="ORR88" s="315"/>
      <c r="ORS88" s="315"/>
      <c r="ORT88" s="761"/>
      <c r="ORU88" s="897"/>
      <c r="ORV88" s="897"/>
      <c r="ORW88" s="315"/>
      <c r="ORX88" s="315"/>
      <c r="ORY88" s="761"/>
      <c r="ORZ88" s="897"/>
      <c r="OSA88" s="897"/>
      <c r="OSB88" s="315"/>
      <c r="OSC88" s="315"/>
      <c r="OSD88" s="761"/>
      <c r="OSE88" s="897"/>
      <c r="OSF88" s="897"/>
      <c r="OSG88" s="315"/>
      <c r="OSH88" s="315"/>
      <c r="OSI88" s="761"/>
      <c r="OSJ88" s="897"/>
      <c r="OSK88" s="897"/>
      <c r="OSL88" s="315"/>
      <c r="OSM88" s="315"/>
      <c r="OSN88" s="761"/>
      <c r="OSO88" s="897"/>
      <c r="OSP88" s="897"/>
      <c r="OSQ88" s="315"/>
      <c r="OSR88" s="315"/>
      <c r="OSS88" s="761"/>
      <c r="OST88" s="897"/>
      <c r="OSU88" s="897"/>
      <c r="OSV88" s="315"/>
      <c r="OSW88" s="315"/>
      <c r="OSX88" s="761"/>
      <c r="OSY88" s="897"/>
      <c r="OSZ88" s="897"/>
      <c r="OTA88" s="315"/>
      <c r="OTB88" s="315"/>
      <c r="OTC88" s="761"/>
      <c r="OTD88" s="897"/>
      <c r="OTE88" s="897"/>
      <c r="OTF88" s="315"/>
      <c r="OTG88" s="315"/>
      <c r="OTH88" s="761"/>
      <c r="OTI88" s="897"/>
      <c r="OTJ88" s="897"/>
      <c r="OTK88" s="315"/>
      <c r="OTL88" s="315"/>
      <c r="OTM88" s="761"/>
      <c r="OTN88" s="897"/>
      <c r="OTO88" s="897"/>
      <c r="OTP88" s="315"/>
      <c r="OTQ88" s="315"/>
      <c r="OTR88" s="761"/>
      <c r="OTS88" s="897"/>
      <c r="OTT88" s="897"/>
      <c r="OTU88" s="315"/>
      <c r="OTV88" s="315"/>
      <c r="OTW88" s="761"/>
      <c r="OTX88" s="897"/>
      <c r="OTY88" s="897"/>
      <c r="OTZ88" s="315"/>
      <c r="OUA88" s="315"/>
      <c r="OUB88" s="761"/>
      <c r="OUC88" s="897"/>
      <c r="OUD88" s="897"/>
      <c r="OUE88" s="315"/>
      <c r="OUF88" s="315"/>
      <c r="OUG88" s="761"/>
      <c r="OUH88" s="897"/>
      <c r="OUI88" s="897"/>
      <c r="OUJ88" s="315"/>
      <c r="OUK88" s="315"/>
      <c r="OUL88" s="761"/>
      <c r="OUM88" s="897"/>
      <c r="OUN88" s="897"/>
      <c r="OUO88" s="315"/>
      <c r="OUP88" s="315"/>
      <c r="OUQ88" s="761"/>
      <c r="OUR88" s="897"/>
      <c r="OUS88" s="897"/>
      <c r="OUT88" s="315"/>
      <c r="OUU88" s="315"/>
      <c r="OUV88" s="761"/>
      <c r="OUW88" s="897"/>
      <c r="OUX88" s="897"/>
      <c r="OUY88" s="315"/>
      <c r="OUZ88" s="315"/>
      <c r="OVA88" s="761"/>
      <c r="OVB88" s="897"/>
      <c r="OVC88" s="897"/>
      <c r="OVD88" s="315"/>
      <c r="OVE88" s="315"/>
      <c r="OVF88" s="761"/>
      <c r="OVG88" s="897"/>
      <c r="OVH88" s="897"/>
      <c r="OVI88" s="315"/>
      <c r="OVJ88" s="315"/>
      <c r="OVK88" s="761"/>
      <c r="OVL88" s="897"/>
      <c r="OVM88" s="897"/>
      <c r="OVN88" s="315"/>
      <c r="OVO88" s="315"/>
      <c r="OVP88" s="761"/>
      <c r="OVQ88" s="897"/>
      <c r="OVR88" s="897"/>
      <c r="OVS88" s="315"/>
      <c r="OVT88" s="315"/>
      <c r="OVU88" s="761"/>
      <c r="OVV88" s="897"/>
      <c r="OVW88" s="897"/>
      <c r="OVX88" s="315"/>
      <c r="OVY88" s="315"/>
      <c r="OVZ88" s="761"/>
      <c r="OWA88" s="897"/>
      <c r="OWB88" s="897"/>
      <c r="OWC88" s="315"/>
      <c r="OWD88" s="315"/>
      <c r="OWE88" s="761"/>
      <c r="OWF88" s="897"/>
      <c r="OWG88" s="897"/>
      <c r="OWH88" s="315"/>
      <c r="OWI88" s="315"/>
      <c r="OWJ88" s="761"/>
      <c r="OWK88" s="897"/>
      <c r="OWL88" s="897"/>
      <c r="OWM88" s="315"/>
      <c r="OWN88" s="315"/>
      <c r="OWO88" s="761"/>
      <c r="OWP88" s="897"/>
      <c r="OWQ88" s="897"/>
      <c r="OWR88" s="315"/>
      <c r="OWS88" s="315"/>
      <c r="OWT88" s="761"/>
      <c r="OWU88" s="897"/>
      <c r="OWV88" s="897"/>
      <c r="OWW88" s="315"/>
      <c r="OWX88" s="315"/>
      <c r="OWY88" s="761"/>
      <c r="OWZ88" s="897"/>
      <c r="OXA88" s="897"/>
      <c r="OXB88" s="315"/>
      <c r="OXC88" s="315"/>
      <c r="OXD88" s="761"/>
      <c r="OXE88" s="897"/>
      <c r="OXF88" s="897"/>
      <c r="OXG88" s="315"/>
      <c r="OXH88" s="315"/>
      <c r="OXI88" s="761"/>
      <c r="OXJ88" s="897"/>
      <c r="OXK88" s="897"/>
      <c r="OXL88" s="315"/>
      <c r="OXM88" s="315"/>
      <c r="OXN88" s="761"/>
      <c r="OXO88" s="897"/>
      <c r="OXP88" s="897"/>
      <c r="OXQ88" s="315"/>
      <c r="OXR88" s="315"/>
      <c r="OXS88" s="761"/>
      <c r="OXT88" s="897"/>
      <c r="OXU88" s="897"/>
      <c r="OXV88" s="315"/>
      <c r="OXW88" s="315"/>
      <c r="OXX88" s="761"/>
      <c r="OXY88" s="897"/>
      <c r="OXZ88" s="897"/>
      <c r="OYA88" s="315"/>
      <c r="OYB88" s="315"/>
      <c r="OYC88" s="761"/>
      <c r="OYD88" s="897"/>
      <c r="OYE88" s="897"/>
      <c r="OYF88" s="315"/>
      <c r="OYG88" s="315"/>
      <c r="OYH88" s="761"/>
      <c r="OYI88" s="897"/>
      <c r="OYJ88" s="897"/>
      <c r="OYK88" s="315"/>
      <c r="OYL88" s="315"/>
      <c r="OYM88" s="761"/>
      <c r="OYN88" s="897"/>
      <c r="OYO88" s="897"/>
      <c r="OYP88" s="315"/>
      <c r="OYQ88" s="315"/>
      <c r="OYR88" s="761"/>
      <c r="OYS88" s="897"/>
      <c r="OYT88" s="897"/>
      <c r="OYU88" s="315"/>
      <c r="OYV88" s="315"/>
      <c r="OYW88" s="761"/>
      <c r="OYX88" s="897"/>
      <c r="OYY88" s="897"/>
      <c r="OYZ88" s="315"/>
      <c r="OZA88" s="315"/>
      <c r="OZB88" s="761"/>
      <c r="OZC88" s="897"/>
      <c r="OZD88" s="897"/>
      <c r="OZE88" s="315"/>
      <c r="OZF88" s="315"/>
      <c r="OZG88" s="761"/>
      <c r="OZH88" s="897"/>
      <c r="OZI88" s="897"/>
      <c r="OZJ88" s="315"/>
      <c r="OZK88" s="315"/>
      <c r="OZL88" s="761"/>
      <c r="OZM88" s="897"/>
      <c r="OZN88" s="897"/>
      <c r="OZO88" s="315"/>
      <c r="OZP88" s="315"/>
      <c r="OZQ88" s="761"/>
      <c r="OZR88" s="897"/>
      <c r="OZS88" s="897"/>
      <c r="OZT88" s="315"/>
      <c r="OZU88" s="315"/>
      <c r="OZV88" s="761"/>
      <c r="OZW88" s="897"/>
      <c r="OZX88" s="897"/>
      <c r="OZY88" s="315"/>
      <c r="OZZ88" s="315"/>
      <c r="PAA88" s="761"/>
      <c r="PAB88" s="897"/>
      <c r="PAC88" s="897"/>
      <c r="PAD88" s="315"/>
      <c r="PAE88" s="315"/>
      <c r="PAF88" s="761"/>
      <c r="PAG88" s="897"/>
      <c r="PAH88" s="897"/>
      <c r="PAI88" s="315"/>
      <c r="PAJ88" s="315"/>
      <c r="PAK88" s="761"/>
      <c r="PAL88" s="897"/>
      <c r="PAM88" s="897"/>
      <c r="PAN88" s="315"/>
      <c r="PAO88" s="315"/>
      <c r="PAP88" s="761"/>
      <c r="PAQ88" s="897"/>
      <c r="PAR88" s="897"/>
      <c r="PAS88" s="315"/>
      <c r="PAT88" s="315"/>
      <c r="PAU88" s="761"/>
      <c r="PAV88" s="897"/>
      <c r="PAW88" s="897"/>
      <c r="PAX88" s="315"/>
      <c r="PAY88" s="315"/>
      <c r="PAZ88" s="761"/>
      <c r="PBA88" s="897"/>
      <c r="PBB88" s="897"/>
      <c r="PBC88" s="315"/>
      <c r="PBD88" s="315"/>
      <c r="PBE88" s="761"/>
      <c r="PBF88" s="897"/>
      <c r="PBG88" s="897"/>
      <c r="PBH88" s="315"/>
      <c r="PBI88" s="315"/>
      <c r="PBJ88" s="761"/>
      <c r="PBK88" s="897"/>
      <c r="PBL88" s="897"/>
      <c r="PBM88" s="315"/>
      <c r="PBN88" s="315"/>
      <c r="PBO88" s="761"/>
      <c r="PBP88" s="897"/>
      <c r="PBQ88" s="897"/>
      <c r="PBR88" s="315"/>
      <c r="PBS88" s="315"/>
      <c r="PBT88" s="761"/>
      <c r="PBU88" s="897"/>
      <c r="PBV88" s="897"/>
      <c r="PBW88" s="315"/>
      <c r="PBX88" s="315"/>
      <c r="PBY88" s="761"/>
      <c r="PBZ88" s="897"/>
      <c r="PCA88" s="897"/>
      <c r="PCB88" s="315"/>
      <c r="PCC88" s="315"/>
      <c r="PCD88" s="761"/>
      <c r="PCE88" s="897"/>
      <c r="PCF88" s="897"/>
      <c r="PCG88" s="315"/>
      <c r="PCH88" s="315"/>
      <c r="PCI88" s="761"/>
      <c r="PCJ88" s="897"/>
      <c r="PCK88" s="897"/>
      <c r="PCL88" s="315"/>
      <c r="PCM88" s="315"/>
      <c r="PCN88" s="761"/>
      <c r="PCO88" s="897"/>
      <c r="PCP88" s="897"/>
      <c r="PCQ88" s="315"/>
      <c r="PCR88" s="315"/>
      <c r="PCS88" s="761"/>
      <c r="PCT88" s="897"/>
      <c r="PCU88" s="897"/>
      <c r="PCV88" s="315"/>
      <c r="PCW88" s="315"/>
      <c r="PCX88" s="761"/>
      <c r="PCY88" s="897"/>
      <c r="PCZ88" s="897"/>
      <c r="PDA88" s="315"/>
      <c r="PDB88" s="315"/>
      <c r="PDC88" s="761"/>
      <c r="PDD88" s="897"/>
      <c r="PDE88" s="897"/>
      <c r="PDF88" s="315"/>
      <c r="PDG88" s="315"/>
      <c r="PDH88" s="761"/>
      <c r="PDI88" s="897"/>
      <c r="PDJ88" s="897"/>
      <c r="PDK88" s="315"/>
      <c r="PDL88" s="315"/>
      <c r="PDM88" s="761"/>
      <c r="PDN88" s="897"/>
      <c r="PDO88" s="897"/>
      <c r="PDP88" s="315"/>
      <c r="PDQ88" s="315"/>
      <c r="PDR88" s="761"/>
      <c r="PDS88" s="897"/>
      <c r="PDT88" s="897"/>
      <c r="PDU88" s="315"/>
      <c r="PDV88" s="315"/>
      <c r="PDW88" s="761"/>
      <c r="PDX88" s="897"/>
      <c r="PDY88" s="897"/>
      <c r="PDZ88" s="315"/>
      <c r="PEA88" s="315"/>
      <c r="PEB88" s="761"/>
      <c r="PEC88" s="897"/>
      <c r="PED88" s="897"/>
      <c r="PEE88" s="315"/>
      <c r="PEF88" s="315"/>
      <c r="PEG88" s="761"/>
      <c r="PEH88" s="897"/>
      <c r="PEI88" s="897"/>
      <c r="PEJ88" s="315"/>
      <c r="PEK88" s="315"/>
      <c r="PEL88" s="761"/>
      <c r="PEM88" s="897"/>
      <c r="PEN88" s="897"/>
      <c r="PEO88" s="315"/>
      <c r="PEP88" s="315"/>
      <c r="PEQ88" s="761"/>
      <c r="PER88" s="897"/>
      <c r="PES88" s="897"/>
      <c r="PET88" s="315"/>
      <c r="PEU88" s="315"/>
      <c r="PEV88" s="761"/>
      <c r="PEW88" s="897"/>
      <c r="PEX88" s="897"/>
      <c r="PEY88" s="315"/>
      <c r="PEZ88" s="315"/>
      <c r="PFA88" s="761"/>
      <c r="PFB88" s="897"/>
      <c r="PFC88" s="897"/>
      <c r="PFD88" s="315"/>
      <c r="PFE88" s="315"/>
      <c r="PFF88" s="761"/>
      <c r="PFG88" s="897"/>
      <c r="PFH88" s="897"/>
      <c r="PFI88" s="315"/>
      <c r="PFJ88" s="315"/>
      <c r="PFK88" s="761"/>
      <c r="PFL88" s="897"/>
      <c r="PFM88" s="897"/>
      <c r="PFN88" s="315"/>
      <c r="PFO88" s="315"/>
      <c r="PFP88" s="761"/>
      <c r="PFQ88" s="897"/>
      <c r="PFR88" s="897"/>
      <c r="PFS88" s="315"/>
      <c r="PFT88" s="315"/>
      <c r="PFU88" s="761"/>
      <c r="PFV88" s="897"/>
      <c r="PFW88" s="897"/>
      <c r="PFX88" s="315"/>
      <c r="PFY88" s="315"/>
      <c r="PFZ88" s="761"/>
      <c r="PGA88" s="897"/>
      <c r="PGB88" s="897"/>
      <c r="PGC88" s="315"/>
      <c r="PGD88" s="315"/>
      <c r="PGE88" s="761"/>
      <c r="PGF88" s="897"/>
      <c r="PGG88" s="897"/>
      <c r="PGH88" s="315"/>
      <c r="PGI88" s="315"/>
      <c r="PGJ88" s="761"/>
      <c r="PGK88" s="897"/>
      <c r="PGL88" s="897"/>
      <c r="PGM88" s="315"/>
      <c r="PGN88" s="315"/>
      <c r="PGO88" s="761"/>
      <c r="PGP88" s="897"/>
      <c r="PGQ88" s="897"/>
      <c r="PGR88" s="315"/>
      <c r="PGS88" s="315"/>
      <c r="PGT88" s="761"/>
      <c r="PGU88" s="897"/>
      <c r="PGV88" s="897"/>
      <c r="PGW88" s="315"/>
      <c r="PGX88" s="315"/>
      <c r="PGY88" s="761"/>
      <c r="PGZ88" s="897"/>
      <c r="PHA88" s="897"/>
      <c r="PHB88" s="315"/>
      <c r="PHC88" s="315"/>
      <c r="PHD88" s="761"/>
      <c r="PHE88" s="897"/>
      <c r="PHF88" s="897"/>
      <c r="PHG88" s="315"/>
      <c r="PHH88" s="315"/>
      <c r="PHI88" s="761"/>
      <c r="PHJ88" s="897"/>
      <c r="PHK88" s="897"/>
      <c r="PHL88" s="315"/>
      <c r="PHM88" s="315"/>
      <c r="PHN88" s="761"/>
      <c r="PHO88" s="897"/>
      <c r="PHP88" s="897"/>
      <c r="PHQ88" s="315"/>
      <c r="PHR88" s="315"/>
      <c r="PHS88" s="761"/>
      <c r="PHT88" s="897"/>
      <c r="PHU88" s="897"/>
      <c r="PHV88" s="315"/>
      <c r="PHW88" s="315"/>
      <c r="PHX88" s="761"/>
      <c r="PHY88" s="897"/>
      <c r="PHZ88" s="897"/>
      <c r="PIA88" s="315"/>
      <c r="PIB88" s="315"/>
      <c r="PIC88" s="761"/>
      <c r="PID88" s="897"/>
      <c r="PIE88" s="897"/>
      <c r="PIF88" s="315"/>
      <c r="PIG88" s="315"/>
      <c r="PIH88" s="761"/>
      <c r="PII88" s="897"/>
      <c r="PIJ88" s="897"/>
      <c r="PIK88" s="315"/>
      <c r="PIL88" s="315"/>
      <c r="PIM88" s="761"/>
      <c r="PIN88" s="897"/>
      <c r="PIO88" s="897"/>
      <c r="PIP88" s="315"/>
      <c r="PIQ88" s="315"/>
      <c r="PIR88" s="761"/>
      <c r="PIS88" s="897"/>
      <c r="PIT88" s="897"/>
      <c r="PIU88" s="315"/>
      <c r="PIV88" s="315"/>
      <c r="PIW88" s="761"/>
      <c r="PIX88" s="897"/>
      <c r="PIY88" s="897"/>
      <c r="PIZ88" s="315"/>
      <c r="PJA88" s="315"/>
      <c r="PJB88" s="761"/>
      <c r="PJC88" s="897"/>
      <c r="PJD88" s="897"/>
      <c r="PJE88" s="315"/>
      <c r="PJF88" s="315"/>
      <c r="PJG88" s="761"/>
      <c r="PJH88" s="897"/>
      <c r="PJI88" s="897"/>
      <c r="PJJ88" s="315"/>
      <c r="PJK88" s="315"/>
      <c r="PJL88" s="761"/>
      <c r="PJM88" s="897"/>
      <c r="PJN88" s="897"/>
      <c r="PJO88" s="315"/>
      <c r="PJP88" s="315"/>
      <c r="PJQ88" s="761"/>
      <c r="PJR88" s="897"/>
      <c r="PJS88" s="897"/>
      <c r="PJT88" s="315"/>
      <c r="PJU88" s="315"/>
      <c r="PJV88" s="761"/>
      <c r="PJW88" s="897"/>
      <c r="PJX88" s="897"/>
      <c r="PJY88" s="315"/>
      <c r="PJZ88" s="315"/>
      <c r="PKA88" s="761"/>
      <c r="PKB88" s="897"/>
      <c r="PKC88" s="897"/>
      <c r="PKD88" s="315"/>
      <c r="PKE88" s="315"/>
      <c r="PKF88" s="761"/>
      <c r="PKG88" s="897"/>
      <c r="PKH88" s="897"/>
      <c r="PKI88" s="315"/>
      <c r="PKJ88" s="315"/>
      <c r="PKK88" s="761"/>
      <c r="PKL88" s="897"/>
      <c r="PKM88" s="897"/>
      <c r="PKN88" s="315"/>
      <c r="PKO88" s="315"/>
      <c r="PKP88" s="761"/>
      <c r="PKQ88" s="897"/>
      <c r="PKR88" s="897"/>
      <c r="PKS88" s="315"/>
      <c r="PKT88" s="315"/>
      <c r="PKU88" s="761"/>
      <c r="PKV88" s="897"/>
      <c r="PKW88" s="897"/>
      <c r="PKX88" s="315"/>
      <c r="PKY88" s="315"/>
      <c r="PKZ88" s="761"/>
      <c r="PLA88" s="897"/>
      <c r="PLB88" s="897"/>
      <c r="PLC88" s="315"/>
      <c r="PLD88" s="315"/>
      <c r="PLE88" s="761"/>
      <c r="PLF88" s="897"/>
      <c r="PLG88" s="897"/>
      <c r="PLH88" s="315"/>
      <c r="PLI88" s="315"/>
      <c r="PLJ88" s="761"/>
      <c r="PLK88" s="897"/>
      <c r="PLL88" s="897"/>
      <c r="PLM88" s="315"/>
      <c r="PLN88" s="315"/>
      <c r="PLO88" s="761"/>
      <c r="PLP88" s="897"/>
      <c r="PLQ88" s="897"/>
      <c r="PLR88" s="315"/>
      <c r="PLS88" s="315"/>
      <c r="PLT88" s="761"/>
      <c r="PLU88" s="897"/>
      <c r="PLV88" s="897"/>
      <c r="PLW88" s="315"/>
      <c r="PLX88" s="315"/>
      <c r="PLY88" s="761"/>
      <c r="PLZ88" s="897"/>
      <c r="PMA88" s="897"/>
      <c r="PMB88" s="315"/>
      <c r="PMC88" s="315"/>
      <c r="PMD88" s="761"/>
      <c r="PME88" s="897"/>
      <c r="PMF88" s="897"/>
      <c r="PMG88" s="315"/>
      <c r="PMH88" s="315"/>
      <c r="PMI88" s="761"/>
      <c r="PMJ88" s="897"/>
      <c r="PMK88" s="897"/>
      <c r="PML88" s="315"/>
      <c r="PMM88" s="315"/>
      <c r="PMN88" s="761"/>
      <c r="PMO88" s="897"/>
      <c r="PMP88" s="897"/>
      <c r="PMQ88" s="315"/>
      <c r="PMR88" s="315"/>
      <c r="PMS88" s="761"/>
      <c r="PMT88" s="897"/>
      <c r="PMU88" s="897"/>
      <c r="PMV88" s="315"/>
      <c r="PMW88" s="315"/>
      <c r="PMX88" s="761"/>
      <c r="PMY88" s="897"/>
      <c r="PMZ88" s="897"/>
      <c r="PNA88" s="315"/>
      <c r="PNB88" s="315"/>
      <c r="PNC88" s="761"/>
      <c r="PND88" s="897"/>
      <c r="PNE88" s="897"/>
      <c r="PNF88" s="315"/>
      <c r="PNG88" s="315"/>
      <c r="PNH88" s="761"/>
      <c r="PNI88" s="897"/>
      <c r="PNJ88" s="897"/>
      <c r="PNK88" s="315"/>
      <c r="PNL88" s="315"/>
      <c r="PNM88" s="761"/>
      <c r="PNN88" s="897"/>
      <c r="PNO88" s="897"/>
      <c r="PNP88" s="315"/>
      <c r="PNQ88" s="315"/>
      <c r="PNR88" s="761"/>
      <c r="PNS88" s="897"/>
      <c r="PNT88" s="897"/>
      <c r="PNU88" s="315"/>
      <c r="PNV88" s="315"/>
      <c r="PNW88" s="761"/>
      <c r="PNX88" s="897"/>
      <c r="PNY88" s="897"/>
      <c r="PNZ88" s="315"/>
      <c r="POA88" s="315"/>
      <c r="POB88" s="761"/>
      <c r="POC88" s="897"/>
      <c r="POD88" s="897"/>
      <c r="POE88" s="315"/>
      <c r="POF88" s="315"/>
      <c r="POG88" s="761"/>
      <c r="POH88" s="897"/>
      <c r="POI88" s="897"/>
      <c r="POJ88" s="315"/>
      <c r="POK88" s="315"/>
      <c r="POL88" s="761"/>
      <c r="POM88" s="897"/>
      <c r="PON88" s="897"/>
      <c r="POO88" s="315"/>
      <c r="POP88" s="315"/>
      <c r="POQ88" s="761"/>
      <c r="POR88" s="897"/>
      <c r="POS88" s="897"/>
      <c r="POT88" s="315"/>
      <c r="POU88" s="315"/>
      <c r="POV88" s="761"/>
      <c r="POW88" s="897"/>
      <c r="POX88" s="897"/>
      <c r="POY88" s="315"/>
      <c r="POZ88" s="315"/>
      <c r="PPA88" s="761"/>
      <c r="PPB88" s="897"/>
      <c r="PPC88" s="897"/>
      <c r="PPD88" s="315"/>
      <c r="PPE88" s="315"/>
      <c r="PPF88" s="761"/>
      <c r="PPG88" s="897"/>
      <c r="PPH88" s="897"/>
      <c r="PPI88" s="315"/>
      <c r="PPJ88" s="315"/>
      <c r="PPK88" s="761"/>
      <c r="PPL88" s="897"/>
      <c r="PPM88" s="897"/>
      <c r="PPN88" s="315"/>
      <c r="PPO88" s="315"/>
      <c r="PPP88" s="761"/>
      <c r="PPQ88" s="897"/>
      <c r="PPR88" s="897"/>
      <c r="PPS88" s="315"/>
      <c r="PPT88" s="315"/>
      <c r="PPU88" s="761"/>
      <c r="PPV88" s="897"/>
      <c r="PPW88" s="897"/>
      <c r="PPX88" s="315"/>
      <c r="PPY88" s="315"/>
      <c r="PPZ88" s="761"/>
      <c r="PQA88" s="897"/>
      <c r="PQB88" s="897"/>
      <c r="PQC88" s="315"/>
      <c r="PQD88" s="315"/>
      <c r="PQE88" s="761"/>
      <c r="PQF88" s="897"/>
      <c r="PQG88" s="897"/>
      <c r="PQH88" s="315"/>
      <c r="PQI88" s="315"/>
      <c r="PQJ88" s="761"/>
      <c r="PQK88" s="897"/>
      <c r="PQL88" s="897"/>
      <c r="PQM88" s="315"/>
      <c r="PQN88" s="315"/>
      <c r="PQO88" s="761"/>
      <c r="PQP88" s="897"/>
      <c r="PQQ88" s="897"/>
      <c r="PQR88" s="315"/>
      <c r="PQS88" s="315"/>
      <c r="PQT88" s="761"/>
      <c r="PQU88" s="897"/>
      <c r="PQV88" s="897"/>
      <c r="PQW88" s="315"/>
      <c r="PQX88" s="315"/>
      <c r="PQY88" s="761"/>
      <c r="PQZ88" s="897"/>
      <c r="PRA88" s="897"/>
      <c r="PRB88" s="315"/>
      <c r="PRC88" s="315"/>
      <c r="PRD88" s="761"/>
      <c r="PRE88" s="897"/>
      <c r="PRF88" s="897"/>
      <c r="PRG88" s="315"/>
      <c r="PRH88" s="315"/>
      <c r="PRI88" s="761"/>
      <c r="PRJ88" s="897"/>
      <c r="PRK88" s="897"/>
      <c r="PRL88" s="315"/>
      <c r="PRM88" s="315"/>
      <c r="PRN88" s="761"/>
      <c r="PRO88" s="897"/>
      <c r="PRP88" s="897"/>
      <c r="PRQ88" s="315"/>
      <c r="PRR88" s="315"/>
      <c r="PRS88" s="761"/>
      <c r="PRT88" s="897"/>
      <c r="PRU88" s="897"/>
      <c r="PRV88" s="315"/>
      <c r="PRW88" s="315"/>
      <c r="PRX88" s="761"/>
      <c r="PRY88" s="897"/>
      <c r="PRZ88" s="897"/>
      <c r="PSA88" s="315"/>
      <c r="PSB88" s="315"/>
      <c r="PSC88" s="761"/>
      <c r="PSD88" s="897"/>
      <c r="PSE88" s="897"/>
      <c r="PSF88" s="315"/>
      <c r="PSG88" s="315"/>
      <c r="PSH88" s="761"/>
      <c r="PSI88" s="897"/>
      <c r="PSJ88" s="897"/>
      <c r="PSK88" s="315"/>
      <c r="PSL88" s="315"/>
      <c r="PSM88" s="761"/>
      <c r="PSN88" s="897"/>
      <c r="PSO88" s="897"/>
      <c r="PSP88" s="315"/>
      <c r="PSQ88" s="315"/>
      <c r="PSR88" s="761"/>
      <c r="PSS88" s="897"/>
      <c r="PST88" s="897"/>
      <c r="PSU88" s="315"/>
      <c r="PSV88" s="315"/>
      <c r="PSW88" s="761"/>
      <c r="PSX88" s="897"/>
      <c r="PSY88" s="897"/>
      <c r="PSZ88" s="315"/>
      <c r="PTA88" s="315"/>
      <c r="PTB88" s="761"/>
      <c r="PTC88" s="897"/>
      <c r="PTD88" s="897"/>
      <c r="PTE88" s="315"/>
      <c r="PTF88" s="315"/>
      <c r="PTG88" s="761"/>
      <c r="PTH88" s="897"/>
      <c r="PTI88" s="897"/>
      <c r="PTJ88" s="315"/>
      <c r="PTK88" s="315"/>
      <c r="PTL88" s="761"/>
      <c r="PTM88" s="897"/>
      <c r="PTN88" s="897"/>
      <c r="PTO88" s="315"/>
      <c r="PTP88" s="315"/>
      <c r="PTQ88" s="761"/>
      <c r="PTR88" s="897"/>
      <c r="PTS88" s="897"/>
      <c r="PTT88" s="315"/>
      <c r="PTU88" s="315"/>
      <c r="PTV88" s="761"/>
      <c r="PTW88" s="897"/>
      <c r="PTX88" s="897"/>
      <c r="PTY88" s="315"/>
      <c r="PTZ88" s="315"/>
      <c r="PUA88" s="761"/>
      <c r="PUB88" s="897"/>
      <c r="PUC88" s="897"/>
      <c r="PUD88" s="315"/>
      <c r="PUE88" s="315"/>
      <c r="PUF88" s="761"/>
      <c r="PUG88" s="897"/>
      <c r="PUH88" s="897"/>
      <c r="PUI88" s="315"/>
      <c r="PUJ88" s="315"/>
      <c r="PUK88" s="761"/>
      <c r="PUL88" s="897"/>
      <c r="PUM88" s="897"/>
      <c r="PUN88" s="315"/>
      <c r="PUO88" s="315"/>
      <c r="PUP88" s="761"/>
      <c r="PUQ88" s="897"/>
      <c r="PUR88" s="897"/>
      <c r="PUS88" s="315"/>
      <c r="PUT88" s="315"/>
      <c r="PUU88" s="761"/>
      <c r="PUV88" s="897"/>
      <c r="PUW88" s="897"/>
      <c r="PUX88" s="315"/>
      <c r="PUY88" s="315"/>
      <c r="PUZ88" s="761"/>
      <c r="PVA88" s="897"/>
      <c r="PVB88" s="897"/>
      <c r="PVC88" s="315"/>
      <c r="PVD88" s="315"/>
      <c r="PVE88" s="761"/>
      <c r="PVF88" s="897"/>
      <c r="PVG88" s="897"/>
      <c r="PVH88" s="315"/>
      <c r="PVI88" s="315"/>
      <c r="PVJ88" s="761"/>
      <c r="PVK88" s="897"/>
      <c r="PVL88" s="897"/>
      <c r="PVM88" s="315"/>
      <c r="PVN88" s="315"/>
      <c r="PVO88" s="761"/>
      <c r="PVP88" s="897"/>
      <c r="PVQ88" s="897"/>
      <c r="PVR88" s="315"/>
      <c r="PVS88" s="315"/>
      <c r="PVT88" s="761"/>
      <c r="PVU88" s="897"/>
      <c r="PVV88" s="897"/>
      <c r="PVW88" s="315"/>
      <c r="PVX88" s="315"/>
      <c r="PVY88" s="761"/>
      <c r="PVZ88" s="897"/>
      <c r="PWA88" s="897"/>
      <c r="PWB88" s="315"/>
      <c r="PWC88" s="315"/>
      <c r="PWD88" s="761"/>
      <c r="PWE88" s="897"/>
      <c r="PWF88" s="897"/>
      <c r="PWG88" s="315"/>
      <c r="PWH88" s="315"/>
      <c r="PWI88" s="761"/>
      <c r="PWJ88" s="897"/>
      <c r="PWK88" s="897"/>
      <c r="PWL88" s="315"/>
      <c r="PWM88" s="315"/>
      <c r="PWN88" s="761"/>
      <c r="PWO88" s="897"/>
      <c r="PWP88" s="897"/>
      <c r="PWQ88" s="315"/>
      <c r="PWR88" s="315"/>
      <c r="PWS88" s="761"/>
      <c r="PWT88" s="897"/>
      <c r="PWU88" s="897"/>
      <c r="PWV88" s="315"/>
      <c r="PWW88" s="315"/>
      <c r="PWX88" s="761"/>
      <c r="PWY88" s="897"/>
      <c r="PWZ88" s="897"/>
      <c r="PXA88" s="315"/>
      <c r="PXB88" s="315"/>
      <c r="PXC88" s="761"/>
      <c r="PXD88" s="897"/>
      <c r="PXE88" s="897"/>
      <c r="PXF88" s="315"/>
      <c r="PXG88" s="315"/>
      <c r="PXH88" s="761"/>
      <c r="PXI88" s="897"/>
      <c r="PXJ88" s="897"/>
      <c r="PXK88" s="315"/>
      <c r="PXL88" s="315"/>
      <c r="PXM88" s="761"/>
      <c r="PXN88" s="897"/>
      <c r="PXO88" s="897"/>
      <c r="PXP88" s="315"/>
      <c r="PXQ88" s="315"/>
      <c r="PXR88" s="761"/>
      <c r="PXS88" s="897"/>
      <c r="PXT88" s="897"/>
      <c r="PXU88" s="315"/>
      <c r="PXV88" s="315"/>
      <c r="PXW88" s="761"/>
      <c r="PXX88" s="897"/>
      <c r="PXY88" s="897"/>
      <c r="PXZ88" s="315"/>
      <c r="PYA88" s="315"/>
      <c r="PYB88" s="761"/>
      <c r="PYC88" s="897"/>
      <c r="PYD88" s="897"/>
      <c r="PYE88" s="315"/>
      <c r="PYF88" s="315"/>
      <c r="PYG88" s="761"/>
      <c r="PYH88" s="897"/>
      <c r="PYI88" s="897"/>
      <c r="PYJ88" s="315"/>
      <c r="PYK88" s="315"/>
      <c r="PYL88" s="761"/>
      <c r="PYM88" s="897"/>
      <c r="PYN88" s="897"/>
      <c r="PYO88" s="315"/>
      <c r="PYP88" s="315"/>
      <c r="PYQ88" s="761"/>
      <c r="PYR88" s="897"/>
      <c r="PYS88" s="897"/>
      <c r="PYT88" s="315"/>
      <c r="PYU88" s="315"/>
      <c r="PYV88" s="761"/>
      <c r="PYW88" s="897"/>
      <c r="PYX88" s="897"/>
      <c r="PYY88" s="315"/>
      <c r="PYZ88" s="315"/>
      <c r="PZA88" s="761"/>
      <c r="PZB88" s="897"/>
      <c r="PZC88" s="897"/>
      <c r="PZD88" s="315"/>
      <c r="PZE88" s="315"/>
      <c r="PZF88" s="761"/>
      <c r="PZG88" s="897"/>
      <c r="PZH88" s="897"/>
      <c r="PZI88" s="315"/>
      <c r="PZJ88" s="315"/>
      <c r="PZK88" s="761"/>
      <c r="PZL88" s="897"/>
      <c r="PZM88" s="897"/>
      <c r="PZN88" s="315"/>
      <c r="PZO88" s="315"/>
      <c r="PZP88" s="761"/>
      <c r="PZQ88" s="897"/>
      <c r="PZR88" s="897"/>
      <c r="PZS88" s="315"/>
      <c r="PZT88" s="315"/>
      <c r="PZU88" s="761"/>
      <c r="PZV88" s="897"/>
      <c r="PZW88" s="897"/>
      <c r="PZX88" s="315"/>
      <c r="PZY88" s="315"/>
      <c r="PZZ88" s="761"/>
      <c r="QAA88" s="897"/>
      <c r="QAB88" s="897"/>
      <c r="QAC88" s="315"/>
      <c r="QAD88" s="315"/>
      <c r="QAE88" s="761"/>
      <c r="QAF88" s="897"/>
      <c r="QAG88" s="897"/>
      <c r="QAH88" s="315"/>
      <c r="QAI88" s="315"/>
      <c r="QAJ88" s="761"/>
      <c r="QAK88" s="897"/>
      <c r="QAL88" s="897"/>
      <c r="QAM88" s="315"/>
      <c r="QAN88" s="315"/>
      <c r="QAO88" s="761"/>
      <c r="QAP88" s="897"/>
      <c r="QAQ88" s="897"/>
      <c r="QAR88" s="315"/>
      <c r="QAS88" s="315"/>
      <c r="QAT88" s="761"/>
      <c r="QAU88" s="897"/>
      <c r="QAV88" s="897"/>
      <c r="QAW88" s="315"/>
      <c r="QAX88" s="315"/>
      <c r="QAY88" s="761"/>
      <c r="QAZ88" s="897"/>
      <c r="QBA88" s="897"/>
      <c r="QBB88" s="315"/>
      <c r="QBC88" s="315"/>
      <c r="QBD88" s="761"/>
      <c r="QBE88" s="897"/>
      <c r="QBF88" s="897"/>
      <c r="QBG88" s="315"/>
      <c r="QBH88" s="315"/>
      <c r="QBI88" s="761"/>
      <c r="QBJ88" s="897"/>
      <c r="QBK88" s="897"/>
      <c r="QBL88" s="315"/>
      <c r="QBM88" s="315"/>
      <c r="QBN88" s="761"/>
      <c r="QBO88" s="897"/>
      <c r="QBP88" s="897"/>
      <c r="QBQ88" s="315"/>
      <c r="QBR88" s="315"/>
      <c r="QBS88" s="761"/>
      <c r="QBT88" s="897"/>
      <c r="QBU88" s="897"/>
      <c r="QBV88" s="315"/>
      <c r="QBW88" s="315"/>
      <c r="QBX88" s="761"/>
      <c r="QBY88" s="897"/>
      <c r="QBZ88" s="897"/>
      <c r="QCA88" s="315"/>
      <c r="QCB88" s="315"/>
      <c r="QCC88" s="761"/>
      <c r="QCD88" s="897"/>
      <c r="QCE88" s="897"/>
      <c r="QCF88" s="315"/>
      <c r="QCG88" s="315"/>
      <c r="QCH88" s="761"/>
      <c r="QCI88" s="897"/>
      <c r="QCJ88" s="897"/>
      <c r="QCK88" s="315"/>
      <c r="QCL88" s="315"/>
      <c r="QCM88" s="761"/>
      <c r="QCN88" s="897"/>
      <c r="QCO88" s="897"/>
      <c r="QCP88" s="315"/>
      <c r="QCQ88" s="315"/>
      <c r="QCR88" s="761"/>
      <c r="QCS88" s="897"/>
      <c r="QCT88" s="897"/>
      <c r="QCU88" s="315"/>
      <c r="QCV88" s="315"/>
      <c r="QCW88" s="761"/>
      <c r="QCX88" s="897"/>
      <c r="QCY88" s="897"/>
      <c r="QCZ88" s="315"/>
      <c r="QDA88" s="315"/>
      <c r="QDB88" s="761"/>
      <c r="QDC88" s="897"/>
      <c r="QDD88" s="897"/>
      <c r="QDE88" s="315"/>
      <c r="QDF88" s="315"/>
      <c r="QDG88" s="761"/>
      <c r="QDH88" s="897"/>
      <c r="QDI88" s="897"/>
      <c r="QDJ88" s="315"/>
      <c r="QDK88" s="315"/>
      <c r="QDL88" s="761"/>
      <c r="QDM88" s="897"/>
      <c r="QDN88" s="897"/>
      <c r="QDO88" s="315"/>
      <c r="QDP88" s="315"/>
      <c r="QDQ88" s="761"/>
      <c r="QDR88" s="897"/>
      <c r="QDS88" s="897"/>
      <c r="QDT88" s="315"/>
      <c r="QDU88" s="315"/>
      <c r="QDV88" s="761"/>
      <c r="QDW88" s="897"/>
      <c r="QDX88" s="897"/>
      <c r="QDY88" s="315"/>
      <c r="QDZ88" s="315"/>
      <c r="QEA88" s="761"/>
      <c r="QEB88" s="897"/>
      <c r="QEC88" s="897"/>
      <c r="QED88" s="315"/>
      <c r="QEE88" s="315"/>
      <c r="QEF88" s="761"/>
      <c r="QEG88" s="897"/>
      <c r="QEH88" s="897"/>
      <c r="QEI88" s="315"/>
      <c r="QEJ88" s="315"/>
      <c r="QEK88" s="761"/>
      <c r="QEL88" s="897"/>
      <c r="QEM88" s="897"/>
      <c r="QEN88" s="315"/>
      <c r="QEO88" s="315"/>
      <c r="QEP88" s="761"/>
      <c r="QEQ88" s="897"/>
      <c r="QER88" s="897"/>
      <c r="QES88" s="315"/>
      <c r="QET88" s="315"/>
      <c r="QEU88" s="761"/>
      <c r="QEV88" s="897"/>
      <c r="QEW88" s="897"/>
      <c r="QEX88" s="315"/>
      <c r="QEY88" s="315"/>
      <c r="QEZ88" s="761"/>
      <c r="QFA88" s="897"/>
      <c r="QFB88" s="897"/>
      <c r="QFC88" s="315"/>
      <c r="QFD88" s="315"/>
      <c r="QFE88" s="761"/>
      <c r="QFF88" s="897"/>
      <c r="QFG88" s="897"/>
      <c r="QFH88" s="315"/>
      <c r="QFI88" s="315"/>
      <c r="QFJ88" s="761"/>
      <c r="QFK88" s="897"/>
      <c r="QFL88" s="897"/>
      <c r="QFM88" s="315"/>
      <c r="QFN88" s="315"/>
      <c r="QFO88" s="761"/>
      <c r="QFP88" s="897"/>
      <c r="QFQ88" s="897"/>
      <c r="QFR88" s="315"/>
      <c r="QFS88" s="315"/>
      <c r="QFT88" s="761"/>
      <c r="QFU88" s="897"/>
      <c r="QFV88" s="897"/>
      <c r="QFW88" s="315"/>
      <c r="QFX88" s="315"/>
      <c r="QFY88" s="761"/>
      <c r="QFZ88" s="897"/>
      <c r="QGA88" s="897"/>
      <c r="QGB88" s="315"/>
      <c r="QGC88" s="315"/>
      <c r="QGD88" s="761"/>
      <c r="QGE88" s="897"/>
      <c r="QGF88" s="897"/>
      <c r="QGG88" s="315"/>
      <c r="QGH88" s="315"/>
      <c r="QGI88" s="761"/>
      <c r="QGJ88" s="897"/>
      <c r="QGK88" s="897"/>
      <c r="QGL88" s="315"/>
      <c r="QGM88" s="315"/>
      <c r="QGN88" s="761"/>
      <c r="QGO88" s="897"/>
      <c r="QGP88" s="897"/>
      <c r="QGQ88" s="315"/>
      <c r="QGR88" s="315"/>
      <c r="QGS88" s="761"/>
      <c r="QGT88" s="897"/>
      <c r="QGU88" s="897"/>
      <c r="QGV88" s="315"/>
      <c r="QGW88" s="315"/>
      <c r="QGX88" s="761"/>
      <c r="QGY88" s="897"/>
      <c r="QGZ88" s="897"/>
      <c r="QHA88" s="315"/>
      <c r="QHB88" s="315"/>
      <c r="QHC88" s="761"/>
      <c r="QHD88" s="897"/>
      <c r="QHE88" s="897"/>
      <c r="QHF88" s="315"/>
      <c r="QHG88" s="315"/>
      <c r="QHH88" s="761"/>
      <c r="QHI88" s="897"/>
      <c r="QHJ88" s="897"/>
      <c r="QHK88" s="315"/>
      <c r="QHL88" s="315"/>
      <c r="QHM88" s="761"/>
      <c r="QHN88" s="897"/>
      <c r="QHO88" s="897"/>
      <c r="QHP88" s="315"/>
      <c r="QHQ88" s="315"/>
      <c r="QHR88" s="761"/>
      <c r="QHS88" s="897"/>
      <c r="QHT88" s="897"/>
      <c r="QHU88" s="315"/>
      <c r="QHV88" s="315"/>
      <c r="QHW88" s="761"/>
      <c r="QHX88" s="897"/>
      <c r="QHY88" s="897"/>
      <c r="QHZ88" s="315"/>
      <c r="QIA88" s="315"/>
      <c r="QIB88" s="761"/>
      <c r="QIC88" s="897"/>
      <c r="QID88" s="897"/>
      <c r="QIE88" s="315"/>
      <c r="QIF88" s="315"/>
      <c r="QIG88" s="761"/>
      <c r="QIH88" s="897"/>
      <c r="QII88" s="897"/>
      <c r="QIJ88" s="315"/>
      <c r="QIK88" s="315"/>
      <c r="QIL88" s="761"/>
      <c r="QIM88" s="897"/>
      <c r="QIN88" s="897"/>
      <c r="QIO88" s="315"/>
      <c r="QIP88" s="315"/>
      <c r="QIQ88" s="761"/>
      <c r="QIR88" s="897"/>
      <c r="QIS88" s="897"/>
      <c r="QIT88" s="315"/>
      <c r="QIU88" s="315"/>
      <c r="QIV88" s="761"/>
      <c r="QIW88" s="897"/>
      <c r="QIX88" s="897"/>
      <c r="QIY88" s="315"/>
      <c r="QIZ88" s="315"/>
      <c r="QJA88" s="761"/>
      <c r="QJB88" s="897"/>
      <c r="QJC88" s="897"/>
      <c r="QJD88" s="315"/>
      <c r="QJE88" s="315"/>
      <c r="QJF88" s="761"/>
      <c r="QJG88" s="897"/>
      <c r="QJH88" s="897"/>
      <c r="QJI88" s="315"/>
      <c r="QJJ88" s="315"/>
      <c r="QJK88" s="761"/>
      <c r="QJL88" s="897"/>
      <c r="QJM88" s="897"/>
      <c r="QJN88" s="315"/>
      <c r="QJO88" s="315"/>
      <c r="QJP88" s="761"/>
      <c r="QJQ88" s="897"/>
      <c r="QJR88" s="897"/>
      <c r="QJS88" s="315"/>
      <c r="QJT88" s="315"/>
      <c r="QJU88" s="761"/>
      <c r="QJV88" s="897"/>
      <c r="QJW88" s="897"/>
      <c r="QJX88" s="315"/>
      <c r="QJY88" s="315"/>
      <c r="QJZ88" s="761"/>
      <c r="QKA88" s="897"/>
      <c r="QKB88" s="897"/>
      <c r="QKC88" s="315"/>
      <c r="QKD88" s="315"/>
      <c r="QKE88" s="761"/>
      <c r="QKF88" s="897"/>
      <c r="QKG88" s="897"/>
      <c r="QKH88" s="315"/>
      <c r="QKI88" s="315"/>
      <c r="QKJ88" s="761"/>
      <c r="QKK88" s="897"/>
      <c r="QKL88" s="897"/>
      <c r="QKM88" s="315"/>
      <c r="QKN88" s="315"/>
      <c r="QKO88" s="761"/>
      <c r="QKP88" s="897"/>
      <c r="QKQ88" s="897"/>
      <c r="QKR88" s="315"/>
      <c r="QKS88" s="315"/>
      <c r="QKT88" s="761"/>
      <c r="QKU88" s="897"/>
      <c r="QKV88" s="897"/>
      <c r="QKW88" s="315"/>
      <c r="QKX88" s="315"/>
      <c r="QKY88" s="761"/>
      <c r="QKZ88" s="897"/>
      <c r="QLA88" s="897"/>
      <c r="QLB88" s="315"/>
      <c r="QLC88" s="315"/>
      <c r="QLD88" s="761"/>
      <c r="QLE88" s="897"/>
      <c r="QLF88" s="897"/>
      <c r="QLG88" s="315"/>
      <c r="QLH88" s="315"/>
      <c r="QLI88" s="761"/>
      <c r="QLJ88" s="897"/>
      <c r="QLK88" s="897"/>
      <c r="QLL88" s="315"/>
      <c r="QLM88" s="315"/>
      <c r="QLN88" s="761"/>
      <c r="QLO88" s="897"/>
      <c r="QLP88" s="897"/>
      <c r="QLQ88" s="315"/>
      <c r="QLR88" s="315"/>
      <c r="QLS88" s="761"/>
      <c r="QLT88" s="897"/>
      <c r="QLU88" s="897"/>
      <c r="QLV88" s="315"/>
      <c r="QLW88" s="315"/>
      <c r="QLX88" s="761"/>
      <c r="QLY88" s="897"/>
      <c r="QLZ88" s="897"/>
      <c r="QMA88" s="315"/>
      <c r="QMB88" s="315"/>
      <c r="QMC88" s="761"/>
      <c r="QMD88" s="897"/>
      <c r="QME88" s="897"/>
      <c r="QMF88" s="315"/>
      <c r="QMG88" s="315"/>
      <c r="QMH88" s="761"/>
      <c r="QMI88" s="897"/>
      <c r="QMJ88" s="897"/>
      <c r="QMK88" s="315"/>
      <c r="QML88" s="315"/>
      <c r="QMM88" s="761"/>
      <c r="QMN88" s="897"/>
      <c r="QMO88" s="897"/>
      <c r="QMP88" s="315"/>
      <c r="QMQ88" s="315"/>
      <c r="QMR88" s="761"/>
      <c r="QMS88" s="897"/>
      <c r="QMT88" s="897"/>
      <c r="QMU88" s="315"/>
      <c r="QMV88" s="315"/>
      <c r="QMW88" s="761"/>
      <c r="QMX88" s="897"/>
      <c r="QMY88" s="897"/>
      <c r="QMZ88" s="315"/>
      <c r="QNA88" s="315"/>
      <c r="QNB88" s="761"/>
      <c r="QNC88" s="897"/>
      <c r="QND88" s="897"/>
      <c r="QNE88" s="315"/>
      <c r="QNF88" s="315"/>
      <c r="QNG88" s="761"/>
      <c r="QNH88" s="897"/>
      <c r="QNI88" s="897"/>
      <c r="QNJ88" s="315"/>
      <c r="QNK88" s="315"/>
      <c r="QNL88" s="761"/>
      <c r="QNM88" s="897"/>
      <c r="QNN88" s="897"/>
      <c r="QNO88" s="315"/>
      <c r="QNP88" s="315"/>
      <c r="QNQ88" s="761"/>
      <c r="QNR88" s="897"/>
      <c r="QNS88" s="897"/>
      <c r="QNT88" s="315"/>
      <c r="QNU88" s="315"/>
      <c r="QNV88" s="761"/>
      <c r="QNW88" s="897"/>
      <c r="QNX88" s="897"/>
      <c r="QNY88" s="315"/>
      <c r="QNZ88" s="315"/>
      <c r="QOA88" s="761"/>
      <c r="QOB88" s="897"/>
      <c r="QOC88" s="897"/>
      <c r="QOD88" s="315"/>
      <c r="QOE88" s="315"/>
      <c r="QOF88" s="761"/>
      <c r="QOG88" s="897"/>
      <c r="QOH88" s="897"/>
      <c r="QOI88" s="315"/>
      <c r="QOJ88" s="315"/>
      <c r="QOK88" s="761"/>
      <c r="QOL88" s="897"/>
      <c r="QOM88" s="897"/>
      <c r="QON88" s="315"/>
      <c r="QOO88" s="315"/>
      <c r="QOP88" s="761"/>
      <c r="QOQ88" s="897"/>
      <c r="QOR88" s="897"/>
      <c r="QOS88" s="315"/>
      <c r="QOT88" s="315"/>
      <c r="QOU88" s="761"/>
      <c r="QOV88" s="897"/>
      <c r="QOW88" s="897"/>
      <c r="QOX88" s="315"/>
      <c r="QOY88" s="315"/>
      <c r="QOZ88" s="761"/>
      <c r="QPA88" s="897"/>
      <c r="QPB88" s="897"/>
      <c r="QPC88" s="315"/>
      <c r="QPD88" s="315"/>
      <c r="QPE88" s="761"/>
      <c r="QPF88" s="897"/>
      <c r="QPG88" s="897"/>
      <c r="QPH88" s="315"/>
      <c r="QPI88" s="315"/>
      <c r="QPJ88" s="761"/>
      <c r="QPK88" s="897"/>
      <c r="QPL88" s="897"/>
      <c r="QPM88" s="315"/>
      <c r="QPN88" s="315"/>
      <c r="QPO88" s="761"/>
      <c r="QPP88" s="897"/>
      <c r="QPQ88" s="897"/>
      <c r="QPR88" s="315"/>
      <c r="QPS88" s="315"/>
      <c r="QPT88" s="761"/>
      <c r="QPU88" s="897"/>
      <c r="QPV88" s="897"/>
      <c r="QPW88" s="315"/>
      <c r="QPX88" s="315"/>
      <c r="QPY88" s="761"/>
      <c r="QPZ88" s="897"/>
      <c r="QQA88" s="897"/>
      <c r="QQB88" s="315"/>
      <c r="QQC88" s="315"/>
      <c r="QQD88" s="761"/>
      <c r="QQE88" s="897"/>
      <c r="QQF88" s="897"/>
      <c r="QQG88" s="315"/>
      <c r="QQH88" s="315"/>
      <c r="QQI88" s="761"/>
      <c r="QQJ88" s="897"/>
      <c r="QQK88" s="897"/>
      <c r="QQL88" s="315"/>
      <c r="QQM88" s="315"/>
      <c r="QQN88" s="761"/>
      <c r="QQO88" s="897"/>
      <c r="QQP88" s="897"/>
      <c r="QQQ88" s="315"/>
      <c r="QQR88" s="315"/>
      <c r="QQS88" s="761"/>
      <c r="QQT88" s="897"/>
      <c r="QQU88" s="897"/>
      <c r="QQV88" s="315"/>
      <c r="QQW88" s="315"/>
      <c r="QQX88" s="761"/>
      <c r="QQY88" s="897"/>
      <c r="QQZ88" s="897"/>
      <c r="QRA88" s="315"/>
      <c r="QRB88" s="315"/>
      <c r="QRC88" s="761"/>
      <c r="QRD88" s="897"/>
      <c r="QRE88" s="897"/>
      <c r="QRF88" s="315"/>
      <c r="QRG88" s="315"/>
      <c r="QRH88" s="761"/>
      <c r="QRI88" s="897"/>
      <c r="QRJ88" s="897"/>
      <c r="QRK88" s="315"/>
      <c r="QRL88" s="315"/>
      <c r="QRM88" s="761"/>
      <c r="QRN88" s="897"/>
      <c r="QRO88" s="897"/>
      <c r="QRP88" s="315"/>
      <c r="QRQ88" s="315"/>
      <c r="QRR88" s="761"/>
      <c r="QRS88" s="897"/>
      <c r="QRT88" s="897"/>
      <c r="QRU88" s="315"/>
      <c r="QRV88" s="315"/>
      <c r="QRW88" s="761"/>
      <c r="QRX88" s="897"/>
      <c r="QRY88" s="897"/>
      <c r="QRZ88" s="315"/>
      <c r="QSA88" s="315"/>
      <c r="QSB88" s="761"/>
      <c r="QSC88" s="897"/>
      <c r="QSD88" s="897"/>
      <c r="QSE88" s="315"/>
      <c r="QSF88" s="315"/>
      <c r="QSG88" s="761"/>
      <c r="QSH88" s="897"/>
      <c r="QSI88" s="897"/>
      <c r="QSJ88" s="315"/>
      <c r="QSK88" s="315"/>
      <c r="QSL88" s="761"/>
      <c r="QSM88" s="897"/>
      <c r="QSN88" s="897"/>
      <c r="QSO88" s="315"/>
      <c r="QSP88" s="315"/>
      <c r="QSQ88" s="761"/>
      <c r="QSR88" s="897"/>
      <c r="QSS88" s="897"/>
      <c r="QST88" s="315"/>
      <c r="QSU88" s="315"/>
      <c r="QSV88" s="761"/>
      <c r="QSW88" s="897"/>
      <c r="QSX88" s="897"/>
      <c r="QSY88" s="315"/>
      <c r="QSZ88" s="315"/>
      <c r="QTA88" s="761"/>
      <c r="QTB88" s="897"/>
      <c r="QTC88" s="897"/>
      <c r="QTD88" s="315"/>
      <c r="QTE88" s="315"/>
      <c r="QTF88" s="761"/>
      <c r="QTG88" s="897"/>
      <c r="QTH88" s="897"/>
      <c r="QTI88" s="315"/>
      <c r="QTJ88" s="315"/>
      <c r="QTK88" s="761"/>
      <c r="QTL88" s="897"/>
      <c r="QTM88" s="897"/>
      <c r="QTN88" s="315"/>
      <c r="QTO88" s="315"/>
      <c r="QTP88" s="761"/>
      <c r="QTQ88" s="897"/>
      <c r="QTR88" s="897"/>
      <c r="QTS88" s="315"/>
      <c r="QTT88" s="315"/>
      <c r="QTU88" s="761"/>
      <c r="QTV88" s="897"/>
      <c r="QTW88" s="897"/>
      <c r="QTX88" s="315"/>
      <c r="QTY88" s="315"/>
      <c r="QTZ88" s="761"/>
      <c r="QUA88" s="897"/>
      <c r="QUB88" s="897"/>
      <c r="QUC88" s="315"/>
      <c r="QUD88" s="315"/>
      <c r="QUE88" s="761"/>
      <c r="QUF88" s="897"/>
      <c r="QUG88" s="897"/>
      <c r="QUH88" s="315"/>
      <c r="QUI88" s="315"/>
      <c r="QUJ88" s="761"/>
      <c r="QUK88" s="897"/>
      <c r="QUL88" s="897"/>
      <c r="QUM88" s="315"/>
      <c r="QUN88" s="315"/>
      <c r="QUO88" s="761"/>
      <c r="QUP88" s="897"/>
      <c r="QUQ88" s="897"/>
      <c r="QUR88" s="315"/>
      <c r="QUS88" s="315"/>
      <c r="QUT88" s="761"/>
      <c r="QUU88" s="897"/>
      <c r="QUV88" s="897"/>
      <c r="QUW88" s="315"/>
      <c r="QUX88" s="315"/>
      <c r="QUY88" s="761"/>
      <c r="QUZ88" s="897"/>
      <c r="QVA88" s="897"/>
      <c r="QVB88" s="315"/>
      <c r="QVC88" s="315"/>
      <c r="QVD88" s="761"/>
      <c r="QVE88" s="897"/>
      <c r="QVF88" s="897"/>
      <c r="QVG88" s="315"/>
      <c r="QVH88" s="315"/>
      <c r="QVI88" s="761"/>
      <c r="QVJ88" s="897"/>
      <c r="QVK88" s="897"/>
      <c r="QVL88" s="315"/>
      <c r="QVM88" s="315"/>
      <c r="QVN88" s="761"/>
      <c r="QVO88" s="897"/>
      <c r="QVP88" s="897"/>
      <c r="QVQ88" s="315"/>
      <c r="QVR88" s="315"/>
      <c r="QVS88" s="761"/>
      <c r="QVT88" s="897"/>
      <c r="QVU88" s="897"/>
      <c r="QVV88" s="315"/>
      <c r="QVW88" s="315"/>
      <c r="QVX88" s="761"/>
      <c r="QVY88" s="897"/>
      <c r="QVZ88" s="897"/>
      <c r="QWA88" s="315"/>
      <c r="QWB88" s="315"/>
      <c r="QWC88" s="761"/>
      <c r="QWD88" s="897"/>
      <c r="QWE88" s="897"/>
      <c r="QWF88" s="315"/>
      <c r="QWG88" s="315"/>
      <c r="QWH88" s="761"/>
      <c r="QWI88" s="897"/>
      <c r="QWJ88" s="897"/>
      <c r="QWK88" s="315"/>
      <c r="QWL88" s="315"/>
      <c r="QWM88" s="761"/>
      <c r="QWN88" s="897"/>
      <c r="QWO88" s="897"/>
      <c r="QWP88" s="315"/>
      <c r="QWQ88" s="315"/>
      <c r="QWR88" s="761"/>
      <c r="QWS88" s="897"/>
      <c r="QWT88" s="897"/>
      <c r="QWU88" s="315"/>
      <c r="QWV88" s="315"/>
      <c r="QWW88" s="761"/>
      <c r="QWX88" s="897"/>
      <c r="QWY88" s="897"/>
      <c r="QWZ88" s="315"/>
      <c r="QXA88" s="315"/>
      <c r="QXB88" s="761"/>
      <c r="QXC88" s="897"/>
      <c r="QXD88" s="897"/>
      <c r="QXE88" s="315"/>
      <c r="QXF88" s="315"/>
      <c r="QXG88" s="761"/>
      <c r="QXH88" s="897"/>
      <c r="QXI88" s="897"/>
      <c r="QXJ88" s="315"/>
      <c r="QXK88" s="315"/>
      <c r="QXL88" s="761"/>
      <c r="QXM88" s="897"/>
      <c r="QXN88" s="897"/>
      <c r="QXO88" s="315"/>
      <c r="QXP88" s="315"/>
      <c r="QXQ88" s="761"/>
      <c r="QXR88" s="897"/>
      <c r="QXS88" s="897"/>
      <c r="QXT88" s="315"/>
      <c r="QXU88" s="315"/>
      <c r="QXV88" s="761"/>
      <c r="QXW88" s="897"/>
      <c r="QXX88" s="897"/>
      <c r="QXY88" s="315"/>
      <c r="QXZ88" s="315"/>
      <c r="QYA88" s="761"/>
      <c r="QYB88" s="897"/>
      <c r="QYC88" s="897"/>
      <c r="QYD88" s="315"/>
      <c r="QYE88" s="315"/>
      <c r="QYF88" s="761"/>
      <c r="QYG88" s="897"/>
      <c r="QYH88" s="897"/>
      <c r="QYI88" s="315"/>
      <c r="QYJ88" s="315"/>
      <c r="QYK88" s="761"/>
      <c r="QYL88" s="897"/>
      <c r="QYM88" s="897"/>
      <c r="QYN88" s="315"/>
      <c r="QYO88" s="315"/>
      <c r="QYP88" s="761"/>
      <c r="QYQ88" s="897"/>
      <c r="QYR88" s="897"/>
      <c r="QYS88" s="315"/>
      <c r="QYT88" s="315"/>
      <c r="QYU88" s="761"/>
      <c r="QYV88" s="897"/>
      <c r="QYW88" s="897"/>
      <c r="QYX88" s="315"/>
      <c r="QYY88" s="315"/>
      <c r="QYZ88" s="761"/>
      <c r="QZA88" s="897"/>
      <c r="QZB88" s="897"/>
      <c r="QZC88" s="315"/>
      <c r="QZD88" s="315"/>
      <c r="QZE88" s="761"/>
      <c r="QZF88" s="897"/>
      <c r="QZG88" s="897"/>
      <c r="QZH88" s="315"/>
      <c r="QZI88" s="315"/>
      <c r="QZJ88" s="761"/>
      <c r="QZK88" s="897"/>
      <c r="QZL88" s="897"/>
      <c r="QZM88" s="315"/>
      <c r="QZN88" s="315"/>
      <c r="QZO88" s="761"/>
      <c r="QZP88" s="897"/>
      <c r="QZQ88" s="897"/>
      <c r="QZR88" s="315"/>
      <c r="QZS88" s="315"/>
      <c r="QZT88" s="761"/>
      <c r="QZU88" s="897"/>
      <c r="QZV88" s="897"/>
      <c r="QZW88" s="315"/>
      <c r="QZX88" s="315"/>
      <c r="QZY88" s="761"/>
      <c r="QZZ88" s="897"/>
      <c r="RAA88" s="897"/>
      <c r="RAB88" s="315"/>
      <c r="RAC88" s="315"/>
      <c r="RAD88" s="761"/>
      <c r="RAE88" s="897"/>
      <c r="RAF88" s="897"/>
      <c r="RAG88" s="315"/>
      <c r="RAH88" s="315"/>
      <c r="RAI88" s="761"/>
      <c r="RAJ88" s="897"/>
      <c r="RAK88" s="897"/>
      <c r="RAL88" s="315"/>
      <c r="RAM88" s="315"/>
      <c r="RAN88" s="761"/>
      <c r="RAO88" s="897"/>
      <c r="RAP88" s="897"/>
      <c r="RAQ88" s="315"/>
      <c r="RAR88" s="315"/>
      <c r="RAS88" s="761"/>
      <c r="RAT88" s="897"/>
      <c r="RAU88" s="897"/>
      <c r="RAV88" s="315"/>
      <c r="RAW88" s="315"/>
      <c r="RAX88" s="761"/>
      <c r="RAY88" s="897"/>
      <c r="RAZ88" s="897"/>
      <c r="RBA88" s="315"/>
      <c r="RBB88" s="315"/>
      <c r="RBC88" s="761"/>
      <c r="RBD88" s="897"/>
      <c r="RBE88" s="897"/>
      <c r="RBF88" s="315"/>
      <c r="RBG88" s="315"/>
      <c r="RBH88" s="761"/>
      <c r="RBI88" s="897"/>
      <c r="RBJ88" s="897"/>
      <c r="RBK88" s="315"/>
      <c r="RBL88" s="315"/>
      <c r="RBM88" s="761"/>
      <c r="RBN88" s="897"/>
      <c r="RBO88" s="897"/>
      <c r="RBP88" s="315"/>
      <c r="RBQ88" s="315"/>
      <c r="RBR88" s="761"/>
      <c r="RBS88" s="897"/>
      <c r="RBT88" s="897"/>
      <c r="RBU88" s="315"/>
      <c r="RBV88" s="315"/>
      <c r="RBW88" s="761"/>
      <c r="RBX88" s="897"/>
      <c r="RBY88" s="897"/>
      <c r="RBZ88" s="315"/>
      <c r="RCA88" s="315"/>
      <c r="RCB88" s="761"/>
      <c r="RCC88" s="897"/>
      <c r="RCD88" s="897"/>
      <c r="RCE88" s="315"/>
      <c r="RCF88" s="315"/>
      <c r="RCG88" s="761"/>
      <c r="RCH88" s="897"/>
      <c r="RCI88" s="897"/>
      <c r="RCJ88" s="315"/>
      <c r="RCK88" s="315"/>
      <c r="RCL88" s="761"/>
      <c r="RCM88" s="897"/>
      <c r="RCN88" s="897"/>
      <c r="RCO88" s="315"/>
      <c r="RCP88" s="315"/>
      <c r="RCQ88" s="761"/>
      <c r="RCR88" s="897"/>
      <c r="RCS88" s="897"/>
      <c r="RCT88" s="315"/>
      <c r="RCU88" s="315"/>
      <c r="RCV88" s="761"/>
      <c r="RCW88" s="897"/>
      <c r="RCX88" s="897"/>
      <c r="RCY88" s="315"/>
      <c r="RCZ88" s="315"/>
      <c r="RDA88" s="761"/>
      <c r="RDB88" s="897"/>
      <c r="RDC88" s="897"/>
      <c r="RDD88" s="315"/>
      <c r="RDE88" s="315"/>
      <c r="RDF88" s="761"/>
      <c r="RDG88" s="897"/>
      <c r="RDH88" s="897"/>
      <c r="RDI88" s="315"/>
      <c r="RDJ88" s="315"/>
      <c r="RDK88" s="761"/>
      <c r="RDL88" s="897"/>
      <c r="RDM88" s="897"/>
      <c r="RDN88" s="315"/>
      <c r="RDO88" s="315"/>
      <c r="RDP88" s="761"/>
      <c r="RDQ88" s="897"/>
      <c r="RDR88" s="897"/>
      <c r="RDS88" s="315"/>
      <c r="RDT88" s="315"/>
      <c r="RDU88" s="761"/>
      <c r="RDV88" s="897"/>
      <c r="RDW88" s="897"/>
      <c r="RDX88" s="315"/>
      <c r="RDY88" s="315"/>
      <c r="RDZ88" s="761"/>
      <c r="REA88" s="897"/>
      <c r="REB88" s="897"/>
      <c r="REC88" s="315"/>
      <c r="RED88" s="315"/>
      <c r="REE88" s="761"/>
      <c r="REF88" s="897"/>
      <c r="REG88" s="897"/>
      <c r="REH88" s="315"/>
      <c r="REI88" s="315"/>
      <c r="REJ88" s="761"/>
      <c r="REK88" s="897"/>
      <c r="REL88" s="897"/>
      <c r="REM88" s="315"/>
      <c r="REN88" s="315"/>
      <c r="REO88" s="761"/>
      <c r="REP88" s="897"/>
      <c r="REQ88" s="897"/>
      <c r="RER88" s="315"/>
      <c r="RES88" s="315"/>
      <c r="RET88" s="761"/>
      <c r="REU88" s="897"/>
      <c r="REV88" s="897"/>
      <c r="REW88" s="315"/>
      <c r="REX88" s="315"/>
      <c r="REY88" s="761"/>
      <c r="REZ88" s="897"/>
      <c r="RFA88" s="897"/>
      <c r="RFB88" s="315"/>
      <c r="RFC88" s="315"/>
      <c r="RFD88" s="761"/>
      <c r="RFE88" s="897"/>
      <c r="RFF88" s="897"/>
      <c r="RFG88" s="315"/>
      <c r="RFH88" s="315"/>
      <c r="RFI88" s="761"/>
      <c r="RFJ88" s="897"/>
      <c r="RFK88" s="897"/>
      <c r="RFL88" s="315"/>
      <c r="RFM88" s="315"/>
      <c r="RFN88" s="761"/>
      <c r="RFO88" s="897"/>
      <c r="RFP88" s="897"/>
      <c r="RFQ88" s="315"/>
      <c r="RFR88" s="315"/>
      <c r="RFS88" s="761"/>
      <c r="RFT88" s="897"/>
      <c r="RFU88" s="897"/>
      <c r="RFV88" s="315"/>
      <c r="RFW88" s="315"/>
      <c r="RFX88" s="761"/>
      <c r="RFY88" s="897"/>
      <c r="RFZ88" s="897"/>
      <c r="RGA88" s="315"/>
      <c r="RGB88" s="315"/>
      <c r="RGC88" s="761"/>
      <c r="RGD88" s="897"/>
      <c r="RGE88" s="897"/>
      <c r="RGF88" s="315"/>
      <c r="RGG88" s="315"/>
      <c r="RGH88" s="761"/>
      <c r="RGI88" s="897"/>
      <c r="RGJ88" s="897"/>
      <c r="RGK88" s="315"/>
      <c r="RGL88" s="315"/>
      <c r="RGM88" s="761"/>
      <c r="RGN88" s="897"/>
      <c r="RGO88" s="897"/>
      <c r="RGP88" s="315"/>
      <c r="RGQ88" s="315"/>
      <c r="RGR88" s="761"/>
      <c r="RGS88" s="897"/>
      <c r="RGT88" s="897"/>
      <c r="RGU88" s="315"/>
      <c r="RGV88" s="315"/>
      <c r="RGW88" s="761"/>
      <c r="RGX88" s="897"/>
      <c r="RGY88" s="897"/>
      <c r="RGZ88" s="315"/>
      <c r="RHA88" s="315"/>
      <c r="RHB88" s="761"/>
      <c r="RHC88" s="897"/>
      <c r="RHD88" s="897"/>
      <c r="RHE88" s="315"/>
      <c r="RHF88" s="315"/>
      <c r="RHG88" s="761"/>
      <c r="RHH88" s="897"/>
      <c r="RHI88" s="897"/>
      <c r="RHJ88" s="315"/>
      <c r="RHK88" s="315"/>
      <c r="RHL88" s="761"/>
      <c r="RHM88" s="897"/>
      <c r="RHN88" s="897"/>
      <c r="RHO88" s="315"/>
      <c r="RHP88" s="315"/>
      <c r="RHQ88" s="761"/>
      <c r="RHR88" s="897"/>
      <c r="RHS88" s="897"/>
      <c r="RHT88" s="315"/>
      <c r="RHU88" s="315"/>
      <c r="RHV88" s="761"/>
      <c r="RHW88" s="897"/>
      <c r="RHX88" s="897"/>
      <c r="RHY88" s="315"/>
      <c r="RHZ88" s="315"/>
      <c r="RIA88" s="761"/>
      <c r="RIB88" s="897"/>
      <c r="RIC88" s="897"/>
      <c r="RID88" s="315"/>
      <c r="RIE88" s="315"/>
      <c r="RIF88" s="761"/>
      <c r="RIG88" s="897"/>
      <c r="RIH88" s="897"/>
      <c r="RII88" s="315"/>
      <c r="RIJ88" s="315"/>
      <c r="RIK88" s="761"/>
      <c r="RIL88" s="897"/>
      <c r="RIM88" s="897"/>
      <c r="RIN88" s="315"/>
      <c r="RIO88" s="315"/>
      <c r="RIP88" s="761"/>
      <c r="RIQ88" s="897"/>
      <c r="RIR88" s="897"/>
      <c r="RIS88" s="315"/>
      <c r="RIT88" s="315"/>
      <c r="RIU88" s="761"/>
      <c r="RIV88" s="897"/>
      <c r="RIW88" s="897"/>
      <c r="RIX88" s="315"/>
      <c r="RIY88" s="315"/>
      <c r="RIZ88" s="761"/>
      <c r="RJA88" s="897"/>
      <c r="RJB88" s="897"/>
      <c r="RJC88" s="315"/>
      <c r="RJD88" s="315"/>
      <c r="RJE88" s="761"/>
      <c r="RJF88" s="897"/>
      <c r="RJG88" s="897"/>
      <c r="RJH88" s="315"/>
      <c r="RJI88" s="315"/>
      <c r="RJJ88" s="761"/>
      <c r="RJK88" s="897"/>
      <c r="RJL88" s="897"/>
      <c r="RJM88" s="315"/>
      <c r="RJN88" s="315"/>
      <c r="RJO88" s="761"/>
      <c r="RJP88" s="897"/>
      <c r="RJQ88" s="897"/>
      <c r="RJR88" s="315"/>
      <c r="RJS88" s="315"/>
      <c r="RJT88" s="761"/>
      <c r="RJU88" s="897"/>
      <c r="RJV88" s="897"/>
      <c r="RJW88" s="315"/>
      <c r="RJX88" s="315"/>
      <c r="RJY88" s="761"/>
      <c r="RJZ88" s="897"/>
      <c r="RKA88" s="897"/>
      <c r="RKB88" s="315"/>
      <c r="RKC88" s="315"/>
      <c r="RKD88" s="761"/>
      <c r="RKE88" s="897"/>
      <c r="RKF88" s="897"/>
      <c r="RKG88" s="315"/>
      <c r="RKH88" s="315"/>
      <c r="RKI88" s="761"/>
      <c r="RKJ88" s="897"/>
      <c r="RKK88" s="897"/>
      <c r="RKL88" s="315"/>
      <c r="RKM88" s="315"/>
      <c r="RKN88" s="761"/>
      <c r="RKO88" s="897"/>
      <c r="RKP88" s="897"/>
      <c r="RKQ88" s="315"/>
      <c r="RKR88" s="315"/>
      <c r="RKS88" s="761"/>
      <c r="RKT88" s="897"/>
      <c r="RKU88" s="897"/>
      <c r="RKV88" s="315"/>
      <c r="RKW88" s="315"/>
      <c r="RKX88" s="761"/>
      <c r="RKY88" s="897"/>
      <c r="RKZ88" s="897"/>
      <c r="RLA88" s="315"/>
      <c r="RLB88" s="315"/>
      <c r="RLC88" s="761"/>
      <c r="RLD88" s="897"/>
      <c r="RLE88" s="897"/>
      <c r="RLF88" s="315"/>
      <c r="RLG88" s="315"/>
      <c r="RLH88" s="761"/>
      <c r="RLI88" s="897"/>
      <c r="RLJ88" s="897"/>
      <c r="RLK88" s="315"/>
      <c r="RLL88" s="315"/>
      <c r="RLM88" s="761"/>
      <c r="RLN88" s="897"/>
      <c r="RLO88" s="897"/>
      <c r="RLP88" s="315"/>
      <c r="RLQ88" s="315"/>
      <c r="RLR88" s="761"/>
      <c r="RLS88" s="897"/>
      <c r="RLT88" s="897"/>
      <c r="RLU88" s="315"/>
      <c r="RLV88" s="315"/>
      <c r="RLW88" s="761"/>
      <c r="RLX88" s="897"/>
      <c r="RLY88" s="897"/>
      <c r="RLZ88" s="315"/>
      <c r="RMA88" s="315"/>
      <c r="RMB88" s="761"/>
      <c r="RMC88" s="897"/>
      <c r="RMD88" s="897"/>
      <c r="RME88" s="315"/>
      <c r="RMF88" s="315"/>
      <c r="RMG88" s="761"/>
      <c r="RMH88" s="897"/>
      <c r="RMI88" s="897"/>
      <c r="RMJ88" s="315"/>
      <c r="RMK88" s="315"/>
      <c r="RML88" s="761"/>
      <c r="RMM88" s="897"/>
      <c r="RMN88" s="897"/>
      <c r="RMO88" s="315"/>
      <c r="RMP88" s="315"/>
      <c r="RMQ88" s="761"/>
      <c r="RMR88" s="897"/>
      <c r="RMS88" s="897"/>
      <c r="RMT88" s="315"/>
      <c r="RMU88" s="315"/>
      <c r="RMV88" s="761"/>
      <c r="RMW88" s="897"/>
      <c r="RMX88" s="897"/>
      <c r="RMY88" s="315"/>
      <c r="RMZ88" s="315"/>
      <c r="RNA88" s="761"/>
      <c r="RNB88" s="897"/>
      <c r="RNC88" s="897"/>
      <c r="RND88" s="315"/>
      <c r="RNE88" s="315"/>
      <c r="RNF88" s="761"/>
      <c r="RNG88" s="897"/>
      <c r="RNH88" s="897"/>
      <c r="RNI88" s="315"/>
      <c r="RNJ88" s="315"/>
      <c r="RNK88" s="761"/>
      <c r="RNL88" s="897"/>
      <c r="RNM88" s="897"/>
      <c r="RNN88" s="315"/>
      <c r="RNO88" s="315"/>
      <c r="RNP88" s="761"/>
      <c r="RNQ88" s="897"/>
      <c r="RNR88" s="897"/>
      <c r="RNS88" s="315"/>
      <c r="RNT88" s="315"/>
      <c r="RNU88" s="761"/>
      <c r="RNV88" s="897"/>
      <c r="RNW88" s="897"/>
      <c r="RNX88" s="315"/>
      <c r="RNY88" s="315"/>
      <c r="RNZ88" s="761"/>
      <c r="ROA88" s="897"/>
      <c r="ROB88" s="897"/>
      <c r="ROC88" s="315"/>
      <c r="ROD88" s="315"/>
      <c r="ROE88" s="761"/>
      <c r="ROF88" s="897"/>
      <c r="ROG88" s="897"/>
      <c r="ROH88" s="315"/>
      <c r="ROI88" s="315"/>
      <c r="ROJ88" s="761"/>
      <c r="ROK88" s="897"/>
      <c r="ROL88" s="897"/>
      <c r="ROM88" s="315"/>
      <c r="RON88" s="315"/>
      <c r="ROO88" s="761"/>
      <c r="ROP88" s="897"/>
      <c r="ROQ88" s="897"/>
      <c r="ROR88" s="315"/>
      <c r="ROS88" s="315"/>
      <c r="ROT88" s="761"/>
      <c r="ROU88" s="897"/>
      <c r="ROV88" s="897"/>
      <c r="ROW88" s="315"/>
      <c r="ROX88" s="315"/>
      <c r="ROY88" s="761"/>
      <c r="ROZ88" s="897"/>
      <c r="RPA88" s="897"/>
      <c r="RPB88" s="315"/>
      <c r="RPC88" s="315"/>
      <c r="RPD88" s="761"/>
      <c r="RPE88" s="897"/>
      <c r="RPF88" s="897"/>
      <c r="RPG88" s="315"/>
      <c r="RPH88" s="315"/>
      <c r="RPI88" s="761"/>
      <c r="RPJ88" s="897"/>
      <c r="RPK88" s="897"/>
      <c r="RPL88" s="315"/>
      <c r="RPM88" s="315"/>
      <c r="RPN88" s="761"/>
      <c r="RPO88" s="897"/>
      <c r="RPP88" s="897"/>
      <c r="RPQ88" s="315"/>
      <c r="RPR88" s="315"/>
      <c r="RPS88" s="761"/>
      <c r="RPT88" s="897"/>
      <c r="RPU88" s="897"/>
      <c r="RPV88" s="315"/>
      <c r="RPW88" s="315"/>
      <c r="RPX88" s="761"/>
      <c r="RPY88" s="897"/>
      <c r="RPZ88" s="897"/>
      <c r="RQA88" s="315"/>
      <c r="RQB88" s="315"/>
      <c r="RQC88" s="761"/>
      <c r="RQD88" s="897"/>
      <c r="RQE88" s="897"/>
      <c r="RQF88" s="315"/>
      <c r="RQG88" s="315"/>
      <c r="RQH88" s="761"/>
      <c r="RQI88" s="897"/>
      <c r="RQJ88" s="897"/>
      <c r="RQK88" s="315"/>
      <c r="RQL88" s="315"/>
      <c r="RQM88" s="761"/>
      <c r="RQN88" s="897"/>
      <c r="RQO88" s="897"/>
      <c r="RQP88" s="315"/>
      <c r="RQQ88" s="315"/>
      <c r="RQR88" s="761"/>
      <c r="RQS88" s="897"/>
      <c r="RQT88" s="897"/>
      <c r="RQU88" s="315"/>
      <c r="RQV88" s="315"/>
      <c r="RQW88" s="761"/>
      <c r="RQX88" s="897"/>
      <c r="RQY88" s="897"/>
      <c r="RQZ88" s="315"/>
      <c r="RRA88" s="315"/>
      <c r="RRB88" s="761"/>
      <c r="RRC88" s="897"/>
      <c r="RRD88" s="897"/>
      <c r="RRE88" s="315"/>
      <c r="RRF88" s="315"/>
      <c r="RRG88" s="761"/>
      <c r="RRH88" s="897"/>
      <c r="RRI88" s="897"/>
      <c r="RRJ88" s="315"/>
      <c r="RRK88" s="315"/>
      <c r="RRL88" s="761"/>
      <c r="RRM88" s="897"/>
      <c r="RRN88" s="897"/>
      <c r="RRO88" s="315"/>
      <c r="RRP88" s="315"/>
      <c r="RRQ88" s="761"/>
      <c r="RRR88" s="897"/>
      <c r="RRS88" s="897"/>
      <c r="RRT88" s="315"/>
      <c r="RRU88" s="315"/>
      <c r="RRV88" s="761"/>
      <c r="RRW88" s="897"/>
      <c r="RRX88" s="897"/>
      <c r="RRY88" s="315"/>
      <c r="RRZ88" s="315"/>
      <c r="RSA88" s="761"/>
      <c r="RSB88" s="897"/>
      <c r="RSC88" s="897"/>
      <c r="RSD88" s="315"/>
      <c r="RSE88" s="315"/>
      <c r="RSF88" s="761"/>
      <c r="RSG88" s="897"/>
      <c r="RSH88" s="897"/>
      <c r="RSI88" s="315"/>
      <c r="RSJ88" s="315"/>
      <c r="RSK88" s="761"/>
      <c r="RSL88" s="897"/>
      <c r="RSM88" s="897"/>
      <c r="RSN88" s="315"/>
      <c r="RSO88" s="315"/>
      <c r="RSP88" s="761"/>
      <c r="RSQ88" s="897"/>
      <c r="RSR88" s="897"/>
      <c r="RSS88" s="315"/>
      <c r="RST88" s="315"/>
      <c r="RSU88" s="761"/>
      <c r="RSV88" s="897"/>
      <c r="RSW88" s="897"/>
      <c r="RSX88" s="315"/>
      <c r="RSY88" s="315"/>
      <c r="RSZ88" s="761"/>
      <c r="RTA88" s="897"/>
      <c r="RTB88" s="897"/>
      <c r="RTC88" s="315"/>
      <c r="RTD88" s="315"/>
      <c r="RTE88" s="761"/>
      <c r="RTF88" s="897"/>
      <c r="RTG88" s="897"/>
      <c r="RTH88" s="315"/>
      <c r="RTI88" s="315"/>
      <c r="RTJ88" s="761"/>
      <c r="RTK88" s="897"/>
      <c r="RTL88" s="897"/>
      <c r="RTM88" s="315"/>
      <c r="RTN88" s="315"/>
      <c r="RTO88" s="761"/>
      <c r="RTP88" s="897"/>
      <c r="RTQ88" s="897"/>
      <c r="RTR88" s="315"/>
      <c r="RTS88" s="315"/>
      <c r="RTT88" s="761"/>
      <c r="RTU88" s="897"/>
      <c r="RTV88" s="897"/>
      <c r="RTW88" s="315"/>
      <c r="RTX88" s="315"/>
      <c r="RTY88" s="761"/>
      <c r="RTZ88" s="897"/>
      <c r="RUA88" s="897"/>
      <c r="RUB88" s="315"/>
      <c r="RUC88" s="315"/>
      <c r="RUD88" s="761"/>
      <c r="RUE88" s="897"/>
      <c r="RUF88" s="897"/>
      <c r="RUG88" s="315"/>
      <c r="RUH88" s="315"/>
      <c r="RUI88" s="761"/>
      <c r="RUJ88" s="897"/>
      <c r="RUK88" s="897"/>
      <c r="RUL88" s="315"/>
      <c r="RUM88" s="315"/>
      <c r="RUN88" s="761"/>
      <c r="RUO88" s="897"/>
      <c r="RUP88" s="897"/>
      <c r="RUQ88" s="315"/>
      <c r="RUR88" s="315"/>
      <c r="RUS88" s="761"/>
      <c r="RUT88" s="897"/>
      <c r="RUU88" s="897"/>
      <c r="RUV88" s="315"/>
      <c r="RUW88" s="315"/>
      <c r="RUX88" s="761"/>
      <c r="RUY88" s="897"/>
      <c r="RUZ88" s="897"/>
      <c r="RVA88" s="315"/>
      <c r="RVB88" s="315"/>
      <c r="RVC88" s="761"/>
      <c r="RVD88" s="897"/>
      <c r="RVE88" s="897"/>
      <c r="RVF88" s="315"/>
      <c r="RVG88" s="315"/>
      <c r="RVH88" s="761"/>
      <c r="RVI88" s="897"/>
      <c r="RVJ88" s="897"/>
      <c r="RVK88" s="315"/>
      <c r="RVL88" s="315"/>
      <c r="RVM88" s="761"/>
      <c r="RVN88" s="897"/>
      <c r="RVO88" s="897"/>
      <c r="RVP88" s="315"/>
      <c r="RVQ88" s="315"/>
      <c r="RVR88" s="761"/>
      <c r="RVS88" s="897"/>
      <c r="RVT88" s="897"/>
      <c r="RVU88" s="315"/>
      <c r="RVV88" s="315"/>
      <c r="RVW88" s="761"/>
      <c r="RVX88" s="897"/>
      <c r="RVY88" s="897"/>
      <c r="RVZ88" s="315"/>
      <c r="RWA88" s="315"/>
      <c r="RWB88" s="761"/>
      <c r="RWC88" s="897"/>
      <c r="RWD88" s="897"/>
      <c r="RWE88" s="315"/>
      <c r="RWF88" s="315"/>
      <c r="RWG88" s="761"/>
      <c r="RWH88" s="897"/>
      <c r="RWI88" s="897"/>
      <c r="RWJ88" s="315"/>
      <c r="RWK88" s="315"/>
      <c r="RWL88" s="761"/>
      <c r="RWM88" s="897"/>
      <c r="RWN88" s="897"/>
      <c r="RWO88" s="315"/>
      <c r="RWP88" s="315"/>
      <c r="RWQ88" s="761"/>
      <c r="RWR88" s="897"/>
      <c r="RWS88" s="897"/>
      <c r="RWT88" s="315"/>
      <c r="RWU88" s="315"/>
      <c r="RWV88" s="761"/>
      <c r="RWW88" s="897"/>
      <c r="RWX88" s="897"/>
      <c r="RWY88" s="315"/>
      <c r="RWZ88" s="315"/>
      <c r="RXA88" s="761"/>
      <c r="RXB88" s="897"/>
      <c r="RXC88" s="897"/>
      <c r="RXD88" s="315"/>
      <c r="RXE88" s="315"/>
      <c r="RXF88" s="761"/>
      <c r="RXG88" s="897"/>
      <c r="RXH88" s="897"/>
      <c r="RXI88" s="315"/>
      <c r="RXJ88" s="315"/>
      <c r="RXK88" s="761"/>
      <c r="RXL88" s="897"/>
      <c r="RXM88" s="897"/>
      <c r="RXN88" s="315"/>
      <c r="RXO88" s="315"/>
      <c r="RXP88" s="761"/>
      <c r="RXQ88" s="897"/>
      <c r="RXR88" s="897"/>
      <c r="RXS88" s="315"/>
      <c r="RXT88" s="315"/>
      <c r="RXU88" s="761"/>
      <c r="RXV88" s="897"/>
      <c r="RXW88" s="897"/>
      <c r="RXX88" s="315"/>
      <c r="RXY88" s="315"/>
      <c r="RXZ88" s="761"/>
      <c r="RYA88" s="897"/>
      <c r="RYB88" s="897"/>
      <c r="RYC88" s="315"/>
      <c r="RYD88" s="315"/>
      <c r="RYE88" s="761"/>
      <c r="RYF88" s="897"/>
      <c r="RYG88" s="897"/>
      <c r="RYH88" s="315"/>
      <c r="RYI88" s="315"/>
      <c r="RYJ88" s="761"/>
      <c r="RYK88" s="897"/>
      <c r="RYL88" s="897"/>
      <c r="RYM88" s="315"/>
      <c r="RYN88" s="315"/>
      <c r="RYO88" s="761"/>
      <c r="RYP88" s="897"/>
      <c r="RYQ88" s="897"/>
      <c r="RYR88" s="315"/>
      <c r="RYS88" s="315"/>
      <c r="RYT88" s="761"/>
      <c r="RYU88" s="897"/>
      <c r="RYV88" s="897"/>
      <c r="RYW88" s="315"/>
      <c r="RYX88" s="315"/>
      <c r="RYY88" s="761"/>
      <c r="RYZ88" s="897"/>
      <c r="RZA88" s="897"/>
      <c r="RZB88" s="315"/>
      <c r="RZC88" s="315"/>
      <c r="RZD88" s="761"/>
      <c r="RZE88" s="897"/>
      <c r="RZF88" s="897"/>
      <c r="RZG88" s="315"/>
      <c r="RZH88" s="315"/>
      <c r="RZI88" s="761"/>
      <c r="RZJ88" s="897"/>
      <c r="RZK88" s="897"/>
      <c r="RZL88" s="315"/>
      <c r="RZM88" s="315"/>
      <c r="RZN88" s="761"/>
      <c r="RZO88" s="897"/>
      <c r="RZP88" s="897"/>
      <c r="RZQ88" s="315"/>
      <c r="RZR88" s="315"/>
      <c r="RZS88" s="761"/>
      <c r="RZT88" s="897"/>
      <c r="RZU88" s="897"/>
      <c r="RZV88" s="315"/>
      <c r="RZW88" s="315"/>
      <c r="RZX88" s="761"/>
      <c r="RZY88" s="897"/>
      <c r="RZZ88" s="897"/>
      <c r="SAA88" s="315"/>
      <c r="SAB88" s="315"/>
      <c r="SAC88" s="761"/>
      <c r="SAD88" s="897"/>
      <c r="SAE88" s="897"/>
      <c r="SAF88" s="315"/>
      <c r="SAG88" s="315"/>
      <c r="SAH88" s="761"/>
      <c r="SAI88" s="897"/>
      <c r="SAJ88" s="897"/>
      <c r="SAK88" s="315"/>
      <c r="SAL88" s="315"/>
      <c r="SAM88" s="761"/>
      <c r="SAN88" s="897"/>
      <c r="SAO88" s="897"/>
      <c r="SAP88" s="315"/>
      <c r="SAQ88" s="315"/>
      <c r="SAR88" s="761"/>
      <c r="SAS88" s="897"/>
      <c r="SAT88" s="897"/>
      <c r="SAU88" s="315"/>
      <c r="SAV88" s="315"/>
      <c r="SAW88" s="761"/>
      <c r="SAX88" s="897"/>
      <c r="SAY88" s="897"/>
      <c r="SAZ88" s="315"/>
      <c r="SBA88" s="315"/>
      <c r="SBB88" s="761"/>
      <c r="SBC88" s="897"/>
      <c r="SBD88" s="897"/>
      <c r="SBE88" s="315"/>
      <c r="SBF88" s="315"/>
      <c r="SBG88" s="761"/>
      <c r="SBH88" s="897"/>
      <c r="SBI88" s="897"/>
      <c r="SBJ88" s="315"/>
      <c r="SBK88" s="315"/>
      <c r="SBL88" s="761"/>
      <c r="SBM88" s="897"/>
      <c r="SBN88" s="897"/>
      <c r="SBO88" s="315"/>
      <c r="SBP88" s="315"/>
      <c r="SBQ88" s="761"/>
      <c r="SBR88" s="897"/>
      <c r="SBS88" s="897"/>
      <c r="SBT88" s="315"/>
      <c r="SBU88" s="315"/>
      <c r="SBV88" s="761"/>
      <c r="SBW88" s="897"/>
      <c r="SBX88" s="897"/>
      <c r="SBY88" s="315"/>
      <c r="SBZ88" s="315"/>
      <c r="SCA88" s="761"/>
      <c r="SCB88" s="897"/>
      <c r="SCC88" s="897"/>
      <c r="SCD88" s="315"/>
      <c r="SCE88" s="315"/>
      <c r="SCF88" s="761"/>
      <c r="SCG88" s="897"/>
      <c r="SCH88" s="897"/>
      <c r="SCI88" s="315"/>
      <c r="SCJ88" s="315"/>
      <c r="SCK88" s="761"/>
      <c r="SCL88" s="897"/>
      <c r="SCM88" s="897"/>
      <c r="SCN88" s="315"/>
      <c r="SCO88" s="315"/>
      <c r="SCP88" s="761"/>
      <c r="SCQ88" s="897"/>
      <c r="SCR88" s="897"/>
      <c r="SCS88" s="315"/>
      <c r="SCT88" s="315"/>
      <c r="SCU88" s="761"/>
      <c r="SCV88" s="897"/>
      <c r="SCW88" s="897"/>
      <c r="SCX88" s="315"/>
      <c r="SCY88" s="315"/>
      <c r="SCZ88" s="761"/>
      <c r="SDA88" s="897"/>
      <c r="SDB88" s="897"/>
      <c r="SDC88" s="315"/>
      <c r="SDD88" s="315"/>
      <c r="SDE88" s="761"/>
      <c r="SDF88" s="897"/>
      <c r="SDG88" s="897"/>
      <c r="SDH88" s="315"/>
      <c r="SDI88" s="315"/>
      <c r="SDJ88" s="761"/>
      <c r="SDK88" s="897"/>
      <c r="SDL88" s="897"/>
      <c r="SDM88" s="315"/>
      <c r="SDN88" s="315"/>
      <c r="SDO88" s="761"/>
      <c r="SDP88" s="897"/>
      <c r="SDQ88" s="897"/>
      <c r="SDR88" s="315"/>
      <c r="SDS88" s="315"/>
      <c r="SDT88" s="761"/>
      <c r="SDU88" s="897"/>
      <c r="SDV88" s="897"/>
      <c r="SDW88" s="315"/>
      <c r="SDX88" s="315"/>
      <c r="SDY88" s="761"/>
      <c r="SDZ88" s="897"/>
      <c r="SEA88" s="897"/>
      <c r="SEB88" s="315"/>
      <c r="SEC88" s="315"/>
      <c r="SED88" s="761"/>
      <c r="SEE88" s="897"/>
      <c r="SEF88" s="897"/>
      <c r="SEG88" s="315"/>
      <c r="SEH88" s="315"/>
      <c r="SEI88" s="761"/>
      <c r="SEJ88" s="897"/>
      <c r="SEK88" s="897"/>
      <c r="SEL88" s="315"/>
      <c r="SEM88" s="315"/>
      <c r="SEN88" s="761"/>
      <c r="SEO88" s="897"/>
      <c r="SEP88" s="897"/>
      <c r="SEQ88" s="315"/>
      <c r="SER88" s="315"/>
      <c r="SES88" s="761"/>
      <c r="SET88" s="897"/>
      <c r="SEU88" s="897"/>
      <c r="SEV88" s="315"/>
      <c r="SEW88" s="315"/>
      <c r="SEX88" s="761"/>
      <c r="SEY88" s="897"/>
      <c r="SEZ88" s="897"/>
      <c r="SFA88" s="315"/>
      <c r="SFB88" s="315"/>
      <c r="SFC88" s="761"/>
      <c r="SFD88" s="897"/>
      <c r="SFE88" s="897"/>
      <c r="SFF88" s="315"/>
      <c r="SFG88" s="315"/>
      <c r="SFH88" s="761"/>
      <c r="SFI88" s="897"/>
      <c r="SFJ88" s="897"/>
      <c r="SFK88" s="315"/>
      <c r="SFL88" s="315"/>
      <c r="SFM88" s="761"/>
      <c r="SFN88" s="897"/>
      <c r="SFO88" s="897"/>
      <c r="SFP88" s="315"/>
      <c r="SFQ88" s="315"/>
      <c r="SFR88" s="761"/>
      <c r="SFS88" s="897"/>
      <c r="SFT88" s="897"/>
      <c r="SFU88" s="315"/>
      <c r="SFV88" s="315"/>
      <c r="SFW88" s="761"/>
      <c r="SFX88" s="897"/>
      <c r="SFY88" s="897"/>
      <c r="SFZ88" s="315"/>
      <c r="SGA88" s="315"/>
      <c r="SGB88" s="761"/>
      <c r="SGC88" s="897"/>
      <c r="SGD88" s="897"/>
      <c r="SGE88" s="315"/>
      <c r="SGF88" s="315"/>
      <c r="SGG88" s="761"/>
      <c r="SGH88" s="897"/>
      <c r="SGI88" s="897"/>
      <c r="SGJ88" s="315"/>
      <c r="SGK88" s="315"/>
      <c r="SGL88" s="761"/>
      <c r="SGM88" s="897"/>
      <c r="SGN88" s="897"/>
      <c r="SGO88" s="315"/>
      <c r="SGP88" s="315"/>
      <c r="SGQ88" s="761"/>
      <c r="SGR88" s="897"/>
      <c r="SGS88" s="897"/>
      <c r="SGT88" s="315"/>
      <c r="SGU88" s="315"/>
      <c r="SGV88" s="761"/>
      <c r="SGW88" s="897"/>
      <c r="SGX88" s="897"/>
      <c r="SGY88" s="315"/>
      <c r="SGZ88" s="315"/>
      <c r="SHA88" s="761"/>
      <c r="SHB88" s="897"/>
      <c r="SHC88" s="897"/>
      <c r="SHD88" s="315"/>
      <c r="SHE88" s="315"/>
      <c r="SHF88" s="761"/>
      <c r="SHG88" s="897"/>
      <c r="SHH88" s="897"/>
      <c r="SHI88" s="315"/>
      <c r="SHJ88" s="315"/>
      <c r="SHK88" s="761"/>
      <c r="SHL88" s="897"/>
      <c r="SHM88" s="897"/>
      <c r="SHN88" s="315"/>
      <c r="SHO88" s="315"/>
      <c r="SHP88" s="761"/>
      <c r="SHQ88" s="897"/>
      <c r="SHR88" s="897"/>
      <c r="SHS88" s="315"/>
      <c r="SHT88" s="315"/>
      <c r="SHU88" s="761"/>
      <c r="SHV88" s="897"/>
      <c r="SHW88" s="897"/>
      <c r="SHX88" s="315"/>
      <c r="SHY88" s="315"/>
      <c r="SHZ88" s="761"/>
      <c r="SIA88" s="897"/>
      <c r="SIB88" s="897"/>
      <c r="SIC88" s="315"/>
      <c r="SID88" s="315"/>
      <c r="SIE88" s="761"/>
      <c r="SIF88" s="897"/>
      <c r="SIG88" s="897"/>
      <c r="SIH88" s="315"/>
      <c r="SII88" s="315"/>
      <c r="SIJ88" s="761"/>
      <c r="SIK88" s="897"/>
      <c r="SIL88" s="897"/>
      <c r="SIM88" s="315"/>
      <c r="SIN88" s="315"/>
      <c r="SIO88" s="761"/>
      <c r="SIP88" s="897"/>
      <c r="SIQ88" s="897"/>
      <c r="SIR88" s="315"/>
      <c r="SIS88" s="315"/>
      <c r="SIT88" s="761"/>
      <c r="SIU88" s="897"/>
      <c r="SIV88" s="897"/>
      <c r="SIW88" s="315"/>
      <c r="SIX88" s="315"/>
      <c r="SIY88" s="761"/>
      <c r="SIZ88" s="897"/>
      <c r="SJA88" s="897"/>
      <c r="SJB88" s="315"/>
      <c r="SJC88" s="315"/>
      <c r="SJD88" s="761"/>
      <c r="SJE88" s="897"/>
      <c r="SJF88" s="897"/>
      <c r="SJG88" s="315"/>
      <c r="SJH88" s="315"/>
      <c r="SJI88" s="761"/>
      <c r="SJJ88" s="897"/>
      <c r="SJK88" s="897"/>
      <c r="SJL88" s="315"/>
      <c r="SJM88" s="315"/>
      <c r="SJN88" s="761"/>
      <c r="SJO88" s="897"/>
      <c r="SJP88" s="897"/>
      <c r="SJQ88" s="315"/>
      <c r="SJR88" s="315"/>
      <c r="SJS88" s="761"/>
      <c r="SJT88" s="897"/>
      <c r="SJU88" s="897"/>
      <c r="SJV88" s="315"/>
      <c r="SJW88" s="315"/>
      <c r="SJX88" s="761"/>
      <c r="SJY88" s="897"/>
      <c r="SJZ88" s="897"/>
      <c r="SKA88" s="315"/>
      <c r="SKB88" s="315"/>
      <c r="SKC88" s="761"/>
      <c r="SKD88" s="897"/>
      <c r="SKE88" s="897"/>
      <c r="SKF88" s="315"/>
      <c r="SKG88" s="315"/>
      <c r="SKH88" s="761"/>
      <c r="SKI88" s="897"/>
      <c r="SKJ88" s="897"/>
      <c r="SKK88" s="315"/>
      <c r="SKL88" s="315"/>
      <c r="SKM88" s="761"/>
      <c r="SKN88" s="897"/>
      <c r="SKO88" s="897"/>
      <c r="SKP88" s="315"/>
      <c r="SKQ88" s="315"/>
      <c r="SKR88" s="761"/>
      <c r="SKS88" s="897"/>
      <c r="SKT88" s="897"/>
      <c r="SKU88" s="315"/>
      <c r="SKV88" s="315"/>
      <c r="SKW88" s="761"/>
      <c r="SKX88" s="897"/>
      <c r="SKY88" s="897"/>
      <c r="SKZ88" s="315"/>
      <c r="SLA88" s="315"/>
      <c r="SLB88" s="761"/>
      <c r="SLC88" s="897"/>
      <c r="SLD88" s="897"/>
      <c r="SLE88" s="315"/>
      <c r="SLF88" s="315"/>
      <c r="SLG88" s="761"/>
      <c r="SLH88" s="897"/>
      <c r="SLI88" s="897"/>
      <c r="SLJ88" s="315"/>
      <c r="SLK88" s="315"/>
      <c r="SLL88" s="761"/>
      <c r="SLM88" s="897"/>
      <c r="SLN88" s="897"/>
      <c r="SLO88" s="315"/>
      <c r="SLP88" s="315"/>
      <c r="SLQ88" s="761"/>
      <c r="SLR88" s="897"/>
      <c r="SLS88" s="897"/>
      <c r="SLT88" s="315"/>
      <c r="SLU88" s="315"/>
      <c r="SLV88" s="761"/>
      <c r="SLW88" s="897"/>
      <c r="SLX88" s="897"/>
      <c r="SLY88" s="315"/>
      <c r="SLZ88" s="315"/>
      <c r="SMA88" s="761"/>
      <c r="SMB88" s="897"/>
      <c r="SMC88" s="897"/>
      <c r="SMD88" s="315"/>
      <c r="SME88" s="315"/>
      <c r="SMF88" s="761"/>
      <c r="SMG88" s="897"/>
      <c r="SMH88" s="897"/>
      <c r="SMI88" s="315"/>
      <c r="SMJ88" s="315"/>
      <c r="SMK88" s="761"/>
      <c r="SML88" s="897"/>
      <c r="SMM88" s="897"/>
      <c r="SMN88" s="315"/>
      <c r="SMO88" s="315"/>
      <c r="SMP88" s="761"/>
      <c r="SMQ88" s="897"/>
      <c r="SMR88" s="897"/>
      <c r="SMS88" s="315"/>
      <c r="SMT88" s="315"/>
      <c r="SMU88" s="761"/>
      <c r="SMV88" s="897"/>
      <c r="SMW88" s="897"/>
      <c r="SMX88" s="315"/>
      <c r="SMY88" s="315"/>
      <c r="SMZ88" s="761"/>
      <c r="SNA88" s="897"/>
      <c r="SNB88" s="897"/>
      <c r="SNC88" s="315"/>
      <c r="SND88" s="315"/>
      <c r="SNE88" s="761"/>
      <c r="SNF88" s="897"/>
      <c r="SNG88" s="897"/>
      <c r="SNH88" s="315"/>
      <c r="SNI88" s="315"/>
      <c r="SNJ88" s="761"/>
      <c r="SNK88" s="897"/>
      <c r="SNL88" s="897"/>
      <c r="SNM88" s="315"/>
      <c r="SNN88" s="315"/>
      <c r="SNO88" s="761"/>
      <c r="SNP88" s="897"/>
      <c r="SNQ88" s="897"/>
      <c r="SNR88" s="315"/>
      <c r="SNS88" s="315"/>
      <c r="SNT88" s="761"/>
      <c r="SNU88" s="897"/>
      <c r="SNV88" s="897"/>
      <c r="SNW88" s="315"/>
      <c r="SNX88" s="315"/>
      <c r="SNY88" s="761"/>
      <c r="SNZ88" s="897"/>
      <c r="SOA88" s="897"/>
      <c r="SOB88" s="315"/>
      <c r="SOC88" s="315"/>
      <c r="SOD88" s="761"/>
      <c r="SOE88" s="897"/>
      <c r="SOF88" s="897"/>
      <c r="SOG88" s="315"/>
      <c r="SOH88" s="315"/>
      <c r="SOI88" s="761"/>
      <c r="SOJ88" s="897"/>
      <c r="SOK88" s="897"/>
      <c r="SOL88" s="315"/>
      <c r="SOM88" s="315"/>
      <c r="SON88" s="761"/>
      <c r="SOO88" s="897"/>
      <c r="SOP88" s="897"/>
      <c r="SOQ88" s="315"/>
      <c r="SOR88" s="315"/>
      <c r="SOS88" s="761"/>
      <c r="SOT88" s="897"/>
      <c r="SOU88" s="897"/>
      <c r="SOV88" s="315"/>
      <c r="SOW88" s="315"/>
      <c r="SOX88" s="761"/>
      <c r="SOY88" s="897"/>
      <c r="SOZ88" s="897"/>
      <c r="SPA88" s="315"/>
      <c r="SPB88" s="315"/>
      <c r="SPC88" s="761"/>
      <c r="SPD88" s="897"/>
      <c r="SPE88" s="897"/>
      <c r="SPF88" s="315"/>
      <c r="SPG88" s="315"/>
      <c r="SPH88" s="761"/>
      <c r="SPI88" s="897"/>
      <c r="SPJ88" s="897"/>
      <c r="SPK88" s="315"/>
      <c r="SPL88" s="315"/>
      <c r="SPM88" s="761"/>
      <c r="SPN88" s="897"/>
      <c r="SPO88" s="897"/>
      <c r="SPP88" s="315"/>
      <c r="SPQ88" s="315"/>
      <c r="SPR88" s="761"/>
      <c r="SPS88" s="897"/>
      <c r="SPT88" s="897"/>
      <c r="SPU88" s="315"/>
      <c r="SPV88" s="315"/>
      <c r="SPW88" s="761"/>
      <c r="SPX88" s="897"/>
      <c r="SPY88" s="897"/>
      <c r="SPZ88" s="315"/>
      <c r="SQA88" s="315"/>
      <c r="SQB88" s="761"/>
      <c r="SQC88" s="897"/>
      <c r="SQD88" s="897"/>
      <c r="SQE88" s="315"/>
      <c r="SQF88" s="315"/>
      <c r="SQG88" s="761"/>
      <c r="SQH88" s="897"/>
      <c r="SQI88" s="897"/>
      <c r="SQJ88" s="315"/>
      <c r="SQK88" s="315"/>
      <c r="SQL88" s="761"/>
      <c r="SQM88" s="897"/>
      <c r="SQN88" s="897"/>
      <c r="SQO88" s="315"/>
      <c r="SQP88" s="315"/>
      <c r="SQQ88" s="761"/>
      <c r="SQR88" s="897"/>
      <c r="SQS88" s="897"/>
      <c r="SQT88" s="315"/>
      <c r="SQU88" s="315"/>
      <c r="SQV88" s="761"/>
      <c r="SQW88" s="897"/>
      <c r="SQX88" s="897"/>
      <c r="SQY88" s="315"/>
      <c r="SQZ88" s="315"/>
      <c r="SRA88" s="761"/>
      <c r="SRB88" s="897"/>
      <c r="SRC88" s="897"/>
      <c r="SRD88" s="315"/>
      <c r="SRE88" s="315"/>
      <c r="SRF88" s="761"/>
      <c r="SRG88" s="897"/>
      <c r="SRH88" s="897"/>
      <c r="SRI88" s="315"/>
      <c r="SRJ88" s="315"/>
      <c r="SRK88" s="761"/>
      <c r="SRL88" s="897"/>
      <c r="SRM88" s="897"/>
      <c r="SRN88" s="315"/>
      <c r="SRO88" s="315"/>
      <c r="SRP88" s="761"/>
      <c r="SRQ88" s="897"/>
      <c r="SRR88" s="897"/>
      <c r="SRS88" s="315"/>
      <c r="SRT88" s="315"/>
      <c r="SRU88" s="761"/>
      <c r="SRV88" s="897"/>
      <c r="SRW88" s="897"/>
      <c r="SRX88" s="315"/>
      <c r="SRY88" s="315"/>
      <c r="SRZ88" s="761"/>
      <c r="SSA88" s="897"/>
      <c r="SSB88" s="897"/>
      <c r="SSC88" s="315"/>
      <c r="SSD88" s="315"/>
      <c r="SSE88" s="761"/>
      <c r="SSF88" s="897"/>
      <c r="SSG88" s="897"/>
      <c r="SSH88" s="315"/>
      <c r="SSI88" s="315"/>
      <c r="SSJ88" s="761"/>
      <c r="SSK88" s="897"/>
      <c r="SSL88" s="897"/>
      <c r="SSM88" s="315"/>
      <c r="SSN88" s="315"/>
      <c r="SSO88" s="761"/>
      <c r="SSP88" s="897"/>
      <c r="SSQ88" s="897"/>
      <c r="SSR88" s="315"/>
      <c r="SSS88" s="315"/>
      <c r="SST88" s="761"/>
      <c r="SSU88" s="897"/>
      <c r="SSV88" s="897"/>
      <c r="SSW88" s="315"/>
      <c r="SSX88" s="315"/>
      <c r="SSY88" s="761"/>
      <c r="SSZ88" s="897"/>
      <c r="STA88" s="897"/>
      <c r="STB88" s="315"/>
      <c r="STC88" s="315"/>
      <c r="STD88" s="761"/>
      <c r="STE88" s="897"/>
      <c r="STF88" s="897"/>
      <c r="STG88" s="315"/>
      <c r="STH88" s="315"/>
      <c r="STI88" s="761"/>
      <c r="STJ88" s="897"/>
      <c r="STK88" s="897"/>
      <c r="STL88" s="315"/>
      <c r="STM88" s="315"/>
      <c r="STN88" s="761"/>
      <c r="STO88" s="897"/>
      <c r="STP88" s="897"/>
      <c r="STQ88" s="315"/>
      <c r="STR88" s="315"/>
      <c r="STS88" s="761"/>
      <c r="STT88" s="897"/>
      <c r="STU88" s="897"/>
      <c r="STV88" s="315"/>
      <c r="STW88" s="315"/>
      <c r="STX88" s="761"/>
      <c r="STY88" s="897"/>
      <c r="STZ88" s="897"/>
      <c r="SUA88" s="315"/>
      <c r="SUB88" s="315"/>
      <c r="SUC88" s="761"/>
      <c r="SUD88" s="897"/>
      <c r="SUE88" s="897"/>
      <c r="SUF88" s="315"/>
      <c r="SUG88" s="315"/>
      <c r="SUH88" s="761"/>
      <c r="SUI88" s="897"/>
      <c r="SUJ88" s="897"/>
      <c r="SUK88" s="315"/>
      <c r="SUL88" s="315"/>
      <c r="SUM88" s="761"/>
      <c r="SUN88" s="897"/>
      <c r="SUO88" s="897"/>
      <c r="SUP88" s="315"/>
      <c r="SUQ88" s="315"/>
      <c r="SUR88" s="761"/>
      <c r="SUS88" s="897"/>
      <c r="SUT88" s="897"/>
      <c r="SUU88" s="315"/>
      <c r="SUV88" s="315"/>
      <c r="SUW88" s="761"/>
      <c r="SUX88" s="897"/>
      <c r="SUY88" s="897"/>
      <c r="SUZ88" s="315"/>
      <c r="SVA88" s="315"/>
      <c r="SVB88" s="761"/>
      <c r="SVC88" s="897"/>
      <c r="SVD88" s="897"/>
      <c r="SVE88" s="315"/>
      <c r="SVF88" s="315"/>
      <c r="SVG88" s="761"/>
      <c r="SVH88" s="897"/>
      <c r="SVI88" s="897"/>
      <c r="SVJ88" s="315"/>
      <c r="SVK88" s="315"/>
      <c r="SVL88" s="761"/>
      <c r="SVM88" s="897"/>
      <c r="SVN88" s="897"/>
      <c r="SVO88" s="315"/>
      <c r="SVP88" s="315"/>
      <c r="SVQ88" s="761"/>
      <c r="SVR88" s="897"/>
      <c r="SVS88" s="897"/>
      <c r="SVT88" s="315"/>
      <c r="SVU88" s="315"/>
      <c r="SVV88" s="761"/>
      <c r="SVW88" s="897"/>
      <c r="SVX88" s="897"/>
      <c r="SVY88" s="315"/>
      <c r="SVZ88" s="315"/>
      <c r="SWA88" s="761"/>
      <c r="SWB88" s="897"/>
      <c r="SWC88" s="897"/>
      <c r="SWD88" s="315"/>
      <c r="SWE88" s="315"/>
      <c r="SWF88" s="761"/>
      <c r="SWG88" s="897"/>
      <c r="SWH88" s="897"/>
      <c r="SWI88" s="315"/>
      <c r="SWJ88" s="315"/>
      <c r="SWK88" s="761"/>
      <c r="SWL88" s="897"/>
      <c r="SWM88" s="897"/>
      <c r="SWN88" s="315"/>
      <c r="SWO88" s="315"/>
      <c r="SWP88" s="761"/>
      <c r="SWQ88" s="897"/>
      <c r="SWR88" s="897"/>
      <c r="SWS88" s="315"/>
      <c r="SWT88" s="315"/>
      <c r="SWU88" s="761"/>
      <c r="SWV88" s="897"/>
      <c r="SWW88" s="897"/>
      <c r="SWX88" s="315"/>
      <c r="SWY88" s="315"/>
      <c r="SWZ88" s="761"/>
      <c r="SXA88" s="897"/>
      <c r="SXB88" s="897"/>
      <c r="SXC88" s="315"/>
      <c r="SXD88" s="315"/>
      <c r="SXE88" s="761"/>
      <c r="SXF88" s="897"/>
      <c r="SXG88" s="897"/>
      <c r="SXH88" s="315"/>
      <c r="SXI88" s="315"/>
      <c r="SXJ88" s="761"/>
      <c r="SXK88" s="897"/>
      <c r="SXL88" s="897"/>
      <c r="SXM88" s="315"/>
      <c r="SXN88" s="315"/>
      <c r="SXO88" s="761"/>
      <c r="SXP88" s="897"/>
      <c r="SXQ88" s="897"/>
      <c r="SXR88" s="315"/>
      <c r="SXS88" s="315"/>
      <c r="SXT88" s="761"/>
      <c r="SXU88" s="897"/>
      <c r="SXV88" s="897"/>
      <c r="SXW88" s="315"/>
      <c r="SXX88" s="315"/>
      <c r="SXY88" s="761"/>
      <c r="SXZ88" s="897"/>
      <c r="SYA88" s="897"/>
      <c r="SYB88" s="315"/>
      <c r="SYC88" s="315"/>
      <c r="SYD88" s="761"/>
      <c r="SYE88" s="897"/>
      <c r="SYF88" s="897"/>
      <c r="SYG88" s="315"/>
      <c r="SYH88" s="315"/>
      <c r="SYI88" s="761"/>
      <c r="SYJ88" s="897"/>
      <c r="SYK88" s="897"/>
      <c r="SYL88" s="315"/>
      <c r="SYM88" s="315"/>
      <c r="SYN88" s="761"/>
      <c r="SYO88" s="897"/>
      <c r="SYP88" s="897"/>
      <c r="SYQ88" s="315"/>
      <c r="SYR88" s="315"/>
      <c r="SYS88" s="761"/>
      <c r="SYT88" s="897"/>
      <c r="SYU88" s="897"/>
      <c r="SYV88" s="315"/>
      <c r="SYW88" s="315"/>
      <c r="SYX88" s="761"/>
      <c r="SYY88" s="897"/>
      <c r="SYZ88" s="897"/>
      <c r="SZA88" s="315"/>
      <c r="SZB88" s="315"/>
      <c r="SZC88" s="761"/>
      <c r="SZD88" s="897"/>
      <c r="SZE88" s="897"/>
      <c r="SZF88" s="315"/>
      <c r="SZG88" s="315"/>
      <c r="SZH88" s="761"/>
      <c r="SZI88" s="897"/>
      <c r="SZJ88" s="897"/>
      <c r="SZK88" s="315"/>
      <c r="SZL88" s="315"/>
      <c r="SZM88" s="761"/>
      <c r="SZN88" s="897"/>
      <c r="SZO88" s="897"/>
      <c r="SZP88" s="315"/>
      <c r="SZQ88" s="315"/>
      <c r="SZR88" s="761"/>
      <c r="SZS88" s="897"/>
      <c r="SZT88" s="897"/>
      <c r="SZU88" s="315"/>
      <c r="SZV88" s="315"/>
      <c r="SZW88" s="761"/>
      <c r="SZX88" s="897"/>
      <c r="SZY88" s="897"/>
      <c r="SZZ88" s="315"/>
      <c r="TAA88" s="315"/>
      <c r="TAB88" s="761"/>
      <c r="TAC88" s="897"/>
      <c r="TAD88" s="897"/>
      <c r="TAE88" s="315"/>
      <c r="TAF88" s="315"/>
      <c r="TAG88" s="761"/>
      <c r="TAH88" s="897"/>
      <c r="TAI88" s="897"/>
      <c r="TAJ88" s="315"/>
      <c r="TAK88" s="315"/>
      <c r="TAL88" s="761"/>
      <c r="TAM88" s="897"/>
      <c r="TAN88" s="897"/>
      <c r="TAO88" s="315"/>
      <c r="TAP88" s="315"/>
      <c r="TAQ88" s="761"/>
      <c r="TAR88" s="897"/>
      <c r="TAS88" s="897"/>
      <c r="TAT88" s="315"/>
      <c r="TAU88" s="315"/>
      <c r="TAV88" s="761"/>
      <c r="TAW88" s="897"/>
      <c r="TAX88" s="897"/>
      <c r="TAY88" s="315"/>
      <c r="TAZ88" s="315"/>
      <c r="TBA88" s="761"/>
      <c r="TBB88" s="897"/>
      <c r="TBC88" s="897"/>
      <c r="TBD88" s="315"/>
      <c r="TBE88" s="315"/>
      <c r="TBF88" s="761"/>
      <c r="TBG88" s="897"/>
      <c r="TBH88" s="897"/>
      <c r="TBI88" s="315"/>
      <c r="TBJ88" s="315"/>
      <c r="TBK88" s="761"/>
      <c r="TBL88" s="897"/>
      <c r="TBM88" s="897"/>
      <c r="TBN88" s="315"/>
      <c r="TBO88" s="315"/>
      <c r="TBP88" s="761"/>
      <c r="TBQ88" s="897"/>
      <c r="TBR88" s="897"/>
      <c r="TBS88" s="315"/>
      <c r="TBT88" s="315"/>
      <c r="TBU88" s="761"/>
      <c r="TBV88" s="897"/>
      <c r="TBW88" s="897"/>
      <c r="TBX88" s="315"/>
      <c r="TBY88" s="315"/>
      <c r="TBZ88" s="761"/>
      <c r="TCA88" s="897"/>
      <c r="TCB88" s="897"/>
      <c r="TCC88" s="315"/>
      <c r="TCD88" s="315"/>
      <c r="TCE88" s="761"/>
      <c r="TCF88" s="897"/>
      <c r="TCG88" s="897"/>
      <c r="TCH88" s="315"/>
      <c r="TCI88" s="315"/>
      <c r="TCJ88" s="761"/>
      <c r="TCK88" s="897"/>
      <c r="TCL88" s="897"/>
      <c r="TCM88" s="315"/>
      <c r="TCN88" s="315"/>
      <c r="TCO88" s="761"/>
      <c r="TCP88" s="897"/>
      <c r="TCQ88" s="897"/>
      <c r="TCR88" s="315"/>
      <c r="TCS88" s="315"/>
      <c r="TCT88" s="761"/>
      <c r="TCU88" s="897"/>
      <c r="TCV88" s="897"/>
      <c r="TCW88" s="315"/>
      <c r="TCX88" s="315"/>
      <c r="TCY88" s="761"/>
      <c r="TCZ88" s="897"/>
      <c r="TDA88" s="897"/>
      <c r="TDB88" s="315"/>
      <c r="TDC88" s="315"/>
      <c r="TDD88" s="761"/>
      <c r="TDE88" s="897"/>
      <c r="TDF88" s="897"/>
      <c r="TDG88" s="315"/>
      <c r="TDH88" s="315"/>
      <c r="TDI88" s="761"/>
      <c r="TDJ88" s="897"/>
      <c r="TDK88" s="897"/>
      <c r="TDL88" s="315"/>
      <c r="TDM88" s="315"/>
      <c r="TDN88" s="761"/>
      <c r="TDO88" s="897"/>
      <c r="TDP88" s="897"/>
      <c r="TDQ88" s="315"/>
      <c r="TDR88" s="315"/>
      <c r="TDS88" s="761"/>
      <c r="TDT88" s="897"/>
      <c r="TDU88" s="897"/>
      <c r="TDV88" s="315"/>
      <c r="TDW88" s="315"/>
      <c r="TDX88" s="761"/>
      <c r="TDY88" s="897"/>
      <c r="TDZ88" s="897"/>
      <c r="TEA88" s="315"/>
      <c r="TEB88" s="315"/>
      <c r="TEC88" s="761"/>
      <c r="TED88" s="897"/>
      <c r="TEE88" s="897"/>
      <c r="TEF88" s="315"/>
      <c r="TEG88" s="315"/>
      <c r="TEH88" s="761"/>
      <c r="TEI88" s="897"/>
      <c r="TEJ88" s="897"/>
      <c r="TEK88" s="315"/>
      <c r="TEL88" s="315"/>
      <c r="TEM88" s="761"/>
      <c r="TEN88" s="897"/>
      <c r="TEO88" s="897"/>
      <c r="TEP88" s="315"/>
      <c r="TEQ88" s="315"/>
      <c r="TER88" s="761"/>
      <c r="TES88" s="897"/>
      <c r="TET88" s="897"/>
      <c r="TEU88" s="315"/>
      <c r="TEV88" s="315"/>
      <c r="TEW88" s="761"/>
      <c r="TEX88" s="897"/>
      <c r="TEY88" s="897"/>
      <c r="TEZ88" s="315"/>
      <c r="TFA88" s="315"/>
      <c r="TFB88" s="761"/>
      <c r="TFC88" s="897"/>
      <c r="TFD88" s="897"/>
      <c r="TFE88" s="315"/>
      <c r="TFF88" s="315"/>
      <c r="TFG88" s="761"/>
      <c r="TFH88" s="897"/>
      <c r="TFI88" s="897"/>
      <c r="TFJ88" s="315"/>
      <c r="TFK88" s="315"/>
      <c r="TFL88" s="761"/>
      <c r="TFM88" s="897"/>
      <c r="TFN88" s="897"/>
      <c r="TFO88" s="315"/>
      <c r="TFP88" s="315"/>
      <c r="TFQ88" s="761"/>
      <c r="TFR88" s="897"/>
      <c r="TFS88" s="897"/>
      <c r="TFT88" s="315"/>
      <c r="TFU88" s="315"/>
      <c r="TFV88" s="761"/>
      <c r="TFW88" s="897"/>
      <c r="TFX88" s="897"/>
      <c r="TFY88" s="315"/>
      <c r="TFZ88" s="315"/>
      <c r="TGA88" s="761"/>
      <c r="TGB88" s="897"/>
      <c r="TGC88" s="897"/>
      <c r="TGD88" s="315"/>
      <c r="TGE88" s="315"/>
      <c r="TGF88" s="761"/>
      <c r="TGG88" s="897"/>
      <c r="TGH88" s="897"/>
      <c r="TGI88" s="315"/>
      <c r="TGJ88" s="315"/>
      <c r="TGK88" s="761"/>
      <c r="TGL88" s="897"/>
      <c r="TGM88" s="897"/>
      <c r="TGN88" s="315"/>
      <c r="TGO88" s="315"/>
      <c r="TGP88" s="761"/>
      <c r="TGQ88" s="897"/>
      <c r="TGR88" s="897"/>
      <c r="TGS88" s="315"/>
      <c r="TGT88" s="315"/>
      <c r="TGU88" s="761"/>
      <c r="TGV88" s="897"/>
      <c r="TGW88" s="897"/>
      <c r="TGX88" s="315"/>
      <c r="TGY88" s="315"/>
      <c r="TGZ88" s="761"/>
      <c r="THA88" s="897"/>
      <c r="THB88" s="897"/>
      <c r="THC88" s="315"/>
      <c r="THD88" s="315"/>
      <c r="THE88" s="761"/>
      <c r="THF88" s="897"/>
      <c r="THG88" s="897"/>
      <c r="THH88" s="315"/>
      <c r="THI88" s="315"/>
      <c r="THJ88" s="761"/>
      <c r="THK88" s="897"/>
      <c r="THL88" s="897"/>
      <c r="THM88" s="315"/>
      <c r="THN88" s="315"/>
      <c r="THO88" s="761"/>
      <c r="THP88" s="897"/>
      <c r="THQ88" s="897"/>
      <c r="THR88" s="315"/>
      <c r="THS88" s="315"/>
      <c r="THT88" s="761"/>
      <c r="THU88" s="897"/>
      <c r="THV88" s="897"/>
      <c r="THW88" s="315"/>
      <c r="THX88" s="315"/>
      <c r="THY88" s="761"/>
      <c r="THZ88" s="897"/>
      <c r="TIA88" s="897"/>
      <c r="TIB88" s="315"/>
      <c r="TIC88" s="315"/>
      <c r="TID88" s="761"/>
      <c r="TIE88" s="897"/>
      <c r="TIF88" s="897"/>
      <c r="TIG88" s="315"/>
      <c r="TIH88" s="315"/>
      <c r="TII88" s="761"/>
      <c r="TIJ88" s="897"/>
      <c r="TIK88" s="897"/>
      <c r="TIL88" s="315"/>
      <c r="TIM88" s="315"/>
      <c r="TIN88" s="761"/>
      <c r="TIO88" s="897"/>
      <c r="TIP88" s="897"/>
      <c r="TIQ88" s="315"/>
      <c r="TIR88" s="315"/>
      <c r="TIS88" s="761"/>
      <c r="TIT88" s="897"/>
      <c r="TIU88" s="897"/>
      <c r="TIV88" s="315"/>
      <c r="TIW88" s="315"/>
      <c r="TIX88" s="761"/>
      <c r="TIY88" s="897"/>
      <c r="TIZ88" s="897"/>
      <c r="TJA88" s="315"/>
      <c r="TJB88" s="315"/>
      <c r="TJC88" s="761"/>
      <c r="TJD88" s="897"/>
      <c r="TJE88" s="897"/>
      <c r="TJF88" s="315"/>
      <c r="TJG88" s="315"/>
      <c r="TJH88" s="761"/>
      <c r="TJI88" s="897"/>
      <c r="TJJ88" s="897"/>
      <c r="TJK88" s="315"/>
      <c r="TJL88" s="315"/>
      <c r="TJM88" s="761"/>
      <c r="TJN88" s="897"/>
      <c r="TJO88" s="897"/>
      <c r="TJP88" s="315"/>
      <c r="TJQ88" s="315"/>
      <c r="TJR88" s="761"/>
      <c r="TJS88" s="897"/>
      <c r="TJT88" s="897"/>
      <c r="TJU88" s="315"/>
      <c r="TJV88" s="315"/>
      <c r="TJW88" s="761"/>
      <c r="TJX88" s="897"/>
      <c r="TJY88" s="897"/>
      <c r="TJZ88" s="315"/>
      <c r="TKA88" s="315"/>
      <c r="TKB88" s="761"/>
      <c r="TKC88" s="897"/>
      <c r="TKD88" s="897"/>
      <c r="TKE88" s="315"/>
      <c r="TKF88" s="315"/>
      <c r="TKG88" s="761"/>
      <c r="TKH88" s="897"/>
      <c r="TKI88" s="897"/>
      <c r="TKJ88" s="315"/>
      <c r="TKK88" s="315"/>
      <c r="TKL88" s="761"/>
      <c r="TKM88" s="897"/>
      <c r="TKN88" s="897"/>
      <c r="TKO88" s="315"/>
      <c r="TKP88" s="315"/>
      <c r="TKQ88" s="761"/>
      <c r="TKR88" s="897"/>
      <c r="TKS88" s="897"/>
      <c r="TKT88" s="315"/>
      <c r="TKU88" s="315"/>
      <c r="TKV88" s="761"/>
      <c r="TKW88" s="897"/>
      <c r="TKX88" s="897"/>
      <c r="TKY88" s="315"/>
      <c r="TKZ88" s="315"/>
      <c r="TLA88" s="761"/>
      <c r="TLB88" s="897"/>
      <c r="TLC88" s="897"/>
      <c r="TLD88" s="315"/>
      <c r="TLE88" s="315"/>
      <c r="TLF88" s="761"/>
      <c r="TLG88" s="897"/>
      <c r="TLH88" s="897"/>
      <c r="TLI88" s="315"/>
      <c r="TLJ88" s="315"/>
      <c r="TLK88" s="761"/>
      <c r="TLL88" s="897"/>
      <c r="TLM88" s="897"/>
      <c r="TLN88" s="315"/>
      <c r="TLO88" s="315"/>
      <c r="TLP88" s="761"/>
      <c r="TLQ88" s="897"/>
      <c r="TLR88" s="897"/>
      <c r="TLS88" s="315"/>
      <c r="TLT88" s="315"/>
      <c r="TLU88" s="761"/>
      <c r="TLV88" s="897"/>
      <c r="TLW88" s="897"/>
      <c r="TLX88" s="315"/>
      <c r="TLY88" s="315"/>
      <c r="TLZ88" s="761"/>
      <c r="TMA88" s="897"/>
      <c r="TMB88" s="897"/>
      <c r="TMC88" s="315"/>
      <c r="TMD88" s="315"/>
      <c r="TME88" s="761"/>
      <c r="TMF88" s="897"/>
      <c r="TMG88" s="897"/>
      <c r="TMH88" s="315"/>
      <c r="TMI88" s="315"/>
      <c r="TMJ88" s="761"/>
      <c r="TMK88" s="897"/>
      <c r="TML88" s="897"/>
      <c r="TMM88" s="315"/>
      <c r="TMN88" s="315"/>
      <c r="TMO88" s="761"/>
      <c r="TMP88" s="897"/>
      <c r="TMQ88" s="897"/>
      <c r="TMR88" s="315"/>
      <c r="TMS88" s="315"/>
      <c r="TMT88" s="761"/>
      <c r="TMU88" s="897"/>
      <c r="TMV88" s="897"/>
      <c r="TMW88" s="315"/>
      <c r="TMX88" s="315"/>
      <c r="TMY88" s="761"/>
      <c r="TMZ88" s="897"/>
      <c r="TNA88" s="897"/>
      <c r="TNB88" s="315"/>
      <c r="TNC88" s="315"/>
      <c r="TND88" s="761"/>
      <c r="TNE88" s="897"/>
      <c r="TNF88" s="897"/>
      <c r="TNG88" s="315"/>
      <c r="TNH88" s="315"/>
      <c r="TNI88" s="761"/>
      <c r="TNJ88" s="897"/>
      <c r="TNK88" s="897"/>
      <c r="TNL88" s="315"/>
      <c r="TNM88" s="315"/>
      <c r="TNN88" s="761"/>
      <c r="TNO88" s="897"/>
      <c r="TNP88" s="897"/>
      <c r="TNQ88" s="315"/>
      <c r="TNR88" s="315"/>
      <c r="TNS88" s="761"/>
      <c r="TNT88" s="897"/>
      <c r="TNU88" s="897"/>
      <c r="TNV88" s="315"/>
      <c r="TNW88" s="315"/>
      <c r="TNX88" s="761"/>
      <c r="TNY88" s="897"/>
      <c r="TNZ88" s="897"/>
      <c r="TOA88" s="315"/>
      <c r="TOB88" s="315"/>
      <c r="TOC88" s="761"/>
      <c r="TOD88" s="897"/>
      <c r="TOE88" s="897"/>
      <c r="TOF88" s="315"/>
      <c r="TOG88" s="315"/>
      <c r="TOH88" s="761"/>
      <c r="TOI88" s="897"/>
      <c r="TOJ88" s="897"/>
      <c r="TOK88" s="315"/>
      <c r="TOL88" s="315"/>
      <c r="TOM88" s="761"/>
      <c r="TON88" s="897"/>
      <c r="TOO88" s="897"/>
      <c r="TOP88" s="315"/>
      <c r="TOQ88" s="315"/>
      <c r="TOR88" s="761"/>
      <c r="TOS88" s="897"/>
      <c r="TOT88" s="897"/>
      <c r="TOU88" s="315"/>
      <c r="TOV88" s="315"/>
      <c r="TOW88" s="761"/>
      <c r="TOX88" s="897"/>
      <c r="TOY88" s="897"/>
      <c r="TOZ88" s="315"/>
      <c r="TPA88" s="315"/>
      <c r="TPB88" s="761"/>
      <c r="TPC88" s="897"/>
      <c r="TPD88" s="897"/>
      <c r="TPE88" s="315"/>
      <c r="TPF88" s="315"/>
      <c r="TPG88" s="761"/>
      <c r="TPH88" s="897"/>
      <c r="TPI88" s="897"/>
      <c r="TPJ88" s="315"/>
      <c r="TPK88" s="315"/>
      <c r="TPL88" s="761"/>
      <c r="TPM88" s="897"/>
      <c r="TPN88" s="897"/>
      <c r="TPO88" s="315"/>
      <c r="TPP88" s="315"/>
      <c r="TPQ88" s="761"/>
      <c r="TPR88" s="897"/>
      <c r="TPS88" s="897"/>
      <c r="TPT88" s="315"/>
      <c r="TPU88" s="315"/>
      <c r="TPV88" s="761"/>
      <c r="TPW88" s="897"/>
      <c r="TPX88" s="897"/>
      <c r="TPY88" s="315"/>
      <c r="TPZ88" s="315"/>
      <c r="TQA88" s="761"/>
      <c r="TQB88" s="897"/>
      <c r="TQC88" s="897"/>
      <c r="TQD88" s="315"/>
      <c r="TQE88" s="315"/>
      <c r="TQF88" s="761"/>
      <c r="TQG88" s="897"/>
      <c r="TQH88" s="897"/>
      <c r="TQI88" s="315"/>
      <c r="TQJ88" s="315"/>
      <c r="TQK88" s="761"/>
      <c r="TQL88" s="897"/>
      <c r="TQM88" s="897"/>
      <c r="TQN88" s="315"/>
      <c r="TQO88" s="315"/>
      <c r="TQP88" s="761"/>
      <c r="TQQ88" s="897"/>
      <c r="TQR88" s="897"/>
      <c r="TQS88" s="315"/>
      <c r="TQT88" s="315"/>
      <c r="TQU88" s="761"/>
      <c r="TQV88" s="897"/>
      <c r="TQW88" s="897"/>
      <c r="TQX88" s="315"/>
      <c r="TQY88" s="315"/>
      <c r="TQZ88" s="761"/>
      <c r="TRA88" s="897"/>
      <c r="TRB88" s="897"/>
      <c r="TRC88" s="315"/>
      <c r="TRD88" s="315"/>
      <c r="TRE88" s="761"/>
      <c r="TRF88" s="897"/>
      <c r="TRG88" s="897"/>
      <c r="TRH88" s="315"/>
      <c r="TRI88" s="315"/>
      <c r="TRJ88" s="761"/>
      <c r="TRK88" s="897"/>
      <c r="TRL88" s="897"/>
      <c r="TRM88" s="315"/>
      <c r="TRN88" s="315"/>
      <c r="TRO88" s="761"/>
      <c r="TRP88" s="897"/>
      <c r="TRQ88" s="897"/>
      <c r="TRR88" s="315"/>
      <c r="TRS88" s="315"/>
      <c r="TRT88" s="761"/>
      <c r="TRU88" s="897"/>
      <c r="TRV88" s="897"/>
      <c r="TRW88" s="315"/>
      <c r="TRX88" s="315"/>
      <c r="TRY88" s="761"/>
      <c r="TRZ88" s="897"/>
      <c r="TSA88" s="897"/>
      <c r="TSB88" s="315"/>
      <c r="TSC88" s="315"/>
      <c r="TSD88" s="761"/>
      <c r="TSE88" s="897"/>
      <c r="TSF88" s="897"/>
      <c r="TSG88" s="315"/>
      <c r="TSH88" s="315"/>
      <c r="TSI88" s="761"/>
      <c r="TSJ88" s="897"/>
      <c r="TSK88" s="897"/>
      <c r="TSL88" s="315"/>
      <c r="TSM88" s="315"/>
      <c r="TSN88" s="761"/>
      <c r="TSO88" s="897"/>
      <c r="TSP88" s="897"/>
      <c r="TSQ88" s="315"/>
      <c r="TSR88" s="315"/>
      <c r="TSS88" s="761"/>
      <c r="TST88" s="897"/>
      <c r="TSU88" s="897"/>
      <c r="TSV88" s="315"/>
      <c r="TSW88" s="315"/>
      <c r="TSX88" s="761"/>
      <c r="TSY88" s="897"/>
      <c r="TSZ88" s="897"/>
      <c r="TTA88" s="315"/>
      <c r="TTB88" s="315"/>
      <c r="TTC88" s="761"/>
      <c r="TTD88" s="897"/>
      <c r="TTE88" s="897"/>
      <c r="TTF88" s="315"/>
      <c r="TTG88" s="315"/>
      <c r="TTH88" s="761"/>
      <c r="TTI88" s="897"/>
      <c r="TTJ88" s="897"/>
      <c r="TTK88" s="315"/>
      <c r="TTL88" s="315"/>
      <c r="TTM88" s="761"/>
      <c r="TTN88" s="897"/>
      <c r="TTO88" s="897"/>
      <c r="TTP88" s="315"/>
      <c r="TTQ88" s="315"/>
      <c r="TTR88" s="761"/>
      <c r="TTS88" s="897"/>
      <c r="TTT88" s="897"/>
      <c r="TTU88" s="315"/>
      <c r="TTV88" s="315"/>
      <c r="TTW88" s="761"/>
      <c r="TTX88" s="897"/>
      <c r="TTY88" s="897"/>
      <c r="TTZ88" s="315"/>
      <c r="TUA88" s="315"/>
      <c r="TUB88" s="761"/>
      <c r="TUC88" s="897"/>
      <c r="TUD88" s="897"/>
      <c r="TUE88" s="315"/>
      <c r="TUF88" s="315"/>
      <c r="TUG88" s="761"/>
      <c r="TUH88" s="897"/>
      <c r="TUI88" s="897"/>
      <c r="TUJ88" s="315"/>
      <c r="TUK88" s="315"/>
      <c r="TUL88" s="761"/>
      <c r="TUM88" s="897"/>
      <c r="TUN88" s="897"/>
      <c r="TUO88" s="315"/>
      <c r="TUP88" s="315"/>
      <c r="TUQ88" s="761"/>
      <c r="TUR88" s="897"/>
      <c r="TUS88" s="897"/>
      <c r="TUT88" s="315"/>
      <c r="TUU88" s="315"/>
      <c r="TUV88" s="761"/>
      <c r="TUW88" s="897"/>
      <c r="TUX88" s="897"/>
      <c r="TUY88" s="315"/>
      <c r="TUZ88" s="315"/>
      <c r="TVA88" s="761"/>
      <c r="TVB88" s="897"/>
      <c r="TVC88" s="897"/>
      <c r="TVD88" s="315"/>
      <c r="TVE88" s="315"/>
      <c r="TVF88" s="761"/>
      <c r="TVG88" s="897"/>
      <c r="TVH88" s="897"/>
      <c r="TVI88" s="315"/>
      <c r="TVJ88" s="315"/>
      <c r="TVK88" s="761"/>
      <c r="TVL88" s="897"/>
      <c r="TVM88" s="897"/>
      <c r="TVN88" s="315"/>
      <c r="TVO88" s="315"/>
      <c r="TVP88" s="761"/>
      <c r="TVQ88" s="897"/>
      <c r="TVR88" s="897"/>
      <c r="TVS88" s="315"/>
      <c r="TVT88" s="315"/>
      <c r="TVU88" s="761"/>
      <c r="TVV88" s="897"/>
      <c r="TVW88" s="897"/>
      <c r="TVX88" s="315"/>
      <c r="TVY88" s="315"/>
      <c r="TVZ88" s="761"/>
      <c r="TWA88" s="897"/>
      <c r="TWB88" s="897"/>
      <c r="TWC88" s="315"/>
      <c r="TWD88" s="315"/>
      <c r="TWE88" s="761"/>
      <c r="TWF88" s="897"/>
      <c r="TWG88" s="897"/>
      <c r="TWH88" s="315"/>
      <c r="TWI88" s="315"/>
      <c r="TWJ88" s="761"/>
      <c r="TWK88" s="897"/>
      <c r="TWL88" s="897"/>
      <c r="TWM88" s="315"/>
      <c r="TWN88" s="315"/>
      <c r="TWO88" s="761"/>
      <c r="TWP88" s="897"/>
      <c r="TWQ88" s="897"/>
      <c r="TWR88" s="315"/>
      <c r="TWS88" s="315"/>
      <c r="TWT88" s="761"/>
      <c r="TWU88" s="897"/>
      <c r="TWV88" s="897"/>
      <c r="TWW88" s="315"/>
      <c r="TWX88" s="315"/>
      <c r="TWY88" s="761"/>
      <c r="TWZ88" s="897"/>
      <c r="TXA88" s="897"/>
      <c r="TXB88" s="315"/>
      <c r="TXC88" s="315"/>
      <c r="TXD88" s="761"/>
      <c r="TXE88" s="897"/>
      <c r="TXF88" s="897"/>
      <c r="TXG88" s="315"/>
      <c r="TXH88" s="315"/>
      <c r="TXI88" s="761"/>
      <c r="TXJ88" s="897"/>
      <c r="TXK88" s="897"/>
      <c r="TXL88" s="315"/>
      <c r="TXM88" s="315"/>
      <c r="TXN88" s="761"/>
      <c r="TXO88" s="897"/>
      <c r="TXP88" s="897"/>
      <c r="TXQ88" s="315"/>
      <c r="TXR88" s="315"/>
      <c r="TXS88" s="761"/>
      <c r="TXT88" s="897"/>
      <c r="TXU88" s="897"/>
      <c r="TXV88" s="315"/>
      <c r="TXW88" s="315"/>
      <c r="TXX88" s="761"/>
      <c r="TXY88" s="897"/>
      <c r="TXZ88" s="897"/>
      <c r="TYA88" s="315"/>
      <c r="TYB88" s="315"/>
      <c r="TYC88" s="761"/>
      <c r="TYD88" s="897"/>
      <c r="TYE88" s="897"/>
      <c r="TYF88" s="315"/>
      <c r="TYG88" s="315"/>
      <c r="TYH88" s="761"/>
      <c r="TYI88" s="897"/>
      <c r="TYJ88" s="897"/>
      <c r="TYK88" s="315"/>
      <c r="TYL88" s="315"/>
      <c r="TYM88" s="761"/>
      <c r="TYN88" s="897"/>
      <c r="TYO88" s="897"/>
      <c r="TYP88" s="315"/>
      <c r="TYQ88" s="315"/>
      <c r="TYR88" s="761"/>
      <c r="TYS88" s="897"/>
      <c r="TYT88" s="897"/>
      <c r="TYU88" s="315"/>
      <c r="TYV88" s="315"/>
      <c r="TYW88" s="761"/>
      <c r="TYX88" s="897"/>
      <c r="TYY88" s="897"/>
      <c r="TYZ88" s="315"/>
      <c r="TZA88" s="315"/>
      <c r="TZB88" s="761"/>
      <c r="TZC88" s="897"/>
      <c r="TZD88" s="897"/>
      <c r="TZE88" s="315"/>
      <c r="TZF88" s="315"/>
      <c r="TZG88" s="761"/>
      <c r="TZH88" s="897"/>
      <c r="TZI88" s="897"/>
      <c r="TZJ88" s="315"/>
      <c r="TZK88" s="315"/>
      <c r="TZL88" s="761"/>
      <c r="TZM88" s="897"/>
      <c r="TZN88" s="897"/>
      <c r="TZO88" s="315"/>
      <c r="TZP88" s="315"/>
      <c r="TZQ88" s="761"/>
      <c r="TZR88" s="897"/>
      <c r="TZS88" s="897"/>
      <c r="TZT88" s="315"/>
      <c r="TZU88" s="315"/>
      <c r="TZV88" s="761"/>
      <c r="TZW88" s="897"/>
      <c r="TZX88" s="897"/>
      <c r="TZY88" s="315"/>
      <c r="TZZ88" s="315"/>
      <c r="UAA88" s="761"/>
      <c r="UAB88" s="897"/>
      <c r="UAC88" s="897"/>
      <c r="UAD88" s="315"/>
      <c r="UAE88" s="315"/>
      <c r="UAF88" s="761"/>
      <c r="UAG88" s="897"/>
      <c r="UAH88" s="897"/>
      <c r="UAI88" s="315"/>
      <c r="UAJ88" s="315"/>
      <c r="UAK88" s="761"/>
      <c r="UAL88" s="897"/>
      <c r="UAM88" s="897"/>
      <c r="UAN88" s="315"/>
      <c r="UAO88" s="315"/>
      <c r="UAP88" s="761"/>
      <c r="UAQ88" s="897"/>
      <c r="UAR88" s="897"/>
      <c r="UAS88" s="315"/>
      <c r="UAT88" s="315"/>
      <c r="UAU88" s="761"/>
      <c r="UAV88" s="897"/>
      <c r="UAW88" s="897"/>
      <c r="UAX88" s="315"/>
      <c r="UAY88" s="315"/>
      <c r="UAZ88" s="761"/>
      <c r="UBA88" s="897"/>
      <c r="UBB88" s="897"/>
      <c r="UBC88" s="315"/>
      <c r="UBD88" s="315"/>
      <c r="UBE88" s="761"/>
      <c r="UBF88" s="897"/>
      <c r="UBG88" s="897"/>
      <c r="UBH88" s="315"/>
      <c r="UBI88" s="315"/>
      <c r="UBJ88" s="761"/>
      <c r="UBK88" s="897"/>
      <c r="UBL88" s="897"/>
      <c r="UBM88" s="315"/>
      <c r="UBN88" s="315"/>
      <c r="UBO88" s="761"/>
      <c r="UBP88" s="897"/>
      <c r="UBQ88" s="897"/>
      <c r="UBR88" s="315"/>
      <c r="UBS88" s="315"/>
      <c r="UBT88" s="761"/>
      <c r="UBU88" s="897"/>
      <c r="UBV88" s="897"/>
      <c r="UBW88" s="315"/>
      <c r="UBX88" s="315"/>
      <c r="UBY88" s="761"/>
      <c r="UBZ88" s="897"/>
      <c r="UCA88" s="897"/>
      <c r="UCB88" s="315"/>
      <c r="UCC88" s="315"/>
      <c r="UCD88" s="761"/>
      <c r="UCE88" s="897"/>
      <c r="UCF88" s="897"/>
      <c r="UCG88" s="315"/>
      <c r="UCH88" s="315"/>
      <c r="UCI88" s="761"/>
      <c r="UCJ88" s="897"/>
      <c r="UCK88" s="897"/>
      <c r="UCL88" s="315"/>
      <c r="UCM88" s="315"/>
      <c r="UCN88" s="761"/>
      <c r="UCO88" s="897"/>
      <c r="UCP88" s="897"/>
      <c r="UCQ88" s="315"/>
      <c r="UCR88" s="315"/>
      <c r="UCS88" s="761"/>
      <c r="UCT88" s="897"/>
      <c r="UCU88" s="897"/>
      <c r="UCV88" s="315"/>
      <c r="UCW88" s="315"/>
      <c r="UCX88" s="761"/>
      <c r="UCY88" s="897"/>
      <c r="UCZ88" s="897"/>
      <c r="UDA88" s="315"/>
      <c r="UDB88" s="315"/>
      <c r="UDC88" s="761"/>
      <c r="UDD88" s="897"/>
      <c r="UDE88" s="897"/>
      <c r="UDF88" s="315"/>
      <c r="UDG88" s="315"/>
      <c r="UDH88" s="761"/>
      <c r="UDI88" s="897"/>
      <c r="UDJ88" s="897"/>
      <c r="UDK88" s="315"/>
      <c r="UDL88" s="315"/>
      <c r="UDM88" s="761"/>
      <c r="UDN88" s="897"/>
      <c r="UDO88" s="897"/>
      <c r="UDP88" s="315"/>
      <c r="UDQ88" s="315"/>
      <c r="UDR88" s="761"/>
      <c r="UDS88" s="897"/>
      <c r="UDT88" s="897"/>
      <c r="UDU88" s="315"/>
      <c r="UDV88" s="315"/>
      <c r="UDW88" s="761"/>
      <c r="UDX88" s="897"/>
      <c r="UDY88" s="897"/>
      <c r="UDZ88" s="315"/>
      <c r="UEA88" s="315"/>
      <c r="UEB88" s="761"/>
      <c r="UEC88" s="897"/>
      <c r="UED88" s="897"/>
      <c r="UEE88" s="315"/>
      <c r="UEF88" s="315"/>
      <c r="UEG88" s="761"/>
      <c r="UEH88" s="897"/>
      <c r="UEI88" s="897"/>
      <c r="UEJ88" s="315"/>
      <c r="UEK88" s="315"/>
      <c r="UEL88" s="761"/>
      <c r="UEM88" s="897"/>
      <c r="UEN88" s="897"/>
      <c r="UEO88" s="315"/>
      <c r="UEP88" s="315"/>
      <c r="UEQ88" s="761"/>
      <c r="UER88" s="897"/>
      <c r="UES88" s="897"/>
      <c r="UET88" s="315"/>
      <c r="UEU88" s="315"/>
      <c r="UEV88" s="761"/>
      <c r="UEW88" s="897"/>
      <c r="UEX88" s="897"/>
      <c r="UEY88" s="315"/>
      <c r="UEZ88" s="315"/>
      <c r="UFA88" s="761"/>
      <c r="UFB88" s="897"/>
      <c r="UFC88" s="897"/>
      <c r="UFD88" s="315"/>
      <c r="UFE88" s="315"/>
      <c r="UFF88" s="761"/>
      <c r="UFG88" s="897"/>
      <c r="UFH88" s="897"/>
      <c r="UFI88" s="315"/>
      <c r="UFJ88" s="315"/>
      <c r="UFK88" s="761"/>
      <c r="UFL88" s="897"/>
      <c r="UFM88" s="897"/>
      <c r="UFN88" s="315"/>
      <c r="UFO88" s="315"/>
      <c r="UFP88" s="761"/>
      <c r="UFQ88" s="897"/>
      <c r="UFR88" s="897"/>
      <c r="UFS88" s="315"/>
      <c r="UFT88" s="315"/>
      <c r="UFU88" s="761"/>
      <c r="UFV88" s="897"/>
      <c r="UFW88" s="897"/>
      <c r="UFX88" s="315"/>
      <c r="UFY88" s="315"/>
      <c r="UFZ88" s="761"/>
      <c r="UGA88" s="897"/>
      <c r="UGB88" s="897"/>
      <c r="UGC88" s="315"/>
      <c r="UGD88" s="315"/>
      <c r="UGE88" s="761"/>
      <c r="UGF88" s="897"/>
      <c r="UGG88" s="897"/>
      <c r="UGH88" s="315"/>
      <c r="UGI88" s="315"/>
      <c r="UGJ88" s="761"/>
      <c r="UGK88" s="897"/>
      <c r="UGL88" s="897"/>
      <c r="UGM88" s="315"/>
      <c r="UGN88" s="315"/>
      <c r="UGO88" s="761"/>
      <c r="UGP88" s="897"/>
      <c r="UGQ88" s="897"/>
      <c r="UGR88" s="315"/>
      <c r="UGS88" s="315"/>
      <c r="UGT88" s="761"/>
      <c r="UGU88" s="897"/>
      <c r="UGV88" s="897"/>
      <c r="UGW88" s="315"/>
      <c r="UGX88" s="315"/>
      <c r="UGY88" s="761"/>
      <c r="UGZ88" s="897"/>
      <c r="UHA88" s="897"/>
      <c r="UHB88" s="315"/>
      <c r="UHC88" s="315"/>
      <c r="UHD88" s="761"/>
      <c r="UHE88" s="897"/>
      <c r="UHF88" s="897"/>
      <c r="UHG88" s="315"/>
      <c r="UHH88" s="315"/>
      <c r="UHI88" s="761"/>
      <c r="UHJ88" s="897"/>
      <c r="UHK88" s="897"/>
      <c r="UHL88" s="315"/>
      <c r="UHM88" s="315"/>
      <c r="UHN88" s="761"/>
      <c r="UHO88" s="897"/>
      <c r="UHP88" s="897"/>
      <c r="UHQ88" s="315"/>
      <c r="UHR88" s="315"/>
      <c r="UHS88" s="761"/>
      <c r="UHT88" s="897"/>
      <c r="UHU88" s="897"/>
      <c r="UHV88" s="315"/>
      <c r="UHW88" s="315"/>
      <c r="UHX88" s="761"/>
      <c r="UHY88" s="897"/>
      <c r="UHZ88" s="897"/>
      <c r="UIA88" s="315"/>
      <c r="UIB88" s="315"/>
      <c r="UIC88" s="761"/>
      <c r="UID88" s="897"/>
      <c r="UIE88" s="897"/>
      <c r="UIF88" s="315"/>
      <c r="UIG88" s="315"/>
      <c r="UIH88" s="761"/>
      <c r="UII88" s="897"/>
      <c r="UIJ88" s="897"/>
      <c r="UIK88" s="315"/>
      <c r="UIL88" s="315"/>
      <c r="UIM88" s="761"/>
      <c r="UIN88" s="897"/>
      <c r="UIO88" s="897"/>
      <c r="UIP88" s="315"/>
      <c r="UIQ88" s="315"/>
      <c r="UIR88" s="761"/>
      <c r="UIS88" s="897"/>
      <c r="UIT88" s="897"/>
      <c r="UIU88" s="315"/>
      <c r="UIV88" s="315"/>
      <c r="UIW88" s="761"/>
      <c r="UIX88" s="897"/>
      <c r="UIY88" s="897"/>
      <c r="UIZ88" s="315"/>
      <c r="UJA88" s="315"/>
      <c r="UJB88" s="761"/>
      <c r="UJC88" s="897"/>
      <c r="UJD88" s="897"/>
      <c r="UJE88" s="315"/>
      <c r="UJF88" s="315"/>
      <c r="UJG88" s="761"/>
      <c r="UJH88" s="897"/>
      <c r="UJI88" s="897"/>
      <c r="UJJ88" s="315"/>
      <c r="UJK88" s="315"/>
      <c r="UJL88" s="761"/>
      <c r="UJM88" s="897"/>
      <c r="UJN88" s="897"/>
      <c r="UJO88" s="315"/>
      <c r="UJP88" s="315"/>
      <c r="UJQ88" s="761"/>
      <c r="UJR88" s="897"/>
      <c r="UJS88" s="897"/>
      <c r="UJT88" s="315"/>
      <c r="UJU88" s="315"/>
      <c r="UJV88" s="761"/>
      <c r="UJW88" s="897"/>
      <c r="UJX88" s="897"/>
      <c r="UJY88" s="315"/>
      <c r="UJZ88" s="315"/>
      <c r="UKA88" s="761"/>
      <c r="UKB88" s="897"/>
      <c r="UKC88" s="897"/>
      <c r="UKD88" s="315"/>
      <c r="UKE88" s="315"/>
      <c r="UKF88" s="761"/>
      <c r="UKG88" s="897"/>
      <c r="UKH88" s="897"/>
      <c r="UKI88" s="315"/>
      <c r="UKJ88" s="315"/>
      <c r="UKK88" s="761"/>
      <c r="UKL88" s="897"/>
      <c r="UKM88" s="897"/>
      <c r="UKN88" s="315"/>
      <c r="UKO88" s="315"/>
      <c r="UKP88" s="761"/>
      <c r="UKQ88" s="897"/>
      <c r="UKR88" s="897"/>
      <c r="UKS88" s="315"/>
      <c r="UKT88" s="315"/>
      <c r="UKU88" s="761"/>
      <c r="UKV88" s="897"/>
      <c r="UKW88" s="897"/>
      <c r="UKX88" s="315"/>
      <c r="UKY88" s="315"/>
      <c r="UKZ88" s="761"/>
      <c r="ULA88" s="897"/>
      <c r="ULB88" s="897"/>
      <c r="ULC88" s="315"/>
      <c r="ULD88" s="315"/>
      <c r="ULE88" s="761"/>
      <c r="ULF88" s="897"/>
      <c r="ULG88" s="897"/>
      <c r="ULH88" s="315"/>
      <c r="ULI88" s="315"/>
      <c r="ULJ88" s="761"/>
      <c r="ULK88" s="897"/>
      <c r="ULL88" s="897"/>
      <c r="ULM88" s="315"/>
      <c r="ULN88" s="315"/>
      <c r="ULO88" s="761"/>
      <c r="ULP88" s="897"/>
      <c r="ULQ88" s="897"/>
      <c r="ULR88" s="315"/>
      <c r="ULS88" s="315"/>
      <c r="ULT88" s="761"/>
      <c r="ULU88" s="897"/>
      <c r="ULV88" s="897"/>
      <c r="ULW88" s="315"/>
      <c r="ULX88" s="315"/>
      <c r="ULY88" s="761"/>
      <c r="ULZ88" s="897"/>
      <c r="UMA88" s="897"/>
      <c r="UMB88" s="315"/>
      <c r="UMC88" s="315"/>
      <c r="UMD88" s="761"/>
      <c r="UME88" s="897"/>
      <c r="UMF88" s="897"/>
      <c r="UMG88" s="315"/>
      <c r="UMH88" s="315"/>
      <c r="UMI88" s="761"/>
      <c r="UMJ88" s="897"/>
      <c r="UMK88" s="897"/>
      <c r="UML88" s="315"/>
      <c r="UMM88" s="315"/>
      <c r="UMN88" s="761"/>
      <c r="UMO88" s="897"/>
      <c r="UMP88" s="897"/>
      <c r="UMQ88" s="315"/>
      <c r="UMR88" s="315"/>
      <c r="UMS88" s="761"/>
      <c r="UMT88" s="897"/>
      <c r="UMU88" s="897"/>
      <c r="UMV88" s="315"/>
      <c r="UMW88" s="315"/>
      <c r="UMX88" s="761"/>
      <c r="UMY88" s="897"/>
      <c r="UMZ88" s="897"/>
      <c r="UNA88" s="315"/>
      <c r="UNB88" s="315"/>
      <c r="UNC88" s="761"/>
      <c r="UND88" s="897"/>
      <c r="UNE88" s="897"/>
      <c r="UNF88" s="315"/>
      <c r="UNG88" s="315"/>
      <c r="UNH88" s="761"/>
      <c r="UNI88" s="897"/>
      <c r="UNJ88" s="897"/>
      <c r="UNK88" s="315"/>
      <c r="UNL88" s="315"/>
      <c r="UNM88" s="761"/>
      <c r="UNN88" s="897"/>
      <c r="UNO88" s="897"/>
      <c r="UNP88" s="315"/>
      <c r="UNQ88" s="315"/>
      <c r="UNR88" s="761"/>
      <c r="UNS88" s="897"/>
      <c r="UNT88" s="897"/>
      <c r="UNU88" s="315"/>
      <c r="UNV88" s="315"/>
      <c r="UNW88" s="761"/>
      <c r="UNX88" s="897"/>
      <c r="UNY88" s="897"/>
      <c r="UNZ88" s="315"/>
      <c r="UOA88" s="315"/>
      <c r="UOB88" s="761"/>
      <c r="UOC88" s="897"/>
      <c r="UOD88" s="897"/>
      <c r="UOE88" s="315"/>
      <c r="UOF88" s="315"/>
      <c r="UOG88" s="761"/>
      <c r="UOH88" s="897"/>
      <c r="UOI88" s="897"/>
      <c r="UOJ88" s="315"/>
      <c r="UOK88" s="315"/>
      <c r="UOL88" s="761"/>
      <c r="UOM88" s="897"/>
      <c r="UON88" s="897"/>
      <c r="UOO88" s="315"/>
      <c r="UOP88" s="315"/>
      <c r="UOQ88" s="761"/>
      <c r="UOR88" s="897"/>
      <c r="UOS88" s="897"/>
      <c r="UOT88" s="315"/>
      <c r="UOU88" s="315"/>
      <c r="UOV88" s="761"/>
      <c r="UOW88" s="897"/>
      <c r="UOX88" s="897"/>
      <c r="UOY88" s="315"/>
      <c r="UOZ88" s="315"/>
      <c r="UPA88" s="761"/>
      <c r="UPB88" s="897"/>
      <c r="UPC88" s="897"/>
      <c r="UPD88" s="315"/>
      <c r="UPE88" s="315"/>
      <c r="UPF88" s="761"/>
      <c r="UPG88" s="897"/>
      <c r="UPH88" s="897"/>
      <c r="UPI88" s="315"/>
      <c r="UPJ88" s="315"/>
      <c r="UPK88" s="761"/>
      <c r="UPL88" s="897"/>
      <c r="UPM88" s="897"/>
      <c r="UPN88" s="315"/>
      <c r="UPO88" s="315"/>
      <c r="UPP88" s="761"/>
      <c r="UPQ88" s="897"/>
      <c r="UPR88" s="897"/>
      <c r="UPS88" s="315"/>
      <c r="UPT88" s="315"/>
      <c r="UPU88" s="761"/>
      <c r="UPV88" s="897"/>
      <c r="UPW88" s="897"/>
      <c r="UPX88" s="315"/>
      <c r="UPY88" s="315"/>
      <c r="UPZ88" s="761"/>
      <c r="UQA88" s="897"/>
      <c r="UQB88" s="897"/>
      <c r="UQC88" s="315"/>
      <c r="UQD88" s="315"/>
      <c r="UQE88" s="761"/>
      <c r="UQF88" s="897"/>
      <c r="UQG88" s="897"/>
      <c r="UQH88" s="315"/>
      <c r="UQI88" s="315"/>
      <c r="UQJ88" s="761"/>
      <c r="UQK88" s="897"/>
      <c r="UQL88" s="897"/>
      <c r="UQM88" s="315"/>
      <c r="UQN88" s="315"/>
      <c r="UQO88" s="761"/>
      <c r="UQP88" s="897"/>
      <c r="UQQ88" s="897"/>
      <c r="UQR88" s="315"/>
      <c r="UQS88" s="315"/>
      <c r="UQT88" s="761"/>
      <c r="UQU88" s="897"/>
      <c r="UQV88" s="897"/>
      <c r="UQW88" s="315"/>
      <c r="UQX88" s="315"/>
      <c r="UQY88" s="761"/>
      <c r="UQZ88" s="897"/>
      <c r="URA88" s="897"/>
      <c r="URB88" s="315"/>
      <c r="URC88" s="315"/>
      <c r="URD88" s="761"/>
      <c r="URE88" s="897"/>
      <c r="URF88" s="897"/>
      <c r="URG88" s="315"/>
      <c r="URH88" s="315"/>
      <c r="URI88" s="761"/>
      <c r="URJ88" s="897"/>
      <c r="URK88" s="897"/>
      <c r="URL88" s="315"/>
      <c r="URM88" s="315"/>
      <c r="URN88" s="761"/>
      <c r="URO88" s="897"/>
      <c r="URP88" s="897"/>
      <c r="URQ88" s="315"/>
      <c r="URR88" s="315"/>
      <c r="URS88" s="761"/>
      <c r="URT88" s="897"/>
      <c r="URU88" s="897"/>
      <c r="URV88" s="315"/>
      <c r="URW88" s="315"/>
      <c r="URX88" s="761"/>
      <c r="URY88" s="897"/>
      <c r="URZ88" s="897"/>
      <c r="USA88" s="315"/>
      <c r="USB88" s="315"/>
      <c r="USC88" s="761"/>
      <c r="USD88" s="897"/>
      <c r="USE88" s="897"/>
      <c r="USF88" s="315"/>
      <c r="USG88" s="315"/>
      <c r="USH88" s="761"/>
      <c r="USI88" s="897"/>
      <c r="USJ88" s="897"/>
      <c r="USK88" s="315"/>
      <c r="USL88" s="315"/>
      <c r="USM88" s="761"/>
      <c r="USN88" s="897"/>
      <c r="USO88" s="897"/>
      <c r="USP88" s="315"/>
      <c r="USQ88" s="315"/>
      <c r="USR88" s="761"/>
      <c r="USS88" s="897"/>
      <c r="UST88" s="897"/>
      <c r="USU88" s="315"/>
      <c r="USV88" s="315"/>
      <c r="USW88" s="761"/>
      <c r="USX88" s="897"/>
      <c r="USY88" s="897"/>
      <c r="USZ88" s="315"/>
      <c r="UTA88" s="315"/>
      <c r="UTB88" s="761"/>
      <c r="UTC88" s="897"/>
      <c r="UTD88" s="897"/>
      <c r="UTE88" s="315"/>
      <c r="UTF88" s="315"/>
      <c r="UTG88" s="761"/>
      <c r="UTH88" s="897"/>
      <c r="UTI88" s="897"/>
      <c r="UTJ88" s="315"/>
      <c r="UTK88" s="315"/>
      <c r="UTL88" s="761"/>
      <c r="UTM88" s="897"/>
      <c r="UTN88" s="897"/>
      <c r="UTO88" s="315"/>
      <c r="UTP88" s="315"/>
      <c r="UTQ88" s="761"/>
      <c r="UTR88" s="897"/>
      <c r="UTS88" s="897"/>
      <c r="UTT88" s="315"/>
      <c r="UTU88" s="315"/>
      <c r="UTV88" s="761"/>
      <c r="UTW88" s="897"/>
      <c r="UTX88" s="897"/>
      <c r="UTY88" s="315"/>
      <c r="UTZ88" s="315"/>
      <c r="UUA88" s="761"/>
      <c r="UUB88" s="897"/>
      <c r="UUC88" s="897"/>
      <c r="UUD88" s="315"/>
      <c r="UUE88" s="315"/>
      <c r="UUF88" s="761"/>
      <c r="UUG88" s="897"/>
      <c r="UUH88" s="897"/>
      <c r="UUI88" s="315"/>
      <c r="UUJ88" s="315"/>
      <c r="UUK88" s="761"/>
      <c r="UUL88" s="897"/>
      <c r="UUM88" s="897"/>
      <c r="UUN88" s="315"/>
      <c r="UUO88" s="315"/>
      <c r="UUP88" s="761"/>
      <c r="UUQ88" s="897"/>
      <c r="UUR88" s="897"/>
      <c r="UUS88" s="315"/>
      <c r="UUT88" s="315"/>
      <c r="UUU88" s="761"/>
      <c r="UUV88" s="897"/>
      <c r="UUW88" s="897"/>
      <c r="UUX88" s="315"/>
      <c r="UUY88" s="315"/>
      <c r="UUZ88" s="761"/>
      <c r="UVA88" s="897"/>
      <c r="UVB88" s="897"/>
      <c r="UVC88" s="315"/>
      <c r="UVD88" s="315"/>
      <c r="UVE88" s="761"/>
      <c r="UVF88" s="897"/>
      <c r="UVG88" s="897"/>
      <c r="UVH88" s="315"/>
      <c r="UVI88" s="315"/>
      <c r="UVJ88" s="761"/>
      <c r="UVK88" s="897"/>
      <c r="UVL88" s="897"/>
      <c r="UVM88" s="315"/>
      <c r="UVN88" s="315"/>
      <c r="UVO88" s="761"/>
      <c r="UVP88" s="897"/>
      <c r="UVQ88" s="897"/>
      <c r="UVR88" s="315"/>
      <c r="UVS88" s="315"/>
      <c r="UVT88" s="761"/>
      <c r="UVU88" s="897"/>
      <c r="UVV88" s="897"/>
      <c r="UVW88" s="315"/>
      <c r="UVX88" s="315"/>
      <c r="UVY88" s="761"/>
      <c r="UVZ88" s="897"/>
      <c r="UWA88" s="897"/>
      <c r="UWB88" s="315"/>
      <c r="UWC88" s="315"/>
      <c r="UWD88" s="761"/>
      <c r="UWE88" s="897"/>
      <c r="UWF88" s="897"/>
      <c r="UWG88" s="315"/>
      <c r="UWH88" s="315"/>
      <c r="UWI88" s="761"/>
      <c r="UWJ88" s="897"/>
      <c r="UWK88" s="897"/>
      <c r="UWL88" s="315"/>
      <c r="UWM88" s="315"/>
      <c r="UWN88" s="761"/>
      <c r="UWO88" s="897"/>
      <c r="UWP88" s="897"/>
      <c r="UWQ88" s="315"/>
      <c r="UWR88" s="315"/>
      <c r="UWS88" s="761"/>
      <c r="UWT88" s="897"/>
      <c r="UWU88" s="897"/>
      <c r="UWV88" s="315"/>
      <c r="UWW88" s="315"/>
      <c r="UWX88" s="761"/>
      <c r="UWY88" s="897"/>
      <c r="UWZ88" s="897"/>
      <c r="UXA88" s="315"/>
      <c r="UXB88" s="315"/>
      <c r="UXC88" s="761"/>
      <c r="UXD88" s="897"/>
      <c r="UXE88" s="897"/>
      <c r="UXF88" s="315"/>
      <c r="UXG88" s="315"/>
      <c r="UXH88" s="761"/>
      <c r="UXI88" s="897"/>
      <c r="UXJ88" s="897"/>
      <c r="UXK88" s="315"/>
      <c r="UXL88" s="315"/>
      <c r="UXM88" s="761"/>
      <c r="UXN88" s="897"/>
      <c r="UXO88" s="897"/>
      <c r="UXP88" s="315"/>
      <c r="UXQ88" s="315"/>
      <c r="UXR88" s="761"/>
      <c r="UXS88" s="897"/>
      <c r="UXT88" s="897"/>
      <c r="UXU88" s="315"/>
      <c r="UXV88" s="315"/>
      <c r="UXW88" s="761"/>
      <c r="UXX88" s="897"/>
      <c r="UXY88" s="897"/>
      <c r="UXZ88" s="315"/>
      <c r="UYA88" s="315"/>
      <c r="UYB88" s="761"/>
      <c r="UYC88" s="897"/>
      <c r="UYD88" s="897"/>
      <c r="UYE88" s="315"/>
      <c r="UYF88" s="315"/>
      <c r="UYG88" s="761"/>
      <c r="UYH88" s="897"/>
      <c r="UYI88" s="897"/>
      <c r="UYJ88" s="315"/>
      <c r="UYK88" s="315"/>
      <c r="UYL88" s="761"/>
      <c r="UYM88" s="897"/>
      <c r="UYN88" s="897"/>
      <c r="UYO88" s="315"/>
      <c r="UYP88" s="315"/>
      <c r="UYQ88" s="761"/>
      <c r="UYR88" s="897"/>
      <c r="UYS88" s="897"/>
      <c r="UYT88" s="315"/>
      <c r="UYU88" s="315"/>
      <c r="UYV88" s="761"/>
      <c r="UYW88" s="897"/>
      <c r="UYX88" s="897"/>
      <c r="UYY88" s="315"/>
      <c r="UYZ88" s="315"/>
      <c r="UZA88" s="761"/>
      <c r="UZB88" s="897"/>
      <c r="UZC88" s="897"/>
      <c r="UZD88" s="315"/>
      <c r="UZE88" s="315"/>
      <c r="UZF88" s="761"/>
      <c r="UZG88" s="897"/>
      <c r="UZH88" s="897"/>
      <c r="UZI88" s="315"/>
      <c r="UZJ88" s="315"/>
      <c r="UZK88" s="761"/>
      <c r="UZL88" s="897"/>
      <c r="UZM88" s="897"/>
      <c r="UZN88" s="315"/>
      <c r="UZO88" s="315"/>
      <c r="UZP88" s="761"/>
      <c r="UZQ88" s="897"/>
      <c r="UZR88" s="897"/>
      <c r="UZS88" s="315"/>
      <c r="UZT88" s="315"/>
      <c r="UZU88" s="761"/>
      <c r="UZV88" s="897"/>
      <c r="UZW88" s="897"/>
      <c r="UZX88" s="315"/>
      <c r="UZY88" s="315"/>
      <c r="UZZ88" s="761"/>
      <c r="VAA88" s="897"/>
      <c r="VAB88" s="897"/>
      <c r="VAC88" s="315"/>
      <c r="VAD88" s="315"/>
      <c r="VAE88" s="761"/>
      <c r="VAF88" s="897"/>
      <c r="VAG88" s="897"/>
      <c r="VAH88" s="315"/>
      <c r="VAI88" s="315"/>
      <c r="VAJ88" s="761"/>
      <c r="VAK88" s="897"/>
      <c r="VAL88" s="897"/>
      <c r="VAM88" s="315"/>
      <c r="VAN88" s="315"/>
      <c r="VAO88" s="761"/>
      <c r="VAP88" s="897"/>
      <c r="VAQ88" s="897"/>
      <c r="VAR88" s="315"/>
      <c r="VAS88" s="315"/>
      <c r="VAT88" s="761"/>
      <c r="VAU88" s="897"/>
      <c r="VAV88" s="897"/>
      <c r="VAW88" s="315"/>
      <c r="VAX88" s="315"/>
      <c r="VAY88" s="761"/>
      <c r="VAZ88" s="897"/>
      <c r="VBA88" s="897"/>
      <c r="VBB88" s="315"/>
      <c r="VBC88" s="315"/>
      <c r="VBD88" s="761"/>
      <c r="VBE88" s="897"/>
      <c r="VBF88" s="897"/>
      <c r="VBG88" s="315"/>
      <c r="VBH88" s="315"/>
      <c r="VBI88" s="761"/>
      <c r="VBJ88" s="897"/>
      <c r="VBK88" s="897"/>
      <c r="VBL88" s="315"/>
      <c r="VBM88" s="315"/>
      <c r="VBN88" s="761"/>
      <c r="VBO88" s="897"/>
      <c r="VBP88" s="897"/>
      <c r="VBQ88" s="315"/>
      <c r="VBR88" s="315"/>
      <c r="VBS88" s="761"/>
      <c r="VBT88" s="897"/>
      <c r="VBU88" s="897"/>
      <c r="VBV88" s="315"/>
      <c r="VBW88" s="315"/>
      <c r="VBX88" s="761"/>
      <c r="VBY88" s="897"/>
      <c r="VBZ88" s="897"/>
      <c r="VCA88" s="315"/>
      <c r="VCB88" s="315"/>
      <c r="VCC88" s="761"/>
      <c r="VCD88" s="897"/>
      <c r="VCE88" s="897"/>
      <c r="VCF88" s="315"/>
      <c r="VCG88" s="315"/>
      <c r="VCH88" s="761"/>
      <c r="VCI88" s="897"/>
      <c r="VCJ88" s="897"/>
      <c r="VCK88" s="315"/>
      <c r="VCL88" s="315"/>
      <c r="VCM88" s="761"/>
      <c r="VCN88" s="897"/>
      <c r="VCO88" s="897"/>
      <c r="VCP88" s="315"/>
      <c r="VCQ88" s="315"/>
      <c r="VCR88" s="761"/>
      <c r="VCS88" s="897"/>
      <c r="VCT88" s="897"/>
      <c r="VCU88" s="315"/>
      <c r="VCV88" s="315"/>
      <c r="VCW88" s="761"/>
      <c r="VCX88" s="897"/>
      <c r="VCY88" s="897"/>
      <c r="VCZ88" s="315"/>
      <c r="VDA88" s="315"/>
      <c r="VDB88" s="761"/>
      <c r="VDC88" s="897"/>
      <c r="VDD88" s="897"/>
      <c r="VDE88" s="315"/>
      <c r="VDF88" s="315"/>
      <c r="VDG88" s="761"/>
      <c r="VDH88" s="897"/>
      <c r="VDI88" s="897"/>
      <c r="VDJ88" s="315"/>
      <c r="VDK88" s="315"/>
      <c r="VDL88" s="761"/>
      <c r="VDM88" s="897"/>
      <c r="VDN88" s="897"/>
      <c r="VDO88" s="315"/>
      <c r="VDP88" s="315"/>
      <c r="VDQ88" s="761"/>
      <c r="VDR88" s="897"/>
      <c r="VDS88" s="897"/>
      <c r="VDT88" s="315"/>
      <c r="VDU88" s="315"/>
      <c r="VDV88" s="761"/>
      <c r="VDW88" s="897"/>
      <c r="VDX88" s="897"/>
      <c r="VDY88" s="315"/>
      <c r="VDZ88" s="315"/>
      <c r="VEA88" s="761"/>
      <c r="VEB88" s="897"/>
      <c r="VEC88" s="897"/>
      <c r="VED88" s="315"/>
      <c r="VEE88" s="315"/>
      <c r="VEF88" s="761"/>
      <c r="VEG88" s="897"/>
      <c r="VEH88" s="897"/>
      <c r="VEI88" s="315"/>
      <c r="VEJ88" s="315"/>
      <c r="VEK88" s="761"/>
      <c r="VEL88" s="897"/>
      <c r="VEM88" s="897"/>
      <c r="VEN88" s="315"/>
      <c r="VEO88" s="315"/>
      <c r="VEP88" s="761"/>
      <c r="VEQ88" s="897"/>
      <c r="VER88" s="897"/>
      <c r="VES88" s="315"/>
      <c r="VET88" s="315"/>
      <c r="VEU88" s="761"/>
      <c r="VEV88" s="897"/>
      <c r="VEW88" s="897"/>
      <c r="VEX88" s="315"/>
      <c r="VEY88" s="315"/>
      <c r="VEZ88" s="761"/>
      <c r="VFA88" s="897"/>
      <c r="VFB88" s="897"/>
      <c r="VFC88" s="315"/>
      <c r="VFD88" s="315"/>
      <c r="VFE88" s="761"/>
      <c r="VFF88" s="897"/>
      <c r="VFG88" s="897"/>
      <c r="VFH88" s="315"/>
      <c r="VFI88" s="315"/>
      <c r="VFJ88" s="761"/>
      <c r="VFK88" s="897"/>
      <c r="VFL88" s="897"/>
      <c r="VFM88" s="315"/>
      <c r="VFN88" s="315"/>
      <c r="VFO88" s="761"/>
      <c r="VFP88" s="897"/>
      <c r="VFQ88" s="897"/>
      <c r="VFR88" s="315"/>
      <c r="VFS88" s="315"/>
      <c r="VFT88" s="761"/>
      <c r="VFU88" s="897"/>
      <c r="VFV88" s="897"/>
      <c r="VFW88" s="315"/>
      <c r="VFX88" s="315"/>
      <c r="VFY88" s="761"/>
      <c r="VFZ88" s="897"/>
      <c r="VGA88" s="897"/>
      <c r="VGB88" s="315"/>
      <c r="VGC88" s="315"/>
      <c r="VGD88" s="761"/>
      <c r="VGE88" s="897"/>
      <c r="VGF88" s="897"/>
      <c r="VGG88" s="315"/>
      <c r="VGH88" s="315"/>
      <c r="VGI88" s="761"/>
      <c r="VGJ88" s="897"/>
      <c r="VGK88" s="897"/>
      <c r="VGL88" s="315"/>
      <c r="VGM88" s="315"/>
      <c r="VGN88" s="761"/>
      <c r="VGO88" s="897"/>
      <c r="VGP88" s="897"/>
      <c r="VGQ88" s="315"/>
      <c r="VGR88" s="315"/>
      <c r="VGS88" s="761"/>
      <c r="VGT88" s="897"/>
      <c r="VGU88" s="897"/>
      <c r="VGV88" s="315"/>
      <c r="VGW88" s="315"/>
      <c r="VGX88" s="761"/>
      <c r="VGY88" s="897"/>
      <c r="VGZ88" s="897"/>
      <c r="VHA88" s="315"/>
      <c r="VHB88" s="315"/>
      <c r="VHC88" s="761"/>
      <c r="VHD88" s="897"/>
      <c r="VHE88" s="897"/>
      <c r="VHF88" s="315"/>
      <c r="VHG88" s="315"/>
      <c r="VHH88" s="761"/>
      <c r="VHI88" s="897"/>
      <c r="VHJ88" s="897"/>
      <c r="VHK88" s="315"/>
      <c r="VHL88" s="315"/>
      <c r="VHM88" s="761"/>
      <c r="VHN88" s="897"/>
      <c r="VHO88" s="897"/>
      <c r="VHP88" s="315"/>
      <c r="VHQ88" s="315"/>
      <c r="VHR88" s="761"/>
      <c r="VHS88" s="897"/>
      <c r="VHT88" s="897"/>
      <c r="VHU88" s="315"/>
      <c r="VHV88" s="315"/>
      <c r="VHW88" s="761"/>
      <c r="VHX88" s="897"/>
      <c r="VHY88" s="897"/>
      <c r="VHZ88" s="315"/>
      <c r="VIA88" s="315"/>
      <c r="VIB88" s="761"/>
      <c r="VIC88" s="897"/>
      <c r="VID88" s="897"/>
      <c r="VIE88" s="315"/>
      <c r="VIF88" s="315"/>
      <c r="VIG88" s="761"/>
      <c r="VIH88" s="897"/>
      <c r="VII88" s="897"/>
      <c r="VIJ88" s="315"/>
      <c r="VIK88" s="315"/>
      <c r="VIL88" s="761"/>
      <c r="VIM88" s="897"/>
      <c r="VIN88" s="897"/>
      <c r="VIO88" s="315"/>
      <c r="VIP88" s="315"/>
      <c r="VIQ88" s="761"/>
      <c r="VIR88" s="897"/>
      <c r="VIS88" s="897"/>
      <c r="VIT88" s="315"/>
      <c r="VIU88" s="315"/>
      <c r="VIV88" s="761"/>
      <c r="VIW88" s="897"/>
      <c r="VIX88" s="897"/>
      <c r="VIY88" s="315"/>
      <c r="VIZ88" s="315"/>
      <c r="VJA88" s="761"/>
      <c r="VJB88" s="897"/>
      <c r="VJC88" s="897"/>
      <c r="VJD88" s="315"/>
      <c r="VJE88" s="315"/>
      <c r="VJF88" s="761"/>
      <c r="VJG88" s="897"/>
      <c r="VJH88" s="897"/>
      <c r="VJI88" s="315"/>
      <c r="VJJ88" s="315"/>
      <c r="VJK88" s="761"/>
      <c r="VJL88" s="897"/>
      <c r="VJM88" s="897"/>
      <c r="VJN88" s="315"/>
      <c r="VJO88" s="315"/>
      <c r="VJP88" s="761"/>
      <c r="VJQ88" s="897"/>
      <c r="VJR88" s="897"/>
      <c r="VJS88" s="315"/>
      <c r="VJT88" s="315"/>
      <c r="VJU88" s="761"/>
      <c r="VJV88" s="897"/>
      <c r="VJW88" s="897"/>
      <c r="VJX88" s="315"/>
      <c r="VJY88" s="315"/>
      <c r="VJZ88" s="761"/>
      <c r="VKA88" s="897"/>
      <c r="VKB88" s="897"/>
      <c r="VKC88" s="315"/>
      <c r="VKD88" s="315"/>
      <c r="VKE88" s="761"/>
      <c r="VKF88" s="897"/>
      <c r="VKG88" s="897"/>
      <c r="VKH88" s="315"/>
      <c r="VKI88" s="315"/>
      <c r="VKJ88" s="761"/>
      <c r="VKK88" s="897"/>
      <c r="VKL88" s="897"/>
      <c r="VKM88" s="315"/>
      <c r="VKN88" s="315"/>
      <c r="VKO88" s="761"/>
      <c r="VKP88" s="897"/>
      <c r="VKQ88" s="897"/>
      <c r="VKR88" s="315"/>
      <c r="VKS88" s="315"/>
      <c r="VKT88" s="761"/>
      <c r="VKU88" s="897"/>
      <c r="VKV88" s="897"/>
      <c r="VKW88" s="315"/>
      <c r="VKX88" s="315"/>
      <c r="VKY88" s="761"/>
      <c r="VKZ88" s="897"/>
      <c r="VLA88" s="897"/>
      <c r="VLB88" s="315"/>
      <c r="VLC88" s="315"/>
      <c r="VLD88" s="761"/>
      <c r="VLE88" s="897"/>
      <c r="VLF88" s="897"/>
      <c r="VLG88" s="315"/>
      <c r="VLH88" s="315"/>
      <c r="VLI88" s="761"/>
      <c r="VLJ88" s="897"/>
      <c r="VLK88" s="897"/>
      <c r="VLL88" s="315"/>
      <c r="VLM88" s="315"/>
      <c r="VLN88" s="761"/>
      <c r="VLO88" s="897"/>
      <c r="VLP88" s="897"/>
      <c r="VLQ88" s="315"/>
      <c r="VLR88" s="315"/>
      <c r="VLS88" s="761"/>
      <c r="VLT88" s="897"/>
      <c r="VLU88" s="897"/>
      <c r="VLV88" s="315"/>
      <c r="VLW88" s="315"/>
      <c r="VLX88" s="761"/>
      <c r="VLY88" s="897"/>
      <c r="VLZ88" s="897"/>
      <c r="VMA88" s="315"/>
      <c r="VMB88" s="315"/>
      <c r="VMC88" s="761"/>
      <c r="VMD88" s="897"/>
      <c r="VME88" s="897"/>
      <c r="VMF88" s="315"/>
      <c r="VMG88" s="315"/>
      <c r="VMH88" s="761"/>
      <c r="VMI88" s="897"/>
      <c r="VMJ88" s="897"/>
      <c r="VMK88" s="315"/>
      <c r="VML88" s="315"/>
      <c r="VMM88" s="761"/>
      <c r="VMN88" s="897"/>
      <c r="VMO88" s="897"/>
      <c r="VMP88" s="315"/>
      <c r="VMQ88" s="315"/>
      <c r="VMR88" s="761"/>
      <c r="VMS88" s="897"/>
      <c r="VMT88" s="897"/>
      <c r="VMU88" s="315"/>
      <c r="VMV88" s="315"/>
      <c r="VMW88" s="761"/>
      <c r="VMX88" s="897"/>
      <c r="VMY88" s="897"/>
      <c r="VMZ88" s="315"/>
      <c r="VNA88" s="315"/>
      <c r="VNB88" s="761"/>
      <c r="VNC88" s="897"/>
      <c r="VND88" s="897"/>
      <c r="VNE88" s="315"/>
      <c r="VNF88" s="315"/>
      <c r="VNG88" s="761"/>
      <c r="VNH88" s="897"/>
      <c r="VNI88" s="897"/>
      <c r="VNJ88" s="315"/>
      <c r="VNK88" s="315"/>
      <c r="VNL88" s="761"/>
      <c r="VNM88" s="897"/>
      <c r="VNN88" s="897"/>
      <c r="VNO88" s="315"/>
      <c r="VNP88" s="315"/>
      <c r="VNQ88" s="761"/>
      <c r="VNR88" s="897"/>
      <c r="VNS88" s="897"/>
      <c r="VNT88" s="315"/>
      <c r="VNU88" s="315"/>
      <c r="VNV88" s="761"/>
      <c r="VNW88" s="897"/>
      <c r="VNX88" s="897"/>
      <c r="VNY88" s="315"/>
      <c r="VNZ88" s="315"/>
      <c r="VOA88" s="761"/>
      <c r="VOB88" s="897"/>
      <c r="VOC88" s="897"/>
      <c r="VOD88" s="315"/>
      <c r="VOE88" s="315"/>
      <c r="VOF88" s="761"/>
      <c r="VOG88" s="897"/>
      <c r="VOH88" s="897"/>
      <c r="VOI88" s="315"/>
      <c r="VOJ88" s="315"/>
      <c r="VOK88" s="761"/>
      <c r="VOL88" s="897"/>
      <c r="VOM88" s="897"/>
      <c r="VON88" s="315"/>
      <c r="VOO88" s="315"/>
      <c r="VOP88" s="761"/>
      <c r="VOQ88" s="897"/>
      <c r="VOR88" s="897"/>
      <c r="VOS88" s="315"/>
      <c r="VOT88" s="315"/>
      <c r="VOU88" s="761"/>
      <c r="VOV88" s="897"/>
      <c r="VOW88" s="897"/>
      <c r="VOX88" s="315"/>
      <c r="VOY88" s="315"/>
      <c r="VOZ88" s="761"/>
      <c r="VPA88" s="897"/>
      <c r="VPB88" s="897"/>
      <c r="VPC88" s="315"/>
      <c r="VPD88" s="315"/>
      <c r="VPE88" s="761"/>
      <c r="VPF88" s="897"/>
      <c r="VPG88" s="897"/>
      <c r="VPH88" s="315"/>
      <c r="VPI88" s="315"/>
      <c r="VPJ88" s="761"/>
      <c r="VPK88" s="897"/>
      <c r="VPL88" s="897"/>
      <c r="VPM88" s="315"/>
      <c r="VPN88" s="315"/>
      <c r="VPO88" s="761"/>
      <c r="VPP88" s="897"/>
      <c r="VPQ88" s="897"/>
      <c r="VPR88" s="315"/>
      <c r="VPS88" s="315"/>
      <c r="VPT88" s="761"/>
      <c r="VPU88" s="897"/>
      <c r="VPV88" s="897"/>
      <c r="VPW88" s="315"/>
      <c r="VPX88" s="315"/>
      <c r="VPY88" s="761"/>
      <c r="VPZ88" s="897"/>
      <c r="VQA88" s="897"/>
      <c r="VQB88" s="315"/>
      <c r="VQC88" s="315"/>
      <c r="VQD88" s="761"/>
      <c r="VQE88" s="897"/>
      <c r="VQF88" s="897"/>
      <c r="VQG88" s="315"/>
      <c r="VQH88" s="315"/>
      <c r="VQI88" s="761"/>
      <c r="VQJ88" s="897"/>
      <c r="VQK88" s="897"/>
      <c r="VQL88" s="315"/>
      <c r="VQM88" s="315"/>
      <c r="VQN88" s="761"/>
      <c r="VQO88" s="897"/>
      <c r="VQP88" s="897"/>
      <c r="VQQ88" s="315"/>
      <c r="VQR88" s="315"/>
      <c r="VQS88" s="761"/>
      <c r="VQT88" s="897"/>
      <c r="VQU88" s="897"/>
      <c r="VQV88" s="315"/>
      <c r="VQW88" s="315"/>
      <c r="VQX88" s="761"/>
      <c r="VQY88" s="897"/>
      <c r="VQZ88" s="897"/>
      <c r="VRA88" s="315"/>
      <c r="VRB88" s="315"/>
      <c r="VRC88" s="761"/>
      <c r="VRD88" s="897"/>
      <c r="VRE88" s="897"/>
      <c r="VRF88" s="315"/>
      <c r="VRG88" s="315"/>
      <c r="VRH88" s="761"/>
      <c r="VRI88" s="897"/>
      <c r="VRJ88" s="897"/>
      <c r="VRK88" s="315"/>
      <c r="VRL88" s="315"/>
      <c r="VRM88" s="761"/>
      <c r="VRN88" s="897"/>
      <c r="VRO88" s="897"/>
      <c r="VRP88" s="315"/>
      <c r="VRQ88" s="315"/>
      <c r="VRR88" s="761"/>
      <c r="VRS88" s="897"/>
      <c r="VRT88" s="897"/>
      <c r="VRU88" s="315"/>
      <c r="VRV88" s="315"/>
      <c r="VRW88" s="761"/>
      <c r="VRX88" s="897"/>
      <c r="VRY88" s="897"/>
      <c r="VRZ88" s="315"/>
      <c r="VSA88" s="315"/>
      <c r="VSB88" s="761"/>
      <c r="VSC88" s="897"/>
      <c r="VSD88" s="897"/>
      <c r="VSE88" s="315"/>
      <c r="VSF88" s="315"/>
      <c r="VSG88" s="761"/>
      <c r="VSH88" s="897"/>
      <c r="VSI88" s="897"/>
      <c r="VSJ88" s="315"/>
      <c r="VSK88" s="315"/>
      <c r="VSL88" s="761"/>
      <c r="VSM88" s="897"/>
      <c r="VSN88" s="897"/>
      <c r="VSO88" s="315"/>
      <c r="VSP88" s="315"/>
      <c r="VSQ88" s="761"/>
      <c r="VSR88" s="897"/>
      <c r="VSS88" s="897"/>
      <c r="VST88" s="315"/>
      <c r="VSU88" s="315"/>
      <c r="VSV88" s="761"/>
      <c r="VSW88" s="897"/>
      <c r="VSX88" s="897"/>
      <c r="VSY88" s="315"/>
      <c r="VSZ88" s="315"/>
      <c r="VTA88" s="761"/>
      <c r="VTB88" s="897"/>
      <c r="VTC88" s="897"/>
      <c r="VTD88" s="315"/>
      <c r="VTE88" s="315"/>
      <c r="VTF88" s="761"/>
      <c r="VTG88" s="897"/>
      <c r="VTH88" s="897"/>
      <c r="VTI88" s="315"/>
      <c r="VTJ88" s="315"/>
      <c r="VTK88" s="761"/>
      <c r="VTL88" s="897"/>
      <c r="VTM88" s="897"/>
      <c r="VTN88" s="315"/>
      <c r="VTO88" s="315"/>
      <c r="VTP88" s="761"/>
      <c r="VTQ88" s="897"/>
      <c r="VTR88" s="897"/>
      <c r="VTS88" s="315"/>
      <c r="VTT88" s="315"/>
      <c r="VTU88" s="761"/>
      <c r="VTV88" s="897"/>
      <c r="VTW88" s="897"/>
      <c r="VTX88" s="315"/>
      <c r="VTY88" s="315"/>
      <c r="VTZ88" s="761"/>
      <c r="VUA88" s="897"/>
      <c r="VUB88" s="897"/>
      <c r="VUC88" s="315"/>
      <c r="VUD88" s="315"/>
      <c r="VUE88" s="761"/>
      <c r="VUF88" s="897"/>
      <c r="VUG88" s="897"/>
      <c r="VUH88" s="315"/>
      <c r="VUI88" s="315"/>
      <c r="VUJ88" s="761"/>
      <c r="VUK88" s="897"/>
      <c r="VUL88" s="897"/>
      <c r="VUM88" s="315"/>
      <c r="VUN88" s="315"/>
      <c r="VUO88" s="761"/>
      <c r="VUP88" s="897"/>
      <c r="VUQ88" s="897"/>
      <c r="VUR88" s="315"/>
      <c r="VUS88" s="315"/>
      <c r="VUT88" s="761"/>
      <c r="VUU88" s="897"/>
      <c r="VUV88" s="897"/>
      <c r="VUW88" s="315"/>
      <c r="VUX88" s="315"/>
      <c r="VUY88" s="761"/>
      <c r="VUZ88" s="897"/>
      <c r="VVA88" s="897"/>
      <c r="VVB88" s="315"/>
      <c r="VVC88" s="315"/>
      <c r="VVD88" s="761"/>
      <c r="VVE88" s="897"/>
      <c r="VVF88" s="897"/>
      <c r="VVG88" s="315"/>
      <c r="VVH88" s="315"/>
      <c r="VVI88" s="761"/>
      <c r="VVJ88" s="897"/>
      <c r="VVK88" s="897"/>
      <c r="VVL88" s="315"/>
      <c r="VVM88" s="315"/>
      <c r="VVN88" s="761"/>
      <c r="VVO88" s="897"/>
      <c r="VVP88" s="897"/>
      <c r="VVQ88" s="315"/>
      <c r="VVR88" s="315"/>
      <c r="VVS88" s="761"/>
      <c r="VVT88" s="897"/>
      <c r="VVU88" s="897"/>
      <c r="VVV88" s="315"/>
      <c r="VVW88" s="315"/>
      <c r="VVX88" s="761"/>
      <c r="VVY88" s="897"/>
      <c r="VVZ88" s="897"/>
      <c r="VWA88" s="315"/>
      <c r="VWB88" s="315"/>
      <c r="VWC88" s="761"/>
      <c r="VWD88" s="897"/>
      <c r="VWE88" s="897"/>
      <c r="VWF88" s="315"/>
      <c r="VWG88" s="315"/>
      <c r="VWH88" s="761"/>
      <c r="VWI88" s="897"/>
      <c r="VWJ88" s="897"/>
      <c r="VWK88" s="315"/>
      <c r="VWL88" s="315"/>
      <c r="VWM88" s="761"/>
      <c r="VWN88" s="897"/>
      <c r="VWO88" s="897"/>
      <c r="VWP88" s="315"/>
      <c r="VWQ88" s="315"/>
      <c r="VWR88" s="761"/>
      <c r="VWS88" s="897"/>
      <c r="VWT88" s="897"/>
      <c r="VWU88" s="315"/>
      <c r="VWV88" s="315"/>
      <c r="VWW88" s="761"/>
      <c r="VWX88" s="897"/>
      <c r="VWY88" s="897"/>
      <c r="VWZ88" s="315"/>
      <c r="VXA88" s="315"/>
      <c r="VXB88" s="761"/>
      <c r="VXC88" s="897"/>
      <c r="VXD88" s="897"/>
      <c r="VXE88" s="315"/>
      <c r="VXF88" s="315"/>
      <c r="VXG88" s="761"/>
      <c r="VXH88" s="897"/>
      <c r="VXI88" s="897"/>
      <c r="VXJ88" s="315"/>
      <c r="VXK88" s="315"/>
      <c r="VXL88" s="761"/>
      <c r="VXM88" s="897"/>
      <c r="VXN88" s="897"/>
      <c r="VXO88" s="315"/>
      <c r="VXP88" s="315"/>
      <c r="VXQ88" s="761"/>
      <c r="VXR88" s="897"/>
      <c r="VXS88" s="897"/>
      <c r="VXT88" s="315"/>
      <c r="VXU88" s="315"/>
      <c r="VXV88" s="761"/>
      <c r="VXW88" s="897"/>
      <c r="VXX88" s="897"/>
      <c r="VXY88" s="315"/>
      <c r="VXZ88" s="315"/>
      <c r="VYA88" s="761"/>
      <c r="VYB88" s="897"/>
      <c r="VYC88" s="897"/>
      <c r="VYD88" s="315"/>
      <c r="VYE88" s="315"/>
      <c r="VYF88" s="761"/>
      <c r="VYG88" s="897"/>
      <c r="VYH88" s="897"/>
      <c r="VYI88" s="315"/>
      <c r="VYJ88" s="315"/>
      <c r="VYK88" s="761"/>
      <c r="VYL88" s="897"/>
      <c r="VYM88" s="897"/>
      <c r="VYN88" s="315"/>
      <c r="VYO88" s="315"/>
      <c r="VYP88" s="761"/>
      <c r="VYQ88" s="897"/>
      <c r="VYR88" s="897"/>
      <c r="VYS88" s="315"/>
      <c r="VYT88" s="315"/>
      <c r="VYU88" s="761"/>
      <c r="VYV88" s="897"/>
      <c r="VYW88" s="897"/>
      <c r="VYX88" s="315"/>
      <c r="VYY88" s="315"/>
      <c r="VYZ88" s="761"/>
      <c r="VZA88" s="897"/>
      <c r="VZB88" s="897"/>
      <c r="VZC88" s="315"/>
      <c r="VZD88" s="315"/>
      <c r="VZE88" s="761"/>
      <c r="VZF88" s="897"/>
      <c r="VZG88" s="897"/>
      <c r="VZH88" s="315"/>
      <c r="VZI88" s="315"/>
      <c r="VZJ88" s="761"/>
      <c r="VZK88" s="897"/>
      <c r="VZL88" s="897"/>
      <c r="VZM88" s="315"/>
      <c r="VZN88" s="315"/>
      <c r="VZO88" s="761"/>
      <c r="VZP88" s="897"/>
      <c r="VZQ88" s="897"/>
      <c r="VZR88" s="315"/>
      <c r="VZS88" s="315"/>
      <c r="VZT88" s="761"/>
      <c r="VZU88" s="897"/>
      <c r="VZV88" s="897"/>
      <c r="VZW88" s="315"/>
      <c r="VZX88" s="315"/>
      <c r="VZY88" s="761"/>
      <c r="VZZ88" s="897"/>
      <c r="WAA88" s="897"/>
      <c r="WAB88" s="315"/>
      <c r="WAC88" s="315"/>
      <c r="WAD88" s="761"/>
      <c r="WAE88" s="897"/>
      <c r="WAF88" s="897"/>
      <c r="WAG88" s="315"/>
      <c r="WAH88" s="315"/>
      <c r="WAI88" s="761"/>
      <c r="WAJ88" s="897"/>
      <c r="WAK88" s="897"/>
      <c r="WAL88" s="315"/>
      <c r="WAM88" s="315"/>
      <c r="WAN88" s="761"/>
      <c r="WAO88" s="897"/>
      <c r="WAP88" s="897"/>
      <c r="WAQ88" s="315"/>
      <c r="WAR88" s="315"/>
      <c r="WAS88" s="761"/>
      <c r="WAT88" s="897"/>
      <c r="WAU88" s="897"/>
      <c r="WAV88" s="315"/>
      <c r="WAW88" s="315"/>
      <c r="WAX88" s="761"/>
      <c r="WAY88" s="897"/>
      <c r="WAZ88" s="897"/>
      <c r="WBA88" s="315"/>
      <c r="WBB88" s="315"/>
      <c r="WBC88" s="761"/>
      <c r="WBD88" s="897"/>
      <c r="WBE88" s="897"/>
      <c r="WBF88" s="315"/>
      <c r="WBG88" s="315"/>
      <c r="WBH88" s="761"/>
      <c r="WBI88" s="897"/>
      <c r="WBJ88" s="897"/>
      <c r="WBK88" s="315"/>
      <c r="WBL88" s="315"/>
      <c r="WBM88" s="761"/>
      <c r="WBN88" s="897"/>
      <c r="WBO88" s="897"/>
      <c r="WBP88" s="315"/>
      <c r="WBQ88" s="315"/>
      <c r="WBR88" s="761"/>
      <c r="WBS88" s="897"/>
      <c r="WBT88" s="897"/>
      <c r="WBU88" s="315"/>
      <c r="WBV88" s="315"/>
      <c r="WBW88" s="761"/>
      <c r="WBX88" s="897"/>
      <c r="WBY88" s="897"/>
      <c r="WBZ88" s="315"/>
      <c r="WCA88" s="315"/>
      <c r="WCB88" s="761"/>
      <c r="WCC88" s="897"/>
      <c r="WCD88" s="897"/>
      <c r="WCE88" s="315"/>
      <c r="WCF88" s="315"/>
      <c r="WCG88" s="761"/>
      <c r="WCH88" s="897"/>
      <c r="WCI88" s="897"/>
      <c r="WCJ88" s="315"/>
      <c r="WCK88" s="315"/>
      <c r="WCL88" s="761"/>
      <c r="WCM88" s="897"/>
      <c r="WCN88" s="897"/>
      <c r="WCO88" s="315"/>
      <c r="WCP88" s="315"/>
      <c r="WCQ88" s="761"/>
      <c r="WCR88" s="897"/>
      <c r="WCS88" s="897"/>
      <c r="WCT88" s="315"/>
      <c r="WCU88" s="315"/>
      <c r="WCV88" s="761"/>
      <c r="WCW88" s="897"/>
      <c r="WCX88" s="897"/>
      <c r="WCY88" s="315"/>
      <c r="WCZ88" s="315"/>
      <c r="WDA88" s="761"/>
      <c r="WDB88" s="897"/>
      <c r="WDC88" s="897"/>
      <c r="WDD88" s="315"/>
      <c r="WDE88" s="315"/>
      <c r="WDF88" s="761"/>
      <c r="WDG88" s="897"/>
      <c r="WDH88" s="897"/>
      <c r="WDI88" s="315"/>
      <c r="WDJ88" s="315"/>
      <c r="WDK88" s="761"/>
      <c r="WDL88" s="897"/>
      <c r="WDM88" s="897"/>
      <c r="WDN88" s="315"/>
      <c r="WDO88" s="315"/>
      <c r="WDP88" s="761"/>
      <c r="WDQ88" s="897"/>
      <c r="WDR88" s="897"/>
      <c r="WDS88" s="315"/>
      <c r="WDT88" s="315"/>
      <c r="WDU88" s="761"/>
      <c r="WDV88" s="897"/>
      <c r="WDW88" s="897"/>
      <c r="WDX88" s="315"/>
      <c r="WDY88" s="315"/>
      <c r="WDZ88" s="761"/>
      <c r="WEA88" s="897"/>
      <c r="WEB88" s="897"/>
      <c r="WEC88" s="315"/>
      <c r="WED88" s="315"/>
      <c r="WEE88" s="761"/>
      <c r="WEF88" s="897"/>
      <c r="WEG88" s="897"/>
      <c r="WEH88" s="315"/>
      <c r="WEI88" s="315"/>
      <c r="WEJ88" s="761"/>
      <c r="WEK88" s="897"/>
      <c r="WEL88" s="897"/>
      <c r="WEM88" s="315"/>
      <c r="WEN88" s="315"/>
      <c r="WEO88" s="761"/>
      <c r="WEP88" s="897"/>
      <c r="WEQ88" s="897"/>
      <c r="WER88" s="315"/>
      <c r="WES88" s="315"/>
      <c r="WET88" s="761"/>
      <c r="WEU88" s="897"/>
      <c r="WEV88" s="897"/>
      <c r="WEW88" s="315"/>
      <c r="WEX88" s="315"/>
      <c r="WEY88" s="761"/>
      <c r="WEZ88" s="897"/>
      <c r="WFA88" s="897"/>
      <c r="WFB88" s="315"/>
      <c r="WFC88" s="315"/>
      <c r="WFD88" s="761"/>
      <c r="WFE88" s="897"/>
      <c r="WFF88" s="897"/>
      <c r="WFG88" s="315"/>
      <c r="WFH88" s="315"/>
      <c r="WFI88" s="761"/>
      <c r="WFJ88" s="897"/>
      <c r="WFK88" s="897"/>
      <c r="WFL88" s="315"/>
      <c r="WFM88" s="315"/>
      <c r="WFN88" s="761"/>
      <c r="WFO88" s="897"/>
      <c r="WFP88" s="897"/>
      <c r="WFQ88" s="315"/>
      <c r="WFR88" s="315"/>
      <c r="WFS88" s="761"/>
      <c r="WFT88" s="897"/>
      <c r="WFU88" s="897"/>
      <c r="WFV88" s="315"/>
      <c r="WFW88" s="315"/>
      <c r="WFX88" s="761"/>
      <c r="WFY88" s="897"/>
      <c r="WFZ88" s="897"/>
      <c r="WGA88" s="315"/>
      <c r="WGB88" s="315"/>
      <c r="WGC88" s="761"/>
      <c r="WGD88" s="897"/>
      <c r="WGE88" s="897"/>
      <c r="WGF88" s="315"/>
      <c r="WGG88" s="315"/>
      <c r="WGH88" s="761"/>
      <c r="WGI88" s="897"/>
      <c r="WGJ88" s="897"/>
      <c r="WGK88" s="315"/>
      <c r="WGL88" s="315"/>
      <c r="WGM88" s="761"/>
      <c r="WGN88" s="897"/>
      <c r="WGO88" s="897"/>
      <c r="WGP88" s="315"/>
      <c r="WGQ88" s="315"/>
      <c r="WGR88" s="761"/>
      <c r="WGS88" s="897"/>
      <c r="WGT88" s="897"/>
      <c r="WGU88" s="315"/>
      <c r="WGV88" s="315"/>
      <c r="WGW88" s="761"/>
      <c r="WGX88" s="897"/>
      <c r="WGY88" s="897"/>
      <c r="WGZ88" s="315"/>
      <c r="WHA88" s="315"/>
      <c r="WHB88" s="761"/>
      <c r="WHC88" s="897"/>
      <c r="WHD88" s="897"/>
      <c r="WHE88" s="315"/>
      <c r="WHF88" s="315"/>
      <c r="WHG88" s="761"/>
      <c r="WHH88" s="897"/>
      <c r="WHI88" s="897"/>
      <c r="WHJ88" s="315"/>
      <c r="WHK88" s="315"/>
      <c r="WHL88" s="761"/>
      <c r="WHM88" s="897"/>
      <c r="WHN88" s="897"/>
      <c r="WHO88" s="315"/>
      <c r="WHP88" s="315"/>
      <c r="WHQ88" s="761"/>
      <c r="WHR88" s="897"/>
      <c r="WHS88" s="897"/>
      <c r="WHT88" s="315"/>
      <c r="WHU88" s="315"/>
      <c r="WHV88" s="761"/>
      <c r="WHW88" s="897"/>
      <c r="WHX88" s="897"/>
      <c r="WHY88" s="315"/>
      <c r="WHZ88" s="315"/>
      <c r="WIA88" s="761"/>
      <c r="WIB88" s="897"/>
      <c r="WIC88" s="897"/>
      <c r="WID88" s="315"/>
      <c r="WIE88" s="315"/>
      <c r="WIF88" s="761"/>
      <c r="WIG88" s="897"/>
      <c r="WIH88" s="897"/>
      <c r="WII88" s="315"/>
      <c r="WIJ88" s="315"/>
      <c r="WIK88" s="761"/>
      <c r="WIL88" s="897"/>
      <c r="WIM88" s="897"/>
      <c r="WIN88" s="315"/>
      <c r="WIO88" s="315"/>
      <c r="WIP88" s="761"/>
      <c r="WIQ88" s="897"/>
      <c r="WIR88" s="897"/>
      <c r="WIS88" s="315"/>
      <c r="WIT88" s="315"/>
      <c r="WIU88" s="761"/>
      <c r="WIV88" s="897"/>
      <c r="WIW88" s="897"/>
      <c r="WIX88" s="315"/>
      <c r="WIY88" s="315"/>
      <c r="WIZ88" s="761"/>
      <c r="WJA88" s="897"/>
      <c r="WJB88" s="897"/>
      <c r="WJC88" s="315"/>
      <c r="WJD88" s="315"/>
      <c r="WJE88" s="761"/>
      <c r="WJF88" s="897"/>
      <c r="WJG88" s="897"/>
      <c r="WJH88" s="315"/>
      <c r="WJI88" s="315"/>
      <c r="WJJ88" s="761"/>
      <c r="WJK88" s="897"/>
      <c r="WJL88" s="897"/>
      <c r="WJM88" s="315"/>
      <c r="WJN88" s="315"/>
      <c r="WJO88" s="761"/>
      <c r="WJP88" s="897"/>
      <c r="WJQ88" s="897"/>
      <c r="WJR88" s="315"/>
      <c r="WJS88" s="315"/>
      <c r="WJT88" s="761"/>
      <c r="WJU88" s="897"/>
      <c r="WJV88" s="897"/>
      <c r="WJW88" s="315"/>
      <c r="WJX88" s="315"/>
      <c r="WJY88" s="761"/>
      <c r="WJZ88" s="897"/>
      <c r="WKA88" s="897"/>
      <c r="WKB88" s="315"/>
      <c r="WKC88" s="315"/>
      <c r="WKD88" s="761"/>
      <c r="WKE88" s="897"/>
      <c r="WKF88" s="897"/>
      <c r="WKG88" s="315"/>
      <c r="WKH88" s="315"/>
      <c r="WKI88" s="761"/>
      <c r="WKJ88" s="897"/>
      <c r="WKK88" s="897"/>
      <c r="WKL88" s="315"/>
      <c r="WKM88" s="315"/>
      <c r="WKN88" s="761"/>
      <c r="WKO88" s="897"/>
      <c r="WKP88" s="897"/>
      <c r="WKQ88" s="315"/>
      <c r="WKR88" s="315"/>
      <c r="WKS88" s="761"/>
      <c r="WKT88" s="897"/>
      <c r="WKU88" s="897"/>
      <c r="WKV88" s="315"/>
      <c r="WKW88" s="315"/>
      <c r="WKX88" s="761"/>
      <c r="WKY88" s="897"/>
      <c r="WKZ88" s="897"/>
      <c r="WLA88" s="315"/>
      <c r="WLB88" s="315"/>
      <c r="WLC88" s="761"/>
      <c r="WLD88" s="897"/>
      <c r="WLE88" s="897"/>
      <c r="WLF88" s="315"/>
      <c r="WLG88" s="315"/>
      <c r="WLH88" s="761"/>
      <c r="WLI88" s="897"/>
      <c r="WLJ88" s="897"/>
      <c r="WLK88" s="315"/>
      <c r="WLL88" s="315"/>
      <c r="WLM88" s="761"/>
      <c r="WLN88" s="897"/>
      <c r="WLO88" s="897"/>
      <c r="WLP88" s="315"/>
      <c r="WLQ88" s="315"/>
      <c r="WLR88" s="761"/>
      <c r="WLS88" s="897"/>
      <c r="WLT88" s="897"/>
      <c r="WLU88" s="315"/>
      <c r="WLV88" s="315"/>
      <c r="WLW88" s="761"/>
      <c r="WLX88" s="897"/>
      <c r="WLY88" s="897"/>
      <c r="WLZ88" s="315"/>
      <c r="WMA88" s="315"/>
      <c r="WMB88" s="761"/>
      <c r="WMC88" s="897"/>
      <c r="WMD88" s="897"/>
      <c r="WME88" s="315"/>
      <c r="WMF88" s="315"/>
      <c r="WMG88" s="761"/>
      <c r="WMH88" s="897"/>
      <c r="WMI88" s="897"/>
      <c r="WMJ88" s="315"/>
      <c r="WMK88" s="315"/>
      <c r="WML88" s="761"/>
      <c r="WMM88" s="897"/>
      <c r="WMN88" s="897"/>
      <c r="WMO88" s="315"/>
      <c r="WMP88" s="315"/>
      <c r="WMQ88" s="761"/>
      <c r="WMR88" s="897"/>
      <c r="WMS88" s="897"/>
      <c r="WMT88" s="315"/>
      <c r="WMU88" s="315"/>
      <c r="WMV88" s="761"/>
      <c r="WMW88" s="897"/>
      <c r="WMX88" s="897"/>
      <c r="WMY88" s="315"/>
      <c r="WMZ88" s="315"/>
      <c r="WNA88" s="761"/>
      <c r="WNB88" s="897"/>
      <c r="WNC88" s="897"/>
      <c r="WND88" s="315"/>
      <c r="WNE88" s="315"/>
      <c r="WNF88" s="761"/>
      <c r="WNG88" s="897"/>
      <c r="WNH88" s="897"/>
      <c r="WNI88" s="315"/>
      <c r="WNJ88" s="315"/>
      <c r="WNK88" s="761"/>
      <c r="WNL88" s="897"/>
      <c r="WNM88" s="897"/>
      <c r="WNN88" s="315"/>
      <c r="WNO88" s="315"/>
      <c r="WNP88" s="761"/>
      <c r="WNQ88" s="897"/>
      <c r="WNR88" s="897"/>
      <c r="WNS88" s="315"/>
      <c r="WNT88" s="315"/>
      <c r="WNU88" s="761"/>
      <c r="WNV88" s="897"/>
      <c r="WNW88" s="897"/>
      <c r="WNX88" s="315"/>
      <c r="WNY88" s="315"/>
      <c r="WNZ88" s="761"/>
      <c r="WOA88" s="897"/>
      <c r="WOB88" s="897"/>
      <c r="WOC88" s="315"/>
      <c r="WOD88" s="315"/>
      <c r="WOE88" s="761"/>
      <c r="WOF88" s="897"/>
      <c r="WOG88" s="897"/>
      <c r="WOH88" s="315"/>
      <c r="WOI88" s="315"/>
      <c r="WOJ88" s="761"/>
      <c r="WOK88" s="897"/>
      <c r="WOL88" s="897"/>
      <c r="WOM88" s="315"/>
      <c r="WON88" s="315"/>
      <c r="WOO88" s="761"/>
      <c r="WOP88" s="897"/>
      <c r="WOQ88" s="897"/>
      <c r="WOR88" s="315"/>
      <c r="WOS88" s="315"/>
      <c r="WOT88" s="761"/>
      <c r="WOU88" s="897"/>
      <c r="WOV88" s="897"/>
      <c r="WOW88" s="315"/>
      <c r="WOX88" s="315"/>
      <c r="WOY88" s="761"/>
      <c r="WOZ88" s="897"/>
      <c r="WPA88" s="897"/>
      <c r="WPB88" s="315"/>
      <c r="WPC88" s="315"/>
      <c r="WPD88" s="761"/>
      <c r="WPE88" s="897"/>
      <c r="WPF88" s="897"/>
      <c r="WPG88" s="315"/>
      <c r="WPH88" s="315"/>
      <c r="WPI88" s="761"/>
      <c r="WPJ88" s="897"/>
      <c r="WPK88" s="897"/>
      <c r="WPL88" s="315"/>
      <c r="WPM88" s="315"/>
      <c r="WPN88" s="761"/>
      <c r="WPO88" s="897"/>
      <c r="WPP88" s="897"/>
      <c r="WPQ88" s="315"/>
      <c r="WPR88" s="315"/>
      <c r="WPS88" s="761"/>
      <c r="WPT88" s="897"/>
      <c r="WPU88" s="897"/>
      <c r="WPV88" s="315"/>
      <c r="WPW88" s="315"/>
      <c r="WPX88" s="761"/>
      <c r="WPY88" s="897"/>
      <c r="WPZ88" s="897"/>
      <c r="WQA88" s="315"/>
      <c r="WQB88" s="315"/>
      <c r="WQC88" s="761"/>
      <c r="WQD88" s="897"/>
      <c r="WQE88" s="897"/>
      <c r="WQF88" s="315"/>
      <c r="WQG88" s="315"/>
      <c r="WQH88" s="761"/>
      <c r="WQI88" s="897"/>
      <c r="WQJ88" s="897"/>
      <c r="WQK88" s="315"/>
      <c r="WQL88" s="315"/>
      <c r="WQM88" s="761"/>
      <c r="WQN88" s="897"/>
      <c r="WQO88" s="897"/>
      <c r="WQP88" s="315"/>
      <c r="WQQ88" s="315"/>
      <c r="WQR88" s="761"/>
      <c r="WQS88" s="897"/>
      <c r="WQT88" s="897"/>
      <c r="WQU88" s="315"/>
      <c r="WQV88" s="315"/>
      <c r="WQW88" s="761"/>
      <c r="WQX88" s="897"/>
      <c r="WQY88" s="897"/>
      <c r="WQZ88" s="315"/>
      <c r="WRA88" s="315"/>
      <c r="WRB88" s="761"/>
      <c r="WRC88" s="897"/>
      <c r="WRD88" s="897"/>
      <c r="WRE88" s="315"/>
      <c r="WRF88" s="315"/>
      <c r="WRG88" s="761"/>
      <c r="WRH88" s="897"/>
      <c r="WRI88" s="897"/>
      <c r="WRJ88" s="315"/>
      <c r="WRK88" s="315"/>
      <c r="WRL88" s="761"/>
      <c r="WRM88" s="897"/>
      <c r="WRN88" s="897"/>
      <c r="WRO88" s="315"/>
      <c r="WRP88" s="315"/>
      <c r="WRQ88" s="761"/>
      <c r="WRR88" s="897"/>
      <c r="WRS88" s="897"/>
      <c r="WRT88" s="315"/>
      <c r="WRU88" s="315"/>
      <c r="WRV88" s="761"/>
      <c r="WRW88" s="897"/>
      <c r="WRX88" s="897"/>
      <c r="WRY88" s="315"/>
      <c r="WRZ88" s="315"/>
      <c r="WSA88" s="761"/>
      <c r="WSB88" s="897"/>
      <c r="WSC88" s="897"/>
      <c r="WSD88" s="315"/>
      <c r="WSE88" s="315"/>
      <c r="WSF88" s="761"/>
      <c r="WSG88" s="897"/>
      <c r="WSH88" s="897"/>
      <c r="WSI88" s="315"/>
      <c r="WSJ88" s="315"/>
      <c r="WSK88" s="761"/>
      <c r="WSL88" s="897"/>
      <c r="WSM88" s="897"/>
      <c r="WSN88" s="315"/>
      <c r="WSO88" s="315"/>
      <c r="WSP88" s="761"/>
      <c r="WSQ88" s="897"/>
      <c r="WSR88" s="897"/>
      <c r="WSS88" s="315"/>
      <c r="WST88" s="315"/>
      <c r="WSU88" s="761"/>
      <c r="WSV88" s="897"/>
      <c r="WSW88" s="897"/>
      <c r="WSX88" s="315"/>
      <c r="WSY88" s="315"/>
      <c r="WSZ88" s="761"/>
      <c r="WTA88" s="897"/>
      <c r="WTB88" s="897"/>
      <c r="WTC88" s="315"/>
      <c r="WTD88" s="315"/>
      <c r="WTE88" s="761"/>
      <c r="WTF88" s="897"/>
      <c r="WTG88" s="897"/>
      <c r="WTH88" s="315"/>
      <c r="WTI88" s="315"/>
      <c r="WTJ88" s="761"/>
      <c r="WTK88" s="897"/>
      <c r="WTL88" s="897"/>
      <c r="WTM88" s="315"/>
      <c r="WTN88" s="315"/>
      <c r="WTO88" s="761"/>
      <c r="WTP88" s="897"/>
      <c r="WTQ88" s="897"/>
      <c r="WTR88" s="315"/>
      <c r="WTS88" s="315"/>
      <c r="WTT88" s="761"/>
      <c r="WTU88" s="897"/>
      <c r="WTV88" s="897"/>
      <c r="WTW88" s="315"/>
      <c r="WTX88" s="315"/>
      <c r="WTY88" s="761"/>
      <c r="WTZ88" s="897"/>
      <c r="WUA88" s="897"/>
      <c r="WUB88" s="315"/>
      <c r="WUC88" s="315"/>
      <c r="WUD88" s="761"/>
      <c r="WUE88" s="897"/>
      <c r="WUF88" s="897"/>
      <c r="WUG88" s="315"/>
      <c r="WUH88" s="315"/>
      <c r="WUI88" s="761"/>
      <c r="WUJ88" s="897"/>
      <c r="WUK88" s="897"/>
      <c r="WUL88" s="315"/>
      <c r="WUM88" s="315"/>
      <c r="WUN88" s="761"/>
      <c r="WUO88" s="897"/>
      <c r="WUP88" s="897"/>
      <c r="WUQ88" s="315"/>
      <c r="WUR88" s="315"/>
      <c r="WUS88" s="761"/>
      <c r="WUT88" s="897"/>
      <c r="WUU88" s="897"/>
      <c r="WUV88" s="315"/>
      <c r="WUW88" s="315"/>
      <c r="WUX88" s="761"/>
      <c r="WUY88" s="897"/>
      <c r="WUZ88" s="897"/>
      <c r="WVA88" s="315"/>
      <c r="WVB88" s="315"/>
      <c r="WVC88" s="761"/>
      <c r="WVD88" s="897"/>
      <c r="WVE88" s="897"/>
      <c r="WVF88" s="315"/>
      <c r="WVG88" s="315"/>
      <c r="WVH88" s="761"/>
      <c r="WVI88" s="897"/>
      <c r="WVJ88" s="897"/>
      <c r="WVK88" s="315"/>
      <c r="WVL88" s="315"/>
      <c r="WVM88" s="761"/>
      <c r="WVN88" s="897"/>
      <c r="WVO88" s="897"/>
      <c r="WVP88" s="315"/>
      <c r="WVQ88" s="315"/>
      <c r="WVR88" s="761"/>
      <c r="WVS88" s="897"/>
      <c r="WVT88" s="897"/>
      <c r="WVU88" s="315"/>
      <c r="WVV88" s="315"/>
      <c r="WVW88" s="761"/>
      <c r="WVX88" s="897"/>
      <c r="WVY88" s="897"/>
      <c r="WVZ88" s="315"/>
      <c r="WWA88" s="315"/>
      <c r="WWB88" s="761"/>
      <c r="WWC88" s="897"/>
      <c r="WWD88" s="897"/>
      <c r="WWE88" s="315"/>
      <c r="WWF88" s="315"/>
      <c r="WWG88" s="761"/>
      <c r="WWH88" s="897"/>
      <c r="WWI88" s="897"/>
      <c r="WWJ88" s="315"/>
      <c r="WWK88" s="315"/>
      <c r="WWL88" s="761"/>
      <c r="WWM88" s="897"/>
      <c r="WWN88" s="897"/>
      <c r="WWO88" s="315"/>
      <c r="WWP88" s="315"/>
      <c r="WWQ88" s="761"/>
      <c r="WWR88" s="897"/>
      <c r="WWS88" s="897"/>
      <c r="WWT88" s="315"/>
      <c r="WWU88" s="315"/>
      <c r="WWV88" s="761"/>
      <c r="WWW88" s="897"/>
      <c r="WWX88" s="897"/>
      <c r="WWY88" s="315"/>
      <c r="WWZ88" s="315"/>
      <c r="WXA88" s="761"/>
      <c r="WXB88" s="897"/>
      <c r="WXC88" s="897"/>
      <c r="WXD88" s="315"/>
      <c r="WXE88" s="315"/>
      <c r="WXF88" s="761"/>
      <c r="WXG88" s="897"/>
      <c r="WXH88" s="897"/>
      <c r="WXI88" s="315"/>
      <c r="WXJ88" s="315"/>
      <c r="WXK88" s="761"/>
      <c r="WXL88" s="897"/>
      <c r="WXM88" s="897"/>
      <c r="WXN88" s="315"/>
      <c r="WXO88" s="315"/>
      <c r="WXP88" s="761"/>
      <c r="WXQ88" s="897"/>
      <c r="WXR88" s="897"/>
      <c r="WXS88" s="315"/>
      <c r="WXT88" s="315"/>
      <c r="WXU88" s="761"/>
      <c r="WXV88" s="897"/>
      <c r="WXW88" s="897"/>
      <c r="WXX88" s="315"/>
      <c r="WXY88" s="315"/>
      <c r="WXZ88" s="761"/>
      <c r="WYA88" s="897"/>
      <c r="WYB88" s="897"/>
      <c r="WYC88" s="315"/>
      <c r="WYD88" s="315"/>
      <c r="WYE88" s="761"/>
      <c r="WYF88" s="897"/>
      <c r="WYG88" s="897"/>
      <c r="WYH88" s="315"/>
      <c r="WYI88" s="315"/>
      <c r="WYJ88" s="761"/>
      <c r="WYK88" s="897"/>
      <c r="WYL88" s="897"/>
      <c r="WYM88" s="315"/>
      <c r="WYN88" s="315"/>
      <c r="WYO88" s="761"/>
      <c r="WYP88" s="897"/>
      <c r="WYQ88" s="897"/>
      <c r="WYR88" s="315"/>
      <c r="WYS88" s="315"/>
      <c r="WYT88" s="761"/>
      <c r="WYU88" s="897"/>
      <c r="WYV88" s="897"/>
      <c r="WYW88" s="315"/>
      <c r="WYX88" s="315"/>
      <c r="WYY88" s="761"/>
      <c r="WYZ88" s="897"/>
      <c r="WZA88" s="897"/>
      <c r="WZB88" s="315"/>
      <c r="WZC88" s="315"/>
      <c r="WZD88" s="761"/>
      <c r="WZE88" s="897"/>
      <c r="WZF88" s="897"/>
      <c r="WZG88" s="315"/>
      <c r="WZH88" s="315"/>
      <c r="WZI88" s="761"/>
      <c r="WZJ88" s="897"/>
      <c r="WZK88" s="897"/>
      <c r="WZL88" s="315"/>
      <c r="WZM88" s="315"/>
      <c r="WZN88" s="761"/>
      <c r="WZO88" s="897"/>
      <c r="WZP88" s="897"/>
      <c r="WZQ88" s="315"/>
      <c r="WZR88" s="315"/>
      <c r="WZS88" s="761"/>
      <c r="WZT88" s="897"/>
      <c r="WZU88" s="897"/>
      <c r="WZV88" s="315"/>
      <c r="WZW88" s="315"/>
      <c r="WZX88" s="761"/>
      <c r="WZY88" s="897"/>
      <c r="WZZ88" s="897"/>
      <c r="XAA88" s="315"/>
      <c r="XAB88" s="315"/>
      <c r="XAC88" s="761"/>
      <c r="XAD88" s="897"/>
      <c r="XAE88" s="897"/>
      <c r="XAF88" s="315"/>
      <c r="XAG88" s="315"/>
      <c r="XAH88" s="761"/>
      <c r="XAI88" s="897"/>
      <c r="XAJ88" s="897"/>
      <c r="XAK88" s="315"/>
      <c r="XAL88" s="315"/>
      <c r="XAM88" s="761"/>
      <c r="XAN88" s="897"/>
      <c r="XAO88" s="897"/>
      <c r="XAP88" s="315"/>
      <c r="XAQ88" s="315"/>
      <c r="XAR88" s="761"/>
      <c r="XAS88" s="897"/>
      <c r="XAT88" s="897"/>
      <c r="XAU88" s="315"/>
      <c r="XAV88" s="315"/>
      <c r="XAW88" s="761"/>
      <c r="XAX88" s="897"/>
      <c r="XAY88" s="897"/>
      <c r="XAZ88" s="315"/>
      <c r="XBA88" s="315"/>
      <c r="XBB88" s="761"/>
      <c r="XBC88" s="897"/>
      <c r="XBD88" s="897"/>
      <c r="XBE88" s="315"/>
      <c r="XBF88" s="315"/>
      <c r="XBG88" s="761"/>
      <c r="XBH88" s="897"/>
      <c r="XBI88" s="897"/>
      <c r="XBJ88" s="315"/>
      <c r="XBK88" s="315"/>
      <c r="XBL88" s="761"/>
      <c r="XBM88" s="897"/>
      <c r="XBN88" s="897"/>
      <c r="XBO88" s="315"/>
      <c r="XBP88" s="315"/>
      <c r="XBQ88" s="761"/>
      <c r="XBR88" s="897"/>
      <c r="XBS88" s="897"/>
      <c r="XBT88" s="315"/>
      <c r="XBU88" s="315"/>
      <c r="XBV88" s="761"/>
      <c r="XBW88" s="897"/>
      <c r="XBX88" s="897"/>
      <c r="XBY88" s="315"/>
      <c r="XBZ88" s="315"/>
      <c r="XCA88" s="761"/>
      <c r="XCB88" s="897"/>
      <c r="XCC88" s="897"/>
      <c r="XCD88" s="315"/>
      <c r="XCE88" s="315"/>
      <c r="XCF88" s="761"/>
      <c r="XCG88" s="897"/>
      <c r="XCH88" s="897"/>
      <c r="XCI88" s="315"/>
      <c r="XCJ88" s="315"/>
      <c r="XCK88" s="761"/>
      <c r="XCL88" s="897"/>
      <c r="XCM88" s="897"/>
      <c r="XCN88" s="315"/>
      <c r="XCO88" s="315"/>
      <c r="XCP88" s="761"/>
      <c r="XCQ88" s="897"/>
      <c r="XCR88" s="897"/>
      <c r="XCS88" s="315"/>
      <c r="XCT88" s="315"/>
      <c r="XCU88" s="761"/>
      <c r="XCV88" s="897"/>
      <c r="XCW88" s="897"/>
      <c r="XCX88" s="315"/>
      <c r="XCY88" s="315"/>
      <c r="XCZ88" s="761"/>
      <c r="XDA88" s="897"/>
      <c r="XDB88" s="897"/>
      <c r="XDC88" s="315"/>
      <c r="XDD88" s="315"/>
      <c r="XDE88" s="761"/>
      <c r="XDF88" s="897"/>
      <c r="XDG88" s="897"/>
      <c r="XDH88" s="315"/>
      <c r="XDI88" s="315"/>
      <c r="XDJ88" s="761"/>
      <c r="XDK88" s="897"/>
      <c r="XDL88" s="897"/>
      <c r="XDM88" s="315"/>
      <c r="XDN88" s="315"/>
      <c r="XDO88" s="761"/>
      <c r="XDP88" s="897"/>
      <c r="XDQ88" s="897"/>
      <c r="XDR88" s="315"/>
      <c r="XDS88" s="315"/>
      <c r="XDT88" s="761"/>
      <c r="XDU88" s="897"/>
      <c r="XDV88" s="897"/>
      <c r="XDW88" s="315"/>
      <c r="XDX88" s="315"/>
      <c r="XDY88" s="761"/>
      <c r="XDZ88" s="897"/>
      <c r="XEA88" s="897"/>
      <c r="XEB88" s="315"/>
      <c r="XEC88" s="315"/>
      <c r="XED88" s="761"/>
      <c r="XEE88" s="897"/>
      <c r="XEF88" s="897"/>
      <c r="XEG88" s="315"/>
      <c r="XEH88" s="315"/>
      <c r="XEI88" s="761"/>
      <c r="XEJ88" s="897"/>
      <c r="XEK88" s="897"/>
      <c r="XEL88" s="315"/>
      <c r="XEM88" s="315"/>
      <c r="XEN88" s="761"/>
      <c r="XEO88" s="897"/>
      <c r="XEP88" s="897"/>
      <c r="XEQ88" s="315"/>
      <c r="XER88" s="315"/>
      <c r="XES88" s="761"/>
      <c r="XET88" s="897"/>
      <c r="XEU88" s="897"/>
      <c r="XEV88" s="315"/>
    </row>
    <row r="89" spans="1:16376" ht="22.5" customHeight="1">
      <c r="A89" s="917" t="s">
        <v>442</v>
      </c>
      <c r="B89" s="918">
        <v>7</v>
      </c>
      <c r="C89" s="918">
        <v>5</v>
      </c>
      <c r="D89" s="918">
        <v>0</v>
      </c>
      <c r="E89" s="918">
        <v>1</v>
      </c>
    </row>
    <row r="90" spans="1:16376" ht="19.5" customHeight="1">
      <c r="A90" s="896" t="s">
        <v>444</v>
      </c>
      <c r="B90" s="897">
        <v>0</v>
      </c>
      <c r="C90" s="897">
        <v>0</v>
      </c>
      <c r="D90" s="897">
        <v>0</v>
      </c>
      <c r="E90" s="897">
        <v>0</v>
      </c>
    </row>
    <row r="91" spans="1:16376" ht="19.5" customHeight="1">
      <c r="A91" s="896" t="s">
        <v>447</v>
      </c>
      <c r="B91" s="897">
        <v>2</v>
      </c>
      <c r="C91" s="897">
        <v>3</v>
      </c>
      <c r="D91" s="897">
        <v>0</v>
      </c>
      <c r="E91" s="897">
        <v>0</v>
      </c>
    </row>
    <row r="92" spans="1:16376" ht="19.5" customHeight="1">
      <c r="A92" s="896" t="s">
        <v>1142</v>
      </c>
      <c r="B92" s="897">
        <v>0</v>
      </c>
      <c r="C92" s="897">
        <v>0</v>
      </c>
      <c r="D92" s="897">
        <v>0</v>
      </c>
      <c r="E92" s="897">
        <v>0</v>
      </c>
    </row>
    <row r="93" spans="1:16376" ht="22.5" customHeight="1">
      <c r="A93" s="896" t="s">
        <v>910</v>
      </c>
      <c r="B93" s="897">
        <v>1</v>
      </c>
      <c r="C93" s="897">
        <v>0</v>
      </c>
      <c r="D93" s="897">
        <v>0</v>
      </c>
      <c r="E93" s="897">
        <v>1</v>
      </c>
    </row>
    <row r="94" spans="1:16376" ht="18" customHeight="1">
      <c r="A94" s="896" t="s">
        <v>1143</v>
      </c>
      <c r="B94" s="897">
        <v>0</v>
      </c>
      <c r="C94" s="897">
        <v>0</v>
      </c>
      <c r="D94" s="897">
        <v>0</v>
      </c>
      <c r="E94" s="897">
        <v>0</v>
      </c>
    </row>
    <row r="95" spans="1:16376" s="780" customFormat="1" ht="22.5" customHeight="1">
      <c r="A95" s="896" t="s">
        <v>446</v>
      </c>
      <c r="B95" s="897">
        <v>4</v>
      </c>
      <c r="C95" s="897">
        <v>2</v>
      </c>
      <c r="D95" s="897">
        <v>0</v>
      </c>
      <c r="E95" s="897">
        <v>0</v>
      </c>
    </row>
    <row r="96" spans="1:16376" ht="12.75">
      <c r="A96" s="896" t="s">
        <v>1144</v>
      </c>
      <c r="B96" s="897">
        <v>0</v>
      </c>
      <c r="C96" s="897">
        <v>0</v>
      </c>
      <c r="D96" s="897">
        <v>0</v>
      </c>
      <c r="E96" s="897">
        <v>0</v>
      </c>
    </row>
    <row r="97" spans="1:5" s="780" customFormat="1" ht="25.5">
      <c r="A97" s="900" t="s">
        <v>450</v>
      </c>
      <c r="B97" s="901">
        <v>4</v>
      </c>
      <c r="C97" s="901">
        <v>1</v>
      </c>
      <c r="D97" s="901">
        <v>0</v>
      </c>
      <c r="E97" s="901">
        <v>2</v>
      </c>
    </row>
    <row r="98" spans="1:5" s="780" customFormat="1" ht="12.75">
      <c r="A98" s="763" t="s">
        <v>1145</v>
      </c>
      <c r="B98" s="899">
        <v>4</v>
      </c>
      <c r="C98" s="899">
        <v>1</v>
      </c>
      <c r="D98" s="899">
        <v>0</v>
      </c>
      <c r="E98" s="899">
        <v>2</v>
      </c>
    </row>
    <row r="99" spans="1:5" s="780" customFormat="1" ht="12.75">
      <c r="A99" s="896" t="s">
        <v>915</v>
      </c>
      <c r="B99" s="897">
        <v>0</v>
      </c>
      <c r="C99" s="897">
        <v>0</v>
      </c>
      <c r="D99" s="897">
        <v>0</v>
      </c>
      <c r="E99" s="897">
        <v>0</v>
      </c>
    </row>
    <row r="100" spans="1:5" s="780" customFormat="1" ht="12.75">
      <c r="A100" s="896" t="s">
        <v>1146</v>
      </c>
      <c r="B100" s="897">
        <v>4</v>
      </c>
      <c r="C100" s="897">
        <v>1</v>
      </c>
      <c r="D100" s="897">
        <v>0</v>
      </c>
      <c r="E100" s="897">
        <v>2</v>
      </c>
    </row>
    <row r="101" spans="1:5" s="780" customFormat="1" ht="12.75">
      <c r="A101" s="896" t="s">
        <v>1147</v>
      </c>
      <c r="B101" s="897">
        <v>0</v>
      </c>
      <c r="C101" s="897">
        <v>0</v>
      </c>
      <c r="D101" s="897">
        <v>0</v>
      </c>
      <c r="E101" s="897">
        <v>0</v>
      </c>
    </row>
    <row r="102" spans="1:5" s="780" customFormat="1" ht="12.75">
      <c r="A102" s="919" t="s">
        <v>96</v>
      </c>
      <c r="B102" s="920">
        <v>75</v>
      </c>
      <c r="C102" s="920">
        <v>58</v>
      </c>
      <c r="D102" s="920">
        <v>72</v>
      </c>
      <c r="E102" s="920">
        <v>80</v>
      </c>
    </row>
    <row r="103" spans="1:5" s="780" customFormat="1" ht="13.5">
      <c r="A103" s="921" t="s">
        <v>451</v>
      </c>
      <c r="B103" s="922">
        <v>11</v>
      </c>
      <c r="C103" s="922">
        <v>4</v>
      </c>
      <c r="D103" s="922">
        <v>8</v>
      </c>
      <c r="E103" s="922">
        <v>7</v>
      </c>
    </row>
    <row r="104" spans="1:5" s="780" customFormat="1" ht="12.75">
      <c r="A104" s="896" t="s">
        <v>452</v>
      </c>
      <c r="B104" s="897">
        <v>9</v>
      </c>
      <c r="C104" s="897">
        <v>2</v>
      </c>
      <c r="D104" s="897">
        <v>6</v>
      </c>
      <c r="E104" s="897">
        <v>6</v>
      </c>
    </row>
    <row r="105" spans="1:5" s="780" customFormat="1" ht="12.75">
      <c r="A105" s="896" t="s">
        <v>919</v>
      </c>
      <c r="B105" s="897">
        <v>2</v>
      </c>
      <c r="C105" s="897">
        <v>2</v>
      </c>
      <c r="D105" s="897">
        <v>2</v>
      </c>
      <c r="E105" s="897">
        <v>1</v>
      </c>
    </row>
    <row r="106" spans="1:5" s="780" customFormat="1" ht="12.75">
      <c r="A106" s="923" t="s">
        <v>1106</v>
      </c>
      <c r="B106" s="906">
        <v>0</v>
      </c>
      <c r="C106" s="906">
        <v>0</v>
      </c>
      <c r="D106" s="906">
        <v>0</v>
      </c>
      <c r="E106" s="906">
        <v>0</v>
      </c>
    </row>
    <row r="107" spans="1:5" s="780" customFormat="1" ht="12.75">
      <c r="A107" s="912" t="s">
        <v>1148</v>
      </c>
      <c r="B107" s="913">
        <v>0</v>
      </c>
      <c r="C107" s="913">
        <v>0</v>
      </c>
      <c r="D107" s="913">
        <v>0</v>
      </c>
      <c r="E107" s="913">
        <v>0</v>
      </c>
    </row>
    <row r="108" spans="1:5" s="780" customFormat="1" ht="12.75">
      <c r="A108" s="912" t="s">
        <v>1149</v>
      </c>
      <c r="B108" s="913">
        <v>0</v>
      </c>
      <c r="C108" s="913">
        <v>0</v>
      </c>
      <c r="D108" s="913">
        <v>0</v>
      </c>
      <c r="E108" s="913">
        <v>0</v>
      </c>
    </row>
    <row r="109" spans="1:5" s="780" customFormat="1" ht="13.5">
      <c r="A109" s="894" t="s">
        <v>454</v>
      </c>
      <c r="B109" s="895">
        <v>20</v>
      </c>
      <c r="C109" s="895">
        <v>10</v>
      </c>
      <c r="D109" s="895">
        <v>10</v>
      </c>
      <c r="E109" s="895">
        <v>18</v>
      </c>
    </row>
    <row r="110" spans="1:5" s="780" customFormat="1" ht="12.75">
      <c r="A110" s="896" t="s">
        <v>1150</v>
      </c>
      <c r="B110" s="897">
        <v>5</v>
      </c>
      <c r="C110" s="897">
        <v>0</v>
      </c>
      <c r="D110" s="897">
        <v>1</v>
      </c>
      <c r="E110" s="897">
        <v>0</v>
      </c>
    </row>
    <row r="111" spans="1:5" s="780" customFormat="1" ht="12.75">
      <c r="A111" s="912" t="s">
        <v>455</v>
      </c>
      <c r="B111" s="913">
        <v>0</v>
      </c>
      <c r="C111" s="913">
        <v>0</v>
      </c>
      <c r="D111" s="913">
        <v>0</v>
      </c>
      <c r="E111" s="913">
        <v>0</v>
      </c>
    </row>
    <row r="112" spans="1:5" s="780" customFormat="1" ht="12.75">
      <c r="A112" s="896" t="s">
        <v>458</v>
      </c>
      <c r="B112" s="897">
        <v>2</v>
      </c>
      <c r="C112" s="897">
        <v>0</v>
      </c>
      <c r="D112" s="897">
        <v>1</v>
      </c>
      <c r="E112" s="897">
        <v>0</v>
      </c>
    </row>
    <row r="113" spans="1:5" s="780" customFormat="1" ht="12.75">
      <c r="A113" s="896" t="s">
        <v>922</v>
      </c>
      <c r="B113" s="897">
        <v>0</v>
      </c>
      <c r="C113" s="897">
        <v>0</v>
      </c>
      <c r="D113" s="897">
        <v>0</v>
      </c>
      <c r="E113" s="897">
        <v>0</v>
      </c>
    </row>
    <row r="114" spans="1:5" s="780" customFormat="1" ht="12.75">
      <c r="A114" s="912" t="s">
        <v>457</v>
      </c>
      <c r="B114" s="913">
        <v>0</v>
      </c>
      <c r="C114" s="913">
        <v>0</v>
      </c>
      <c r="D114" s="913">
        <v>0</v>
      </c>
      <c r="E114" s="913">
        <v>0</v>
      </c>
    </row>
    <row r="115" spans="1:5" s="780" customFormat="1" ht="12.75">
      <c r="A115" s="896" t="s">
        <v>460</v>
      </c>
      <c r="B115" s="897">
        <v>9</v>
      </c>
      <c r="C115" s="897">
        <v>9</v>
      </c>
      <c r="D115" s="897">
        <v>8</v>
      </c>
      <c r="E115" s="897">
        <v>18</v>
      </c>
    </row>
    <row r="116" spans="1:5" s="780" customFormat="1" ht="12.75">
      <c r="A116" s="896" t="s">
        <v>1151</v>
      </c>
      <c r="B116" s="897">
        <v>0</v>
      </c>
      <c r="C116" s="897">
        <v>0</v>
      </c>
      <c r="D116" s="897">
        <v>0</v>
      </c>
      <c r="E116" s="897">
        <v>0</v>
      </c>
    </row>
    <row r="117" spans="1:5" s="780" customFormat="1" ht="12.75">
      <c r="A117" s="896" t="s">
        <v>1152</v>
      </c>
      <c r="B117" s="897">
        <v>1</v>
      </c>
      <c r="C117" s="897">
        <v>1</v>
      </c>
      <c r="D117" s="897">
        <v>0</v>
      </c>
      <c r="E117" s="897">
        <v>0</v>
      </c>
    </row>
    <row r="118" spans="1:5" s="780" customFormat="1" ht="12.75">
      <c r="A118" s="896" t="s">
        <v>1153</v>
      </c>
      <c r="B118" s="897">
        <v>3</v>
      </c>
      <c r="C118" s="897">
        <v>0</v>
      </c>
      <c r="D118" s="897">
        <v>0</v>
      </c>
      <c r="E118" s="897">
        <v>0</v>
      </c>
    </row>
    <row r="119" spans="1:5" s="780" customFormat="1" ht="13.5">
      <c r="A119" s="894" t="s">
        <v>461</v>
      </c>
      <c r="B119" s="895">
        <v>28</v>
      </c>
      <c r="C119" s="895">
        <v>27</v>
      </c>
      <c r="D119" s="895">
        <v>29</v>
      </c>
      <c r="E119" s="895">
        <v>17</v>
      </c>
    </row>
    <row r="120" spans="1:5" s="780" customFormat="1" ht="12.75">
      <c r="A120" s="923" t="s">
        <v>462</v>
      </c>
      <c r="B120" s="906">
        <v>7</v>
      </c>
      <c r="C120" s="906">
        <v>4</v>
      </c>
      <c r="D120" s="906">
        <v>0</v>
      </c>
      <c r="E120" s="906">
        <v>1</v>
      </c>
    </row>
    <row r="121" spans="1:5" s="780" customFormat="1" ht="12.75">
      <c r="A121" s="912" t="s">
        <v>463</v>
      </c>
      <c r="B121" s="913">
        <v>10</v>
      </c>
      <c r="C121" s="913">
        <v>9</v>
      </c>
      <c r="D121" s="913">
        <v>14</v>
      </c>
      <c r="E121" s="913">
        <v>6</v>
      </c>
    </row>
    <row r="122" spans="1:5" s="780" customFormat="1" ht="12.75">
      <c r="A122" s="912" t="s">
        <v>389</v>
      </c>
      <c r="B122" s="913">
        <v>1</v>
      </c>
      <c r="C122" s="913">
        <v>0</v>
      </c>
      <c r="D122" s="913">
        <v>0</v>
      </c>
      <c r="E122" s="913">
        <v>0</v>
      </c>
    </row>
    <row r="123" spans="1:5" s="780" customFormat="1" ht="12.75">
      <c r="A123" s="924" t="s">
        <v>1154</v>
      </c>
      <c r="B123" s="913"/>
      <c r="C123" s="913"/>
      <c r="D123" s="913"/>
      <c r="E123" s="913">
        <v>0</v>
      </c>
    </row>
    <row r="124" spans="1:5" s="780" customFormat="1" ht="12.75">
      <c r="A124" s="912" t="s">
        <v>1155</v>
      </c>
      <c r="B124" s="913">
        <v>2</v>
      </c>
      <c r="C124" s="913">
        <v>0</v>
      </c>
      <c r="D124" s="913">
        <v>1</v>
      </c>
      <c r="E124" s="913">
        <v>1</v>
      </c>
    </row>
    <row r="125" spans="1:5" s="780" customFormat="1" ht="12.75">
      <c r="A125" s="912" t="s">
        <v>1156</v>
      </c>
      <c r="B125" s="913">
        <v>5</v>
      </c>
      <c r="C125" s="913">
        <v>5</v>
      </c>
      <c r="D125" s="913">
        <v>1</v>
      </c>
      <c r="E125" s="913">
        <v>5</v>
      </c>
    </row>
    <row r="126" spans="1:5" s="780" customFormat="1" ht="12.75">
      <c r="A126" s="912" t="s">
        <v>1157</v>
      </c>
      <c r="B126" s="913">
        <v>1</v>
      </c>
      <c r="C126" s="913">
        <v>2</v>
      </c>
      <c r="D126" s="913">
        <v>1</v>
      </c>
      <c r="E126" s="913">
        <v>2</v>
      </c>
    </row>
    <row r="127" spans="1:5" s="780" customFormat="1" ht="12.75">
      <c r="A127" s="912" t="s">
        <v>1158</v>
      </c>
      <c r="B127" s="913">
        <v>1</v>
      </c>
      <c r="C127" s="913">
        <v>6</v>
      </c>
      <c r="D127" s="913">
        <v>5</v>
      </c>
      <c r="E127" s="913">
        <v>2</v>
      </c>
    </row>
    <row r="128" spans="1:5" s="780" customFormat="1" ht="12.75">
      <c r="A128" s="912" t="s">
        <v>1159</v>
      </c>
      <c r="B128" s="913">
        <v>1</v>
      </c>
      <c r="C128" s="913">
        <v>1</v>
      </c>
      <c r="D128" s="913">
        <v>7</v>
      </c>
      <c r="E128" s="913">
        <v>0</v>
      </c>
    </row>
    <row r="129" spans="1:5" s="780" customFormat="1" ht="13.5">
      <c r="A129" s="894" t="s">
        <v>466</v>
      </c>
      <c r="B129" s="895">
        <v>15</v>
      </c>
      <c r="C129" s="895">
        <v>16</v>
      </c>
      <c r="D129" s="895">
        <v>23</v>
      </c>
      <c r="E129" s="895">
        <v>34</v>
      </c>
    </row>
    <row r="130" spans="1:5" s="780" customFormat="1" ht="12.75">
      <c r="A130" s="923" t="s">
        <v>467</v>
      </c>
      <c r="B130" s="913">
        <v>13</v>
      </c>
      <c r="C130" s="913">
        <v>15</v>
      </c>
      <c r="D130" s="913">
        <v>22</v>
      </c>
      <c r="E130" s="913">
        <v>29</v>
      </c>
    </row>
    <row r="131" spans="1:5" s="780" customFormat="1" ht="12.75">
      <c r="A131" s="896" t="s">
        <v>1160</v>
      </c>
      <c r="B131" s="913">
        <v>2</v>
      </c>
      <c r="C131" s="913">
        <v>1</v>
      </c>
      <c r="D131" s="913">
        <v>1</v>
      </c>
      <c r="E131" s="913">
        <v>5</v>
      </c>
    </row>
    <row r="132" spans="1:5" s="780" customFormat="1" ht="13.5">
      <c r="A132" s="894" t="s">
        <v>468</v>
      </c>
      <c r="B132" s="925">
        <v>1</v>
      </c>
      <c r="C132" s="925">
        <v>1</v>
      </c>
      <c r="D132" s="925">
        <v>2</v>
      </c>
      <c r="E132" s="925">
        <v>4</v>
      </c>
    </row>
    <row r="133" spans="1:5" s="780" customFormat="1" ht="12.75">
      <c r="A133" s="896" t="s">
        <v>469</v>
      </c>
      <c r="B133" s="897">
        <v>0</v>
      </c>
      <c r="C133" s="897">
        <v>0</v>
      </c>
      <c r="D133" s="897">
        <v>0</v>
      </c>
      <c r="E133" s="897">
        <v>2</v>
      </c>
    </row>
    <row r="134" spans="1:5" s="780" customFormat="1" ht="25.5">
      <c r="A134" s="896" t="s">
        <v>97</v>
      </c>
      <c r="B134" s="897">
        <v>1</v>
      </c>
      <c r="C134" s="897">
        <v>1</v>
      </c>
      <c r="D134" s="897">
        <v>2</v>
      </c>
      <c r="E134" s="897">
        <v>2</v>
      </c>
    </row>
    <row r="135" spans="1:5" s="780" customFormat="1" ht="25.5">
      <c r="A135" s="900" t="s">
        <v>98</v>
      </c>
      <c r="B135" s="901">
        <v>32</v>
      </c>
      <c r="C135" s="901">
        <v>36</v>
      </c>
      <c r="D135" s="901">
        <v>21</v>
      </c>
      <c r="E135" s="901">
        <v>25</v>
      </c>
    </row>
    <row r="136" spans="1:5" s="780" customFormat="1" ht="13.5">
      <c r="A136" s="894" t="s">
        <v>470</v>
      </c>
      <c r="B136" s="895">
        <v>3</v>
      </c>
      <c r="C136" s="895">
        <v>0</v>
      </c>
      <c r="D136" s="895">
        <v>0</v>
      </c>
      <c r="E136" s="895">
        <v>1</v>
      </c>
    </row>
    <row r="137" spans="1:5" s="780" customFormat="1" ht="12.75">
      <c r="A137" s="896" t="s">
        <v>481</v>
      </c>
      <c r="B137" s="897">
        <v>0</v>
      </c>
      <c r="C137" s="897">
        <v>0</v>
      </c>
      <c r="D137" s="897">
        <v>0</v>
      </c>
      <c r="E137" s="897">
        <v>0</v>
      </c>
    </row>
    <row r="138" spans="1:5" s="780" customFormat="1" ht="12.75">
      <c r="A138" s="896" t="s">
        <v>937</v>
      </c>
      <c r="B138" s="897">
        <v>2</v>
      </c>
      <c r="C138" s="897">
        <v>0</v>
      </c>
      <c r="D138" s="897">
        <v>0</v>
      </c>
      <c r="E138" s="897">
        <v>0</v>
      </c>
    </row>
    <row r="139" spans="1:5" s="780" customFormat="1" ht="12.75">
      <c r="A139" s="896" t="s">
        <v>476</v>
      </c>
      <c r="B139" s="897">
        <v>1</v>
      </c>
      <c r="C139" s="897">
        <v>0</v>
      </c>
      <c r="D139" s="897">
        <v>0</v>
      </c>
      <c r="E139" s="897">
        <v>1</v>
      </c>
    </row>
    <row r="140" spans="1:5" s="780" customFormat="1" ht="13.5">
      <c r="A140" s="921" t="s">
        <v>99</v>
      </c>
      <c r="B140" s="922">
        <v>0</v>
      </c>
      <c r="C140" s="922">
        <v>0</v>
      </c>
      <c r="D140" s="922">
        <v>0</v>
      </c>
      <c r="E140" s="922">
        <v>0</v>
      </c>
    </row>
    <row r="141" spans="1:5" s="780" customFormat="1" ht="12.75">
      <c r="A141" s="896" t="s">
        <v>945</v>
      </c>
      <c r="B141" s="897">
        <v>0</v>
      </c>
      <c r="C141" s="897">
        <v>0</v>
      </c>
      <c r="D141" s="897">
        <v>0</v>
      </c>
      <c r="E141" s="897">
        <v>0</v>
      </c>
    </row>
    <row r="142" spans="1:5" s="780" customFormat="1" ht="12.75">
      <c r="A142" s="896" t="s">
        <v>485</v>
      </c>
      <c r="B142" s="897">
        <v>0</v>
      </c>
      <c r="C142" s="897">
        <v>0</v>
      </c>
      <c r="D142" s="897">
        <v>0</v>
      </c>
      <c r="E142" s="897">
        <v>0</v>
      </c>
    </row>
    <row r="143" spans="1:5" s="780" customFormat="1" ht="12.75">
      <c r="A143" s="896" t="s">
        <v>1068</v>
      </c>
      <c r="B143" s="897">
        <v>0</v>
      </c>
      <c r="C143" s="897">
        <v>0</v>
      </c>
      <c r="D143" s="897">
        <v>0</v>
      </c>
      <c r="E143" s="897">
        <v>0</v>
      </c>
    </row>
    <row r="144" spans="1:5" s="780" customFormat="1" ht="12.75">
      <c r="A144" s="896" t="s">
        <v>944</v>
      </c>
      <c r="B144" s="897">
        <v>0</v>
      </c>
      <c r="C144" s="897">
        <v>0</v>
      </c>
      <c r="D144" s="897">
        <v>0</v>
      </c>
      <c r="E144" s="897">
        <v>0</v>
      </c>
    </row>
    <row r="145" spans="1:5" s="780" customFormat="1" ht="12.75">
      <c r="A145" s="896" t="s">
        <v>487</v>
      </c>
      <c r="B145" s="897">
        <v>0</v>
      </c>
      <c r="C145" s="897">
        <v>0</v>
      </c>
      <c r="D145" s="897">
        <v>0</v>
      </c>
      <c r="E145" s="897">
        <v>0</v>
      </c>
    </row>
    <row r="146" spans="1:5" s="780" customFormat="1" ht="27">
      <c r="A146" s="921" t="s">
        <v>489</v>
      </c>
      <c r="B146" s="922">
        <v>0</v>
      </c>
      <c r="C146" s="922">
        <v>0</v>
      </c>
      <c r="D146" s="922">
        <v>0</v>
      </c>
      <c r="E146" s="922">
        <v>0</v>
      </c>
    </row>
    <row r="147" spans="1:5" s="780" customFormat="1" ht="13.5">
      <c r="A147" s="926" t="s">
        <v>1161</v>
      </c>
      <c r="B147" s="922"/>
      <c r="C147" s="922"/>
      <c r="D147" s="922"/>
      <c r="E147" s="922"/>
    </row>
    <row r="148" spans="1:5" s="780" customFormat="1" ht="25.5">
      <c r="A148" s="896" t="s">
        <v>1162</v>
      </c>
      <c r="B148" s="897">
        <v>0</v>
      </c>
      <c r="C148" s="897">
        <v>0</v>
      </c>
      <c r="D148" s="897">
        <v>0</v>
      </c>
      <c r="E148" s="897">
        <v>0</v>
      </c>
    </row>
    <row r="149" spans="1:5" s="780" customFormat="1" ht="12.75">
      <c r="A149" s="912" t="s">
        <v>1163</v>
      </c>
      <c r="B149" s="913">
        <v>0</v>
      </c>
      <c r="C149" s="913">
        <v>0</v>
      </c>
      <c r="D149" s="913">
        <v>0</v>
      </c>
      <c r="E149" s="913">
        <v>0</v>
      </c>
    </row>
    <row r="150" spans="1:5" s="780" customFormat="1" ht="13.5">
      <c r="A150" s="894" t="s">
        <v>506</v>
      </c>
      <c r="B150" s="895">
        <v>29</v>
      </c>
      <c r="C150" s="895">
        <v>36</v>
      </c>
      <c r="D150" s="895">
        <v>21</v>
      </c>
      <c r="E150" s="895">
        <v>24</v>
      </c>
    </row>
    <row r="151" spans="1:5" s="780" customFormat="1" ht="12.75">
      <c r="A151" s="927" t="s">
        <v>1164</v>
      </c>
      <c r="B151" s="904">
        <v>0</v>
      </c>
      <c r="C151" s="904">
        <v>0</v>
      </c>
      <c r="D151" s="904">
        <v>0</v>
      </c>
      <c r="E151" s="904">
        <v>0</v>
      </c>
    </row>
    <row r="152" spans="1:5" s="780" customFormat="1" ht="12.75">
      <c r="A152" s="912" t="s">
        <v>1165</v>
      </c>
      <c r="B152" s="913">
        <v>0</v>
      </c>
      <c r="C152" s="913">
        <v>4</v>
      </c>
      <c r="D152" s="913">
        <v>0</v>
      </c>
      <c r="E152" s="913">
        <v>0</v>
      </c>
    </row>
    <row r="153" spans="1:5" s="780" customFormat="1" ht="12.75">
      <c r="A153" s="896" t="s">
        <v>508</v>
      </c>
      <c r="B153" s="897">
        <v>0</v>
      </c>
      <c r="C153" s="897">
        <v>0</v>
      </c>
      <c r="D153" s="897">
        <v>1</v>
      </c>
      <c r="E153" s="897">
        <v>0</v>
      </c>
    </row>
    <row r="154" spans="1:5" s="780" customFormat="1" ht="12.75">
      <c r="A154" s="896" t="s">
        <v>1113</v>
      </c>
      <c r="B154" s="897">
        <v>3</v>
      </c>
      <c r="C154" s="897">
        <v>8</v>
      </c>
      <c r="D154" s="897">
        <v>11</v>
      </c>
      <c r="E154" s="897">
        <v>11</v>
      </c>
    </row>
    <row r="155" spans="1:5" s="780" customFormat="1" ht="12.75">
      <c r="A155" s="896" t="s">
        <v>512</v>
      </c>
      <c r="B155" s="897">
        <v>0</v>
      </c>
      <c r="C155" s="897">
        <v>4</v>
      </c>
      <c r="D155" s="897">
        <v>2</v>
      </c>
      <c r="E155" s="897">
        <v>4</v>
      </c>
    </row>
    <row r="156" spans="1:5" s="780" customFormat="1" ht="12.75">
      <c r="A156" s="896" t="s">
        <v>952</v>
      </c>
      <c r="B156" s="897">
        <v>0</v>
      </c>
      <c r="C156" s="897">
        <v>0</v>
      </c>
      <c r="D156" s="897">
        <v>0</v>
      </c>
      <c r="E156" s="897">
        <v>0</v>
      </c>
    </row>
    <row r="157" spans="1:5" s="780" customFormat="1" ht="12.75">
      <c r="A157" s="896" t="s">
        <v>1166</v>
      </c>
      <c r="B157" s="897">
        <v>5</v>
      </c>
      <c r="C157" s="897">
        <v>0</v>
      </c>
      <c r="D157" s="897">
        <v>0</v>
      </c>
      <c r="E157" s="897">
        <v>0</v>
      </c>
    </row>
    <row r="158" spans="1:5" s="780" customFormat="1" ht="12.75">
      <c r="A158" s="896" t="s">
        <v>1167</v>
      </c>
      <c r="B158" s="897">
        <v>0</v>
      </c>
      <c r="C158" s="897">
        <v>0</v>
      </c>
      <c r="D158" s="897">
        <v>0</v>
      </c>
      <c r="E158" s="897">
        <v>0</v>
      </c>
    </row>
    <row r="159" spans="1:5" s="780" customFormat="1" ht="12.75">
      <c r="A159" s="912" t="s">
        <v>510</v>
      </c>
      <c r="B159" s="913">
        <v>5</v>
      </c>
      <c r="C159" s="913">
        <v>6</v>
      </c>
      <c r="D159" s="913">
        <v>1</v>
      </c>
      <c r="E159" s="913">
        <v>0</v>
      </c>
    </row>
    <row r="160" spans="1:5" s="780" customFormat="1" ht="12.75">
      <c r="A160" s="912" t="s">
        <v>1168</v>
      </c>
      <c r="B160" s="913">
        <v>0</v>
      </c>
      <c r="C160" s="913">
        <v>0</v>
      </c>
      <c r="D160" s="913">
        <v>0</v>
      </c>
      <c r="E160" s="913">
        <v>1</v>
      </c>
    </row>
    <row r="161" spans="1:5" s="780" customFormat="1" ht="12.75">
      <c r="A161" s="912" t="s">
        <v>1169</v>
      </c>
      <c r="B161" s="913">
        <v>0</v>
      </c>
      <c r="C161" s="913">
        <v>1</v>
      </c>
      <c r="D161" s="913">
        <v>3</v>
      </c>
      <c r="E161" s="913">
        <v>5</v>
      </c>
    </row>
    <row r="162" spans="1:5" s="780" customFormat="1" ht="12.75">
      <c r="A162" s="912" t="s">
        <v>955</v>
      </c>
      <c r="B162" s="913">
        <v>3</v>
      </c>
      <c r="C162" s="913">
        <v>13</v>
      </c>
      <c r="D162" s="913">
        <v>3</v>
      </c>
      <c r="E162" s="913">
        <v>3</v>
      </c>
    </row>
    <row r="163" spans="1:5" s="780" customFormat="1" ht="12.75">
      <c r="A163" s="912" t="s">
        <v>1170</v>
      </c>
      <c r="B163" s="913">
        <v>11</v>
      </c>
      <c r="C163" s="913">
        <v>0</v>
      </c>
      <c r="D163" s="913">
        <v>0</v>
      </c>
      <c r="E163" s="913">
        <v>0</v>
      </c>
    </row>
    <row r="164" spans="1:5" s="780" customFormat="1" ht="12.75">
      <c r="A164" s="928" t="s">
        <v>1171</v>
      </c>
      <c r="B164" s="913">
        <v>2</v>
      </c>
      <c r="C164" s="913">
        <v>0</v>
      </c>
      <c r="D164" s="913">
        <v>0</v>
      </c>
      <c r="E164" s="913">
        <v>0</v>
      </c>
    </row>
    <row r="165" spans="1:5" s="780" customFormat="1" ht="12.75">
      <c r="A165" s="912" t="s">
        <v>515</v>
      </c>
      <c r="B165" s="913">
        <v>0</v>
      </c>
      <c r="C165" s="913">
        <v>0</v>
      </c>
      <c r="D165" s="913">
        <v>0</v>
      </c>
      <c r="E165" s="913">
        <v>0</v>
      </c>
    </row>
    <row r="166" spans="1:5" s="780" customFormat="1" ht="12.75">
      <c r="A166" s="900" t="s">
        <v>527</v>
      </c>
      <c r="B166" s="901">
        <v>11</v>
      </c>
      <c r="C166" s="901">
        <v>24</v>
      </c>
      <c r="D166" s="901">
        <v>14</v>
      </c>
      <c r="E166" s="901">
        <v>25</v>
      </c>
    </row>
    <row r="167" spans="1:5" s="780" customFormat="1" ht="27">
      <c r="A167" s="894" t="s">
        <v>528</v>
      </c>
      <c r="B167" s="895">
        <v>0</v>
      </c>
      <c r="C167" s="895">
        <v>3</v>
      </c>
      <c r="D167" s="895">
        <v>3</v>
      </c>
      <c r="E167" s="895">
        <v>0</v>
      </c>
    </row>
    <row r="168" spans="1:5" s="780" customFormat="1" ht="12.75">
      <c r="A168" s="896" t="s">
        <v>967</v>
      </c>
      <c r="B168" s="897">
        <v>0</v>
      </c>
      <c r="C168" s="897">
        <v>3</v>
      </c>
      <c r="D168" s="897">
        <v>3</v>
      </c>
      <c r="E168" s="897">
        <v>0</v>
      </c>
    </row>
    <row r="169" spans="1:5" s="780" customFormat="1" ht="12.75">
      <c r="A169" s="896" t="s">
        <v>1172</v>
      </c>
      <c r="B169" s="897">
        <v>0</v>
      </c>
      <c r="C169" s="897">
        <v>0</v>
      </c>
      <c r="D169" s="897">
        <v>0</v>
      </c>
      <c r="E169" s="897">
        <v>0</v>
      </c>
    </row>
    <row r="170" spans="1:5" s="780" customFormat="1" ht="12.75">
      <c r="A170" s="898" t="s">
        <v>971</v>
      </c>
      <c r="B170" s="899">
        <v>0</v>
      </c>
      <c r="C170" s="899">
        <v>0</v>
      </c>
      <c r="D170" s="899">
        <v>0</v>
      </c>
      <c r="E170" s="899">
        <v>0</v>
      </c>
    </row>
    <row r="171" spans="1:5" s="780" customFormat="1" ht="12.75">
      <c r="A171" s="896" t="s">
        <v>1173</v>
      </c>
      <c r="B171" s="897">
        <v>0</v>
      </c>
      <c r="C171" s="897">
        <v>0</v>
      </c>
      <c r="D171" s="897">
        <v>0</v>
      </c>
      <c r="E171" s="897">
        <v>0</v>
      </c>
    </row>
    <row r="172" spans="1:5" s="780" customFormat="1" ht="13.5">
      <c r="A172" s="921" t="s">
        <v>535</v>
      </c>
      <c r="B172" s="922">
        <v>3</v>
      </c>
      <c r="C172" s="922">
        <v>13</v>
      </c>
      <c r="D172" s="922">
        <v>3</v>
      </c>
      <c r="E172" s="922">
        <v>2</v>
      </c>
    </row>
    <row r="173" spans="1:5" s="780" customFormat="1" ht="12.75">
      <c r="A173" s="896" t="s">
        <v>973</v>
      </c>
      <c r="B173" s="897">
        <v>3</v>
      </c>
      <c r="C173" s="897">
        <v>13</v>
      </c>
      <c r="D173" s="897">
        <v>3</v>
      </c>
      <c r="E173" s="897">
        <v>2</v>
      </c>
    </row>
    <row r="174" spans="1:5" s="780" customFormat="1" ht="12.75">
      <c r="A174" s="896" t="s">
        <v>974</v>
      </c>
      <c r="B174" s="897">
        <v>0</v>
      </c>
      <c r="C174" s="897">
        <v>0</v>
      </c>
      <c r="D174" s="897">
        <v>0</v>
      </c>
      <c r="E174" s="897">
        <v>0</v>
      </c>
    </row>
    <row r="175" spans="1:5" s="780" customFormat="1" ht="12.75">
      <c r="A175" s="912" t="s">
        <v>1174</v>
      </c>
      <c r="B175" s="913">
        <v>0</v>
      </c>
      <c r="C175" s="913">
        <v>0</v>
      </c>
      <c r="D175" s="913">
        <v>0</v>
      </c>
      <c r="E175" s="913">
        <v>0</v>
      </c>
    </row>
    <row r="176" spans="1:5" s="780" customFormat="1" ht="13.5">
      <c r="A176" s="894" t="s">
        <v>539</v>
      </c>
      <c r="B176" s="895">
        <v>0</v>
      </c>
      <c r="C176" s="895">
        <v>0</v>
      </c>
      <c r="D176" s="895">
        <v>0</v>
      </c>
      <c r="E176" s="895">
        <v>0</v>
      </c>
    </row>
    <row r="177" spans="1:19" s="780" customFormat="1" ht="12.75">
      <c r="A177" s="912" t="s">
        <v>1175</v>
      </c>
      <c r="B177" s="913">
        <v>0</v>
      </c>
      <c r="C177" s="913">
        <v>0</v>
      </c>
      <c r="D177" s="913">
        <v>0</v>
      </c>
      <c r="E177" s="913">
        <v>0</v>
      </c>
    </row>
    <row r="178" spans="1:19" s="780" customFormat="1" ht="13.5">
      <c r="A178" s="929" t="s">
        <v>541</v>
      </c>
      <c r="B178" s="930">
        <v>8</v>
      </c>
      <c r="C178" s="930">
        <v>8</v>
      </c>
      <c r="D178" s="930">
        <v>8</v>
      </c>
      <c r="E178" s="930">
        <v>23</v>
      </c>
    </row>
    <row r="179" spans="1:19" s="780" customFormat="1" ht="12.75">
      <c r="A179" s="912" t="s">
        <v>1176</v>
      </c>
      <c r="B179" s="913">
        <v>0</v>
      </c>
      <c r="C179" s="913">
        <v>0</v>
      </c>
      <c r="D179" s="913">
        <v>0</v>
      </c>
      <c r="E179" s="913">
        <v>0</v>
      </c>
    </row>
    <row r="180" spans="1:19" s="780" customFormat="1" ht="12.75">
      <c r="A180" s="912" t="s">
        <v>1177</v>
      </c>
      <c r="B180" s="913">
        <v>0</v>
      </c>
      <c r="C180" s="913">
        <v>0</v>
      </c>
      <c r="D180" s="913">
        <v>0</v>
      </c>
      <c r="E180" s="913">
        <v>0</v>
      </c>
    </row>
    <row r="181" spans="1:19" s="780" customFormat="1" ht="12.75">
      <c r="A181" s="912" t="s">
        <v>560</v>
      </c>
      <c r="B181" s="913">
        <v>1</v>
      </c>
      <c r="C181" s="913">
        <v>2</v>
      </c>
      <c r="D181" s="913">
        <v>1</v>
      </c>
      <c r="E181" s="913">
        <v>0</v>
      </c>
    </row>
    <row r="182" spans="1:19" s="780" customFormat="1" ht="12.75">
      <c r="A182" s="912" t="s">
        <v>559</v>
      </c>
      <c r="B182" s="913">
        <v>7</v>
      </c>
      <c r="C182" s="913">
        <v>4</v>
      </c>
      <c r="D182" s="913">
        <v>5</v>
      </c>
      <c r="E182" s="913">
        <v>20</v>
      </c>
    </row>
    <row r="183" spans="1:19" s="780" customFormat="1" ht="12.75">
      <c r="A183" s="912" t="s">
        <v>1178</v>
      </c>
      <c r="B183" s="913">
        <v>0</v>
      </c>
      <c r="C183" s="913">
        <v>0</v>
      </c>
      <c r="D183" s="913">
        <v>0</v>
      </c>
      <c r="E183" s="913">
        <v>1</v>
      </c>
    </row>
    <row r="184" spans="1:19" s="780" customFormat="1" ht="12.75">
      <c r="A184" s="912" t="s">
        <v>571</v>
      </c>
      <c r="B184" s="913">
        <v>0</v>
      </c>
      <c r="C184" s="913">
        <v>0</v>
      </c>
      <c r="D184" s="913">
        <v>0</v>
      </c>
      <c r="E184" s="913">
        <v>0</v>
      </c>
    </row>
    <row r="185" spans="1:19" s="780" customFormat="1" ht="12.75">
      <c r="A185" s="912" t="s">
        <v>1179</v>
      </c>
      <c r="B185" s="913">
        <v>0</v>
      </c>
      <c r="C185" s="913">
        <v>0</v>
      </c>
      <c r="D185" s="913">
        <v>0</v>
      </c>
      <c r="E185" s="913">
        <v>0</v>
      </c>
    </row>
    <row r="186" spans="1:19" s="780" customFormat="1" ht="12.75">
      <c r="A186" s="912" t="s">
        <v>561</v>
      </c>
      <c r="B186" s="913">
        <v>0</v>
      </c>
      <c r="C186" s="913">
        <v>0</v>
      </c>
      <c r="D186" s="913">
        <v>0</v>
      </c>
      <c r="E186" s="913">
        <v>2</v>
      </c>
    </row>
    <row r="187" spans="1:19" s="780" customFormat="1" ht="12.75">
      <c r="A187" s="912" t="s">
        <v>1180</v>
      </c>
      <c r="B187" s="913">
        <v>0</v>
      </c>
      <c r="C187" s="913">
        <v>0</v>
      </c>
      <c r="D187" s="913">
        <v>0</v>
      </c>
      <c r="E187" s="913">
        <v>0</v>
      </c>
    </row>
    <row r="188" spans="1:19" ht="12.75">
      <c r="A188" s="912" t="s">
        <v>562</v>
      </c>
      <c r="B188" s="913">
        <v>0</v>
      </c>
      <c r="C188" s="913">
        <v>0</v>
      </c>
      <c r="D188" s="913">
        <v>0</v>
      </c>
      <c r="E188" s="913">
        <v>0</v>
      </c>
      <c r="F188" s="780"/>
      <c r="G188" s="780"/>
      <c r="H188" s="780"/>
      <c r="I188" s="780"/>
      <c r="J188" s="780"/>
      <c r="K188" s="780"/>
      <c r="L188" s="780"/>
      <c r="M188" s="780"/>
      <c r="N188" s="780"/>
      <c r="O188" s="780"/>
      <c r="P188" s="780"/>
      <c r="Q188" s="780"/>
      <c r="R188" s="780"/>
      <c r="S188" s="780"/>
    </row>
    <row r="189" spans="1:19" s="879" customFormat="1" ht="12.75">
      <c r="A189" s="912" t="s">
        <v>550</v>
      </c>
      <c r="B189" s="913">
        <v>0</v>
      </c>
      <c r="C189" s="913">
        <v>0</v>
      </c>
      <c r="D189" s="913">
        <v>0</v>
      </c>
      <c r="E189" s="913">
        <v>0</v>
      </c>
      <c r="F189" s="780"/>
      <c r="G189" s="780"/>
      <c r="H189" s="780"/>
      <c r="I189" s="780"/>
      <c r="J189" s="780"/>
      <c r="K189" s="780"/>
      <c r="L189" s="780"/>
      <c r="M189" s="780"/>
      <c r="N189" s="780"/>
      <c r="O189" s="780"/>
      <c r="P189" s="780"/>
      <c r="Q189" s="780"/>
      <c r="R189" s="780"/>
      <c r="S189" s="780"/>
    </row>
    <row r="190" spans="1:19" s="879" customFormat="1" ht="12.75">
      <c r="A190" s="912" t="s">
        <v>1181</v>
      </c>
      <c r="B190" s="913">
        <v>0</v>
      </c>
      <c r="C190" s="913">
        <v>0</v>
      </c>
      <c r="D190" s="913">
        <v>1</v>
      </c>
      <c r="E190" s="913">
        <v>0</v>
      </c>
      <c r="F190" s="780"/>
      <c r="G190" s="780"/>
      <c r="H190" s="780"/>
      <c r="I190" s="780"/>
      <c r="J190" s="780"/>
      <c r="K190" s="780"/>
      <c r="L190" s="780"/>
      <c r="M190" s="780"/>
      <c r="N190" s="780"/>
      <c r="O190" s="780"/>
      <c r="P190" s="780"/>
      <c r="Q190" s="780"/>
      <c r="R190" s="780"/>
      <c r="S190" s="780"/>
    </row>
    <row r="191" spans="1:19" ht="12.75">
      <c r="A191" s="912" t="s">
        <v>1182</v>
      </c>
      <c r="B191" s="913">
        <v>0</v>
      </c>
      <c r="C191" s="913">
        <v>2</v>
      </c>
      <c r="D191" s="913">
        <v>1</v>
      </c>
      <c r="E191" s="913">
        <v>0</v>
      </c>
      <c r="F191" s="780"/>
      <c r="G191" s="780"/>
      <c r="H191" s="780"/>
      <c r="I191" s="780"/>
      <c r="J191" s="780"/>
      <c r="K191" s="780"/>
      <c r="L191" s="780"/>
      <c r="M191" s="780"/>
      <c r="N191" s="780"/>
      <c r="O191" s="780"/>
      <c r="P191" s="780"/>
      <c r="Q191" s="780"/>
      <c r="R191" s="780"/>
      <c r="S191" s="780"/>
    </row>
    <row r="192" spans="1:19" ht="12.75">
      <c r="A192" s="931" t="s">
        <v>582</v>
      </c>
      <c r="B192" s="932">
        <v>0</v>
      </c>
      <c r="C192" s="932">
        <v>1</v>
      </c>
      <c r="D192" s="932">
        <v>0</v>
      </c>
      <c r="E192" s="932">
        <v>0</v>
      </c>
      <c r="F192" s="780"/>
      <c r="G192" s="780"/>
      <c r="H192" s="780"/>
      <c r="I192" s="780"/>
      <c r="J192" s="780"/>
      <c r="K192" s="780"/>
      <c r="L192" s="780"/>
      <c r="M192" s="780"/>
      <c r="N192" s="780"/>
      <c r="O192" s="780"/>
      <c r="P192" s="780"/>
      <c r="Q192" s="780"/>
      <c r="R192" s="780"/>
      <c r="S192" s="780"/>
    </row>
    <row r="193" spans="1:19" s="879" customFormat="1" ht="12.75">
      <c r="A193" s="928" t="s">
        <v>589</v>
      </c>
      <c r="B193" s="933">
        <v>0</v>
      </c>
      <c r="C193" s="933">
        <v>1</v>
      </c>
      <c r="D193" s="933">
        <v>0</v>
      </c>
      <c r="E193" s="933">
        <v>0</v>
      </c>
      <c r="F193" s="934"/>
      <c r="G193" s="934"/>
      <c r="H193" s="934"/>
      <c r="I193" s="934"/>
      <c r="J193" s="934"/>
      <c r="K193" s="934"/>
      <c r="L193" s="934"/>
      <c r="M193" s="934"/>
      <c r="N193" s="934"/>
      <c r="O193" s="934"/>
      <c r="P193" s="934"/>
      <c r="Q193" s="934"/>
      <c r="R193" s="934"/>
      <c r="S193" s="934"/>
    </row>
    <row r="194" spans="1:19" ht="12.75">
      <c r="A194" s="900" t="s">
        <v>101</v>
      </c>
      <c r="B194" s="901">
        <v>18</v>
      </c>
      <c r="C194" s="901">
        <v>39</v>
      </c>
      <c r="D194" s="901">
        <v>32</v>
      </c>
      <c r="E194" s="901">
        <v>25</v>
      </c>
      <c r="H194" s="780"/>
      <c r="I194" s="780"/>
      <c r="J194" s="780"/>
      <c r="K194" s="780"/>
      <c r="L194" s="780"/>
      <c r="M194" s="780"/>
      <c r="N194" s="780"/>
      <c r="O194" s="780"/>
      <c r="P194" s="780"/>
      <c r="Q194" s="780"/>
      <c r="R194" s="780"/>
      <c r="S194" s="780"/>
    </row>
    <row r="195" spans="1:19" ht="12.75">
      <c r="A195" s="896" t="s">
        <v>1183</v>
      </c>
      <c r="B195" s="897">
        <v>1</v>
      </c>
      <c r="C195" s="897">
        <v>4</v>
      </c>
      <c r="D195" s="897">
        <v>0</v>
      </c>
      <c r="E195" s="897">
        <v>1</v>
      </c>
    </row>
    <row r="196" spans="1:19" ht="12.75">
      <c r="A196" s="896" t="s">
        <v>979</v>
      </c>
      <c r="B196" s="897">
        <v>0</v>
      </c>
      <c r="C196" s="897">
        <v>0</v>
      </c>
      <c r="D196" s="897">
        <v>0</v>
      </c>
      <c r="E196" s="897">
        <v>0</v>
      </c>
    </row>
    <row r="197" spans="1:19" s="780" customFormat="1" ht="12.75">
      <c r="A197" s="896" t="s">
        <v>978</v>
      </c>
      <c r="B197" s="897">
        <v>0</v>
      </c>
      <c r="C197" s="897">
        <v>0</v>
      </c>
      <c r="D197" s="897">
        <v>0</v>
      </c>
      <c r="E197" s="897">
        <v>0</v>
      </c>
    </row>
    <row r="198" spans="1:19" s="780" customFormat="1" ht="12.75">
      <c r="A198" s="896" t="s">
        <v>981</v>
      </c>
      <c r="B198" s="897">
        <v>0</v>
      </c>
      <c r="C198" s="897">
        <v>0</v>
      </c>
      <c r="D198" s="897">
        <v>0</v>
      </c>
      <c r="E198" s="897">
        <v>0</v>
      </c>
    </row>
    <row r="199" spans="1:19" s="780" customFormat="1" ht="12.75">
      <c r="A199" s="896" t="s">
        <v>982</v>
      </c>
      <c r="B199" s="897">
        <v>0</v>
      </c>
      <c r="C199" s="897">
        <v>0</v>
      </c>
      <c r="D199" s="897">
        <v>0</v>
      </c>
      <c r="E199" s="897">
        <v>0</v>
      </c>
    </row>
    <row r="200" spans="1:19" s="780" customFormat="1" ht="12.75">
      <c r="A200" s="896" t="s">
        <v>988</v>
      </c>
      <c r="B200" s="897">
        <v>2</v>
      </c>
      <c r="C200" s="897">
        <v>3</v>
      </c>
      <c r="D200" s="897">
        <v>0</v>
      </c>
      <c r="E200" s="897">
        <v>2</v>
      </c>
    </row>
    <row r="201" spans="1:19" s="780" customFormat="1" ht="12.75">
      <c r="A201" s="896" t="s">
        <v>996</v>
      </c>
      <c r="B201" s="897">
        <v>0</v>
      </c>
      <c r="C201" s="897">
        <v>0</v>
      </c>
      <c r="D201" s="897">
        <v>0</v>
      </c>
      <c r="E201" s="897">
        <v>0</v>
      </c>
    </row>
    <row r="202" spans="1:19" s="780" customFormat="1" ht="12.75">
      <c r="A202" s="896" t="s">
        <v>617</v>
      </c>
      <c r="B202" s="897">
        <v>0</v>
      </c>
      <c r="C202" s="897">
        <v>1</v>
      </c>
      <c r="D202" s="897">
        <v>2</v>
      </c>
      <c r="E202" s="897">
        <v>0</v>
      </c>
    </row>
    <row r="203" spans="1:19" s="780" customFormat="1" ht="12.75">
      <c r="A203" s="896" t="s">
        <v>1184</v>
      </c>
      <c r="B203" s="897">
        <v>0</v>
      </c>
      <c r="C203" s="897">
        <v>0</v>
      </c>
      <c r="D203" s="897">
        <v>0</v>
      </c>
      <c r="E203" s="897">
        <v>1</v>
      </c>
    </row>
    <row r="204" spans="1:19" s="780" customFormat="1" ht="12.75">
      <c r="A204" s="896" t="s">
        <v>1185</v>
      </c>
      <c r="B204" s="897">
        <v>0</v>
      </c>
      <c r="C204" s="897">
        <v>0</v>
      </c>
      <c r="D204" s="897">
        <v>0</v>
      </c>
      <c r="E204" s="897">
        <v>0</v>
      </c>
    </row>
    <row r="205" spans="1:19" s="780" customFormat="1" ht="12.75">
      <c r="A205" s="896" t="s">
        <v>1186</v>
      </c>
      <c r="B205" s="897">
        <v>0</v>
      </c>
      <c r="C205" s="897">
        <v>0</v>
      </c>
      <c r="D205" s="897">
        <v>0</v>
      </c>
      <c r="E205" s="897">
        <v>0</v>
      </c>
    </row>
    <row r="206" spans="1:19" s="934" customFormat="1" ht="12.75">
      <c r="A206" s="935" t="s">
        <v>1187</v>
      </c>
      <c r="B206" s="936">
        <v>0</v>
      </c>
      <c r="C206" s="936">
        <v>1</v>
      </c>
      <c r="D206" s="936">
        <v>0</v>
      </c>
      <c r="E206" s="936">
        <v>0</v>
      </c>
    </row>
    <row r="207" spans="1:19" s="780" customFormat="1" ht="12.75">
      <c r="A207" s="896" t="s">
        <v>1188</v>
      </c>
      <c r="B207" s="897">
        <v>0</v>
      </c>
      <c r="C207" s="897">
        <v>0</v>
      </c>
      <c r="D207" s="897">
        <v>0</v>
      </c>
      <c r="E207" s="897">
        <v>0</v>
      </c>
    </row>
    <row r="208" spans="1:19" s="780" customFormat="1" ht="12.75">
      <c r="A208" s="896" t="s">
        <v>1189</v>
      </c>
      <c r="B208" s="897">
        <v>0</v>
      </c>
      <c r="C208" s="897">
        <v>1</v>
      </c>
      <c r="D208" s="897">
        <v>0</v>
      </c>
      <c r="E208" s="897">
        <v>0</v>
      </c>
    </row>
    <row r="209" spans="1:11" s="780" customFormat="1" ht="12.75">
      <c r="A209" s="896" t="s">
        <v>1190</v>
      </c>
      <c r="B209" s="897">
        <v>13</v>
      </c>
      <c r="C209" s="897">
        <v>29</v>
      </c>
      <c r="D209" s="897">
        <v>30</v>
      </c>
      <c r="E209" s="897">
        <v>20</v>
      </c>
    </row>
    <row r="210" spans="1:11" s="780" customFormat="1" ht="12.75">
      <c r="A210" s="896" t="s">
        <v>1191</v>
      </c>
      <c r="B210" s="897">
        <v>0</v>
      </c>
      <c r="C210" s="897">
        <v>0</v>
      </c>
      <c r="D210" s="897">
        <v>0</v>
      </c>
      <c r="E210" s="897">
        <v>0</v>
      </c>
    </row>
    <row r="211" spans="1:11" s="780" customFormat="1" ht="12.75">
      <c r="A211" s="896" t="s">
        <v>1192</v>
      </c>
      <c r="B211" s="897">
        <v>0</v>
      </c>
      <c r="C211" s="897">
        <v>0</v>
      </c>
      <c r="D211" s="897">
        <v>0</v>
      </c>
      <c r="E211" s="897">
        <v>0</v>
      </c>
    </row>
    <row r="212" spans="1:11" s="780" customFormat="1" ht="12.75">
      <c r="A212" s="937" t="s">
        <v>1193</v>
      </c>
      <c r="B212" s="937">
        <v>0</v>
      </c>
      <c r="C212" s="937">
        <v>0</v>
      </c>
      <c r="D212" s="937">
        <v>0</v>
      </c>
      <c r="E212" s="897">
        <v>0</v>
      </c>
    </row>
    <row r="213" spans="1:11" s="780" customFormat="1" ht="12.75">
      <c r="A213" s="896" t="s">
        <v>1194</v>
      </c>
      <c r="B213" s="937">
        <v>0</v>
      </c>
      <c r="C213" s="937">
        <v>0</v>
      </c>
      <c r="D213" s="937">
        <v>0</v>
      </c>
      <c r="E213" s="897">
        <v>0</v>
      </c>
    </row>
    <row r="214" spans="1:11" s="780" customFormat="1" ht="12.75">
      <c r="A214" s="896" t="s">
        <v>815</v>
      </c>
      <c r="B214" s="937">
        <v>0</v>
      </c>
      <c r="C214" s="937">
        <v>0</v>
      </c>
      <c r="D214" s="937">
        <v>0</v>
      </c>
      <c r="E214" s="897">
        <v>0</v>
      </c>
    </row>
    <row r="215" spans="1:11" s="780" customFormat="1" ht="12.75">
      <c r="A215" s="896" t="s">
        <v>1195</v>
      </c>
      <c r="B215" s="937">
        <v>2</v>
      </c>
      <c r="C215" s="937">
        <v>0</v>
      </c>
      <c r="D215" s="937">
        <v>0</v>
      </c>
      <c r="E215" s="897">
        <v>0</v>
      </c>
    </row>
    <row r="216" spans="1:11" s="780" customFormat="1" ht="25.5">
      <c r="A216" s="896" t="s">
        <v>1450</v>
      </c>
      <c r="B216" s="937">
        <v>0</v>
      </c>
      <c r="C216" s="937">
        <v>0</v>
      </c>
      <c r="D216" s="937">
        <v>0</v>
      </c>
      <c r="E216" s="937">
        <v>1</v>
      </c>
      <c r="F216" s="315"/>
      <c r="G216" s="315"/>
      <c r="H216" s="315"/>
      <c r="I216" s="315"/>
      <c r="J216" s="315"/>
      <c r="K216" s="315"/>
    </row>
    <row r="217" spans="1:11" s="780" customFormat="1" ht="12.75">
      <c r="A217" s="1239" t="s">
        <v>51</v>
      </c>
      <c r="B217" s="1240">
        <v>472</v>
      </c>
      <c r="C217" s="1240">
        <v>385</v>
      </c>
      <c r="D217" s="1240">
        <v>351</v>
      </c>
      <c r="E217" s="1240">
        <v>436</v>
      </c>
    </row>
    <row r="218" spans="1:11" s="780" customFormat="1" ht="12.75">
      <c r="A218" s="776" t="s">
        <v>1021</v>
      </c>
      <c r="B218" s="315"/>
      <c r="C218" s="315"/>
      <c r="D218" s="315"/>
      <c r="E218" s="315"/>
    </row>
    <row r="219" spans="1:11" s="315" customFormat="1" ht="12.75">
      <c r="A219" s="938" t="s">
        <v>17</v>
      </c>
    </row>
    <row r="220" spans="1:11" s="315" customFormat="1">
      <c r="A220" s="737"/>
    </row>
  </sheetData>
  <mergeCells count="1">
    <mergeCell ref="A1:E1"/>
  </mergeCells>
  <hyperlinks>
    <hyperlink ref="A2" location="contents!A60" display="Back to Table of Contents" xr:uid="{A0A87D53-B4F4-4132-809B-1E09EFF8F81B}"/>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9CBFDD-9C1C-45C4-8C86-B4EEE75C0F14}">
  <ds:schemaRefs>
    <ds:schemaRef ds:uri="http://schemas.microsoft.com/sharepoint/v3"/>
    <ds:schemaRef ds:uri="http://schemas.microsoft.com/office/2006/metadata/properties"/>
    <ds:schemaRef ds:uri="http://www.w3.org/XML/1998/namespace"/>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AC445DCB-39F9-4624-9966-3C7D76CFEE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724EE5-E9D1-4E4F-8319-AEF7BD1B0F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45</vt:i4>
      </vt:variant>
      <vt:variant>
        <vt:lpstr>Named Ranges</vt:lpstr>
      </vt:variant>
      <vt:variant>
        <vt:i4>26</vt:i4>
      </vt:variant>
    </vt:vector>
  </HeadingPairs>
  <TitlesOfParts>
    <vt:vector size="71" baseType="lpstr">
      <vt:lpstr>Introduction</vt:lpstr>
      <vt:lpstr>Correspondences with previous</vt:lpstr>
      <vt:lpstr>contents</vt:lpstr>
      <vt:lpstr>Tables 1-3</vt:lpstr>
      <vt:lpstr>Tables 4-6</vt:lpstr>
      <vt:lpstr>Tables 7-8</vt:lpstr>
      <vt:lpstr>Tables 9-10</vt:lpstr>
      <vt:lpstr>Table 11</vt:lpstr>
      <vt:lpstr>Table 12</vt:lpstr>
      <vt:lpstr>Tables 13-14</vt:lpstr>
      <vt:lpstr>Table 15</vt:lpstr>
      <vt:lpstr>Table 16</vt:lpstr>
      <vt:lpstr> Table 17</vt:lpstr>
      <vt:lpstr>Table 18 </vt:lpstr>
      <vt:lpstr>Table 19</vt:lpstr>
      <vt:lpstr>Table 20</vt:lpstr>
      <vt:lpstr>Table 21</vt:lpstr>
      <vt:lpstr>Table 22</vt:lpstr>
      <vt:lpstr>Table 23</vt:lpstr>
      <vt:lpstr> Table 24</vt:lpstr>
      <vt:lpstr>Table 25</vt:lpstr>
      <vt:lpstr> Tables 26-27</vt:lpstr>
      <vt:lpstr>Table 28</vt:lpstr>
      <vt:lpstr>Table 29</vt:lpstr>
      <vt:lpstr> Table 30</vt:lpstr>
      <vt:lpstr>Tables 31-32</vt:lpstr>
      <vt:lpstr>Table 33 </vt:lpstr>
      <vt:lpstr>Table 34</vt:lpstr>
      <vt:lpstr>Table 35 to 36</vt:lpstr>
      <vt:lpstr>Table 37</vt:lpstr>
      <vt:lpstr>Table 38 </vt:lpstr>
      <vt:lpstr>Table 39</vt:lpstr>
      <vt:lpstr>Table 40</vt:lpstr>
      <vt:lpstr>Table 41 </vt:lpstr>
      <vt:lpstr>Table 42 43</vt:lpstr>
      <vt:lpstr>Table 44 </vt:lpstr>
      <vt:lpstr>Table 45</vt:lpstr>
      <vt:lpstr>Table 46</vt:lpstr>
      <vt:lpstr>Table 47 48</vt:lpstr>
      <vt:lpstr>Table 49</vt:lpstr>
      <vt:lpstr>Table 50</vt:lpstr>
      <vt:lpstr>Table 5152</vt:lpstr>
      <vt:lpstr>Table 53 54 55</vt:lpstr>
      <vt:lpstr>Table 56 57</vt:lpstr>
      <vt:lpstr>Table 58</vt:lpstr>
      <vt:lpstr>' Table 17'!Print_Area</vt:lpstr>
      <vt:lpstr>' Table 24'!Print_Area</vt:lpstr>
      <vt:lpstr>' Table 30'!Print_Area</vt:lpstr>
      <vt:lpstr>' Tables 26-27'!Print_Area</vt:lpstr>
      <vt:lpstr>contents!Print_Area</vt:lpstr>
      <vt:lpstr>Introduction!Print_Area</vt:lpstr>
      <vt:lpstr>'Table 11'!Print_Area</vt:lpstr>
      <vt:lpstr>'Table 12'!Print_Area</vt:lpstr>
      <vt:lpstr>'Table 15'!Print_Area</vt:lpstr>
      <vt:lpstr>'Table 19'!Print_Area</vt:lpstr>
      <vt:lpstr>'Table 22'!Print_Area</vt:lpstr>
      <vt:lpstr>'Table 25'!Print_Area</vt:lpstr>
      <vt:lpstr>'Table 28'!Print_Area</vt:lpstr>
      <vt:lpstr>'Table 33 '!Print_Area</vt:lpstr>
      <vt:lpstr>'Table 34'!Print_Area</vt:lpstr>
      <vt:lpstr>'Table 39'!Print_Area</vt:lpstr>
      <vt:lpstr>'Tables 13-14'!Print_Area</vt:lpstr>
      <vt:lpstr>'Tables 7-8'!Print_Area</vt:lpstr>
      <vt:lpstr>' Table 17'!Print_Titles</vt:lpstr>
      <vt:lpstr>'Correspondences with previous'!Print_Titles</vt:lpstr>
      <vt:lpstr>'Table 11'!Print_Titles</vt:lpstr>
      <vt:lpstr>'Table 15'!Print_Titles</vt:lpstr>
      <vt:lpstr>'Table 16'!Print_Titles</vt:lpstr>
      <vt:lpstr>'Table 22'!Print_Titles</vt:lpstr>
      <vt:lpstr>'Table 33 '!Print_Titles</vt:lpstr>
      <vt:lpstr>'Table 34'!Print_Titles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Papiah</dc:creator>
  <cp:lastModifiedBy>Jalil LALOO</cp:lastModifiedBy>
  <cp:lastPrinted>2026-09-30T06:06:46Z</cp:lastPrinted>
  <dcterms:created xsi:type="dcterms:W3CDTF">2021-07-16T06:23:14Z</dcterms:created>
  <dcterms:modified xsi:type="dcterms:W3CDTF">2026-09-30T06:55:56Z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0x0101002493FC4C48176D4BA39FB2B3A58FDD54</vt:lpwstr>
  </property>
</Properties>
</file>