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1) AND-SECURITY\(1) PUBLICATION\(5) HISTORICAL SERIES\2020-2021\FINAL\"/>
    </mc:Choice>
  </mc:AlternateContent>
  <xr:revisionPtr revIDLastSave="0" documentId="8_{4C6E422F-360B-4911-98DB-F01A176FDD16}" xr6:coauthVersionLast="36" xr6:coauthVersionMax="36" xr10:uidLastSave="{00000000-0000-0000-0000-000000000000}"/>
  <bookViews>
    <workbookView xWindow="0" yWindow="0" windowWidth="20490" windowHeight="7545" tabRatio="811" xr2:uid="{00000000-000D-0000-FFFF-FFFF00000000}"/>
  </bookViews>
  <sheets>
    <sheet name="Contents" sheetId="21" r:id="rId1"/>
    <sheet name="Explanations" sheetId="24" r:id="rId2"/>
    <sheet name="Tab1" sheetId="1" r:id="rId3"/>
    <sheet name="Tab2" sheetId="20" r:id="rId4"/>
    <sheet name="Tab3" sheetId="4" r:id="rId5"/>
    <sheet name="Tab4" sheetId="5" r:id="rId6"/>
    <sheet name="Tab5" sheetId="6" r:id="rId7"/>
    <sheet name="Tab6" sheetId="7" r:id="rId8"/>
    <sheet name="Tab7" sheetId="8" r:id="rId9"/>
    <sheet name="Tab8" sheetId="17" r:id="rId10"/>
    <sheet name="Tab9" sheetId="9" r:id="rId11"/>
    <sheet name="Tab10" sheetId="10" r:id="rId12"/>
    <sheet name="Tab11" sheetId="23" r:id="rId13"/>
    <sheet name="Tab12" sheetId="25" r:id="rId14"/>
    <sheet name="Tab13" sheetId="13" r:id="rId15"/>
  </sheets>
  <definedNames>
    <definedName name="_xlnm.Print_Titles" localSheetId="12">'Tab11'!$2:$3</definedName>
    <definedName name="_xlnm.Print_Titles" localSheetId="5">'Tab4'!$2:$5</definedName>
  </definedNames>
  <calcPr calcId="191029"/>
</workbook>
</file>

<file path=xl/calcChain.xml><?xml version="1.0" encoding="utf-8"?>
<calcChain xmlns="http://schemas.openxmlformats.org/spreadsheetml/2006/main">
  <c r="L30" i="5" l="1"/>
  <c r="F37" i="1"/>
  <c r="AB18" i="25" l="1"/>
  <c r="AB11" i="25"/>
  <c r="AB20" i="25" s="1"/>
  <c r="O28" i="17"/>
  <c r="L28" i="17"/>
  <c r="H28" i="17"/>
  <c r="E28" i="17"/>
  <c r="G40" i="8"/>
  <c r="N28" i="6"/>
  <c r="L29" i="5"/>
  <c r="AB19" i="25" l="1"/>
  <c r="AA19" i="25"/>
  <c r="Z19" i="25"/>
  <c r="Y18" i="25"/>
  <c r="AA20" i="25" s="1"/>
  <c r="X18" i="25"/>
  <c r="W18" i="25"/>
  <c r="V18" i="25"/>
  <c r="U18" i="25"/>
  <c r="T18" i="25"/>
  <c r="S18" i="25"/>
  <c r="R18" i="25"/>
  <c r="Q18" i="25"/>
  <c r="P18" i="25"/>
  <c r="O18" i="25"/>
  <c r="P20" i="25" s="1"/>
  <c r="N18" i="25"/>
  <c r="M18" i="25"/>
  <c r="L18" i="25"/>
  <c r="K18" i="25"/>
  <c r="J18" i="25"/>
  <c r="I18" i="25"/>
  <c r="H18" i="25"/>
  <c r="G18" i="25"/>
  <c r="F18" i="25"/>
  <c r="E18" i="25"/>
  <c r="D18" i="25"/>
  <c r="C18" i="25"/>
  <c r="D20" i="25" s="1"/>
  <c r="Y11" i="25"/>
  <c r="X11" i="25"/>
  <c r="W11" i="25"/>
  <c r="V11" i="25"/>
  <c r="U11" i="25"/>
  <c r="T11" i="25"/>
  <c r="S11" i="25"/>
  <c r="R11" i="25"/>
  <c r="Q11" i="25"/>
  <c r="P11" i="25"/>
  <c r="O11" i="25"/>
  <c r="N11" i="25"/>
  <c r="M11" i="25"/>
  <c r="L11" i="25"/>
  <c r="K11" i="25"/>
  <c r="J11" i="25"/>
  <c r="I11" i="25"/>
  <c r="H11" i="25"/>
  <c r="G11" i="25"/>
  <c r="F11" i="25"/>
  <c r="E11" i="25"/>
  <c r="D11" i="25"/>
  <c r="C11" i="25"/>
  <c r="H20" i="25" l="1"/>
  <c r="T20" i="25"/>
  <c r="L20" i="25"/>
  <c r="X20" i="25"/>
  <c r="N19" i="25"/>
  <c r="R19" i="25"/>
  <c r="V19" i="25"/>
  <c r="E19" i="25"/>
  <c r="I19" i="25"/>
  <c r="M19" i="25"/>
  <c r="Q19" i="25"/>
  <c r="U19" i="25"/>
  <c r="Y19" i="25"/>
  <c r="G20" i="25"/>
  <c r="K20" i="25"/>
  <c r="O20" i="25"/>
  <c r="S20" i="25"/>
  <c r="W20" i="25"/>
  <c r="J19" i="25"/>
  <c r="C19" i="25"/>
  <c r="G19" i="25"/>
  <c r="K19" i="25"/>
  <c r="O19" i="25"/>
  <c r="S19" i="25"/>
  <c r="W19" i="25"/>
  <c r="E20" i="25"/>
  <c r="I20" i="25"/>
  <c r="M20" i="25"/>
  <c r="Q20" i="25"/>
  <c r="Y20" i="25"/>
  <c r="D19" i="25"/>
  <c r="H19" i="25"/>
  <c r="L19" i="25"/>
  <c r="P19" i="25"/>
  <c r="T19" i="25"/>
  <c r="X19" i="25"/>
  <c r="F20" i="25"/>
  <c r="J20" i="25"/>
  <c r="N20" i="25"/>
  <c r="R20" i="25"/>
  <c r="V20" i="25"/>
  <c r="F19" i="25"/>
  <c r="U20" i="25"/>
  <c r="Z20" i="25"/>
  <c r="G29" i="4" l="1"/>
  <c r="O27" i="17"/>
  <c r="L27" i="17"/>
  <c r="H27" i="17"/>
  <c r="E27" i="17"/>
  <c r="G38" i="8"/>
  <c r="M19" i="7"/>
  <c r="N27" i="6"/>
  <c r="L28" i="5"/>
  <c r="E28" i="4"/>
  <c r="D28" i="4"/>
  <c r="O26" i="17"/>
  <c r="L26" i="17"/>
  <c r="H26" i="17"/>
  <c r="E26" i="17"/>
  <c r="G36" i="8"/>
  <c r="M18" i="7"/>
  <c r="N26" i="6"/>
  <c r="L27" i="5"/>
  <c r="E27" i="4"/>
  <c r="D27" i="4"/>
  <c r="G27" i="4" s="1"/>
  <c r="C27" i="4"/>
  <c r="O25" i="17"/>
  <c r="L25" i="17"/>
  <c r="H25" i="17"/>
  <c r="E25" i="17"/>
  <c r="G34" i="8"/>
  <c r="M17" i="7"/>
  <c r="N25" i="6"/>
  <c r="L26" i="5"/>
  <c r="G26" i="4"/>
  <c r="O23" i="17"/>
  <c r="L23" i="17"/>
  <c r="H23" i="17"/>
  <c r="G30" i="8"/>
  <c r="M15" i="7"/>
  <c r="N23" i="6"/>
  <c r="G24" i="4"/>
  <c r="O20" i="17"/>
  <c r="L20" i="17"/>
  <c r="H20" i="17"/>
  <c r="E20" i="17"/>
  <c r="O19" i="17"/>
  <c r="L19" i="17"/>
  <c r="H19" i="17"/>
  <c r="E19" i="17"/>
  <c r="O18" i="17"/>
  <c r="L18" i="17"/>
  <c r="H18" i="17"/>
  <c r="E18" i="17"/>
  <c r="O17" i="17"/>
  <c r="L17" i="17"/>
  <c r="H17" i="17"/>
  <c r="E17" i="17"/>
  <c r="O16" i="17"/>
  <c r="L16" i="17"/>
  <c r="H16" i="17"/>
  <c r="E16" i="17"/>
  <c r="O15" i="17"/>
  <c r="L15" i="17"/>
  <c r="H15" i="17"/>
  <c r="E15" i="17"/>
  <c r="O14" i="17"/>
  <c r="L14" i="17"/>
  <c r="H14" i="17"/>
  <c r="E14" i="17"/>
  <c r="O13" i="17"/>
  <c r="L13" i="17"/>
  <c r="H13" i="17"/>
  <c r="E13" i="17"/>
  <c r="O12" i="17"/>
  <c r="L12" i="17"/>
  <c r="H12" i="17"/>
  <c r="E12" i="17"/>
  <c r="O11" i="17"/>
  <c r="L11" i="17"/>
  <c r="H11" i="17"/>
  <c r="E11" i="17"/>
  <c r="O10" i="17"/>
  <c r="L10" i="17"/>
  <c r="H10" i="17"/>
  <c r="E10" i="17"/>
  <c r="O9" i="17"/>
  <c r="L9" i="17"/>
  <c r="H9" i="17"/>
  <c r="E9" i="17"/>
  <c r="O8" i="17"/>
  <c r="L8" i="17"/>
  <c r="H8" i="17"/>
  <c r="E8" i="17"/>
  <c r="O7" i="17"/>
  <c r="L7" i="17"/>
  <c r="H7" i="17"/>
  <c r="E7" i="17"/>
  <c r="O6" i="17"/>
  <c r="L6" i="17"/>
  <c r="H6" i="17"/>
  <c r="E6" i="17"/>
  <c r="O5" i="17"/>
  <c r="L5" i="17"/>
  <c r="H5" i="17"/>
  <c r="E5" i="17"/>
  <c r="G28" i="4" l="1"/>
</calcChain>
</file>

<file path=xl/sharedStrings.xml><?xml version="1.0" encoding="utf-8"?>
<sst xmlns="http://schemas.openxmlformats.org/spreadsheetml/2006/main" count="950" uniqueCount="366">
  <si>
    <t>Year</t>
  </si>
  <si>
    <t>Age group (years)</t>
  </si>
  <si>
    <t xml:space="preserve">Total </t>
  </si>
  <si>
    <r>
      <t>Amount paid (RsMn)</t>
    </r>
    <r>
      <rPr>
        <b/>
        <vertAlign val="superscript"/>
        <sz val="12"/>
        <rFont val="Times New Roman"/>
        <family val="1"/>
      </rPr>
      <t>2/</t>
    </r>
  </si>
  <si>
    <t>60-74</t>
  </si>
  <si>
    <t>75-89</t>
  </si>
  <si>
    <t>90-99</t>
  </si>
  <si>
    <t>100 &amp; over</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</si>
  <si>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</si>
  <si>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</si>
  <si>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</si>
  <si>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</si>
  <si>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</si>
  <si>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</si>
  <si>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</si>
  <si>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</si>
  <si>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</si>
  <si>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</si>
  <si>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</si>
  <si>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</si>
  <si>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</si>
  <si>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</si>
  <si>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</si>
  <si>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</si>
  <si>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</si>
  <si>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r>
      <t xml:space="preserve">  2004-2005 </t>
    </r>
    <r>
      <rPr>
        <vertAlign val="superscript"/>
        <sz val="12"/>
        <rFont val="Times New Roman"/>
        <family val="1"/>
      </rPr>
      <t>3/</t>
    </r>
  </si>
  <si>
    <t>2005-2006</t>
  </si>
  <si>
    <t>2006-2007</t>
  </si>
  <si>
    <t>2007-2008</t>
  </si>
  <si>
    <t>2008-2009</t>
  </si>
  <si>
    <r>
      <t>3/</t>
    </r>
    <r>
      <rPr>
        <i/>
        <sz val="11"/>
        <rFont val="Times New Roman"/>
        <family val="1"/>
      </rPr>
      <t xml:space="preserve"> Pension was not paid on a universal basis from December 2004 to June 2005</t>
    </r>
  </si>
  <si>
    <t>(Rs)</t>
  </si>
  <si>
    <t>Age group   (years)</t>
  </si>
  <si>
    <t>1953-56</t>
  </si>
  <si>
    <t>1957-71</t>
  </si>
  <si>
    <t>1978-1979</t>
  </si>
  <si>
    <t>60 - 74</t>
  </si>
  <si>
    <t xml:space="preserve">75 - 89 </t>
  </si>
  <si>
    <t>90 - 99</t>
  </si>
  <si>
    <r>
      <t xml:space="preserve">1995 </t>
    </r>
    <r>
      <rPr>
        <b/>
        <vertAlign val="superscript"/>
        <sz val="12"/>
        <rFont val="Times New Roman"/>
        <family val="1"/>
      </rPr>
      <t>2/</t>
    </r>
  </si>
  <si>
    <r>
      <t xml:space="preserve">1,900 </t>
    </r>
    <r>
      <rPr>
        <vertAlign val="superscript"/>
        <sz val="12"/>
        <rFont val="Times New Roman"/>
        <family val="1"/>
      </rPr>
      <t>3/</t>
    </r>
  </si>
  <si>
    <r>
      <t xml:space="preserve">2,000 </t>
    </r>
    <r>
      <rPr>
        <vertAlign val="superscript"/>
        <sz val="12"/>
        <rFont val="Times New Roman"/>
        <family val="1"/>
      </rPr>
      <t>4/</t>
    </r>
  </si>
  <si>
    <r>
      <t>3/</t>
    </r>
    <r>
      <rPr>
        <i/>
        <sz val="12"/>
        <rFont val="Times New Roman"/>
        <family val="1"/>
      </rPr>
      <t xml:space="preserve"> Refers to age group 60-69</t>
    </r>
  </si>
  <si>
    <r>
      <t>4/</t>
    </r>
    <r>
      <rPr>
        <i/>
        <sz val="12"/>
        <rFont val="Times New Roman"/>
        <family val="1"/>
      </rPr>
      <t xml:space="preserve"> Refers to age group 70-89</t>
    </r>
  </si>
  <si>
    <t>Total</t>
  </si>
  <si>
    <t xml:space="preserve">                    </t>
  </si>
  <si>
    <t>Age-group (Years)</t>
  </si>
  <si>
    <r>
      <t>Rate per month (Rs)</t>
    </r>
    <r>
      <rPr>
        <b/>
        <vertAlign val="superscript"/>
        <sz val="12"/>
        <rFont val="Times New Roman"/>
        <family val="1"/>
      </rPr>
      <t>3/</t>
    </r>
  </si>
  <si>
    <t>Under 20</t>
  </si>
  <si>
    <t>20-24</t>
  </si>
  <si>
    <t>25-29</t>
  </si>
  <si>
    <t>30-34</t>
  </si>
  <si>
    <t>35-39</t>
  </si>
  <si>
    <t>40-44</t>
  </si>
  <si>
    <t>45-49</t>
  </si>
  <si>
    <t>50-54</t>
  </si>
  <si>
    <t>55-59</t>
  </si>
  <si>
    <t>2004-2005</t>
  </si>
  <si>
    <r>
      <rPr>
        <i/>
        <vertAlign val="superscript"/>
        <sz val="12"/>
        <rFont val="Times New Roman"/>
        <family val="1"/>
      </rPr>
      <t>2/</t>
    </r>
    <r>
      <rPr>
        <i/>
        <sz val="12"/>
        <rFont val="Times New Roman"/>
        <family val="1"/>
      </rPr>
      <t xml:space="preserve"> Including child's allowance</t>
    </r>
  </si>
  <si>
    <t>Age group (Years)</t>
  </si>
  <si>
    <t>15-19</t>
  </si>
  <si>
    <t>Not specified</t>
  </si>
  <si>
    <t xml:space="preserve">Year </t>
  </si>
  <si>
    <r>
      <t>Rate per month (Rs)</t>
    </r>
    <r>
      <rPr>
        <b/>
        <vertAlign val="superscript"/>
        <sz val="11"/>
        <rFont val="Times New Roman"/>
        <family val="1"/>
      </rPr>
      <t>3/</t>
    </r>
  </si>
  <si>
    <t>Age-group (years)</t>
  </si>
  <si>
    <t xml:space="preserve"> &lt; 5</t>
  </si>
  <si>
    <t>5-9</t>
  </si>
  <si>
    <t>10-14</t>
  </si>
  <si>
    <t>15-20</t>
  </si>
  <si>
    <r>
      <t xml:space="preserve">1,283 </t>
    </r>
    <r>
      <rPr>
        <b/>
        <vertAlign val="superscript"/>
        <sz val="10"/>
        <rFont val="Times New Roman"/>
        <family val="1"/>
      </rPr>
      <t>4/</t>
    </r>
  </si>
  <si>
    <r>
      <t xml:space="preserve">2,360 </t>
    </r>
    <r>
      <rPr>
        <b/>
        <vertAlign val="superscript"/>
        <sz val="10"/>
        <rFont val="Times New Roman"/>
        <family val="1"/>
      </rPr>
      <t>5/</t>
    </r>
  </si>
  <si>
    <r>
      <t xml:space="preserve">1,398 </t>
    </r>
    <r>
      <rPr>
        <b/>
        <vertAlign val="superscript"/>
        <sz val="10"/>
        <rFont val="Times New Roman"/>
        <family val="1"/>
      </rPr>
      <t>4/</t>
    </r>
  </si>
  <si>
    <r>
      <t xml:space="preserve">2,572 </t>
    </r>
    <r>
      <rPr>
        <b/>
        <vertAlign val="superscript"/>
        <sz val="10"/>
        <rFont val="Times New Roman"/>
        <family val="1"/>
      </rPr>
      <t>5/</t>
    </r>
  </si>
  <si>
    <r>
      <t xml:space="preserve">1,520 </t>
    </r>
    <r>
      <rPr>
        <b/>
        <vertAlign val="superscript"/>
        <sz val="10"/>
        <rFont val="Times New Roman"/>
        <family val="1"/>
      </rPr>
      <t>4/</t>
    </r>
  </si>
  <si>
    <r>
      <t>2,798</t>
    </r>
    <r>
      <rPr>
        <b/>
        <vertAlign val="superscript"/>
        <sz val="12"/>
        <rFont val="Times New Roman"/>
        <family val="1"/>
      </rPr>
      <t xml:space="preserve"> 5/</t>
    </r>
  </si>
  <si>
    <r>
      <t xml:space="preserve">1,569 </t>
    </r>
    <r>
      <rPr>
        <b/>
        <vertAlign val="superscript"/>
        <sz val="10"/>
        <rFont val="Times New Roman"/>
        <family val="1"/>
      </rPr>
      <t>4/</t>
    </r>
  </si>
  <si>
    <r>
      <t>2,888</t>
    </r>
    <r>
      <rPr>
        <b/>
        <vertAlign val="superscript"/>
        <sz val="12"/>
        <rFont val="Times New Roman"/>
        <family val="1"/>
      </rPr>
      <t xml:space="preserve"> 5/</t>
    </r>
  </si>
  <si>
    <r>
      <t xml:space="preserve">1,673 </t>
    </r>
    <r>
      <rPr>
        <b/>
        <vertAlign val="superscript"/>
        <sz val="10"/>
        <rFont val="Times New Roman"/>
        <family val="1"/>
      </rPr>
      <t>4/</t>
    </r>
  </si>
  <si>
    <r>
      <t>3,079</t>
    </r>
    <r>
      <rPr>
        <b/>
        <vertAlign val="superscript"/>
        <sz val="12"/>
        <rFont val="Times New Roman"/>
        <family val="1"/>
      </rPr>
      <t xml:space="preserve"> 5/</t>
    </r>
  </si>
  <si>
    <r>
      <t xml:space="preserve">4/ </t>
    </r>
    <r>
      <rPr>
        <i/>
        <sz val="12"/>
        <rFont val="Times New Roman"/>
        <family val="1"/>
      </rPr>
      <t>Applicable to orphans under 15 years who are not in full-time education</t>
    </r>
  </si>
  <si>
    <r>
      <t xml:space="preserve">5/ </t>
    </r>
    <r>
      <rPr>
        <i/>
        <sz val="12"/>
        <rFont val="Times New Roman"/>
        <family val="1"/>
      </rPr>
      <t>Applicable to orphans aged (3-20) years who are in full-time education</t>
    </r>
  </si>
  <si>
    <r>
      <t>2/</t>
    </r>
    <r>
      <rPr>
        <i/>
        <sz val="12"/>
        <rFont val="Times New Roman"/>
        <family val="1"/>
      </rPr>
      <t xml:space="preserve"> Including Guardian's allowance and allowances to children of previous beneficiaries of Basic Retirement Pension or Basic Widow's Pension or Basic Invalid's Pension.</t>
    </r>
  </si>
  <si>
    <r>
      <t xml:space="preserve">Year </t>
    </r>
    <r>
      <rPr>
        <b/>
        <vertAlign val="superscript"/>
        <sz val="12"/>
        <rFont val="Times New Roman"/>
        <family val="1"/>
      </rPr>
      <t>1/</t>
    </r>
  </si>
  <si>
    <r>
      <t xml:space="preserve">Rate per month (Rs) </t>
    </r>
    <r>
      <rPr>
        <b/>
        <vertAlign val="superscript"/>
        <sz val="12"/>
        <rFont val="Times New Roman"/>
        <family val="1"/>
      </rPr>
      <t>2/</t>
    </r>
  </si>
  <si>
    <t>Type of allowance</t>
  </si>
  <si>
    <t>Rate</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</si>
  <si>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</si>
  <si>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</si>
  <si>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</si>
  <si>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</si>
  <si>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</si>
  <si>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</si>
  <si>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</si>
  <si>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</si>
  <si>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</si>
  <si>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</si>
  <si>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</si>
  <si>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</si>
  <si>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</si>
  <si>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</si>
  <si>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</si>
  <si>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</si>
  <si>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</si>
  <si>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</si>
  <si>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</si>
  <si>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</si>
  <si>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</si>
  <si>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</si>
  <si>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</si>
  <si>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</si>
  <si>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</si>
  <si>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</si>
  <si>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1.Claimant's Allowance</t>
  </si>
  <si>
    <t>monthly</t>
  </si>
  <si>
    <t>2.Spouse's Allowance (limited to 1 spouse)</t>
  </si>
  <si>
    <t>3.Child's Allowance</t>
  </si>
  <si>
    <t xml:space="preserve">      (a) under 10 years</t>
  </si>
  <si>
    <t xml:space="preserve">      (b) (10-14) years</t>
  </si>
  <si>
    <t xml:space="preserve">      (c) (15-20) years:</t>
  </si>
  <si>
    <t xml:space="preserve">             (i) full time education</t>
  </si>
  <si>
    <t xml:space="preserve">             (ii)sick (not in receipt of any benefit from NPA)</t>
  </si>
  <si>
    <t>4.Compassionate Allowance (maximum of)</t>
  </si>
  <si>
    <t xml:space="preserve">5.Rent Allowance (50% of rent paid  by claimant       up to a maximum of) </t>
  </si>
  <si>
    <t>6.Minimum Social  Aid</t>
  </si>
  <si>
    <t>7.Fisherman's Allowance</t>
  </si>
  <si>
    <t>daily</t>
  </si>
  <si>
    <t xml:space="preserve">8.Funeral Grant (in the event of death of claimant </t>
  </si>
  <si>
    <t xml:space="preserve">                            or any of his dependents)</t>
  </si>
  <si>
    <t xml:space="preserve">     (i) In Institutions</t>
  </si>
  <si>
    <t xml:space="preserve">       -</t>
  </si>
  <si>
    <t>-</t>
  </si>
  <si>
    <t xml:space="preserve">     (ii) Allowance</t>
  </si>
  <si>
    <t>9.Allowance to a cyclone refugee</t>
  </si>
  <si>
    <t>(per head</t>
  </si>
  <si>
    <t>per night)</t>
  </si>
  <si>
    <t xml:space="preserve">10.Allowance to a flood victim (maximum 3 days)                </t>
  </si>
  <si>
    <t>per person per day</t>
  </si>
  <si>
    <t xml:space="preserve">                    Adult</t>
  </si>
  <si>
    <t xml:space="preserve">                    Child</t>
  </si>
  <si>
    <t xml:space="preserve">11.Allowance to a fire victim for the purchase </t>
  </si>
  <si>
    <t>per person</t>
  </si>
  <si>
    <t xml:space="preserve">      of foodstuff</t>
  </si>
  <si>
    <t>12.Fire victim not provided by SILWF:</t>
  </si>
  <si>
    <t xml:space="preserve">       (a)cooking utensils:</t>
  </si>
  <si>
    <t xml:space="preserve">                   Adult</t>
  </si>
  <si>
    <t xml:space="preserve">                   Child</t>
  </si>
  <si>
    <t xml:space="preserve">       (b)Clothing: </t>
  </si>
  <si>
    <t xml:space="preserve">      (c)Furniture (up to 30 June 1993)</t>
  </si>
  <si>
    <t xml:space="preserve">                (i)  for household of 1or 2 persons</t>
  </si>
  <si>
    <t xml:space="preserve">                (ii) for household of 3 or 4 persons</t>
  </si>
  <si>
    <t xml:space="preserve">                (iii)for household of more than 4 persons</t>
  </si>
  <si>
    <t xml:space="preserve">           Furniture (effective as from 1 July 1993)</t>
  </si>
  <si>
    <t xml:space="preserve">      (d)Resettlement allowance                          
           </t>
  </si>
  <si>
    <t>per h/hold</t>
  </si>
  <si>
    <t xml:space="preserve">          (effective as from 1st July 1993)</t>
  </si>
  <si>
    <t>13.Grant to a discharged prisoner</t>
  </si>
  <si>
    <t>14.Gift to a centenarian (one off payment)</t>
  </si>
  <si>
    <r>
      <t xml:space="preserve">15,000 </t>
    </r>
    <r>
      <rPr>
        <vertAlign val="superscript"/>
        <sz val="11"/>
        <rFont val="Times New Roman"/>
        <family val="1"/>
      </rPr>
      <t>#</t>
    </r>
  </si>
  <si>
    <r>
      <t>15,000</t>
    </r>
    <r>
      <rPr>
        <vertAlign val="superscript"/>
        <sz val="10"/>
        <rFont val="Times New Roman"/>
        <family val="1"/>
      </rPr>
      <t>1/</t>
    </r>
  </si>
  <si>
    <t>15.Grant for purchase of medicines to centenarians</t>
  </si>
  <si>
    <t xml:space="preserve">     (effective as from 24.11.86)</t>
  </si>
  <si>
    <t>16.Allowance for purchase of rice and flour</t>
  </si>
  <si>
    <t xml:space="preserve">      (effective as from 14.05.93)</t>
  </si>
  <si>
    <t xml:space="preserve">           (a)  Social Aid Recipients</t>
  </si>
  <si>
    <r>
      <t>30</t>
    </r>
    <r>
      <rPr>
        <vertAlign val="superscript"/>
        <sz val="11"/>
        <rFont val="Times New Roman"/>
        <family val="1"/>
      </rPr>
      <t>3/</t>
    </r>
  </si>
  <si>
    <r>
      <t>85</t>
    </r>
    <r>
      <rPr>
        <vertAlign val="superscript"/>
        <sz val="11"/>
        <rFont val="Times New Roman"/>
        <family val="1"/>
      </rPr>
      <t xml:space="preserve"> 5/</t>
    </r>
  </si>
  <si>
    <t xml:space="preserve">      -</t>
  </si>
  <si>
    <t>18.Grant for every inmate (capitation grant)</t>
  </si>
  <si>
    <t xml:space="preserve">             (i)   (Under 69) years</t>
  </si>
  <si>
    <r>
      <t>110</t>
    </r>
    <r>
      <rPr>
        <vertAlign val="superscript"/>
        <sz val="11"/>
        <rFont val="Times New Roman"/>
        <family val="1"/>
      </rPr>
      <t>1/</t>
    </r>
  </si>
  <si>
    <t xml:space="preserve">             (ii)  (70-89) years</t>
  </si>
  <si>
    <r>
      <t>120</t>
    </r>
    <r>
      <rPr>
        <vertAlign val="superscript"/>
        <sz val="11"/>
        <rFont val="Times New Roman"/>
        <family val="1"/>
      </rPr>
      <t>2/</t>
    </r>
  </si>
  <si>
    <t xml:space="preserve">             (ii)  (90-99) years</t>
  </si>
  <si>
    <t xml:space="preserve">             (iii) 100 years and over</t>
  </si>
  <si>
    <t>20.Grant for such staff of institution as may be approved by the Minister</t>
  </si>
  <si>
    <t>21.Contribution in respect of every inmate</t>
  </si>
  <si>
    <t>yearly</t>
  </si>
  <si>
    <t>22.Inmates allowance to inmates who are qualified for  social aid before their admission in a charitable institution</t>
  </si>
  <si>
    <t>23. Guardian Allowance</t>
  </si>
  <si>
    <t xml:space="preserve">25. Beneficiaries of Basic Retirement Pension living </t>
  </si>
  <si>
    <t xml:space="preserve">      alone and paying rent</t>
  </si>
  <si>
    <t>26. One-off grant for the purchase of dentures(as from 1 July 2005)</t>
  </si>
  <si>
    <t xml:space="preserve">         (i) severely disabled</t>
  </si>
  <si>
    <t>per child</t>
  </si>
  <si>
    <t xml:space="preserve">         (ii) incontinent (from 2 to 15 years)</t>
  </si>
  <si>
    <t>(iii) bed-ridden (from 6 months to 15 years)</t>
  </si>
  <si>
    <t xml:space="preserve"> </t>
  </si>
  <si>
    <t>Unemployment Hardship Relief</t>
  </si>
  <si>
    <t>29. Claimant's Allowance</t>
  </si>
  <si>
    <t>30. Spouse's Allowance</t>
  </si>
  <si>
    <t>31. Child's Allowance:</t>
  </si>
  <si>
    <t xml:space="preserve">        (i)  for every child under the age of 10</t>
  </si>
  <si>
    <t xml:space="preserve">        (iii)  for every child aged (15-20) years who</t>
  </si>
  <si>
    <t xml:space="preserve">          (a) is receiving full time education</t>
  </si>
  <si>
    <t xml:space="preserve">           (b) is unable to earn a living through any disability</t>
  </si>
  <si>
    <t xml:space="preserve">32. Rent allowance - 50% of rent paid up to a maximum of </t>
  </si>
  <si>
    <t>33.Minimum Hardship Relief</t>
  </si>
  <si>
    <t>Month</t>
  </si>
  <si>
    <t>January</t>
  </si>
  <si>
    <t>February</t>
  </si>
  <si>
    <t>March</t>
  </si>
  <si>
    <t>April</t>
  </si>
  <si>
    <t>May</t>
  </si>
  <si>
    <t>June</t>
  </si>
  <si>
    <t xml:space="preserve">Jan - June </t>
  </si>
  <si>
    <t>July</t>
  </si>
  <si>
    <t>August</t>
  </si>
  <si>
    <t>September</t>
  </si>
  <si>
    <t>October</t>
  </si>
  <si>
    <t>November</t>
  </si>
  <si>
    <t>December</t>
  </si>
  <si>
    <t>July- Dec</t>
  </si>
  <si>
    <t>Jan - Dec</t>
  </si>
  <si>
    <r>
      <t>Year</t>
    </r>
    <r>
      <rPr>
        <b/>
        <vertAlign val="superscript"/>
        <sz val="12"/>
        <rFont val="Times New Roman"/>
        <family val="1"/>
      </rPr>
      <t>2/</t>
    </r>
  </si>
  <si>
    <t>Monthly paid employee</t>
  </si>
  <si>
    <t>Half monthly paid employee</t>
  </si>
  <si>
    <t>Fortnightly paid employee</t>
  </si>
  <si>
    <t>Weekly paid employee</t>
  </si>
  <si>
    <t>Daily paid employee</t>
  </si>
  <si>
    <t xml:space="preserve">Minimum  </t>
  </si>
  <si>
    <t xml:space="preserve">Maximum </t>
  </si>
  <si>
    <t xml:space="preserve">Minimum </t>
  </si>
  <si>
    <t>Maximum</t>
  </si>
  <si>
    <t>Remuneration (Rs)</t>
  </si>
  <si>
    <r>
      <t>1/</t>
    </r>
    <r>
      <rPr>
        <i/>
        <sz val="12"/>
        <rFont val="Times New Roman"/>
        <family val="1"/>
      </rPr>
      <t xml:space="preserve"> Excluding bonus, overtime pay and allowances and excluding household workers</t>
    </r>
  </si>
  <si>
    <t>CONTENTS</t>
  </si>
  <si>
    <t>REPUBLIC OF MAURITIUS</t>
  </si>
  <si>
    <t>Male</t>
  </si>
  <si>
    <t>Female</t>
  </si>
  <si>
    <t>Both sexes</t>
  </si>
  <si>
    <t xml:space="preserve">Male </t>
  </si>
  <si>
    <t>Back to contents</t>
  </si>
  <si>
    <t>Table</t>
  </si>
  <si>
    <r>
      <t>15,000</t>
    </r>
    <r>
      <rPr>
        <vertAlign val="superscript"/>
        <sz val="10"/>
        <rFont val="Times New Roman"/>
        <family val="1"/>
      </rPr>
      <t>2/</t>
    </r>
  </si>
  <si>
    <r>
      <t>28. Allowance for school related expenses to children attending school (per annum)</t>
    </r>
    <r>
      <rPr>
        <vertAlign val="superscript"/>
        <sz val="11"/>
        <rFont val="Times New Roman"/>
        <family val="1"/>
      </rPr>
      <t xml:space="preserve"> 6/</t>
    </r>
  </si>
  <si>
    <r>
      <t>154</t>
    </r>
    <r>
      <rPr>
        <vertAlign val="superscript"/>
        <sz val="11"/>
        <rFont val="Times New Roman"/>
        <family val="1"/>
      </rPr>
      <t>7/</t>
    </r>
  </si>
  <si>
    <r>
      <t>169</t>
    </r>
    <r>
      <rPr>
        <vertAlign val="superscript"/>
        <sz val="11"/>
        <rFont val="Times New Roman"/>
        <family val="1"/>
      </rPr>
      <t>8/</t>
    </r>
  </si>
  <si>
    <r>
      <t xml:space="preserve">1,745 </t>
    </r>
    <r>
      <rPr>
        <b/>
        <vertAlign val="superscript"/>
        <sz val="10"/>
        <rFont val="Times New Roman"/>
        <family val="1"/>
      </rPr>
      <t>4/</t>
    </r>
  </si>
  <si>
    <r>
      <rPr>
        <b/>
        <sz val="12"/>
        <rFont val="Times New Roman"/>
        <family val="1"/>
      </rPr>
      <t>3,211</t>
    </r>
    <r>
      <rPr>
        <b/>
        <vertAlign val="superscript"/>
        <sz val="12"/>
        <rFont val="Times New Roman"/>
        <family val="1"/>
      </rPr>
      <t xml:space="preserve"> 5/</t>
    </r>
  </si>
  <si>
    <r>
      <t xml:space="preserve">1,810 </t>
    </r>
    <r>
      <rPr>
        <b/>
        <vertAlign val="superscript"/>
        <sz val="10"/>
        <rFont val="Times New Roman"/>
        <family val="1"/>
      </rPr>
      <t>4/</t>
    </r>
  </si>
  <si>
    <r>
      <rPr>
        <b/>
        <sz val="12"/>
        <rFont val="Times New Roman"/>
        <family val="1"/>
      </rPr>
      <t>3,330</t>
    </r>
    <r>
      <rPr>
        <b/>
        <vertAlign val="superscript"/>
        <sz val="12"/>
        <rFont val="Times New Roman"/>
        <family val="1"/>
      </rPr>
      <t xml:space="preserve"> 5/</t>
    </r>
  </si>
  <si>
    <t>Explanations</t>
  </si>
  <si>
    <t>- Explanations</t>
  </si>
  <si>
    <r>
      <t>2/</t>
    </r>
    <r>
      <rPr>
        <i/>
        <sz val="12"/>
        <rFont val="Times New Roman"/>
        <family val="1"/>
      </rPr>
      <t xml:space="preserve"> Including Carer's Allowance for Basic Retirement Pensioner and Child's Allowance</t>
    </r>
  </si>
  <si>
    <r>
      <t>1/</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</si>
  <si>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 xml:space="preserve">Amount paid (RsMn) </t>
    </r>
    <r>
      <rPr>
        <b/>
        <vertAlign val="superscript"/>
        <sz val="12"/>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</si>
  <si>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</si>
  <si>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Amount     paid           (Rs Mn)</t>
    </r>
    <r>
      <rPr>
        <b/>
        <vertAlign val="superscript"/>
        <sz val="11"/>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</si>
  <si>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 xml:space="preserve">st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</si>
  <si>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t>Basic Retirement Pension</t>
  </si>
  <si>
    <t>Basic Widow's Pension</t>
  </si>
  <si>
    <t>Basic Invalid's Pension</t>
  </si>
  <si>
    <t>Basic Orphan's Pension</t>
  </si>
  <si>
    <r>
      <t>2/</t>
    </r>
    <r>
      <rPr>
        <i/>
        <sz val="11"/>
        <rFont val="Times New Roman"/>
        <family val="1"/>
      </rPr>
      <t xml:space="preserve"> As from 2010 rates are fixed on </t>
    </r>
    <r>
      <rPr>
        <i/>
        <u/>
        <sz val="11"/>
        <rFont val="Times New Roman"/>
        <family val="1"/>
      </rPr>
      <t>1</t>
    </r>
    <r>
      <rPr>
        <i/>
        <vertAlign val="superscript"/>
        <sz val="11"/>
        <rFont val="Times New Roman"/>
        <family val="1"/>
      </rPr>
      <t>st</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</si>
  <si>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t>per person per month</t>
  </si>
  <si>
    <t>19.Grant for maintenance of buildings of charitable institution</t>
  </si>
  <si>
    <t xml:space="preserve">        (ii)  for every child aged (10-14) years</t>
  </si>
  <si>
    <t xml:space="preserve">24. Carer's Allowance (for children at least  60% </t>
  </si>
  <si>
    <r>
      <t xml:space="preserve">1/ </t>
    </r>
    <r>
      <rPr>
        <i/>
        <sz val="9"/>
        <rFont val="Times New Roman"/>
        <family val="1"/>
      </rPr>
      <t>As from 2010, rates are fixed on 1</t>
    </r>
    <r>
      <rPr>
        <i/>
        <vertAlign val="superscript"/>
        <sz val="9"/>
        <rFont val="Times New Roman"/>
        <family val="1"/>
      </rPr>
      <t>st</t>
    </r>
    <r>
      <rPr>
        <i/>
        <sz val="9"/>
        <rFont val="Times New Roman"/>
        <family val="1"/>
      </rPr>
      <t>January of each year instead of 1</t>
    </r>
    <r>
      <rPr>
        <i/>
        <vertAlign val="superscript"/>
        <sz val="9"/>
        <rFont val="Times New Roman"/>
        <family val="1"/>
      </rPr>
      <t>st</t>
    </r>
    <r>
      <rPr>
        <i/>
        <sz val="9"/>
        <rFont val="Times New Roman"/>
        <family val="1"/>
      </rPr>
      <t>July for the previous years</t>
    </r>
  </si>
  <si>
    <r>
      <t>Table 13 - Minimum and maximum remunerations</t>
    </r>
    <r>
      <rPr>
        <b/>
        <vertAlign val="superscript"/>
        <sz val="12"/>
        <rFont val="Times New Roman"/>
        <family val="1"/>
      </rPr>
      <t>1/</t>
    </r>
    <r>
      <rPr>
        <b/>
        <sz val="12"/>
        <rFont val="Times New Roman"/>
        <family val="1"/>
      </rPr>
      <t xml:space="preserve"> on which contributions to the National Pension Fund are payable by  type of employee and</t>
    </r>
  </si>
  <si>
    <t xml:space="preserve">  2. Scope</t>
  </si>
  <si>
    <t>Statistics on Social Security pertains to the Republic of Mauritius</t>
  </si>
  <si>
    <t xml:space="preserve">  3. Data source</t>
  </si>
  <si>
    <t xml:space="preserve">  1. Concepts and Definitions</t>
  </si>
  <si>
    <t xml:space="preserve">Social Security Statistics </t>
  </si>
  <si>
    <r>
      <rPr>
        <i/>
        <vertAlign val="superscript"/>
        <sz val="12"/>
        <rFont val="Times New Roman"/>
        <family val="1"/>
      </rPr>
      <t xml:space="preserve">2/ </t>
    </r>
    <r>
      <rPr>
        <i/>
        <sz val="12"/>
        <rFont val="Times New Roman"/>
        <family val="1"/>
      </rPr>
      <t>Prevailing from 1</t>
    </r>
    <r>
      <rPr>
        <i/>
        <vertAlign val="superscript"/>
        <sz val="12"/>
        <rFont val="Times New Roman"/>
        <family val="1"/>
      </rPr>
      <t>st</t>
    </r>
    <r>
      <rPr>
        <i/>
        <sz val="12"/>
        <rFont val="Times New Roman"/>
        <family val="1"/>
      </rPr>
      <t xml:space="preserve"> July 1995 to February 1996</t>
    </r>
  </si>
  <si>
    <r>
      <t xml:space="preserve">2/ </t>
    </r>
    <r>
      <rPr>
        <i/>
        <sz val="12"/>
        <rFont val="Times New Roman"/>
        <family val="1"/>
      </rPr>
      <t>When remunerations are updated, it took effect on 1</t>
    </r>
    <r>
      <rPr>
        <i/>
        <vertAlign val="superscript"/>
        <sz val="12"/>
        <rFont val="Times New Roman"/>
        <family val="1"/>
      </rPr>
      <t xml:space="preserve">st </t>
    </r>
    <r>
      <rPr>
        <i/>
        <sz val="12"/>
        <rFont val="Times New Roman"/>
        <family val="1"/>
      </rPr>
      <t>July</t>
    </r>
  </si>
  <si>
    <t>No. of guardians</t>
  </si>
  <si>
    <t>No. of cases</t>
  </si>
  <si>
    <t>2015-2016</t>
  </si>
  <si>
    <t>2015-16</t>
  </si>
  <si>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</si>
  <si>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t>2015</t>
    </r>
    <r>
      <rPr>
        <b/>
        <vertAlign val="superscript"/>
        <sz val="12"/>
        <rFont val="Times New Roman"/>
        <family val="1"/>
      </rPr>
      <t>5/</t>
    </r>
  </si>
  <si>
    <r>
      <t>5/</t>
    </r>
    <r>
      <rPr>
        <i/>
        <sz val="12"/>
        <rFont val="Times New Roman"/>
        <family val="1"/>
      </rPr>
      <t xml:space="preserve"> Rates effective as from 1st December 2014</t>
    </r>
  </si>
  <si>
    <r>
      <t xml:space="preserve">Rate per month     (Rs) </t>
    </r>
    <r>
      <rPr>
        <b/>
        <vertAlign val="superscript"/>
        <sz val="12"/>
        <rFont val="Times New Roman"/>
        <family val="1"/>
      </rPr>
      <t>2/</t>
    </r>
  </si>
  <si>
    <r>
      <rPr>
        <i/>
        <vertAlign val="superscript"/>
        <sz val="12"/>
        <rFont val="Times New Roman"/>
        <family val="1"/>
      </rPr>
      <t>1/</t>
    </r>
    <r>
      <rPr>
        <i/>
        <sz val="12"/>
        <rFont val="Times New Roman"/>
        <family val="1"/>
      </rPr>
      <t xml:space="preserve"> From 2010 to 2014, "Number of beneficiaries" relates to December (instead of June for the other years) </t>
    </r>
  </si>
  <si>
    <r>
      <t>2/</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</si>
  <si>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rPr>
        <i/>
        <vertAlign val="superscript"/>
        <sz val="11"/>
        <rFont val="Times New Roman"/>
        <family val="1"/>
      </rPr>
      <t>1/</t>
    </r>
    <r>
      <rPr>
        <i/>
        <sz val="11"/>
        <rFont val="Times New Roman"/>
        <family val="1"/>
      </rPr>
      <t xml:space="preserve"> From 2010 to 2014, "Number of beneficiaries" relates to December (instead of June for the other years) </t>
    </r>
  </si>
  <si>
    <t>Carer's Allowance for Basic Retirement Pensioner</t>
  </si>
  <si>
    <t xml:space="preserve">  2004-2005</t>
  </si>
  <si>
    <r>
      <t xml:space="preserve">447 </t>
    </r>
    <r>
      <rPr>
        <vertAlign val="superscript"/>
        <sz val="11"/>
        <rFont val="Times New Roman"/>
        <family val="1"/>
      </rPr>
      <t>9/</t>
    </r>
  </si>
  <si>
    <r>
      <t xml:space="preserve">546 </t>
    </r>
    <r>
      <rPr>
        <vertAlign val="superscript"/>
        <sz val="11"/>
        <rFont val="Times New Roman"/>
        <family val="1"/>
      </rPr>
      <t>9/</t>
    </r>
  </si>
  <si>
    <r>
      <t xml:space="preserve">681 </t>
    </r>
    <r>
      <rPr>
        <vertAlign val="superscript"/>
        <sz val="11"/>
        <rFont val="Times New Roman"/>
        <family val="1"/>
      </rPr>
      <t>9/</t>
    </r>
  </si>
  <si>
    <r>
      <t xml:space="preserve">           (b)  CEB &amp; NP Beneficiaries</t>
    </r>
    <r>
      <rPr>
        <vertAlign val="superscript"/>
        <sz val="10"/>
        <rFont val="Times New Roman"/>
        <family val="1"/>
      </rPr>
      <t xml:space="preserve"> 3/</t>
    </r>
  </si>
  <si>
    <r>
      <t>17.Allowance in a case where the spouse gives  birth to more than 2 children during one confinement</t>
    </r>
    <r>
      <rPr>
        <vertAlign val="superscript"/>
        <sz val="11"/>
        <rFont val="Times New Roman"/>
        <family val="1"/>
      </rPr>
      <t xml:space="preserve"> 4/</t>
    </r>
  </si>
  <si>
    <r>
      <t>permanently disabled and need constant care)</t>
    </r>
    <r>
      <rPr>
        <vertAlign val="superscript"/>
        <sz val="11"/>
        <rFont val="Times New Roman"/>
        <family val="1"/>
      </rPr>
      <t>5/</t>
    </r>
  </si>
  <si>
    <r>
      <t xml:space="preserve">27. Allowance for children who are:  </t>
    </r>
    <r>
      <rPr>
        <vertAlign val="superscript"/>
        <sz val="11"/>
        <rFont val="Times New Roman"/>
        <family val="1"/>
      </rPr>
      <t>6/</t>
    </r>
  </si>
  <si>
    <r>
      <t>2/</t>
    </r>
    <r>
      <rPr>
        <i/>
        <sz val="9"/>
        <rFont val="Times New Roman"/>
        <family val="1"/>
      </rPr>
      <t xml:space="preserve"> As from 1</t>
    </r>
    <r>
      <rPr>
        <i/>
        <vertAlign val="superscript"/>
        <sz val="9"/>
        <rFont val="Times New Roman"/>
        <family val="1"/>
      </rPr>
      <t>st</t>
    </r>
    <r>
      <rPr>
        <i/>
        <sz val="9"/>
        <rFont val="Times New Roman"/>
        <family val="1"/>
      </rPr>
      <t xml:space="preserve"> Sept 2004           </t>
    </r>
    <r>
      <rPr>
        <i/>
        <vertAlign val="superscript"/>
        <sz val="9"/>
        <rFont val="Times New Roman"/>
        <family val="1"/>
      </rPr>
      <t xml:space="preserve">3/ </t>
    </r>
    <r>
      <rPr>
        <i/>
        <sz val="9"/>
        <rFont val="Times New Roman"/>
        <family val="1"/>
      </rPr>
      <t>As from 1</t>
    </r>
    <r>
      <rPr>
        <i/>
        <vertAlign val="superscript"/>
        <sz val="9"/>
        <rFont val="Times New Roman"/>
        <family val="1"/>
      </rPr>
      <t>st</t>
    </r>
    <r>
      <rPr>
        <i/>
        <sz val="9"/>
        <rFont val="Times New Roman"/>
        <family val="1"/>
      </rPr>
      <t xml:space="preserve"> July 2006</t>
    </r>
  </si>
  <si>
    <r>
      <t>4/</t>
    </r>
    <r>
      <rPr>
        <i/>
        <sz val="9"/>
        <rFont val="Times New Roman"/>
        <family val="1"/>
      </rPr>
      <t xml:space="preserve"> As from 1</t>
    </r>
    <r>
      <rPr>
        <i/>
        <vertAlign val="superscript"/>
        <sz val="9"/>
        <rFont val="Times New Roman"/>
        <family val="1"/>
      </rPr>
      <t>st</t>
    </r>
    <r>
      <rPr>
        <i/>
        <sz val="9"/>
        <rFont val="Times New Roman"/>
        <family val="1"/>
      </rPr>
      <t xml:space="preserve"> March 1995, allowance is paid to each child over and above 2 live births for a maximum of 12 months. As from 1</t>
    </r>
    <r>
      <rPr>
        <i/>
        <vertAlign val="superscript"/>
        <sz val="9"/>
        <rFont val="Times New Roman"/>
        <family val="1"/>
      </rPr>
      <t xml:space="preserve">st </t>
    </r>
    <r>
      <rPr>
        <i/>
        <sz val="9"/>
        <rFont val="Times New Roman"/>
        <family val="1"/>
      </rPr>
      <t>July 1998, allowance is payable to each child over and above 1 live birth for a maximum of 12 months. As from 1</t>
    </r>
    <r>
      <rPr>
        <i/>
        <vertAlign val="superscript"/>
        <sz val="9"/>
        <rFont val="Times New Roman"/>
        <family val="1"/>
      </rPr>
      <t>st</t>
    </r>
    <r>
      <rPr>
        <i/>
        <sz val="9"/>
        <rFont val="Times New Roman"/>
        <family val="1"/>
      </rPr>
      <t xml:space="preserve"> July 2006, allowance is payable for a maximum of 24 months</t>
    </r>
  </si>
  <si>
    <r>
      <t xml:space="preserve">6/ </t>
    </r>
    <r>
      <rPr>
        <i/>
        <sz val="9"/>
        <rFont val="Times New Roman"/>
        <family val="1"/>
      </rPr>
      <t>As from 1</t>
    </r>
    <r>
      <rPr>
        <i/>
        <vertAlign val="superscript"/>
        <sz val="9"/>
        <rFont val="Times New Roman"/>
        <family val="1"/>
      </rPr>
      <t>st</t>
    </r>
    <r>
      <rPr>
        <i/>
        <sz val="9"/>
        <rFont val="Times New Roman"/>
        <family val="1"/>
      </rPr>
      <t xml:space="preserve"> July 2007                                                                                           </t>
    </r>
    <r>
      <rPr>
        <i/>
        <vertAlign val="superscript"/>
        <sz val="9"/>
        <rFont val="Times New Roman"/>
        <family val="1"/>
      </rPr>
      <t xml:space="preserve">7/ </t>
    </r>
    <r>
      <rPr>
        <i/>
        <sz val="9"/>
        <rFont val="Times New Roman"/>
        <family val="1"/>
      </rPr>
      <t>As from 1</t>
    </r>
    <r>
      <rPr>
        <i/>
        <vertAlign val="superscript"/>
        <sz val="9"/>
        <rFont val="Times New Roman"/>
        <family val="1"/>
      </rPr>
      <t>st</t>
    </r>
    <r>
      <rPr>
        <i/>
        <sz val="9"/>
        <rFont val="Times New Roman"/>
        <family val="1"/>
      </rPr>
      <t xml:space="preserve"> July 2008, applicable to those aged less than 60 years                        </t>
    </r>
    <r>
      <rPr>
        <i/>
        <vertAlign val="superscript"/>
        <sz val="9"/>
        <rFont val="Times New Roman"/>
        <family val="1"/>
      </rPr>
      <t xml:space="preserve">8/ </t>
    </r>
    <r>
      <rPr>
        <i/>
        <sz val="9"/>
        <rFont val="Times New Roman"/>
        <family val="1"/>
      </rPr>
      <t>As from 1</t>
    </r>
    <r>
      <rPr>
        <i/>
        <vertAlign val="superscript"/>
        <sz val="9"/>
        <rFont val="Times New Roman"/>
        <family val="1"/>
      </rPr>
      <t>st</t>
    </r>
    <r>
      <rPr>
        <i/>
        <sz val="9"/>
        <rFont val="Times New Roman"/>
        <family val="1"/>
      </rPr>
      <t xml:space="preserve"> July 2008, applicable to those aged (60-89) years                                                          </t>
    </r>
  </si>
  <si>
    <r>
      <t>5/</t>
    </r>
    <r>
      <rPr>
        <i/>
        <sz val="9"/>
        <rFont val="Times New Roman"/>
        <family val="1"/>
      </rPr>
      <t xml:space="preserve"> As from 1</t>
    </r>
    <r>
      <rPr>
        <i/>
        <vertAlign val="superscript"/>
        <sz val="9"/>
        <rFont val="Times New Roman"/>
        <family val="1"/>
      </rPr>
      <t>st</t>
    </r>
    <r>
      <rPr>
        <i/>
        <sz val="9"/>
        <rFont val="Times New Roman"/>
        <family val="1"/>
      </rPr>
      <t xml:space="preserve"> July 2005, applies to 6 months-15 years and 1 July 2006, to 6 months -18 years.</t>
    </r>
  </si>
  <si>
    <r>
      <t xml:space="preserve">9/ </t>
    </r>
    <r>
      <rPr>
        <i/>
        <u/>
        <sz val="9"/>
        <rFont val="Times New Roman"/>
        <family val="1"/>
      </rPr>
      <t>Or</t>
    </r>
    <r>
      <rPr>
        <i/>
        <sz val="9"/>
        <rFont val="Times New Roman"/>
        <family val="1"/>
      </rPr>
      <t xml:space="preserve"> Rs 750 for those opting for Social Register of Mauritius - Child's Allowance scheme as announced in Budget Speech 2013</t>
    </r>
  </si>
  <si>
    <t>2016-2017</t>
  </si>
  <si>
    <r>
      <t xml:space="preserve">2,750 </t>
    </r>
    <r>
      <rPr>
        <b/>
        <vertAlign val="superscript"/>
        <sz val="10"/>
        <rFont val="Times New Roman"/>
        <family val="1"/>
      </rPr>
      <t>4/</t>
    </r>
  </si>
  <si>
    <r>
      <rPr>
        <b/>
        <sz val="12"/>
        <rFont val="Times New Roman"/>
        <family val="1"/>
      </rPr>
      <t>4,250</t>
    </r>
    <r>
      <rPr>
        <b/>
        <vertAlign val="superscript"/>
        <sz val="12"/>
        <rFont val="Times New Roman"/>
        <family val="1"/>
      </rPr>
      <t xml:space="preserve"> 5/</t>
    </r>
  </si>
  <si>
    <t>2016-17</t>
  </si>
  <si>
    <t>NA</t>
  </si>
  <si>
    <r>
      <t>3/</t>
    </r>
    <r>
      <rPr>
        <i/>
        <sz val="12"/>
        <rFont val="Times New Roman"/>
        <family val="1"/>
      </rPr>
      <t xml:space="preserve"> Including Carer's Allowance for Basic Invalid's Pensioner and Child's allowances</t>
    </r>
  </si>
  <si>
    <r>
      <t>4/</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July</t>
    </r>
    <r>
      <rPr>
        <i/>
        <sz val="12"/>
        <rFont val="Times New Roman"/>
        <family val="1"/>
      </rPr>
      <t xml:space="preserve"> for the previous years</t>
    </r>
  </si>
  <si>
    <r>
      <t xml:space="preserve">0-14 </t>
    </r>
    <r>
      <rPr>
        <b/>
        <vertAlign val="superscript"/>
        <sz val="12"/>
        <rFont val="Times New Roman"/>
        <family val="1"/>
      </rPr>
      <t>2/</t>
    </r>
  </si>
  <si>
    <r>
      <t>Amount paid (RsMn)</t>
    </r>
    <r>
      <rPr>
        <b/>
        <vertAlign val="superscript"/>
        <sz val="12"/>
        <rFont val="Times New Roman"/>
        <family val="1"/>
      </rPr>
      <t>3/</t>
    </r>
  </si>
  <si>
    <r>
      <t>Rate per month (Rs)</t>
    </r>
    <r>
      <rPr>
        <b/>
        <vertAlign val="superscript"/>
        <sz val="12"/>
        <rFont val="Times New Roman"/>
        <family val="1"/>
      </rPr>
      <t>4/</t>
    </r>
  </si>
  <si>
    <r>
      <rPr>
        <i/>
        <vertAlign val="superscript"/>
        <sz val="11"/>
        <rFont val="Times New Roman"/>
        <family val="1"/>
      </rPr>
      <t xml:space="preserve">2/ </t>
    </r>
    <r>
      <rPr>
        <i/>
        <sz val="11"/>
        <rFont val="Times New Roman"/>
        <family val="1"/>
      </rPr>
      <t>With effect from July 2016, BIP is payable to persons under the age of 60 as compared to previous  years where only those aged 15 to 59 were eligible</t>
    </r>
  </si>
  <si>
    <r>
      <t>Rate per month</t>
    </r>
    <r>
      <rPr>
        <b/>
        <vertAlign val="superscript"/>
        <sz val="12"/>
        <rFont val="Times New Roman"/>
        <family val="1"/>
      </rPr>
      <t xml:space="preserve"> </t>
    </r>
    <r>
      <rPr>
        <b/>
        <sz val="12"/>
        <rFont val="Times New Roman"/>
        <family val="1"/>
      </rPr>
      <t>(Rs)</t>
    </r>
    <r>
      <rPr>
        <b/>
        <vertAlign val="superscript"/>
        <sz val="12"/>
        <rFont val="Times New Roman"/>
        <family val="1"/>
      </rPr>
      <t xml:space="preserve"> 3/</t>
    </r>
  </si>
  <si>
    <r>
      <t>3/</t>
    </r>
    <r>
      <rPr>
        <i/>
        <sz val="11"/>
        <rFont val="Times New Roman"/>
        <family val="1"/>
      </rPr>
      <t xml:space="preserve"> As from 2010, rates are fixed on </t>
    </r>
    <r>
      <rPr>
        <i/>
        <u/>
        <sz val="11"/>
        <rFont val="Times New Roman"/>
        <family val="1"/>
      </rPr>
      <t>1</t>
    </r>
    <r>
      <rPr>
        <i/>
        <vertAlign val="superscript"/>
        <sz val="11"/>
        <rFont val="Times New Roman"/>
        <family val="1"/>
      </rPr>
      <t xml:space="preserve">st </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</si>
  <si>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r>
      <rPr>
        <b/>
        <sz val="10"/>
        <color indexed="8"/>
        <rFont val="Arial"/>
        <family val="2"/>
      </rPr>
      <t xml:space="preserve">Basic Retirement Pension: </t>
    </r>
    <r>
      <rPr>
        <sz val="10"/>
        <color indexed="8"/>
        <rFont val="Arial"/>
        <family val="2"/>
      </rPr>
      <t>Basic Retirement Pension, also known as old-age pension, is payable to every Mauritian citizen aged 60 years and above, subject to certain residency conditions.</t>
    </r>
  </si>
  <si>
    <r>
      <rPr>
        <b/>
        <sz val="10"/>
        <color indexed="8"/>
        <rFont val="Arial"/>
        <family val="2"/>
      </rPr>
      <t xml:space="preserve">Carer's Allowance for Basic Retirement Pensioner: </t>
    </r>
    <r>
      <rPr>
        <sz val="10"/>
        <color indexed="8"/>
        <rFont val="Arial"/>
        <family val="2"/>
      </rPr>
      <t xml:space="preserve">Carer's Allowance for </t>
    </r>
    <r>
      <rPr>
        <sz val="10"/>
        <color indexed="8"/>
        <rFont val="Arial"/>
        <family val="2"/>
      </rPr>
      <t>Basic Retirement Pensioner is an additional allowance payable to old-age pensioners who are either:
 - totally blind, or
 - suffer from total paralysis, or
 - need the constant care of another person</t>
    </r>
  </si>
  <si>
    <r>
      <rPr>
        <b/>
        <sz val="10"/>
        <color indexed="8"/>
        <rFont val="Arial"/>
        <family val="2"/>
      </rPr>
      <t>Basic Widow's Pension:</t>
    </r>
    <r>
      <rPr>
        <sz val="10"/>
        <color indexed="8"/>
        <rFont val="Arial"/>
        <family val="2"/>
      </rPr>
      <t xml:space="preserve"> Basic Widow's Pension is payable to widows aged 15 to 59 years who were either civilly and/or religiously married to their late husband. </t>
    </r>
  </si>
  <si>
    <r>
      <rPr>
        <b/>
        <sz val="10"/>
        <color indexed="8"/>
        <rFont val="Arial"/>
        <family val="2"/>
      </rPr>
      <t>Basic Invalid’s Pension:</t>
    </r>
    <r>
      <rPr>
        <sz val="10"/>
        <color indexed="8"/>
        <rFont val="Arial"/>
        <family val="2"/>
      </rPr>
      <t xml:space="preserve"> 
</t>
    </r>
    <r>
      <rPr>
        <b/>
        <i/>
        <sz val="10"/>
        <color indexed="8"/>
        <rFont val="Arial"/>
        <family val="2"/>
      </rPr>
      <t>Prior to July 2016</t>
    </r>
    <r>
      <rPr>
        <sz val="10"/>
        <color indexed="8"/>
        <rFont val="Arial"/>
        <family val="2"/>
      </rPr>
      <t xml:space="preserve"> - Basic Invalid’s Pension is payable to any person aged 15 to 59 years if certified by a Medical Board that the person is either permanently or substantially incapacitated to work to a degree of 60% or more for at least 12 months.
</t>
    </r>
    <r>
      <rPr>
        <b/>
        <i/>
        <sz val="10"/>
        <color indexed="8"/>
        <rFont val="Arial"/>
        <family val="2"/>
      </rPr>
      <t>As from July 2016</t>
    </r>
    <r>
      <rPr>
        <sz val="10"/>
        <color indexed="8"/>
        <rFont val="Arial"/>
        <family val="2"/>
      </rPr>
      <t xml:space="preserve"> - Basic Invalid’s Pension is payable to any person under the age of 60  if certified by a Medical Board that the person is either permanently or substantially incapacitated to work to a degree of 60% or more for at least 12 months.</t>
    </r>
  </si>
  <si>
    <r>
      <rPr>
        <b/>
        <sz val="10"/>
        <color indexed="8"/>
        <rFont val="Arial"/>
        <family val="2"/>
      </rPr>
      <t>Carer's Allowance for Basic Invalid's Pensioner</t>
    </r>
    <r>
      <rPr>
        <sz val="10"/>
        <color indexed="8"/>
        <rFont val="Arial"/>
        <family val="2"/>
      </rPr>
      <t>: Basic Invalid Pensioners, who need the constant care and attention of another person, benefit from an additional allowance known as Carer’s Allowance for Basic Invalid's Pensioner.</t>
    </r>
  </si>
  <si>
    <r>
      <rPr>
        <b/>
        <sz val="10"/>
        <color indexed="8"/>
        <rFont val="Arial"/>
        <family val="2"/>
      </rPr>
      <t>Basic Orphan’s Pension:</t>
    </r>
    <r>
      <rPr>
        <sz val="10"/>
        <color indexed="8"/>
        <rFont val="Arial"/>
        <family val="2"/>
      </rPr>
      <t xml:space="preserve"> Basic Orphan’s Pension is payable to all orphans under the age of 15, or under 20 years, if they are in full-time education.</t>
    </r>
  </si>
  <si>
    <r>
      <rPr>
        <b/>
        <sz val="10"/>
        <color indexed="8"/>
        <rFont val="Arial"/>
        <family val="2"/>
      </rPr>
      <t>Guardian’s allowance:</t>
    </r>
    <r>
      <rPr>
        <sz val="10"/>
        <color indexed="8"/>
        <rFont val="Arial"/>
        <family val="2"/>
      </rPr>
      <t xml:space="preserve"> A Guardian’s allowance is also paid to the person looking after one or more orphans. However, only one allowance is payable per guardian irrespective of the number of orphans under his/her care.</t>
    </r>
  </si>
  <si>
    <r>
      <rPr>
        <b/>
        <sz val="10"/>
        <color indexed="8"/>
        <rFont val="Arial"/>
        <family val="2"/>
      </rPr>
      <t>Social Aid:</t>
    </r>
    <r>
      <rPr>
        <sz val="10"/>
        <color indexed="8"/>
        <rFont val="Arial"/>
        <family val="2"/>
      </rPr>
      <t xml:space="preserve"> Social Aid is an income-tested scheme. It is payable to the head of a family who is incapable of earning his living adequately and who has insufficient means to support himself/herself and his/her dependents.</t>
    </r>
    <r>
      <rPr>
        <b/>
        <sz val="11"/>
        <color indexed="8"/>
        <rFont val="Arial"/>
        <family val="2"/>
      </rPr>
      <t xml:space="preserve"> </t>
    </r>
  </si>
  <si>
    <r>
      <rPr>
        <b/>
        <sz val="10"/>
        <color indexed="8"/>
        <rFont val="Arial"/>
        <family val="2"/>
      </rPr>
      <t>Industrial Injury:</t>
    </r>
    <r>
      <rPr>
        <sz val="10"/>
        <color indexed="8"/>
        <rFont val="Arial"/>
        <family val="2"/>
      </rPr>
      <t xml:space="preserve"> This comprise of those cases who, being insured under the National Pension Fund, have been reported as injured in work accidents. </t>
    </r>
  </si>
  <si>
    <r>
      <t xml:space="preserve">2,950 </t>
    </r>
    <r>
      <rPr>
        <b/>
        <vertAlign val="superscript"/>
        <sz val="10"/>
        <rFont val="Times New Roman"/>
        <family val="1"/>
      </rPr>
      <t>4/</t>
    </r>
  </si>
  <si>
    <r>
      <rPr>
        <b/>
        <sz val="12"/>
        <rFont val="Times New Roman"/>
        <family val="1"/>
      </rPr>
      <t>4,450</t>
    </r>
    <r>
      <rPr>
        <b/>
        <vertAlign val="superscript"/>
        <sz val="12"/>
        <rFont val="Times New Roman"/>
        <family val="1"/>
      </rPr>
      <t xml:space="preserve"> 5/</t>
    </r>
  </si>
  <si>
    <t>2017-2018</t>
  </si>
  <si>
    <r>
      <t xml:space="preserve">3,310 </t>
    </r>
    <r>
      <rPr>
        <b/>
        <vertAlign val="superscript"/>
        <sz val="10"/>
        <rFont val="Times New Roman"/>
        <family val="1"/>
      </rPr>
      <t>4/</t>
    </r>
  </si>
  <si>
    <r>
      <rPr>
        <b/>
        <sz val="12"/>
        <rFont val="Times New Roman"/>
        <family val="1"/>
      </rPr>
      <t>4,810</t>
    </r>
    <r>
      <rPr>
        <b/>
        <vertAlign val="superscript"/>
        <sz val="12"/>
        <rFont val="Times New Roman"/>
        <family val="1"/>
      </rPr>
      <t xml:space="preserve"> 5/</t>
    </r>
  </si>
  <si>
    <t>2017-18</t>
  </si>
  <si>
    <t>1950-52</t>
  </si>
  <si>
    <t>Napp</t>
  </si>
  <si>
    <t>2018-2019</t>
  </si>
  <si>
    <t>2018-19</t>
  </si>
  <si>
    <r>
      <t xml:space="preserve">3710 </t>
    </r>
    <r>
      <rPr>
        <b/>
        <vertAlign val="superscript"/>
        <sz val="12"/>
        <rFont val="Times New Roman"/>
        <family val="1"/>
      </rPr>
      <t>4/</t>
    </r>
  </si>
  <si>
    <r>
      <t xml:space="preserve">5210 </t>
    </r>
    <r>
      <rPr>
        <b/>
        <vertAlign val="superscript"/>
        <sz val="12"/>
        <rFont val="Times New Roman"/>
        <family val="1"/>
      </rPr>
      <t>5/</t>
    </r>
  </si>
  <si>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 for the other years.</t>
    </r>
  </si>
  <si>
    <t>2019-2020</t>
  </si>
  <si>
    <t>2019-20</t>
  </si>
  <si>
    <r>
      <t xml:space="preserve">5000 </t>
    </r>
    <r>
      <rPr>
        <b/>
        <vertAlign val="superscript"/>
        <sz val="12"/>
        <rFont val="Times New Roman"/>
        <family val="1"/>
      </rPr>
      <t>4/</t>
    </r>
  </si>
  <si>
    <r>
      <t xml:space="preserve">7000 </t>
    </r>
    <r>
      <rPr>
        <b/>
        <vertAlign val="superscript"/>
        <sz val="12"/>
        <rFont val="Times New Roman"/>
        <family val="1"/>
      </rPr>
      <t>5/</t>
    </r>
  </si>
  <si>
    <r>
      <t>2020</t>
    </r>
    <r>
      <rPr>
        <b/>
        <vertAlign val="superscript"/>
        <sz val="12"/>
        <rFont val="Times New Roman"/>
        <family val="1"/>
      </rPr>
      <t>6/</t>
    </r>
  </si>
  <si>
    <r>
      <t>6/</t>
    </r>
    <r>
      <rPr>
        <i/>
        <sz val="12"/>
        <rFont val="Times New Roman"/>
        <family val="1"/>
      </rPr>
      <t xml:space="preserve"> Rates effective as from 1st December 2019</t>
    </r>
  </si>
  <si>
    <t xml:space="preserve"> 1 - Basic Retirement Pension - Number of beneficiaries by age-group and amount paid, Republic of Mauritius, 1987 - 2021</t>
  </si>
  <si>
    <t xml:space="preserve"> 2 - Basic Retirement Pension - Rates per month by age-group, 1950 - 2021</t>
  </si>
  <si>
    <t xml:space="preserve"> 3 - Carer's Allowance for Basic Retirement Pensioner - Number of beneficiaries by age-group and rate per month, Republic of Mauritius, 1995 - 2021</t>
  </si>
  <si>
    <t xml:space="preserve"> 4 - Basic Widows Pension - Number of beneficiaries by age-group, amount paid and rate per month, Republic of Mauritius, 1995 - 2021</t>
  </si>
  <si>
    <t xml:space="preserve"> 5 - Basic Invalid Pension - Number of beneficiaries by age-group, amount paid and rate per month, Republic of Mauritius, 1995 - 2021</t>
  </si>
  <si>
    <t xml:space="preserve"> 6 - Carer's Allowance for Basic Invalid's Pensioner - Number of beneficiaries by age-group and rate per month, Republic of Mauritius, 2003 - 2021</t>
  </si>
  <si>
    <t xml:space="preserve"> 7 - Basic Orphan's Pension - Number of beneficiaries by age-group, amount paid and rate per month, Republic of Mauritius, 1995 - 2021</t>
  </si>
  <si>
    <t xml:space="preserve"> 8 - Basic Social Benefits by type and sex, Republic of Mauritius, 1995 - 2021</t>
  </si>
  <si>
    <t xml:space="preserve"> 9 - Number of guardians taking care of orphans and rate paid, Republic of Mauritius, 1995 - 2021</t>
  </si>
  <si>
    <t>10 - Number of cases of social aid paid, Republic of Mauritius, 1988 - 2021</t>
  </si>
  <si>
    <t>11 - Rates of allowances paid under social aid, 2003 - 2021</t>
  </si>
  <si>
    <t>12 - Workers injured in work accidents reported by month and year, Republic of Mauritius, 1995 - 2020</t>
  </si>
  <si>
    <t>13 - Minimum and maximum remunerations on which contributions to the National Pension Fund are payable by type of employee and year, 1996 - 2021</t>
  </si>
  <si>
    <r>
      <t xml:space="preserve">Table 1 - Basic Retirement Pension - Number of beneficiaries by age-group and amount paid, Republic of Mauritius, 1987 - 2021 </t>
    </r>
    <r>
      <rPr>
        <b/>
        <vertAlign val="superscript"/>
        <sz val="12"/>
        <rFont val="Times New Roman"/>
        <family val="1"/>
      </rPr>
      <t>1/</t>
    </r>
    <r>
      <rPr>
        <b/>
        <sz val="12"/>
        <rFont val="Times New Roman"/>
        <family val="1"/>
      </rPr>
      <t xml:space="preserve"> </t>
    </r>
  </si>
  <si>
    <t>2020-2021</t>
  </si>
  <si>
    <r>
      <t xml:space="preserve">Table 2 - Basic Retirement Pension - Rates  per month by age-group, 1950 - 2021 </t>
    </r>
    <r>
      <rPr>
        <b/>
        <vertAlign val="superscript"/>
        <sz val="12"/>
        <rFont val="Times New Roman"/>
        <family val="1"/>
      </rPr>
      <t>1/</t>
    </r>
  </si>
  <si>
    <r>
      <t xml:space="preserve">Table 3 - Carer's Allowance for Basic Retirement Pensioner - Number of beneficiaries by age-group and rate per month, Republic of Mauritius, 1995 - 2021 </t>
    </r>
    <r>
      <rPr>
        <b/>
        <vertAlign val="superscript"/>
        <sz val="12"/>
        <rFont val="Times New Roman"/>
        <family val="1"/>
      </rPr>
      <t>1/</t>
    </r>
    <r>
      <rPr>
        <b/>
        <sz val="12"/>
        <rFont val="Times New Roman"/>
        <family val="1"/>
      </rPr>
      <t xml:space="preserve"> </t>
    </r>
  </si>
  <si>
    <r>
      <t>Table 4 - Basic Widows Pension - Number of beneficiaries by age-group, amount paid</t>
    </r>
    <r>
      <rPr>
        <b/>
        <vertAlign val="superscript"/>
        <sz val="12"/>
        <rFont val="Times New Roman"/>
        <family val="1"/>
      </rPr>
      <t xml:space="preserve">1/ </t>
    </r>
    <r>
      <rPr>
        <b/>
        <sz val="12"/>
        <rFont val="Times New Roman"/>
        <family val="1"/>
      </rPr>
      <t>and rate per month, Republic of Mauritius, 1995 - 2021</t>
    </r>
  </si>
  <si>
    <r>
      <t xml:space="preserve"> Table 5 - Basic Invalid Pension - Number of beneficiaries  by age-group, amount paid and rate per month, Republic of Mauritius, 1995 - 2021</t>
    </r>
    <r>
      <rPr>
        <b/>
        <vertAlign val="superscript"/>
        <sz val="12"/>
        <rFont val="Times New Roman"/>
        <family val="1"/>
      </rPr>
      <t xml:space="preserve"> 1/</t>
    </r>
  </si>
  <si>
    <r>
      <t xml:space="preserve"> Table 6 - Carer's Allowance for Basic Invalid's Pensioner - Number of beneficiaries  by age-group and rate per month,  Republic of Mauritius, 2003 - 2021 </t>
    </r>
    <r>
      <rPr>
        <b/>
        <vertAlign val="superscript"/>
        <sz val="12"/>
        <rFont val="Times New Roman"/>
        <family val="1"/>
      </rPr>
      <t xml:space="preserve">1/ </t>
    </r>
  </si>
  <si>
    <r>
      <t xml:space="preserve">Table 7 - Basic Orphan's Pension - Number of beneficiaries by age-group, amount paid and rate per month, Republic of Mauritius, 1995 - 2021 </t>
    </r>
    <r>
      <rPr>
        <b/>
        <vertAlign val="superscript"/>
        <sz val="12"/>
        <rFont val="Times New Roman"/>
        <family val="1"/>
      </rPr>
      <t>1/</t>
    </r>
  </si>
  <si>
    <r>
      <t xml:space="preserve">Table 8 - Basic Social Benefits by type and sex, Republic of Mauritius, 1995 - 2021 </t>
    </r>
    <r>
      <rPr>
        <b/>
        <vertAlign val="superscript"/>
        <sz val="12"/>
        <rFont val="Times New Roman"/>
        <family val="1"/>
      </rPr>
      <t>1/</t>
    </r>
  </si>
  <si>
    <t>2020-21</t>
  </si>
  <si>
    <t>Table 9 - Number of guardians taking care of orphans and rate paid, Republic of Mauritius, 1995 - 2021</t>
  </si>
  <si>
    <r>
      <t>Table 10 - Number of cases of social aid paid, Republic of Mauritius, 1988 - 2021</t>
    </r>
    <r>
      <rPr>
        <b/>
        <vertAlign val="superscript"/>
        <sz val="12"/>
        <rFont val="Times New Roman"/>
        <family val="1"/>
      </rPr>
      <t xml:space="preserve"> 1/</t>
    </r>
  </si>
  <si>
    <r>
      <t xml:space="preserve">Table 11 - Rates of allowances paid under social aid, 2003 - 2021 </t>
    </r>
    <r>
      <rPr>
        <b/>
        <vertAlign val="superscript"/>
        <sz val="12"/>
        <rFont val="Times New Roman"/>
        <family val="1"/>
      </rPr>
      <t>1/</t>
    </r>
  </si>
  <si>
    <t xml:space="preserve">                  year, 1996 - 2021</t>
  </si>
  <si>
    <t>Napp-Not Apllicable</t>
  </si>
  <si>
    <r>
      <rPr>
        <b/>
        <sz val="10"/>
        <color indexed="8"/>
        <rFont val="Arial"/>
        <family val="2"/>
      </rPr>
      <t>NOTE</t>
    </r>
    <r>
      <rPr>
        <sz val="10"/>
        <color indexed="8"/>
        <rFont val="Arial"/>
        <family val="2"/>
      </rPr>
      <t xml:space="preserve"> : Social Security Statistics was reported on a calendar (January to December) year basis instead of the financial (July to June) year basis from year 2010 to year 2014. This followed Government decision taken in July 2008 to change reporting period of Government account from year ending 30th June to year ending 31st December. Then, in 2015, following Government decision, reporting period reverted to the financial year basis (July to June). 
Thus, for 2021, the number of beneficiaries relates to June 2021 while the amount paid refers to financial year, July 2020 to June 2021.</t>
    </r>
  </si>
  <si>
    <t>Statistics on Social Security are compiled using data from the Ministry of Social Integration, Social Security and National Solidarity (Social Security and National Solidarity Division).</t>
  </si>
  <si>
    <t>Table 12 - Workers injured in work accidents occurred by month and year, Republic of Mauritius, 1995 - 2020</t>
  </si>
  <si>
    <r>
      <rPr>
        <i/>
        <vertAlign val="superscript"/>
        <sz val="12"/>
        <rFont val="Times New Roman"/>
        <family val="1"/>
      </rPr>
      <t>1/</t>
    </r>
    <r>
      <rPr>
        <i/>
        <sz val="12"/>
        <rFont val="Times New Roman"/>
        <family val="1"/>
      </rPr>
      <t xml:space="preserve"> Refers to July - December of previous year and January - June of reference year</t>
    </r>
  </si>
  <si>
    <r>
      <t>July - June</t>
    </r>
    <r>
      <rPr>
        <b/>
        <i/>
        <vertAlign val="superscript"/>
        <sz val="12"/>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</si>
</sst>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
    <numFmt numFmtId="165" formatCode="#,##0.00\ \ "/>
    <numFmt numFmtId="166" formatCode="#,##0\ "/>
    <numFmt numFmtId="167" formatCode="#,##0.00\ "/>
    <numFmt numFmtId="168" formatCode="#,##0\ \ \ \ \ \ \ \ \ \ \ \ \ "/>
  </numFmts>
  <fonts count="50" x14ac:knownFonts="1">
    <font>
      <sz val="12"/>
      <name val="Times New Roman"/>
    </font>
    <font>
      <b/>
      <sz val="12"/>
      <name val="Times New Roman"/>
      <family val="1"/>
    </font>
    <font>
      <b/>
      <vertAlign val="superscript"/>
      <sz val="12"/>
      <name val="Times New Roman"/>
      <family val="1"/>
    </font>
    <font>
      <sz val="12"/>
      <name val="Times New Roman"/>
      <family val="1"/>
    </font>
    <font>
      <b/>
      <u/>
      <sz val="12"/>
      <name val="Times New Roman"/>
      <family val="1"/>
    </font>
    <font>
      <vertAlign val="superscript"/>
      <sz val="12"/>
      <name val="Times New Roman"/>
      <family val="1"/>
    </font>
    <font>
      <i/>
      <sz val="12"/>
      <name val="Times New Roman"/>
      <family val="1"/>
    </font>
    <font>
      <i/>
      <vertAlign val="superscript"/>
      <sz val="12"/>
      <name val="Times New Roman"/>
      <family val="1"/>
    </font>
    <font>
      <i/>
      <u/>
      <sz val="12"/>
      <name val="Times New Roman"/>
      <family val="1"/>
    </font>
    <font>
      <sz val="10"/>
      <name val="MS Sans Serif"/>
      <family val="2"/>
    </font>
    <font>
      <i/>
      <vertAlign val="superscript"/>
      <sz val="11"/>
      <name val="Times New Roman"/>
      <family val="1"/>
    </font>
    <font>
      <i/>
      <sz val="11"/>
      <name val="Times New Roman"/>
      <family val="1"/>
    </font>
    <font>
      <sz val="10"/>
      <name val="Arial"/>
      <family val="2"/>
    </font>
    <font>
      <sz val="10"/>
      <name val="Arial"/>
      <family val="2"/>
    </font>
    <font>
      <i/>
      <u/>
      <sz val="11"/>
      <name val="Times New Roman"/>
      <family val="1"/>
    </font>
    <font>
      <b/>
      <sz val="11"/>
      <name val="Times New Roman"/>
      <family val="1"/>
    </font>
    <font>
      <b/>
      <vertAlign val="superscript"/>
      <sz val="11"/>
      <name val="Times New Roman"/>
      <family val="1"/>
    </font>
    <font>
      <b/>
      <sz val="10"/>
      <name val="Times New Roman"/>
      <family val="1"/>
    </font>
    <font>
      <sz val="11"/>
      <name val="Arial"/>
      <family val="2"/>
    </font>
    <font>
      <b/>
      <vertAlign val="superscript"/>
      <sz val="10"/>
      <name val="Times New Roman"/>
      <family val="1"/>
    </font>
    <font>
      <sz val="10"/>
      <name val="MS Sans Serif"/>
      <family val="2"/>
    </font>
    <font>
      <sz val="11"/>
      <name val="Times New Roman"/>
      <family val="1"/>
    </font>
    <font>
      <vertAlign val="superscript"/>
      <sz val="11"/>
      <name val="Times New Roman"/>
      <family val="1"/>
    </font>
    <font>
      <vertAlign val="superscript"/>
      <sz val="10"/>
      <name val="Times New Roman"/>
      <family val="1"/>
    </font>
    <font>
      <i/>
      <vertAlign val="superscript"/>
      <sz val="9"/>
      <name val="Times New Roman"/>
      <family val="1"/>
    </font>
    <font>
      <i/>
      <sz val="9"/>
      <name val="Times New Roman"/>
      <family val="1"/>
    </font>
    <font>
      <sz val="9"/>
      <name val="Times New Roman"/>
      <family val="1"/>
    </font>
    <font>
      <i/>
      <sz val="10"/>
      <name val="Times New Roman"/>
      <family val="1"/>
    </font>
    <font>
      <vertAlign val="superscript"/>
      <sz val="9"/>
      <name val="Times New Roman"/>
      <family val="1"/>
    </font>
    <font>
      <b/>
      <i/>
      <sz val="12"/>
      <name val="Times New Roman"/>
      <family val="1"/>
    </font>
    <font>
      <b/>
      <i/>
      <sz val="11"/>
      <name val="Times New Roman"/>
      <family val="1"/>
    </font>
    <font>
      <b/>
      <i/>
      <vertAlign val="superscript"/>
      <sz val="12"/>
      <name val="Times New Roman"/>
      <family val="1"/>
    </font>
    <font>
      <sz val="12"/>
      <name val="Arial"/>
      <family val="2"/>
    </font>
    <font>
      <sz val="14"/>
      <name val="Arial"/>
      <family val="2"/>
    </font>
    <font>
      <b/>
      <u/>
      <sz val="12"/>
      <name val="Arial"/>
      <family val="2"/>
    </font>
    <font>
      <sz val="10"/>
      <name val="Arial"/>
      <family val="2"/>
    </font>
    <font>
      <b/>
      <sz val="10"/>
      <color indexed="8"/>
      <name val="Arial"/>
      <family val="2"/>
    </font>
    <font>
      <sz val="10"/>
      <color indexed="8"/>
      <name val="Arial"/>
      <family val="2"/>
    </font>
    <font>
      <b/>
      <sz val="11"/>
      <color indexed="8"/>
      <name val="Arial"/>
      <family val="2"/>
    </font>
    <font>
      <u/>
      <sz val="10"/>
      <name val="Arial"/>
      <family val="2"/>
    </font>
    <font>
      <b/>
      <u/>
      <sz val="11"/>
      <name val="Arial"/>
      <family val="2"/>
    </font>
    <font>
      <sz val="10"/>
      <name val="Times New Roman"/>
      <family val="1"/>
    </font>
    <font>
      <i/>
      <u/>
      <sz val="9"/>
      <name val="Times New Roman"/>
      <family val="1"/>
    </font>
    <font>
      <b/>
      <i/>
      <sz val="10"/>
      <color indexed="8"/>
      <name val="Arial"/>
      <family val="2"/>
    </font>
    <font>
      <u/>
      <sz val="12"/>
      <color theme="10"/>
      <name val="Times New Roman"/>
      <family val="1"/>
    </font>
    <font>
      <sz val="9"/>
      <color theme="1"/>
      <name val="Arial"/>
      <family val="2"/>
    </font>
    <font>
      <u/>
      <sz val="11"/>
      <color theme="10"/>
      <name val="Arial"/>
      <family val="2"/>
    </font>
    <font>
      <b/>
      <sz val="11"/>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5" tint="0.79998168889431442"/>
        <bgColor indexed="64"/>
      </patternFill>
    </fill>
  </fills>
  <borders count="11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16">
    <xf numFmtId="0" fontId="0" fillId="0" borderId="0"/>
    <xf numFmtId="0" fontId="44" fillId="0" borderId="0" applyNumberFormat="0" applyFill="0" applyBorder="0" applyAlignment="0" applyProtection="0"/>
    <xf numFmtId="0" fontId="12" fillId="0" borderId="0"/>
    <xf numFmtId="0" fontId="13" fillId="0" borderId="0"/>
    <xf numFmtId="0" fontId="12" fillId="0" borderId="0"/>
    <xf numFmtId="0" fontId="3" fillId="0" borderId="0"/>
    <xf numFmtId="0" fontId="3" fillId="0" borderId="0"/>
    <xf numFmtId="0" fontId="20" fillId="0" borderId="0"/>
    <xf numFmtId="0" fontId="9" fillId="0" borderId="0"/>
    <xf numFmtId="0" fontId="35" fillId="0" borderId="0" applyFont="0"/>
    <xf numFmtId="0" fontId="12" fillId="0" borderId="0" applyFont="0"/>
    <xf numFmtId="0" fontId="9" fillId="0" borderId="0"/>
    <xf numFmtId="0" fontId="3" fillId="0" borderId="0" applyNumberFormat="0"/>
    <xf numFmtId="0" fontId="3" fillId="0" borderId="0" applyNumberFormat="0"/>
    <xf numFmtId="0" fontId="9" fillId="0" borderId="0"/>
    <xf numFmtId="0" fontId="3" fillId="0" borderId="0"/>
  </cellStyleXfs>
  <cellXfs count="1143">
    <xf numFmtId="0" fontId="0" fillId="0" borderId="0" xfId="0"/>
    <xf numFmtId="0" fontId="3" fillId="0" borderId="0" xfId="0" applyFont="1" applyAlignment="1">
      <alignment vertical="center"/>
    </xf>
    <xf numFmtId="0" fontId="1" fillId="0" borderId="1" xfId="0" applyFont="1" applyBorder="1" applyAlignment="1">
      <alignment horizontal="center" vertical="center"/>
    </xf>
    <xf numFmtId="0" fontId="3"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165" fontId="1" fillId="0" borderId="4" xfId="0" applyNumberFormat="1" applyFont="1" applyBorder="1" applyAlignment="1">
      <alignment vertical="center"/>
    </xf>
    <xf numFmtId="164" fontId="3" fillId="0" borderId="5" xfId="0" applyNumberFormat="1" applyFont="1" applyBorder="1" applyAlignment="1">
      <alignment vertical="center"/>
    </xf>
    <xf numFmtId="164" fontId="3" fillId="0" borderId="6" xfId="0" applyNumberFormat="1" applyFont="1" applyBorder="1" applyAlignment="1">
      <alignment vertical="center"/>
    </xf>
    <xf numFmtId="165" fontId="1" fillId="0" borderId="7" xfId="0" applyNumberFormat="1" applyFont="1" applyBorder="1" applyAlignment="1">
      <alignment vertical="center"/>
    </xf>
    <xf numFmtId="164" fontId="3" fillId="0" borderId="8" xfId="0" applyNumberFormat="1" applyFont="1" applyBorder="1" applyAlignment="1">
      <alignment vertical="center"/>
    </xf>
    <xf numFmtId="165" fontId="1" fillId="0" borderId="7" xfId="0" applyNumberFormat="1" applyFont="1" applyBorder="1" applyAlignment="1">
      <alignment horizontal="right" vertical="center"/>
    </xf>
    <xf numFmtId="164" fontId="3" fillId="0" borderId="9" xfId="0" applyNumberFormat="1" applyFont="1" applyBorder="1" applyAlignment="1">
      <alignment vertical="center"/>
    </xf>
    <xf numFmtId="164" fontId="3" fillId="0" borderId="10" xfId="0" applyNumberFormat="1" applyFont="1" applyBorder="1" applyAlignment="1">
      <alignment vertical="center"/>
    </xf>
    <xf numFmtId="164" fontId="3" fillId="0" borderId="11" xfId="0" applyNumberFormat="1" applyFont="1" applyBorder="1" applyAlignment="1">
      <alignment vertical="center"/>
    </xf>
    <xf numFmtId="164" fontId="3" fillId="0" borderId="12" xfId="0" applyNumberFormat="1" applyFont="1" applyBorder="1" applyAlignment="1">
      <alignment vertical="center"/>
    </xf>
    <xf numFmtId="3" fontId="3" fillId="0" borderId="0" xfId="12" applyNumberFormat="1" applyFont="1" applyFill="1" applyBorder="1" applyAlignment="1">
      <alignment vertical="center"/>
    </xf>
    <xf numFmtId="0" fontId="3" fillId="0" borderId="0" xfId="0" applyFont="1" applyAlignment="1">
      <alignment wrapText="1"/>
    </xf>
    <xf numFmtId="0" fontId="7" fillId="0" borderId="0" xfId="0" applyFont="1"/>
    <xf numFmtId="0" fontId="10" fillId="0" borderId="0" xfId="14" applyFont="1"/>
    <xf numFmtId="164" fontId="0" fillId="0" borderId="8" xfId="0" applyNumberFormat="1" applyBorder="1"/>
    <xf numFmtId="0" fontId="6" fillId="0" borderId="0" xfId="0" applyFont="1"/>
    <xf numFmtId="0" fontId="3" fillId="0" borderId="0" xfId="3" applyFont="1" applyAlignment="1">
      <alignment vertical="center"/>
    </xf>
    <xf numFmtId="0" fontId="3" fillId="0" borderId="13" xfId="3" applyFont="1" applyBorder="1" applyAlignment="1">
      <alignment horizontal="center"/>
    </xf>
    <xf numFmtId="0" fontId="1" fillId="0" borderId="1" xfId="3" applyFont="1" applyBorder="1" applyAlignment="1">
      <alignment horizontal="center" vertical="center"/>
    </xf>
    <xf numFmtId="0" fontId="3" fillId="0" borderId="0" xfId="3" applyFont="1"/>
    <xf numFmtId="0" fontId="1" fillId="0" borderId="2" xfId="3" applyFont="1" applyBorder="1" applyAlignment="1">
      <alignment horizontal="center" vertical="center"/>
    </xf>
    <xf numFmtId="164" fontId="3" fillId="0" borderId="6" xfId="3" applyNumberFormat="1" applyFont="1" applyBorder="1" applyAlignment="1">
      <alignment horizontal="center" vertical="center"/>
    </xf>
    <xf numFmtId="164" fontId="3" fillId="0" borderId="11" xfId="3" applyNumberFormat="1" applyFont="1" applyBorder="1" applyAlignment="1">
      <alignment horizontal="center" vertical="center"/>
    </xf>
    <xf numFmtId="164" fontId="3" fillId="0" borderId="14" xfId="3" applyNumberFormat="1" applyFont="1" applyBorder="1" applyAlignment="1">
      <alignment horizontal="center" vertical="center"/>
    </xf>
    <xf numFmtId="164" fontId="3" fillId="0" borderId="5" xfId="3" applyNumberFormat="1" applyFont="1" applyBorder="1" applyAlignment="1">
      <alignment horizontal="center" vertical="center"/>
    </xf>
    <xf numFmtId="164" fontId="3" fillId="0" borderId="9" xfId="3" applyNumberFormat="1" applyFont="1" applyBorder="1" applyAlignment="1">
      <alignment horizontal="center" vertical="center"/>
    </xf>
    <xf numFmtId="0" fontId="3" fillId="0" borderId="0" xfId="2" applyFont="1"/>
    <xf numFmtId="0" fontId="4" fillId="0" borderId="0" xfId="2" applyFont="1"/>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164" fontId="3" fillId="0" borderId="6" xfId="2" applyNumberFormat="1" applyFont="1" applyBorder="1" applyAlignment="1">
      <alignment vertical="center"/>
    </xf>
    <xf numFmtId="0" fontId="3" fillId="0" borderId="0" xfId="2" applyFont="1" applyAlignment="1">
      <alignment vertical="center"/>
    </xf>
    <xf numFmtId="164" fontId="3" fillId="0" borderId="6" xfId="2" applyNumberFormat="1" applyFont="1" applyBorder="1" applyAlignment="1">
      <alignment horizontal="right" vertical="center"/>
    </xf>
    <xf numFmtId="164" fontId="3" fillId="0" borderId="8" xfId="2" applyNumberFormat="1" applyFont="1" applyBorder="1" applyAlignment="1">
      <alignment horizontal="right" vertical="center"/>
    </xf>
    <xf numFmtId="165" fontId="1" fillId="0" borderId="7" xfId="2" applyNumberFormat="1" applyFont="1" applyBorder="1" applyAlignment="1">
      <alignment vertical="center"/>
    </xf>
    <xf numFmtId="164" fontId="3" fillId="0" borderId="5" xfId="2" applyNumberFormat="1" applyFont="1" applyBorder="1" applyAlignment="1">
      <alignment horizontal="right" vertical="center"/>
    </xf>
    <xf numFmtId="164" fontId="3" fillId="0" borderId="9" xfId="2" applyNumberFormat="1" applyFont="1" applyBorder="1" applyAlignment="1">
      <alignment horizontal="right" vertical="center"/>
    </xf>
    <xf numFmtId="164" fontId="3" fillId="0" borderId="9" xfId="2" applyNumberFormat="1" applyFont="1" applyBorder="1" applyAlignment="1">
      <alignment vertical="center"/>
    </xf>
    <xf numFmtId="164" fontId="3" fillId="0" borderId="8" xfId="2" applyNumberFormat="1" applyFont="1" applyBorder="1" applyAlignment="1">
      <alignment vertical="center"/>
    </xf>
    <xf numFmtId="164" fontId="3" fillId="0" borderId="16" xfId="2" applyNumberFormat="1" applyFont="1" applyBorder="1"/>
    <xf numFmtId="164" fontId="3" fillId="0" borderId="17" xfId="2" applyNumberFormat="1" applyFont="1" applyBorder="1"/>
    <xf numFmtId="164" fontId="3" fillId="0" borderId="18" xfId="2" applyNumberFormat="1" applyFont="1" applyBorder="1"/>
    <xf numFmtId="164" fontId="3" fillId="0" borderId="19" xfId="2" applyNumberFormat="1" applyFont="1" applyBorder="1"/>
    <xf numFmtId="164" fontId="3" fillId="0" borderId="8" xfId="2" applyNumberFormat="1" applyFont="1" applyBorder="1"/>
    <xf numFmtId="164" fontId="3" fillId="0" borderId="9" xfId="2" applyNumberFormat="1" applyFont="1" applyBorder="1"/>
    <xf numFmtId="164" fontId="3" fillId="0" borderId="6" xfId="2" applyNumberFormat="1" applyFont="1" applyBorder="1"/>
    <xf numFmtId="164" fontId="3" fillId="0" borderId="10" xfId="2" applyNumberFormat="1" applyFont="1" applyBorder="1"/>
    <xf numFmtId="164" fontId="3" fillId="0" borderId="11" xfId="2" applyNumberFormat="1" applyFont="1" applyBorder="1"/>
    <xf numFmtId="164" fontId="3" fillId="0" borderId="20" xfId="2" applyNumberFormat="1" applyFont="1" applyBorder="1"/>
    <xf numFmtId="165" fontId="1" fillId="0" borderId="4" xfId="2" applyNumberFormat="1" applyFont="1" applyBorder="1" applyAlignment="1">
      <alignment vertical="center"/>
    </xf>
    <xf numFmtId="0" fontId="6" fillId="0" borderId="0" xfId="2" applyFont="1" applyFill="1" applyBorder="1" applyAlignment="1">
      <alignment horizontal="left"/>
    </xf>
    <xf numFmtId="0" fontId="7" fillId="0" borderId="0" xfId="2" applyFont="1"/>
    <xf numFmtId="0" fontId="12" fillId="0" borderId="0" xfId="2" applyAlignment="1">
      <alignment vertical="center"/>
    </xf>
    <xf numFmtId="0" fontId="12" fillId="0" borderId="0" xfId="2"/>
    <xf numFmtId="0" fontId="3" fillId="0" borderId="21" xfId="2" applyFont="1" applyBorder="1" applyAlignment="1">
      <alignment horizontal="center" vertical="center" wrapText="1"/>
    </xf>
    <xf numFmtId="165" fontId="1" fillId="0" borderId="22" xfId="2" applyNumberFormat="1" applyFont="1" applyBorder="1" applyAlignment="1">
      <alignment vertical="center"/>
    </xf>
    <xf numFmtId="164" fontId="3" fillId="0" borderId="12" xfId="2" applyNumberFormat="1" applyFont="1" applyBorder="1"/>
    <xf numFmtId="0" fontId="7" fillId="0" borderId="0" xfId="2" applyFont="1" applyBorder="1" applyAlignment="1">
      <alignment wrapText="1"/>
    </xf>
    <xf numFmtId="0" fontId="1" fillId="0" borderId="0" xfId="2" applyFont="1" applyAlignment="1">
      <alignment vertical="center" shrinkToFit="1"/>
    </xf>
    <xf numFmtId="0" fontId="10" fillId="0" borderId="0" xfId="2" applyFont="1"/>
    <xf numFmtId="0" fontId="1" fillId="0" borderId="2" xfId="2" quotePrefix="1" applyFont="1" applyBorder="1" applyAlignment="1">
      <alignment horizontal="center" vertical="center"/>
    </xf>
    <xf numFmtId="4" fontId="3" fillId="0" borderId="0" xfId="13" applyNumberFormat="1" applyFont="1" applyFill="1" applyBorder="1" applyAlignment="1">
      <alignment vertical="center"/>
    </xf>
    <xf numFmtId="0" fontId="3" fillId="0" borderId="0" xfId="2" applyFont="1" applyFill="1"/>
    <xf numFmtId="166" fontId="3" fillId="0" borderId="6" xfId="2" applyNumberFormat="1" applyFont="1" applyBorder="1" applyAlignment="1">
      <alignment vertical="center"/>
    </xf>
    <xf numFmtId="166" fontId="1" fillId="0" borderId="14" xfId="2" applyNumberFormat="1" applyFont="1" applyBorder="1" applyAlignment="1">
      <alignment vertical="center"/>
    </xf>
    <xf numFmtId="166" fontId="1" fillId="0" borderId="7" xfId="2" applyNumberFormat="1" applyFont="1" applyBorder="1" applyAlignment="1">
      <alignment vertical="center"/>
    </xf>
    <xf numFmtId="166" fontId="3" fillId="0" borderId="14" xfId="2" applyNumberFormat="1" applyFont="1" applyBorder="1" applyAlignment="1">
      <alignment vertical="center"/>
    </xf>
    <xf numFmtId="166" fontId="3" fillId="0" borderId="10" xfId="2" applyNumberFormat="1" applyFont="1" applyBorder="1" applyAlignment="1">
      <alignment vertical="center"/>
    </xf>
    <xf numFmtId="166" fontId="3" fillId="0" borderId="11" xfId="2" applyNumberFormat="1" applyFont="1" applyBorder="1" applyAlignment="1">
      <alignment vertical="center"/>
    </xf>
    <xf numFmtId="166" fontId="1" fillId="0" borderId="4" xfId="2" applyNumberFormat="1" applyFont="1" applyBorder="1" applyAlignment="1">
      <alignment vertical="center"/>
    </xf>
    <xf numFmtId="166" fontId="1" fillId="0" borderId="22" xfId="2" applyNumberFormat="1" applyFont="1" applyBorder="1" applyAlignment="1">
      <alignment horizontal="right" vertical="center"/>
    </xf>
    <xf numFmtId="166" fontId="1" fillId="0" borderId="23" xfId="2" applyNumberFormat="1" applyFont="1" applyBorder="1" applyAlignment="1">
      <alignment horizontal="right" vertical="center"/>
    </xf>
    <xf numFmtId="166" fontId="1" fillId="0" borderId="22" xfId="2" applyNumberFormat="1" applyFont="1" applyFill="1" applyBorder="1" applyAlignment="1">
      <alignment horizontal="right" vertical="center"/>
    </xf>
    <xf numFmtId="166" fontId="1" fillId="0" borderId="23" xfId="2" applyNumberFormat="1" applyFont="1" applyFill="1" applyBorder="1" applyAlignment="1">
      <alignment horizontal="right" vertical="center"/>
    </xf>
    <xf numFmtId="166" fontId="1" fillId="0" borderId="4" xfId="2" applyNumberFormat="1" applyFont="1" applyBorder="1" applyAlignment="1">
      <alignment horizontal="right" vertical="center"/>
    </xf>
    <xf numFmtId="0" fontId="7" fillId="0" borderId="0" xfId="2" applyFont="1" applyAlignment="1">
      <alignment vertical="center"/>
    </xf>
    <xf numFmtId="0" fontId="7" fillId="0" borderId="0" xfId="2" applyFont="1" applyFill="1" applyAlignment="1">
      <alignment vertical="center"/>
    </xf>
    <xf numFmtId="0" fontId="3" fillId="0" borderId="0" xfId="5" applyAlignment="1">
      <alignment vertical="center"/>
    </xf>
    <xf numFmtId="0" fontId="1" fillId="0" borderId="2" xfId="5" applyFont="1" applyBorder="1" applyAlignment="1">
      <alignment horizontal="center" vertical="center" wrapText="1"/>
    </xf>
    <xf numFmtId="166" fontId="3" fillId="0" borderId="0" xfId="5" applyNumberFormat="1" applyFont="1" applyFill="1" applyBorder="1" applyAlignment="1" applyProtection="1">
      <alignment vertical="center"/>
      <protection locked="0"/>
    </xf>
    <xf numFmtId="166" fontId="3" fillId="0" borderId="0" xfId="5" applyNumberFormat="1" applyFont="1" applyFill="1" applyBorder="1" applyAlignment="1" applyProtection="1">
      <alignment horizontal="right" vertical="center"/>
      <protection locked="0"/>
    </xf>
    <xf numFmtId="166" fontId="3" fillId="0" borderId="0" xfId="5" applyNumberFormat="1" applyFont="1" applyBorder="1" applyAlignment="1" applyProtection="1">
      <alignment horizontal="right" vertical="center"/>
      <protection locked="0"/>
    </xf>
    <xf numFmtId="0" fontId="3" fillId="0" borderId="0" xfId="5" applyBorder="1" applyAlignment="1">
      <alignment vertical="center"/>
    </xf>
    <xf numFmtId="0" fontId="1" fillId="0" borderId="0" xfId="5" applyFont="1" applyBorder="1" applyAlignment="1">
      <alignment vertical="center" wrapText="1"/>
    </xf>
    <xf numFmtId="164" fontId="3" fillId="0" borderId="6" xfId="5" applyNumberFormat="1" applyFont="1" applyBorder="1" applyAlignment="1">
      <alignment horizontal="center" vertical="center"/>
    </xf>
    <xf numFmtId="0" fontId="3" fillId="0" borderId="0" xfId="0" applyFont="1" applyBorder="1"/>
    <xf numFmtId="0" fontId="3" fillId="0" borderId="0" xfId="0" applyFont="1" applyBorder="1" applyAlignment="1">
      <alignment vertical="center"/>
    </xf>
    <xf numFmtId="0" fontId="1" fillId="0" borderId="24" xfId="0" applyFont="1" applyBorder="1" applyAlignment="1">
      <alignment horizontal="center" vertical="center" wrapText="1"/>
    </xf>
    <xf numFmtId="168" fontId="3" fillId="0" borderId="25" xfId="0" applyNumberFormat="1" applyFont="1" applyBorder="1" applyAlignment="1">
      <alignment vertical="center"/>
    </xf>
    <xf numFmtId="168" fontId="3" fillId="0" borderId="26" xfId="0" applyNumberFormat="1" applyFont="1" applyBorder="1" applyAlignment="1">
      <alignment vertical="center"/>
    </xf>
    <xf numFmtId="0" fontId="1" fillId="0" borderId="0" xfId="5" applyFont="1"/>
    <xf numFmtId="0" fontId="3" fillId="0" borderId="0" xfId="5" applyFont="1"/>
    <xf numFmtId="3" fontId="21" fillId="0" borderId="11" xfId="5" applyNumberFormat="1" applyFont="1" applyBorder="1" applyAlignment="1">
      <alignment horizontal="right"/>
    </xf>
    <xf numFmtId="3" fontId="21" fillId="0" borderId="0" xfId="5" applyNumberFormat="1" applyFont="1" applyBorder="1" applyAlignment="1">
      <alignment horizontal="right"/>
    </xf>
    <xf numFmtId="3" fontId="21" fillId="0" borderId="12" xfId="5" applyNumberFormat="1" applyFont="1" applyFill="1" applyBorder="1" applyAlignment="1">
      <alignment horizontal="right"/>
    </xf>
    <xf numFmtId="3" fontId="21" fillId="0" borderId="0" xfId="5" applyNumberFormat="1" applyFont="1" applyFill="1" applyBorder="1" applyAlignment="1">
      <alignment horizontal="right"/>
    </xf>
    <xf numFmtId="3" fontId="21" fillId="0" borderId="6" xfId="5" applyNumberFormat="1" applyFont="1" applyBorder="1" applyAlignment="1">
      <alignment horizontal="right"/>
    </xf>
    <xf numFmtId="3" fontId="21" fillId="0" borderId="14" xfId="5" applyNumberFormat="1" applyFont="1" applyBorder="1" applyAlignment="1">
      <alignment horizontal="right"/>
    </xf>
    <xf numFmtId="3" fontId="21" fillId="0" borderId="8" xfId="5" applyNumberFormat="1" applyFont="1" applyFill="1" applyBorder="1" applyAlignment="1">
      <alignment horizontal="right"/>
    </xf>
    <xf numFmtId="3" fontId="21" fillId="0" borderId="14" xfId="5" applyNumberFormat="1" applyFont="1" applyFill="1" applyBorder="1" applyAlignment="1">
      <alignment horizontal="right"/>
    </xf>
    <xf numFmtId="3" fontId="15" fillId="0" borderId="2" xfId="5" applyNumberFormat="1" applyFont="1" applyBorder="1" applyAlignment="1">
      <alignment horizontal="right"/>
    </xf>
    <xf numFmtId="3" fontId="15" fillId="0" borderId="15" xfId="5" applyNumberFormat="1" applyFont="1" applyBorder="1" applyAlignment="1">
      <alignment horizontal="right"/>
    </xf>
    <xf numFmtId="3" fontId="15" fillId="0" borderId="3" xfId="5" applyNumberFormat="1" applyFont="1" applyBorder="1"/>
    <xf numFmtId="3" fontId="15" fillId="0" borderId="15" xfId="5" applyNumberFormat="1" applyFont="1" applyBorder="1"/>
    <xf numFmtId="3" fontId="21" fillId="0" borderId="12" xfId="5" applyNumberFormat="1" applyFont="1" applyBorder="1"/>
    <xf numFmtId="3" fontId="21" fillId="0" borderId="0" xfId="5" applyNumberFormat="1" applyFont="1" applyBorder="1"/>
    <xf numFmtId="3" fontId="21" fillId="0" borderId="8" xfId="5" applyNumberFormat="1" applyFont="1" applyBorder="1"/>
    <xf numFmtId="3" fontId="21" fillId="0" borderId="14" xfId="5" applyNumberFormat="1" applyFont="1" applyBorder="1"/>
    <xf numFmtId="3" fontId="30" fillId="0" borderId="27" xfId="5" applyNumberFormat="1" applyFont="1" applyBorder="1" applyAlignment="1">
      <alignment horizontal="right"/>
    </xf>
    <xf numFmtId="3" fontId="30" fillId="0" borderId="0" xfId="5" applyNumberFormat="1" applyFont="1" applyBorder="1" applyAlignment="1">
      <alignment horizontal="right"/>
    </xf>
    <xf numFmtId="3" fontId="30" fillId="0" borderId="12" xfId="5" applyNumberFormat="1" applyFont="1" applyBorder="1"/>
    <xf numFmtId="3" fontId="30" fillId="0" borderId="0" xfId="5" applyNumberFormat="1" applyFont="1" applyBorder="1"/>
    <xf numFmtId="0" fontId="6" fillId="0" borderId="0" xfId="5" applyFont="1"/>
    <xf numFmtId="3" fontId="30" fillId="0" borderId="28" xfId="5" applyNumberFormat="1" applyFont="1" applyBorder="1" applyAlignment="1">
      <alignment horizontal="right"/>
    </xf>
    <xf numFmtId="3" fontId="30" fillId="0" borderId="29" xfId="5" applyNumberFormat="1" applyFont="1" applyBorder="1" applyAlignment="1">
      <alignment horizontal="right"/>
    </xf>
    <xf numFmtId="3" fontId="15" fillId="0" borderId="30" xfId="5" applyNumberFormat="1" applyFont="1" applyBorder="1"/>
    <xf numFmtId="3" fontId="15" fillId="0" borderId="29" xfId="5" applyNumberFormat="1" applyFont="1" applyBorder="1"/>
    <xf numFmtId="0" fontId="0" fillId="0" borderId="0" xfId="0" applyAlignment="1">
      <alignment vertic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164" fontId="0" fillId="0" borderId="5" xfId="0" applyNumberFormat="1" applyBorder="1"/>
    <xf numFmtId="164" fontId="0" fillId="0" borderId="38" xfId="0" applyNumberFormat="1" applyBorder="1"/>
    <xf numFmtId="164" fontId="0" fillId="0" borderId="39" xfId="0" applyNumberFormat="1" applyBorder="1"/>
    <xf numFmtId="164" fontId="0" fillId="0" borderId="14" xfId="0" applyNumberFormat="1" applyBorder="1"/>
    <xf numFmtId="164" fontId="0" fillId="0" borderId="40" xfId="0" applyNumberFormat="1" applyBorder="1"/>
    <xf numFmtId="164" fontId="0" fillId="0" borderId="0" xfId="0" applyNumberFormat="1"/>
    <xf numFmtId="164" fontId="0" fillId="0" borderId="41" xfId="0" applyNumberFormat="1" applyBorder="1"/>
    <xf numFmtId="164" fontId="0" fillId="0" borderId="42" xfId="0" applyNumberFormat="1" applyBorder="1"/>
    <xf numFmtId="164" fontId="0" fillId="0" borderId="43" xfId="0" applyNumberFormat="1" applyBorder="1"/>
    <xf numFmtId="164" fontId="0" fillId="0" borderId="16" xfId="0" applyNumberFormat="1" applyBorder="1"/>
    <xf numFmtId="164" fontId="0" fillId="0" borderId="18" xfId="0" applyNumberFormat="1" applyBorder="1"/>
    <xf numFmtId="164" fontId="0" fillId="0" borderId="44" xfId="0" applyNumberFormat="1" applyBorder="1"/>
    <xf numFmtId="164" fontId="0" fillId="0" borderId="20" xfId="0" applyNumberFormat="1" applyBorder="1"/>
    <xf numFmtId="164" fontId="0" fillId="0" borderId="19" xfId="0" applyNumberFormat="1" applyBorder="1"/>
    <xf numFmtId="164" fontId="0" fillId="0" borderId="45" xfId="0" applyNumberFormat="1" applyBorder="1"/>
    <xf numFmtId="164" fontId="0" fillId="0" borderId="46" xfId="0" applyNumberFormat="1" applyBorder="1"/>
    <xf numFmtId="164" fontId="0" fillId="0" borderId="9" xfId="0" applyNumberFormat="1" applyBorder="1"/>
    <xf numFmtId="164" fontId="0" fillId="0" borderId="10" xfId="0" applyNumberFormat="1" applyBorder="1"/>
    <xf numFmtId="164" fontId="0" fillId="0" borderId="47" xfId="0" applyNumberFormat="1" applyBorder="1"/>
    <xf numFmtId="164" fontId="0" fillId="0" borderId="48" xfId="0" applyNumberFormat="1" applyBorder="1"/>
    <xf numFmtId="164" fontId="0" fillId="0" borderId="49" xfId="0" applyNumberFormat="1" applyBorder="1"/>
    <xf numFmtId="0" fontId="32" fillId="0" borderId="0" xfId="5" applyFont="1" applyAlignment="1">
      <alignment horizontal="left" vertical="center"/>
    </xf>
    <xf numFmtId="0" fontId="3" fillId="0" borderId="0" xfId="9" applyFont="1" applyAlignment="1">
      <alignment vertical="center"/>
    </xf>
    <xf numFmtId="0" fontId="3" fillId="0" borderId="0" xfId="9" applyFont="1" applyBorder="1" applyAlignment="1">
      <alignment vertical="center"/>
    </xf>
    <xf numFmtId="0" fontId="1" fillId="0" borderId="50" xfId="9" applyFont="1" applyBorder="1" applyAlignment="1">
      <alignment horizontal="center" vertical="center" wrapText="1"/>
    </xf>
    <xf numFmtId="0" fontId="3" fillId="0" borderId="0" xfId="9" applyFont="1" applyBorder="1"/>
    <xf numFmtId="0" fontId="3" fillId="0" borderId="6" xfId="9" applyFont="1" applyBorder="1"/>
    <xf numFmtId="0" fontId="1" fillId="0" borderId="1" xfId="9" applyFont="1" applyBorder="1" applyAlignment="1">
      <alignment horizontal="center" vertical="center"/>
    </xf>
    <xf numFmtId="0" fontId="1" fillId="0" borderId="2" xfId="9" applyFont="1" applyBorder="1" applyAlignment="1">
      <alignment horizontal="center" vertical="center"/>
    </xf>
    <xf numFmtId="0" fontId="1" fillId="0" borderId="0" xfId="9" applyFont="1" applyBorder="1"/>
    <xf numFmtId="0" fontId="1" fillId="0" borderId="6" xfId="9" applyFont="1" applyBorder="1"/>
    <xf numFmtId="166" fontId="3" fillId="0" borderId="9" xfId="9" applyNumberFormat="1" applyFont="1" applyBorder="1"/>
    <xf numFmtId="166" fontId="3" fillId="0" borderId="6" xfId="9" applyNumberFormat="1" applyFont="1" applyBorder="1"/>
    <xf numFmtId="166" fontId="1" fillId="0" borderId="40" xfId="9" applyNumberFormat="1" applyFont="1" applyBorder="1"/>
    <xf numFmtId="166" fontId="3" fillId="0" borderId="25" xfId="9" applyNumberFormat="1" applyFont="1" applyBorder="1"/>
    <xf numFmtId="166" fontId="3" fillId="0" borderId="16" xfId="9" applyNumberFormat="1" applyFont="1" applyBorder="1"/>
    <xf numFmtId="166" fontId="3" fillId="0" borderId="17" xfId="9" applyNumberFormat="1" applyFont="1" applyBorder="1"/>
    <xf numFmtId="166" fontId="3" fillId="0" borderId="51" xfId="9" applyNumberFormat="1" applyFont="1" applyBorder="1"/>
    <xf numFmtId="0" fontId="3" fillId="0" borderId="0" xfId="9" applyFont="1"/>
    <xf numFmtId="166" fontId="3" fillId="0" borderId="10" xfId="9" applyNumberFormat="1" applyFont="1" applyBorder="1"/>
    <xf numFmtId="166" fontId="3" fillId="0" borderId="11" xfId="9" applyNumberFormat="1" applyFont="1" applyBorder="1"/>
    <xf numFmtId="166" fontId="1" fillId="0" borderId="49" xfId="9" applyNumberFormat="1" applyFont="1" applyBorder="1"/>
    <xf numFmtId="166" fontId="3" fillId="0" borderId="26" xfId="9" applyNumberFormat="1" applyFont="1" applyBorder="1"/>
    <xf numFmtId="0" fontId="45" fillId="0" borderId="0" xfId="6" applyFont="1" applyAlignment="1">
      <alignment horizontal="left" vertical="center"/>
    </xf>
    <xf numFmtId="0" fontId="34" fillId="0" borderId="0" xfId="5" applyFont="1" applyBorder="1" applyAlignment="1">
      <alignment horizontal="center" vertical="center"/>
    </xf>
    <xf numFmtId="0" fontId="39" fillId="0" borderId="0" xfId="5" applyFont="1" applyAlignment="1">
      <alignment vertical="center"/>
    </xf>
    <xf numFmtId="0" fontId="39" fillId="0" borderId="0" xfId="5" applyFont="1" applyBorder="1" applyAlignment="1">
      <alignment horizontal="left" vertical="center"/>
    </xf>
    <xf numFmtId="166" fontId="1" fillId="0" borderId="22" xfId="0" applyNumberFormat="1" applyFont="1" applyBorder="1" applyAlignment="1">
      <alignment horizontal="right"/>
    </xf>
    <xf numFmtId="0" fontId="12" fillId="0" borderId="0" xfId="5" applyFont="1" applyBorder="1" applyAlignment="1">
      <alignment horizontal="right" vertical="center"/>
    </xf>
    <xf numFmtId="164" fontId="3" fillId="0" borderId="10" xfId="3" applyNumberFormat="1" applyFont="1" applyBorder="1" applyAlignment="1">
      <alignment horizontal="center" vertical="center"/>
    </xf>
    <xf numFmtId="164" fontId="3" fillId="0" borderId="21" xfId="2" applyNumberFormat="1" applyFont="1" applyBorder="1"/>
    <xf numFmtId="166" fontId="2" fillId="0" borderId="4" xfId="0" applyNumberFormat="1" applyFont="1" applyBorder="1" applyAlignment="1">
      <alignment horizontal="right"/>
    </xf>
    <xf numFmtId="166" fontId="3" fillId="0" borderId="52" xfId="9" applyNumberFormat="1" applyFont="1" applyBorder="1"/>
    <xf numFmtId="166" fontId="3" fillId="0" borderId="53" xfId="9" applyNumberFormat="1" applyFont="1" applyBorder="1"/>
    <xf numFmtId="166" fontId="3" fillId="0" borderId="54" xfId="9" applyNumberFormat="1" applyFont="1" applyBorder="1"/>
    <xf numFmtId="3" fontId="21" fillId="0" borderId="11" xfId="0" applyNumberFormat="1" applyFont="1" applyFill="1" applyBorder="1" applyAlignment="1">
      <alignment horizontal="right"/>
    </xf>
    <xf numFmtId="3" fontId="21" fillId="0" borderId="6" xfId="0" applyNumberFormat="1" applyFont="1" applyFill="1" applyBorder="1" applyAlignment="1">
      <alignment horizontal="right"/>
    </xf>
    <xf numFmtId="3" fontId="15" fillId="0" borderId="2" xfId="0" applyNumberFormat="1" applyFont="1" applyBorder="1"/>
    <xf numFmtId="3" fontId="21" fillId="0" borderId="11" xfId="0" applyNumberFormat="1" applyFont="1" applyBorder="1"/>
    <xf numFmtId="3" fontId="21" fillId="0" borderId="6" xfId="0" applyNumberFormat="1" applyFont="1" applyBorder="1"/>
    <xf numFmtId="3" fontId="30" fillId="0" borderId="11" xfId="0" applyNumberFormat="1" applyFont="1" applyBorder="1"/>
    <xf numFmtId="3" fontId="15" fillId="0" borderId="28" xfId="0" applyNumberFormat="1" applyFont="1" applyBorder="1"/>
    <xf numFmtId="0" fontId="0" fillId="0" borderId="0" xfId="0" applyAlignment="1"/>
    <xf numFmtId="0" fontId="44" fillId="0" borderId="0" xfId="1"/>
    <xf numFmtId="0" fontId="34" fillId="0" borderId="0" xfId="5" applyFont="1" applyBorder="1" applyAlignment="1">
      <alignment vertical="center"/>
    </xf>
    <xf numFmtId="0" fontId="33" fillId="0" borderId="0" xfId="5" applyFont="1" applyAlignment="1"/>
    <xf numFmtId="0" fontId="46" fillId="0" borderId="0" xfId="1" applyFont="1" applyFill="1" applyBorder="1" applyAlignment="1">
      <alignment vertical="center"/>
    </xf>
    <xf numFmtId="0" fontId="46" fillId="0" borderId="0" xfId="1" applyFont="1" applyAlignment="1">
      <alignment vertical="center"/>
    </xf>
    <xf numFmtId="0" fontId="40" fillId="0" borderId="0" xfId="5" applyFont="1" applyBorder="1" applyAlignment="1">
      <alignment horizontal="left" vertical="center"/>
    </xf>
    <xf numFmtId="0" fontId="12" fillId="0" borderId="6" xfId="2" applyFont="1" applyFill="1" applyBorder="1" applyAlignment="1">
      <alignment horizontal="left" vertical="center"/>
    </xf>
    <xf numFmtId="0" fontId="12" fillId="0" borderId="6" xfId="2" applyFont="1" applyFill="1" applyBorder="1" applyAlignment="1">
      <alignment horizontal="left" vertical="center" wrapText="1"/>
    </xf>
    <xf numFmtId="0" fontId="6" fillId="0" borderId="0" xfId="9" applyFont="1"/>
    <xf numFmtId="0" fontId="33" fillId="2" borderId="0" xfId="5" applyFont="1" applyFill="1" applyAlignment="1">
      <alignment horizontal="center"/>
    </xf>
    <xf numFmtId="0" fontId="46" fillId="2" borderId="0" xfId="1" applyFont="1" applyFill="1" applyBorder="1" applyAlignment="1">
      <alignment vertical="center"/>
    </xf>
    <xf numFmtId="0" fontId="46" fillId="2" borderId="0" xfId="1" quotePrefix="1" applyFont="1" applyFill="1" applyAlignment="1">
      <alignment vertical="center"/>
    </xf>
    <xf numFmtId="0" fontId="3" fillId="2" borderId="5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1" xfId="0" applyFont="1" applyFill="1" applyBorder="1" applyAlignment="1">
      <alignment horizontal="center" vertical="center"/>
    </xf>
    <xf numFmtId="0" fontId="1" fillId="2" borderId="2" xfId="0" applyFont="1" applyFill="1" applyBorder="1" applyAlignment="1">
      <alignment horizontal="center" vertical="center"/>
    </xf>
    <xf numFmtId="164" fontId="3" fillId="2" borderId="6" xfId="0" applyNumberFormat="1" applyFont="1" applyFill="1" applyBorder="1" applyAlignment="1">
      <alignment vertical="center"/>
    </xf>
    <xf numFmtId="164" fontId="3" fillId="2" borderId="11" xfId="0" applyNumberFormat="1" applyFont="1" applyFill="1" applyBorder="1" applyAlignment="1">
      <alignment vertical="center"/>
    </xf>
    <xf numFmtId="164" fontId="1" fillId="2" borderId="56" xfId="0" applyNumberFormat="1" applyFont="1" applyFill="1" applyBorder="1" applyAlignment="1">
      <alignment vertical="center"/>
    </xf>
    <xf numFmtId="164" fontId="1" fillId="2" borderId="57" xfId="0" applyNumberFormat="1" applyFont="1" applyFill="1" applyBorder="1" applyAlignment="1">
      <alignment vertical="center"/>
    </xf>
    <xf numFmtId="0" fontId="3" fillId="2" borderId="55" xfId="0" applyFont="1" applyFill="1" applyBorder="1" applyAlignment="1">
      <alignment horizontal="center"/>
    </xf>
    <xf numFmtId="0" fontId="1" fillId="2" borderId="26" xfId="3" applyFont="1" applyFill="1" applyBorder="1" applyAlignment="1">
      <alignment horizontal="center" vertical="center"/>
    </xf>
    <xf numFmtId="0" fontId="3" fillId="2" borderId="54" xfId="3" applyFont="1" applyFill="1" applyBorder="1" applyAlignment="1">
      <alignment horizontal="center" vertical="center"/>
    </xf>
    <xf numFmtId="0" fontId="3" fillId="2" borderId="55"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25" xfId="3" applyFont="1" applyFill="1" applyBorder="1" applyAlignment="1">
      <alignment horizontal="center" vertical="center"/>
    </xf>
    <xf numFmtId="0" fontId="1" fillId="2" borderId="2" xfId="3" applyFont="1" applyFill="1" applyBorder="1" applyAlignment="1">
      <alignment horizontal="center" vertical="center"/>
    </xf>
    <xf numFmtId="164" fontId="3" fillId="2" borderId="6" xfId="3" applyNumberFormat="1" applyFont="1" applyFill="1" applyBorder="1" applyAlignment="1">
      <alignment horizontal="center" vertical="center"/>
    </xf>
    <xf numFmtId="164" fontId="3" fillId="2" borderId="14" xfId="3" applyNumberFormat="1" applyFont="1" applyFill="1" applyBorder="1" applyAlignment="1">
      <alignment horizontal="center" vertical="center"/>
    </xf>
    <xf numFmtId="164" fontId="3" fillId="2" borderId="0" xfId="3" applyNumberFormat="1" applyFont="1" applyFill="1" applyBorder="1" applyAlignment="1">
      <alignment horizontal="center" vertical="center"/>
    </xf>
    <xf numFmtId="0" fontId="3" fillId="2" borderId="5" xfId="2" applyFont="1" applyFill="1" applyBorder="1" applyAlignment="1">
      <alignment horizontal="center" vertical="center"/>
    </xf>
    <xf numFmtId="0" fontId="3" fillId="2" borderId="58" xfId="2" applyFont="1" applyFill="1" applyBorder="1" applyAlignment="1">
      <alignment horizontal="center"/>
    </xf>
    <xf numFmtId="0" fontId="3" fillId="2" borderId="25" xfId="2" applyFont="1" applyFill="1" applyBorder="1" applyAlignment="1">
      <alignment horizontal="center"/>
    </xf>
    <xf numFmtId="0" fontId="3" fillId="2" borderId="55" xfId="2" applyFont="1" applyFill="1" applyBorder="1" applyAlignment="1">
      <alignment horizontal="center"/>
    </xf>
    <xf numFmtId="0" fontId="3" fillId="2" borderId="5" xfId="2" applyFont="1" applyFill="1" applyBorder="1" applyAlignment="1">
      <alignment horizontal="center"/>
    </xf>
    <xf numFmtId="0" fontId="1" fillId="2" borderId="2" xfId="2" applyFont="1" applyFill="1" applyBorder="1" applyAlignment="1">
      <alignment horizontal="center" vertical="center"/>
    </xf>
    <xf numFmtId="164" fontId="3" fillId="2" borderId="6" xfId="2" applyNumberFormat="1" applyFont="1" applyFill="1" applyBorder="1" applyAlignment="1">
      <alignment vertical="center"/>
    </xf>
    <xf numFmtId="164" fontId="3" fillId="2" borderId="6" xfId="2" applyNumberFormat="1" applyFont="1" applyFill="1" applyBorder="1" applyAlignment="1">
      <alignment horizontal="right" vertical="center"/>
    </xf>
    <xf numFmtId="164" fontId="3" fillId="2" borderId="14" xfId="2" applyNumberFormat="1" applyFont="1" applyFill="1" applyBorder="1" applyAlignment="1">
      <alignment horizontal="right" vertical="center"/>
    </xf>
    <xf numFmtId="164" fontId="3" fillId="2" borderId="14" xfId="2" applyNumberFormat="1" applyFont="1" applyFill="1" applyBorder="1" applyAlignment="1">
      <alignment vertical="center"/>
    </xf>
    <xf numFmtId="164" fontId="3" fillId="2" borderId="17" xfId="2" applyNumberFormat="1" applyFont="1" applyFill="1" applyBorder="1"/>
    <xf numFmtId="164" fontId="3" fillId="2" borderId="6" xfId="2" applyNumberFormat="1" applyFont="1" applyFill="1" applyBorder="1"/>
    <xf numFmtId="164" fontId="3" fillId="2" borderId="11" xfId="2" applyNumberFormat="1" applyFont="1" applyFill="1" applyBorder="1"/>
    <xf numFmtId="164" fontId="1" fillId="2" borderId="57" xfId="2" applyNumberFormat="1" applyFont="1" applyFill="1" applyBorder="1" applyAlignment="1">
      <alignment vertical="center"/>
    </xf>
    <xf numFmtId="164" fontId="1" fillId="2" borderId="56" xfId="2" applyNumberFormat="1" applyFont="1" applyFill="1" applyBorder="1" applyAlignment="1">
      <alignment vertical="center"/>
    </xf>
    <xf numFmtId="164" fontId="1" fillId="2" borderId="59" xfId="2" applyNumberFormat="1" applyFont="1" applyFill="1" applyBorder="1" applyAlignment="1">
      <alignment vertical="center"/>
    </xf>
    <xf numFmtId="164" fontId="1" fillId="2" borderId="25" xfId="2" applyNumberFormat="1" applyFont="1" applyFill="1" applyBorder="1" applyAlignment="1">
      <alignment vertical="center"/>
    </xf>
    <xf numFmtId="0" fontId="3" fillId="2" borderId="55" xfId="2" applyFont="1" applyFill="1" applyBorder="1" applyAlignment="1">
      <alignment horizontal="center" vertical="center"/>
    </xf>
    <xf numFmtId="0" fontId="3" fillId="2" borderId="58"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26" xfId="2" applyFont="1" applyFill="1" applyBorder="1" applyAlignment="1">
      <alignment horizontal="center" vertical="center"/>
    </xf>
    <xf numFmtId="164" fontId="3" fillId="2" borderId="53" xfId="2" applyNumberFormat="1" applyFont="1" applyFill="1" applyBorder="1"/>
    <xf numFmtId="164" fontId="1" fillId="2" borderId="7" xfId="2" applyNumberFormat="1" applyFont="1" applyFill="1" applyBorder="1" applyAlignment="1">
      <alignment vertical="center"/>
    </xf>
    <xf numFmtId="164" fontId="1" fillId="2" borderId="4" xfId="2" applyNumberFormat="1" applyFont="1" applyFill="1" applyBorder="1" applyAlignment="1">
      <alignment vertical="center"/>
    </xf>
    <xf numFmtId="164" fontId="1" fillId="2" borderId="60" xfId="2" applyNumberFormat="1" applyFont="1" applyFill="1" applyBorder="1" applyAlignment="1">
      <alignment vertical="center"/>
    </xf>
    <xf numFmtId="164" fontId="3" fillId="2" borderId="17" xfId="2" applyNumberFormat="1" applyFont="1" applyFill="1" applyBorder="1" applyAlignment="1">
      <alignment horizontal="right" vertical="center"/>
    </xf>
    <xf numFmtId="164" fontId="3" fillId="2" borderId="11" xfId="2" applyNumberFormat="1" applyFont="1" applyFill="1" applyBorder="1" applyAlignment="1">
      <alignment horizontal="right" vertical="center"/>
    </xf>
    <xf numFmtId="164" fontId="3" fillId="2" borderId="53" xfId="2" applyNumberFormat="1" applyFont="1" applyFill="1" applyBorder="1" applyAlignment="1">
      <alignment horizontal="right" vertical="center"/>
    </xf>
    <xf numFmtId="16" fontId="1" fillId="2" borderId="2" xfId="2" quotePrefix="1" applyNumberFormat="1" applyFont="1" applyFill="1" applyBorder="1" applyAlignment="1">
      <alignment horizontal="center" vertical="center"/>
    </xf>
    <xf numFmtId="166" fontId="3" fillId="2" borderId="6" xfId="2" applyNumberFormat="1" applyFont="1" applyFill="1" applyBorder="1" applyAlignment="1">
      <alignment vertical="center"/>
    </xf>
    <xf numFmtId="166" fontId="3" fillId="2" borderId="11" xfId="2" applyNumberFormat="1" applyFont="1" applyFill="1" applyBorder="1" applyAlignment="1">
      <alignment vertical="center"/>
    </xf>
    <xf numFmtId="0" fontId="1" fillId="2" borderId="3" xfId="2" quotePrefix="1" applyFont="1" applyFill="1" applyBorder="1" applyAlignment="1">
      <alignment horizontal="center" vertical="center"/>
    </xf>
    <xf numFmtId="167" fontId="1" fillId="2" borderId="25" xfId="2" applyNumberFormat="1" applyFont="1" applyFill="1" applyBorder="1" applyAlignment="1">
      <alignment vertical="center"/>
    </xf>
    <xf numFmtId="167" fontId="1" fillId="2" borderId="25" xfId="2" applyNumberFormat="1" applyFont="1" applyFill="1" applyBorder="1" applyAlignment="1">
      <alignment horizontal="right" vertical="center"/>
    </xf>
    <xf numFmtId="167" fontId="1" fillId="2" borderId="26" xfId="2" applyNumberFormat="1" applyFont="1" applyFill="1" applyBorder="1" applyAlignment="1">
      <alignment horizontal="right" vertical="center"/>
    </xf>
    <xf numFmtId="0" fontId="1" fillId="2" borderId="0" xfId="9" applyFont="1" applyFill="1" applyAlignment="1">
      <alignment vertical="center"/>
    </xf>
    <xf numFmtId="0" fontId="3" fillId="2" borderId="0" xfId="9" applyFont="1" applyFill="1" applyAlignment="1">
      <alignment vertical="center"/>
    </xf>
    <xf numFmtId="0" fontId="3" fillId="2" borderId="0" xfId="9" applyFont="1" applyFill="1" applyBorder="1" applyAlignment="1">
      <alignment vertical="center"/>
    </xf>
    <xf numFmtId="0" fontId="1" fillId="2" borderId="25" xfId="9" applyFont="1" applyFill="1" applyBorder="1" applyAlignment="1">
      <alignment horizontal="center"/>
    </xf>
    <xf numFmtId="0" fontId="1" fillId="2" borderId="51" xfId="9" applyFont="1" applyFill="1" applyBorder="1" applyAlignment="1">
      <alignment horizontal="center"/>
    </xf>
    <xf numFmtId="0" fontId="1" fillId="2" borderId="5" xfId="9" applyFont="1" applyFill="1" applyBorder="1" applyAlignment="1">
      <alignment horizontal="center"/>
    </xf>
    <xf numFmtId="0" fontId="1" fillId="2" borderId="55" xfId="9" applyFont="1" applyFill="1" applyBorder="1" applyAlignment="1">
      <alignment horizontal="center"/>
    </xf>
    <xf numFmtId="0" fontId="1" fillId="2" borderId="1" xfId="9" applyFont="1" applyFill="1" applyBorder="1" applyAlignment="1">
      <alignment horizontal="center" vertical="center"/>
    </xf>
    <xf numFmtId="0" fontId="1" fillId="2" borderId="2" xfId="9" applyFont="1" applyFill="1" applyBorder="1" applyAlignment="1">
      <alignment horizontal="center" vertical="center"/>
    </xf>
    <xf numFmtId="0" fontId="1" fillId="2" borderId="50" xfId="9" applyFont="1" applyFill="1" applyBorder="1" applyAlignment="1">
      <alignment horizontal="center" vertical="center" wrapText="1"/>
    </xf>
    <xf numFmtId="166" fontId="3" fillId="2" borderId="9" xfId="9" applyNumberFormat="1" applyFont="1" applyFill="1" applyBorder="1"/>
    <xf numFmtId="166" fontId="3" fillId="2" borderId="6" xfId="9" applyNumberFormat="1" applyFont="1" applyFill="1" applyBorder="1"/>
    <xf numFmtId="166" fontId="1" fillId="2" borderId="40" xfId="9" applyNumberFormat="1" applyFont="1" applyFill="1" applyBorder="1"/>
    <xf numFmtId="166" fontId="3" fillId="2" borderId="16" xfId="9" applyNumberFormat="1" applyFont="1" applyFill="1" applyBorder="1"/>
    <xf numFmtId="166" fontId="3" fillId="2" borderId="17" xfId="9" applyNumberFormat="1" applyFont="1" applyFill="1" applyBorder="1"/>
    <xf numFmtId="166" fontId="3" fillId="2" borderId="14" xfId="9" applyNumberFormat="1" applyFont="1" applyFill="1" applyBorder="1"/>
    <xf numFmtId="166" fontId="3" fillId="2" borderId="0" xfId="9" applyNumberFormat="1" applyFont="1" applyFill="1" applyBorder="1"/>
    <xf numFmtId="166" fontId="3" fillId="2" borderId="11" xfId="9" applyNumberFormat="1" applyFont="1" applyFill="1" applyBorder="1"/>
    <xf numFmtId="166" fontId="1" fillId="2" borderId="49" xfId="9" applyNumberFormat="1" applyFont="1" applyFill="1" applyBorder="1"/>
    <xf numFmtId="166" fontId="3" fillId="2" borderId="36" xfId="9" applyNumberFormat="1" applyFont="1" applyFill="1" applyBorder="1"/>
    <xf numFmtId="166" fontId="3" fillId="2" borderId="53" xfId="9" applyNumberFormat="1" applyFont="1" applyFill="1" applyBorder="1"/>
    <xf numFmtId="0" fontId="1" fillId="2" borderId="61" xfId="5" applyFont="1" applyFill="1" applyBorder="1" applyAlignment="1">
      <alignment horizontal="center" vertical="center"/>
    </xf>
    <xf numFmtId="0" fontId="3" fillId="2" borderId="9" xfId="5" applyFill="1" applyBorder="1" applyAlignment="1">
      <alignment horizontal="center" vertical="center"/>
    </xf>
    <xf numFmtId="0" fontId="1" fillId="2" borderId="62" xfId="5" applyFont="1" applyFill="1" applyBorder="1" applyAlignment="1">
      <alignment horizontal="center" vertical="center" wrapText="1"/>
    </xf>
    <xf numFmtId="164" fontId="3" fillId="2" borderId="40" xfId="5" applyNumberFormat="1" applyFill="1" applyBorder="1" applyAlignment="1">
      <alignment horizontal="center" vertical="center"/>
    </xf>
    <xf numFmtId="0" fontId="1" fillId="2" borderId="0" xfId="0" applyFont="1" applyFill="1" applyAlignment="1">
      <alignment vertical="center"/>
    </xf>
    <xf numFmtId="0" fontId="3" fillId="2" borderId="0" xfId="0" applyFont="1" applyFill="1" applyAlignment="1">
      <alignment vertical="center"/>
    </xf>
    <xf numFmtId="0" fontId="1" fillId="2" borderId="1" xfId="0" applyFont="1" applyFill="1" applyBorder="1" applyAlignment="1">
      <alignment horizontal="center" vertical="center"/>
    </xf>
    <xf numFmtId="0" fontId="3" fillId="2" borderId="26" xfId="5" applyFont="1" applyFill="1" applyBorder="1"/>
    <xf numFmtId="0" fontId="3" fillId="2" borderId="25" xfId="5" applyFont="1" applyFill="1" applyBorder="1"/>
    <xf numFmtId="0" fontId="1" fillId="2" borderId="24" xfId="5" applyFont="1" applyFill="1" applyBorder="1" applyAlignment="1">
      <alignment shrinkToFit="1"/>
    </xf>
    <xf numFmtId="0" fontId="29" fillId="2" borderId="63" xfId="5" applyFont="1" applyFill="1" applyBorder="1" applyAlignment="1">
      <alignment shrinkToFit="1"/>
    </xf>
    <xf numFmtId="0" fontId="29" fillId="2" borderId="64" xfId="5" applyFont="1" applyFill="1" applyBorder="1" applyAlignment="1">
      <alignment horizontal="center" shrinkToFit="1"/>
    </xf>
    <xf numFmtId="3" fontId="21" fillId="2" borderId="11" xfId="5" applyNumberFormat="1" applyFont="1" applyFill="1" applyBorder="1" applyAlignment="1">
      <alignment horizontal="right"/>
    </xf>
    <xf numFmtId="3" fontId="21" fillId="2" borderId="6" xfId="5" applyNumberFormat="1" applyFont="1" applyFill="1" applyBorder="1" applyAlignment="1">
      <alignment horizontal="right"/>
    </xf>
    <xf numFmtId="3" fontId="15" fillId="2" borderId="2" xfId="5" applyNumberFormat="1" applyFont="1" applyFill="1" applyBorder="1" applyAlignment="1">
      <alignment horizontal="right"/>
    </xf>
    <xf numFmtId="3" fontId="30" fillId="2" borderId="27" xfId="5" applyNumberFormat="1" applyFont="1" applyFill="1" applyBorder="1" applyAlignment="1">
      <alignment horizontal="right"/>
    </xf>
    <xf numFmtId="3" fontId="30" fillId="2" borderId="28" xfId="5" applyNumberFormat="1" applyFont="1" applyFill="1" applyBorder="1" applyAlignment="1">
      <alignment horizontal="right"/>
    </xf>
    <xf numFmtId="3" fontId="21" fillId="2" borderId="12" xfId="5" applyNumberFormat="1" applyFont="1" applyFill="1" applyBorder="1" applyAlignment="1">
      <alignment horizontal="right"/>
    </xf>
    <xf numFmtId="3" fontId="21" fillId="2" borderId="8" xfId="5" applyNumberFormat="1" applyFont="1" applyFill="1" applyBorder="1" applyAlignment="1">
      <alignment horizontal="right"/>
    </xf>
    <xf numFmtId="3" fontId="15" fillId="2" borderId="3" xfId="5" applyNumberFormat="1" applyFont="1" applyFill="1" applyBorder="1"/>
    <xf numFmtId="3" fontId="21" fillId="2" borderId="12" xfId="5" applyNumberFormat="1" applyFont="1" applyFill="1" applyBorder="1"/>
    <xf numFmtId="3" fontId="21" fillId="2" borderId="8" xfId="5" applyNumberFormat="1" applyFont="1" applyFill="1" applyBorder="1"/>
    <xf numFmtId="3" fontId="30" fillId="2" borderId="12" xfId="5" applyNumberFormat="1" applyFont="1" applyFill="1" applyBorder="1"/>
    <xf numFmtId="3" fontId="15" fillId="2" borderId="30" xfId="5" applyNumberFormat="1" applyFont="1" applyFill="1" applyBorder="1"/>
    <xf numFmtId="3" fontId="15" fillId="2" borderId="2" xfId="5" applyNumberFormat="1" applyFont="1" applyFill="1" applyBorder="1"/>
    <xf numFmtId="3" fontId="21" fillId="2" borderId="11" xfId="5" applyNumberFormat="1" applyFont="1" applyFill="1" applyBorder="1"/>
    <xf numFmtId="3" fontId="21" fillId="2" borderId="6" xfId="5" applyNumberFormat="1" applyFont="1" applyFill="1" applyBorder="1"/>
    <xf numFmtId="3" fontId="30" fillId="2" borderId="11" xfId="5" applyNumberFormat="1" applyFont="1" applyFill="1" applyBorder="1"/>
    <xf numFmtId="3" fontId="15" fillId="2" borderId="28" xfId="5" applyNumberFormat="1" applyFont="1" applyFill="1" applyBorder="1"/>
    <xf numFmtId="0" fontId="0" fillId="2" borderId="0" xfId="0" applyFill="1" applyAlignment="1">
      <alignment vertical="center"/>
    </xf>
    <xf numFmtId="0" fontId="1" fillId="2" borderId="0" xfId="0" applyFont="1" applyFill="1" applyAlignment="1">
      <alignment vertical="top"/>
    </xf>
    <xf numFmtId="0" fontId="0" fillId="2" borderId="5" xfId="0" applyFill="1" applyBorder="1" applyAlignment="1">
      <alignment horizontal="center"/>
    </xf>
    <xf numFmtId="0" fontId="3" fillId="2" borderId="65" xfId="0" applyFont="1" applyFill="1" applyBorder="1" applyAlignment="1">
      <alignment horizontal="center"/>
    </xf>
    <xf numFmtId="0" fontId="3" fillId="2" borderId="58" xfId="0" applyFont="1" applyFill="1" applyBorder="1" applyAlignment="1">
      <alignment horizontal="center"/>
    </xf>
    <xf numFmtId="0" fontId="3" fillId="2" borderId="5" xfId="0" applyFont="1" applyFill="1" applyBorder="1" applyAlignment="1">
      <alignment horizontal="center"/>
    </xf>
    <xf numFmtId="0" fontId="17"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69" xfId="0" applyFont="1" applyFill="1" applyBorder="1" applyAlignment="1">
      <alignment horizontal="center" vertical="center" wrapText="1"/>
    </xf>
    <xf numFmtId="164" fontId="0" fillId="2" borderId="38" xfId="0" applyNumberFormat="1" applyFill="1" applyBorder="1"/>
    <xf numFmtId="164" fontId="0" fillId="2" borderId="39" xfId="0" applyNumberFormat="1" applyFill="1" applyBorder="1"/>
    <xf numFmtId="164" fontId="0" fillId="2" borderId="70" xfId="0" applyNumberFormat="1" applyFill="1" applyBorder="1"/>
    <xf numFmtId="164" fontId="0" fillId="2" borderId="71" xfId="0" applyNumberFormat="1" applyFill="1" applyBorder="1"/>
    <xf numFmtId="164" fontId="0" fillId="2" borderId="44" xfId="0" applyNumberFormat="1" applyFill="1" applyBorder="1"/>
    <xf numFmtId="164" fontId="0" fillId="2" borderId="20" xfId="0" applyNumberFormat="1" applyFill="1" applyBorder="1"/>
    <xf numFmtId="164" fontId="0" fillId="2" borderId="46" xfId="0" applyNumberFormat="1" applyFill="1" applyBorder="1"/>
    <xf numFmtId="164" fontId="0" fillId="2" borderId="19" xfId="0" applyNumberFormat="1" applyFill="1" applyBorder="1"/>
    <xf numFmtId="164" fontId="0" fillId="2" borderId="18" xfId="0" applyNumberFormat="1" applyFill="1" applyBorder="1"/>
    <xf numFmtId="164" fontId="0" fillId="2" borderId="72" xfId="0" applyNumberFormat="1" applyFill="1" applyBorder="1"/>
    <xf numFmtId="164" fontId="0" fillId="2" borderId="8" xfId="0" applyNumberFormat="1" applyFill="1" applyBorder="1"/>
    <xf numFmtId="164" fontId="0" fillId="2" borderId="73" xfId="0" applyNumberFormat="1" applyFill="1" applyBorder="1"/>
    <xf numFmtId="164" fontId="0" fillId="2" borderId="12" xfId="0" applyNumberFormat="1" applyFill="1" applyBorder="1"/>
    <xf numFmtId="0" fontId="1" fillId="0" borderId="3" xfId="3" applyFont="1" applyBorder="1" applyAlignment="1">
      <alignment horizontal="center" vertical="center" wrapText="1"/>
    </xf>
    <xf numFmtId="0" fontId="3" fillId="0" borderId="0" xfId="6"/>
    <xf numFmtId="0" fontId="3" fillId="0" borderId="0" xfId="6" applyFill="1"/>
    <xf numFmtId="0" fontId="1" fillId="2" borderId="0" xfId="6" applyFont="1" applyFill="1" applyAlignment="1">
      <alignment horizontal="left"/>
    </xf>
    <xf numFmtId="0" fontId="3" fillId="2" borderId="0" xfId="6" applyFill="1"/>
    <xf numFmtId="0" fontId="1" fillId="0" borderId="0" xfId="6" applyFont="1" applyAlignment="1">
      <alignment horizontal="right" vertical="center"/>
    </xf>
    <xf numFmtId="0" fontId="1" fillId="0" borderId="0" xfId="6" applyFont="1" applyAlignment="1">
      <alignment horizontal="center"/>
    </xf>
    <xf numFmtId="0" fontId="1" fillId="2" borderId="2" xfId="6" applyFont="1" applyFill="1" applyBorder="1" applyAlignment="1">
      <alignment horizontal="center" vertical="center"/>
    </xf>
    <xf numFmtId="0" fontId="1" fillId="2" borderId="3" xfId="6" applyFont="1" applyFill="1" applyBorder="1" applyAlignment="1">
      <alignment horizontal="center" vertical="center"/>
    </xf>
    <xf numFmtId="164" fontId="3" fillId="2" borderId="12" xfId="6" applyNumberFormat="1" applyFont="1" applyFill="1" applyBorder="1"/>
    <xf numFmtId="164" fontId="3" fillId="2" borderId="11" xfId="6" applyNumberFormat="1" applyFont="1" applyFill="1" applyBorder="1"/>
    <xf numFmtId="0" fontId="3" fillId="2" borderId="25" xfId="6" applyFont="1" applyFill="1" applyBorder="1" applyAlignment="1">
      <alignment horizontal="center"/>
    </xf>
    <xf numFmtId="164" fontId="3" fillId="2" borderId="8" xfId="6" applyNumberFormat="1" applyFont="1" applyFill="1" applyBorder="1"/>
    <xf numFmtId="164" fontId="3" fillId="2" borderId="6" xfId="6" applyNumberFormat="1" applyFont="1" applyFill="1" applyBorder="1"/>
    <xf numFmtId="164" fontId="3" fillId="0" borderId="6" xfId="6" applyNumberFormat="1" applyFont="1" applyFill="1" applyBorder="1"/>
    <xf numFmtId="164" fontId="3" fillId="0" borderId="53" xfId="6" applyNumberFormat="1" applyFont="1" applyFill="1" applyBorder="1"/>
    <xf numFmtId="0" fontId="1" fillId="2" borderId="24" xfId="6" applyFont="1" applyFill="1" applyBorder="1" applyAlignment="1">
      <alignment horizontal="center" wrapText="1"/>
    </xf>
    <xf numFmtId="1" fontId="1" fillId="2" borderId="3" xfId="6" applyNumberFormat="1" applyFont="1" applyFill="1" applyBorder="1" applyAlignment="1">
      <alignment horizontal="center" vertical="center"/>
    </xf>
    <xf numFmtId="0" fontId="3" fillId="2" borderId="26" xfId="6" applyFont="1" applyFill="1" applyBorder="1" applyAlignment="1">
      <alignment horizontal="center"/>
    </xf>
    <xf numFmtId="0" fontId="3" fillId="2" borderId="54" xfId="6" applyFont="1" applyFill="1" applyBorder="1" applyAlignment="1">
      <alignment horizontal="center"/>
    </xf>
    <xf numFmtId="164" fontId="3" fillId="2" borderId="53" xfId="6" applyNumberFormat="1" applyFont="1" applyFill="1" applyBorder="1"/>
    <xf numFmtId="0" fontId="1" fillId="0" borderId="3" xfId="6" applyNumberFormat="1" applyFont="1" applyFill="1" applyBorder="1" applyAlignment="1">
      <alignment horizontal="center" vertical="center"/>
    </xf>
    <xf numFmtId="0" fontId="1" fillId="2" borderId="3" xfId="6" applyNumberFormat="1" applyFont="1" applyFill="1" applyBorder="1" applyAlignment="1">
      <alignment horizontal="center" vertical="center"/>
    </xf>
    <xf numFmtId="0" fontId="1" fillId="0" borderId="2" xfId="6" applyNumberFormat="1" applyFont="1" applyFill="1" applyBorder="1" applyAlignment="1">
      <alignment horizontal="center" vertical="center"/>
    </xf>
    <xf numFmtId="164" fontId="3" fillId="0" borderId="8" xfId="6" applyNumberFormat="1" applyFont="1" applyFill="1" applyBorder="1"/>
    <xf numFmtId="164" fontId="3" fillId="2" borderId="21" xfId="6" applyNumberFormat="1" applyFont="1" applyFill="1" applyBorder="1"/>
    <xf numFmtId="164" fontId="3" fillId="2" borderId="74" xfId="6" applyNumberFormat="1" applyFont="1" applyFill="1" applyBorder="1"/>
    <xf numFmtId="164" fontId="3" fillId="0" borderId="75" xfId="6" applyNumberFormat="1" applyFont="1" applyFill="1" applyBorder="1"/>
    <xf numFmtId="164" fontId="3" fillId="0" borderId="74" xfId="6" applyNumberFormat="1" applyFont="1" applyFill="1" applyBorder="1"/>
    <xf numFmtId="0" fontId="7" fillId="0" borderId="0" xfId="6" applyFont="1"/>
    <xf numFmtId="0" fontId="6" fillId="0" borderId="0" xfId="6" applyFont="1"/>
    <xf numFmtId="164" fontId="3" fillId="0" borderId="39" xfId="2" applyNumberFormat="1" applyFont="1" applyBorder="1"/>
    <xf numFmtId="164" fontId="1" fillId="2" borderId="25" xfId="2" applyNumberFormat="1" applyFont="1" applyFill="1" applyBorder="1" applyAlignment="1"/>
    <xf numFmtId="166" fontId="1" fillId="0" borderId="4" xfId="0" applyNumberFormat="1" applyFont="1" applyBorder="1" applyAlignment="1">
      <alignment horizontal="right"/>
    </xf>
    <xf numFmtId="166" fontId="2" fillId="0" borderId="23" xfId="0" applyNumberFormat="1" applyFont="1" applyBorder="1" applyAlignment="1">
      <alignment horizontal="right"/>
    </xf>
    <xf numFmtId="0" fontId="17" fillId="0" borderId="2" xfId="6" applyFont="1" applyBorder="1" applyAlignment="1">
      <alignment horizontal="center"/>
    </xf>
    <xf numFmtId="166" fontId="21" fillId="0" borderId="11" xfId="6" applyNumberFormat="1" applyFont="1" applyBorder="1"/>
    <xf numFmtId="166" fontId="21" fillId="0" borderId="6" xfId="6" applyNumberFormat="1" applyFont="1" applyBorder="1"/>
    <xf numFmtId="166" fontId="21" fillId="0" borderId="11" xfId="6" applyNumberFormat="1" applyFont="1" applyFill="1" applyBorder="1" applyAlignment="1">
      <alignment horizontal="right"/>
    </xf>
    <xf numFmtId="166" fontId="21" fillId="0" borderId="6" xfId="6" applyNumberFormat="1" applyFont="1" applyFill="1" applyBorder="1" applyAlignment="1">
      <alignment horizontal="right"/>
    </xf>
    <xf numFmtId="166" fontId="21" fillId="0" borderId="11" xfId="6" applyNumberFormat="1" applyFont="1" applyFill="1" applyBorder="1"/>
    <xf numFmtId="166" fontId="21" fillId="0" borderId="6" xfId="6" applyNumberFormat="1" applyFont="1" applyBorder="1" applyAlignment="1">
      <alignment vertical="center"/>
    </xf>
    <xf numFmtId="166" fontId="21" fillId="0" borderId="17" xfId="6" applyNumberFormat="1" applyFont="1" applyBorder="1"/>
    <xf numFmtId="166" fontId="21" fillId="0" borderId="76" xfId="6" applyNumberFormat="1" applyFont="1" applyBorder="1"/>
    <xf numFmtId="166" fontId="21" fillId="0" borderId="76" xfId="6" applyNumberFormat="1" applyFont="1" applyBorder="1" applyAlignment="1">
      <alignment horizontal="right" vertical="center"/>
    </xf>
    <xf numFmtId="166" fontId="21" fillId="0" borderId="76" xfId="6" applyNumberFormat="1" applyFont="1" applyBorder="1" applyAlignment="1">
      <alignment horizontal="center"/>
    </xf>
    <xf numFmtId="166" fontId="21" fillId="0" borderId="6" xfId="6" applyNumberFormat="1" applyFont="1" applyBorder="1" applyAlignment="1">
      <alignment horizontal="right"/>
    </xf>
    <xf numFmtId="166" fontId="21" fillId="0" borderId="53" xfId="6" applyNumberFormat="1" applyFont="1" applyBorder="1"/>
    <xf numFmtId="166" fontId="21" fillId="0" borderId="11" xfId="6" applyNumberFormat="1" applyFont="1" applyBorder="1" applyAlignment="1">
      <alignment horizontal="right"/>
    </xf>
    <xf numFmtId="166" fontId="21" fillId="0" borderId="11" xfId="6" applyNumberFormat="1" applyFont="1" applyBorder="1" applyAlignment="1">
      <alignment horizontal="right" vertical="center"/>
    </xf>
    <xf numFmtId="166" fontId="21" fillId="0" borderId="11" xfId="6" applyNumberFormat="1" applyFont="1" applyBorder="1" applyAlignment="1">
      <alignment vertical="center"/>
    </xf>
    <xf numFmtId="166" fontId="21" fillId="0" borderId="77" xfId="6" applyNumberFormat="1" applyFont="1" applyBorder="1"/>
    <xf numFmtId="166" fontId="21" fillId="0" borderId="75" xfId="6" applyNumberFormat="1" applyFont="1" applyBorder="1"/>
    <xf numFmtId="0" fontId="3" fillId="2" borderId="78" xfId="0" applyFont="1" applyFill="1" applyBorder="1" applyAlignment="1">
      <alignment horizontal="center"/>
    </xf>
    <xf numFmtId="164" fontId="0" fillId="0" borderId="79" xfId="0" applyNumberFormat="1" applyBorder="1"/>
    <xf numFmtId="164" fontId="0" fillId="0" borderId="71" xfId="0" applyNumberFormat="1" applyBorder="1"/>
    <xf numFmtId="164" fontId="0" fillId="2" borderId="42" xfId="0" applyNumberFormat="1" applyFill="1" applyBorder="1"/>
    <xf numFmtId="164" fontId="0" fillId="2" borderId="41" xfId="0" applyNumberFormat="1" applyFill="1" applyBorder="1"/>
    <xf numFmtId="164" fontId="0" fillId="0" borderId="80" xfId="0" applyNumberFormat="1" applyBorder="1"/>
    <xf numFmtId="3" fontId="21" fillId="2" borderId="0" xfId="0" applyNumberFormat="1" applyFont="1" applyFill="1" applyBorder="1" applyAlignment="1">
      <alignment horizontal="right"/>
    </xf>
    <xf numFmtId="3" fontId="21" fillId="2" borderId="14" xfId="0" applyNumberFormat="1" applyFont="1" applyFill="1" applyBorder="1" applyAlignment="1">
      <alignment horizontal="right"/>
    </xf>
    <xf numFmtId="3" fontId="15" fillId="2" borderId="15" xfId="0" applyNumberFormat="1" applyFont="1" applyFill="1" applyBorder="1"/>
    <xf numFmtId="3" fontId="21" fillId="2" borderId="0" xfId="0" applyNumberFormat="1" applyFont="1" applyFill="1" applyBorder="1"/>
    <xf numFmtId="3" fontId="21" fillId="2" borderId="14" xfId="0" applyNumberFormat="1" applyFont="1" applyFill="1" applyBorder="1"/>
    <xf numFmtId="3" fontId="30" fillId="2" borderId="0" xfId="0" applyNumberFormat="1" applyFont="1" applyFill="1" applyBorder="1"/>
    <xf numFmtId="3" fontId="15" fillId="2" borderId="29" xfId="0" applyNumberFormat="1" applyFont="1" applyFill="1" applyBorder="1"/>
    <xf numFmtId="0" fontId="6" fillId="0" borderId="0" xfId="3" applyFont="1" applyBorder="1" applyAlignment="1">
      <alignment vertical="center" wrapText="1"/>
    </xf>
    <xf numFmtId="0" fontId="11" fillId="0" borderId="0" xfId="3" applyFont="1" applyBorder="1" applyAlignment="1">
      <alignment vertical="center" wrapText="1"/>
    </xf>
    <xf numFmtId="166" fontId="21" fillId="0" borderId="17" xfId="6" applyNumberFormat="1" applyFont="1" applyBorder="1" applyAlignment="1">
      <alignment horizontal="right"/>
    </xf>
    <xf numFmtId="166" fontId="21" fillId="0" borderId="76" xfId="6" applyNumberFormat="1" applyFont="1" applyBorder="1" applyAlignment="1">
      <alignment horizontal="right"/>
    </xf>
    <xf numFmtId="166" fontId="21" fillId="0" borderId="6" xfId="6" applyNumberFormat="1" applyFont="1" applyFill="1" applyBorder="1"/>
    <xf numFmtId="164" fontId="3" fillId="0" borderId="8" xfId="3" applyNumberFormat="1" applyFont="1" applyBorder="1" applyAlignment="1">
      <alignment horizontal="center" vertical="center"/>
    </xf>
    <xf numFmtId="164" fontId="3" fillId="2" borderId="75" xfId="6" applyNumberFormat="1" applyFont="1" applyFill="1" applyBorder="1"/>
    <xf numFmtId="0" fontId="3" fillId="2" borderId="13" xfId="6" applyFont="1" applyFill="1" applyBorder="1" applyAlignment="1">
      <alignment horizontal="center"/>
    </xf>
    <xf numFmtId="164" fontId="3" fillId="0" borderId="12" xfId="3" applyNumberFormat="1" applyFont="1" applyBorder="1" applyAlignment="1">
      <alignment horizontal="center" vertical="center"/>
    </xf>
    <xf numFmtId="164" fontId="1" fillId="0" borderId="7" xfId="3" applyNumberFormat="1" applyFont="1" applyBorder="1" applyAlignment="1">
      <alignment horizontal="center" vertical="center"/>
    </xf>
    <xf numFmtId="164" fontId="1" fillId="0" borderId="4" xfId="3" applyNumberFormat="1" applyFont="1" applyBorder="1" applyAlignment="1">
      <alignment horizontal="center" vertical="center"/>
    </xf>
    <xf numFmtId="164" fontId="1" fillId="2" borderId="25" xfId="3" applyNumberFormat="1" applyFont="1" applyFill="1" applyBorder="1" applyAlignment="1">
      <alignment horizontal="center" vertical="center"/>
    </xf>
    <xf numFmtId="164" fontId="1" fillId="2" borderId="26" xfId="3" applyNumberFormat="1" applyFont="1" applyFill="1" applyBorder="1" applyAlignment="1">
      <alignment horizontal="center" vertical="center"/>
    </xf>
    <xf numFmtId="166" fontId="3" fillId="2" borderId="8" xfId="2" applyNumberFormat="1" applyFont="1" applyFill="1" applyBorder="1" applyAlignment="1">
      <alignment vertical="center"/>
    </xf>
    <xf numFmtId="166" fontId="3" fillId="2" borderId="12" xfId="2" applyNumberFormat="1" applyFont="1" applyFill="1" applyBorder="1" applyAlignment="1">
      <alignment vertical="center"/>
    </xf>
    <xf numFmtId="166" fontId="1" fillId="0" borderId="25" xfId="2" applyNumberFormat="1" applyFont="1" applyBorder="1" applyAlignment="1">
      <alignment vertical="center"/>
    </xf>
    <xf numFmtId="166" fontId="1" fillId="0" borderId="26" xfId="2" applyNumberFormat="1" applyFont="1" applyBorder="1" applyAlignment="1">
      <alignment vertical="center"/>
    </xf>
    <xf numFmtId="0" fontId="1" fillId="2" borderId="2" xfId="6" applyNumberFormat="1" applyFont="1" applyFill="1" applyBorder="1" applyAlignment="1">
      <alignment horizontal="center" vertical="center"/>
    </xf>
    <xf numFmtId="0" fontId="1" fillId="0" borderId="2" xfId="6" applyFont="1" applyFill="1" applyBorder="1" applyAlignment="1">
      <alignment horizontal="center" vertical="center"/>
    </xf>
    <xf numFmtId="164" fontId="3" fillId="0" borderId="11" xfId="6" applyNumberFormat="1" applyFont="1" applyFill="1" applyBorder="1"/>
    <xf numFmtId="1" fontId="1" fillId="0" borderId="3" xfId="6" applyNumberFormat="1" applyFont="1" applyFill="1" applyBorder="1" applyAlignment="1">
      <alignment horizontal="center" vertical="center"/>
    </xf>
    <xf numFmtId="164" fontId="3" fillId="0" borderId="12" xfId="6" applyNumberFormat="1" applyFont="1" applyFill="1" applyBorder="1"/>
    <xf numFmtId="0" fontId="3" fillId="0" borderId="0" xfId="8" applyFont="1"/>
    <xf numFmtId="0" fontId="1" fillId="2" borderId="36" xfId="8" applyFont="1" applyFill="1" applyBorder="1" applyAlignment="1">
      <alignment vertical="center"/>
    </xf>
    <xf numFmtId="0" fontId="3" fillId="2" borderId="36" xfId="8" applyFont="1" applyFill="1" applyBorder="1" applyAlignment="1">
      <alignment vertical="center"/>
    </xf>
    <xf numFmtId="0" fontId="3" fillId="2" borderId="0" xfId="8" applyFont="1" applyFill="1" applyAlignment="1">
      <alignment vertical="center"/>
    </xf>
    <xf numFmtId="0" fontId="3" fillId="0" borderId="0" xfId="8" applyFont="1" applyAlignment="1">
      <alignment vertical="center"/>
    </xf>
    <xf numFmtId="0" fontId="15" fillId="2" borderId="1" xfId="8" applyFont="1" applyFill="1" applyBorder="1" applyAlignment="1">
      <alignment horizontal="center" vertical="center"/>
    </xf>
    <xf numFmtId="0" fontId="15" fillId="0" borderId="61" xfId="8" applyFont="1" applyBorder="1" applyAlignment="1">
      <alignment horizontal="center"/>
    </xf>
    <xf numFmtId="0" fontId="15" fillId="0" borderId="2" xfId="8" applyFont="1" applyBorder="1" applyAlignment="1">
      <alignment horizontal="center" shrinkToFit="1"/>
    </xf>
    <xf numFmtId="0" fontId="15" fillId="0" borderId="15" xfId="8" applyFont="1" applyBorder="1" applyAlignment="1">
      <alignment horizontal="center" shrinkToFit="1"/>
    </xf>
    <xf numFmtId="0" fontId="15" fillId="2" borderId="2" xfId="8" applyFont="1" applyFill="1" applyBorder="1" applyAlignment="1">
      <alignment shrinkToFit="1"/>
    </xf>
    <xf numFmtId="0" fontId="15" fillId="0" borderId="15" xfId="8" applyFont="1" applyBorder="1" applyAlignment="1">
      <alignment shrinkToFit="1"/>
    </xf>
    <xf numFmtId="0" fontId="15" fillId="0" borderId="2" xfId="8" applyFont="1" applyBorder="1" applyAlignment="1">
      <alignment shrinkToFit="1"/>
    </xf>
    <xf numFmtId="0" fontId="15" fillId="0" borderId="2" xfId="8" applyFont="1" applyBorder="1" applyAlignment="1">
      <alignment horizontal="center"/>
    </xf>
    <xf numFmtId="0" fontId="15" fillId="0" borderId="62" xfId="8" applyFont="1" applyBorder="1" applyAlignment="1">
      <alignment horizontal="center"/>
    </xf>
    <xf numFmtId="0" fontId="17" fillId="0" borderId="2" xfId="8" applyFont="1" applyBorder="1" applyAlignment="1">
      <alignment horizontal="center"/>
    </xf>
    <xf numFmtId="0" fontId="17" fillId="2" borderId="3" xfId="8" applyFont="1" applyFill="1" applyBorder="1" applyAlignment="1">
      <alignment horizontal="center"/>
    </xf>
    <xf numFmtId="0" fontId="17" fillId="0" borderId="3" xfId="8" applyFont="1" applyBorder="1" applyAlignment="1">
      <alignment horizontal="center"/>
    </xf>
    <xf numFmtId="0" fontId="21" fillId="0" borderId="0" xfId="8" applyFont="1"/>
    <xf numFmtId="0" fontId="21" fillId="2" borderId="82" xfId="8" applyFont="1" applyFill="1" applyBorder="1"/>
    <xf numFmtId="0" fontId="21" fillId="0" borderId="79" xfId="8" applyFont="1" applyBorder="1" applyAlignment="1">
      <alignment horizontal="center" shrinkToFit="1"/>
    </xf>
    <xf numFmtId="166" fontId="21" fillId="0" borderId="76" xfId="8" applyNumberFormat="1" applyFont="1" applyBorder="1"/>
    <xf numFmtId="166" fontId="21" fillId="0" borderId="83" xfId="8" applyNumberFormat="1" applyFont="1" applyBorder="1"/>
    <xf numFmtId="166" fontId="21" fillId="2" borderId="11" xfId="8" applyNumberFormat="1" applyFont="1" applyFill="1" applyBorder="1"/>
    <xf numFmtId="166" fontId="21" fillId="0" borderId="0" xfId="8" applyNumberFormat="1" applyFont="1" applyBorder="1"/>
    <xf numFmtId="166" fontId="21" fillId="0" borderId="11" xfId="8" applyNumberFormat="1" applyFont="1" applyBorder="1"/>
    <xf numFmtId="166" fontId="21" fillId="0" borderId="4" xfId="8" applyNumberFormat="1" applyFont="1" applyBorder="1"/>
    <xf numFmtId="166" fontId="21" fillId="0" borderId="73" xfId="8" applyNumberFormat="1" applyFont="1" applyBorder="1"/>
    <xf numFmtId="166" fontId="21" fillId="2" borderId="12" xfId="8" applyNumberFormat="1" applyFont="1" applyFill="1" applyBorder="1"/>
    <xf numFmtId="166" fontId="21" fillId="0" borderId="12" xfId="8" applyNumberFormat="1" applyFont="1" applyBorder="1"/>
    <xf numFmtId="0" fontId="21" fillId="2" borderId="25" xfId="8" applyFont="1" applyFill="1" applyBorder="1"/>
    <xf numFmtId="0" fontId="21" fillId="0" borderId="9" xfId="8" applyFont="1" applyBorder="1" applyAlignment="1">
      <alignment horizontal="center" shrinkToFit="1"/>
    </xf>
    <xf numFmtId="166" fontId="21" fillId="0" borderId="6" xfId="8" applyNumberFormat="1" applyFont="1" applyBorder="1"/>
    <xf numFmtId="166" fontId="21" fillId="0" borderId="14" xfId="8" applyNumberFormat="1" applyFont="1" applyBorder="1"/>
    <xf numFmtId="166" fontId="21" fillId="2" borderId="6" xfId="8" applyNumberFormat="1" applyFont="1" applyFill="1" applyBorder="1"/>
    <xf numFmtId="166" fontId="21" fillId="0" borderId="40" xfId="8" applyNumberFormat="1" applyFont="1" applyBorder="1"/>
    <xf numFmtId="166" fontId="21" fillId="2" borderId="8" xfId="8" applyNumberFormat="1" applyFont="1" applyFill="1" applyBorder="1"/>
    <xf numFmtId="166" fontId="21" fillId="0" borderId="8" xfId="8" applyNumberFormat="1" applyFont="1" applyBorder="1"/>
    <xf numFmtId="0" fontId="21" fillId="2" borderId="51" xfId="8" applyFont="1" applyFill="1" applyBorder="1"/>
    <xf numFmtId="0" fontId="21" fillId="0" borderId="16" xfId="8" applyFont="1" applyBorder="1" applyAlignment="1">
      <alignment horizontal="center" shrinkToFit="1"/>
    </xf>
    <xf numFmtId="166" fontId="21" fillId="0" borderId="17" xfId="8" applyNumberFormat="1" applyFont="1" applyBorder="1"/>
    <xf numFmtId="166" fontId="21" fillId="0" borderId="46" xfId="8" applyNumberFormat="1" applyFont="1" applyBorder="1"/>
    <xf numFmtId="0" fontId="21" fillId="2" borderId="65" xfId="8" applyFont="1" applyFill="1" applyBorder="1"/>
    <xf numFmtId="0" fontId="21" fillId="0" borderId="9" xfId="8" applyFont="1" applyBorder="1" applyAlignment="1">
      <alignment horizontal="center"/>
    </xf>
    <xf numFmtId="0" fontId="21" fillId="0" borderId="16" xfId="8" applyFont="1" applyBorder="1" applyAlignment="1">
      <alignment horizontal="center"/>
    </xf>
    <xf numFmtId="0" fontId="21" fillId="0" borderId="79" xfId="8" applyFont="1" applyBorder="1" applyAlignment="1">
      <alignment horizontal="center"/>
    </xf>
    <xf numFmtId="0" fontId="21" fillId="2" borderId="25" xfId="8" applyFont="1" applyFill="1" applyBorder="1" applyAlignment="1">
      <alignment shrinkToFit="1"/>
    </xf>
    <xf numFmtId="0" fontId="21" fillId="2" borderId="25" xfId="8" applyFont="1" applyFill="1" applyBorder="1" applyAlignment="1">
      <alignment wrapText="1"/>
    </xf>
    <xf numFmtId="0" fontId="21" fillId="0" borderId="9" xfId="8" applyFont="1" applyBorder="1" applyAlignment="1">
      <alignment horizontal="center" vertical="center" shrinkToFit="1"/>
    </xf>
    <xf numFmtId="166" fontId="21" fillId="0" borderId="6" xfId="8" applyNumberFormat="1" applyFont="1" applyBorder="1" applyAlignment="1">
      <alignment vertical="center"/>
    </xf>
    <xf numFmtId="166" fontId="21" fillId="0" borderId="14" xfId="8" applyNumberFormat="1" applyFont="1" applyBorder="1" applyAlignment="1">
      <alignment vertical="center"/>
    </xf>
    <xf numFmtId="166" fontId="21" fillId="2" borderId="6" xfId="8" applyNumberFormat="1" applyFont="1" applyFill="1" applyBorder="1" applyAlignment="1">
      <alignment vertical="center"/>
    </xf>
    <xf numFmtId="166" fontId="21" fillId="0" borderId="40" xfId="8" applyNumberFormat="1" applyFont="1" applyBorder="1" applyAlignment="1">
      <alignment vertical="center"/>
    </xf>
    <xf numFmtId="166" fontId="21" fillId="2" borderId="8" xfId="8" applyNumberFormat="1" applyFont="1" applyFill="1" applyBorder="1" applyAlignment="1">
      <alignment vertical="center"/>
    </xf>
    <xf numFmtId="166" fontId="21" fillId="0" borderId="8" xfId="8" applyNumberFormat="1" applyFont="1" applyBorder="1" applyAlignment="1">
      <alignment vertical="center"/>
    </xf>
    <xf numFmtId="0" fontId="21" fillId="2" borderId="51" xfId="8" applyFont="1" applyFill="1" applyBorder="1" applyAlignment="1">
      <alignment shrinkToFit="1"/>
    </xf>
    <xf numFmtId="166" fontId="21" fillId="0" borderId="18" xfId="8" applyNumberFormat="1" applyFont="1" applyBorder="1"/>
    <xf numFmtId="166" fontId="21" fillId="2" borderId="18" xfId="8" applyNumberFormat="1" applyFont="1" applyFill="1" applyBorder="1"/>
    <xf numFmtId="0" fontId="21" fillId="2" borderId="26" xfId="8" applyFont="1" applyFill="1" applyBorder="1" applyAlignment="1">
      <alignment wrapText="1"/>
    </xf>
    <xf numFmtId="0" fontId="21" fillId="0" borderId="10" xfId="8" applyFont="1" applyBorder="1" applyAlignment="1">
      <alignment horizontal="center" shrinkToFit="1"/>
    </xf>
    <xf numFmtId="0" fontId="21" fillId="2" borderId="65" xfId="8" applyFont="1" applyFill="1" applyBorder="1" applyAlignment="1">
      <alignment wrapText="1"/>
    </xf>
    <xf numFmtId="166" fontId="21" fillId="0" borderId="76" xfId="8" applyNumberFormat="1" applyFont="1" applyBorder="1" applyAlignment="1">
      <alignment horizontal="center"/>
    </xf>
    <xf numFmtId="166" fontId="21" fillId="0" borderId="76" xfId="8" quotePrefix="1" applyNumberFormat="1" applyFont="1" applyBorder="1" applyAlignment="1">
      <alignment horizontal="center"/>
    </xf>
    <xf numFmtId="166" fontId="21" fillId="0" borderId="41" xfId="8" applyNumberFormat="1" applyFont="1" applyBorder="1"/>
    <xf numFmtId="166" fontId="21" fillId="2" borderId="41" xfId="8" applyNumberFormat="1" applyFont="1" applyFill="1" applyBorder="1"/>
    <xf numFmtId="0" fontId="21" fillId="0" borderId="16" xfId="8" applyFont="1" applyBorder="1" applyAlignment="1">
      <alignment shrinkToFit="1"/>
    </xf>
    <xf numFmtId="166" fontId="21" fillId="0" borderId="6" xfId="8" applyNumberFormat="1" applyFont="1" applyBorder="1" applyAlignment="1">
      <alignment horizontal="right" vertical="center"/>
    </xf>
    <xf numFmtId="0" fontId="21" fillId="0" borderId="79" xfId="8" applyFont="1" applyBorder="1" applyAlignment="1">
      <alignment shrinkToFit="1"/>
    </xf>
    <xf numFmtId="166" fontId="21" fillId="0" borderId="41" xfId="8" applyNumberFormat="1" applyFont="1" applyBorder="1" applyAlignment="1">
      <alignment horizontal="right" vertical="center"/>
    </xf>
    <xf numFmtId="0" fontId="21" fillId="2" borderId="51" xfId="8" applyFont="1" applyFill="1" applyBorder="1" applyAlignment="1">
      <alignment wrapText="1"/>
    </xf>
    <xf numFmtId="0" fontId="21" fillId="0" borderId="79" xfId="8" applyFont="1" applyBorder="1" applyAlignment="1">
      <alignment horizontal="center" vertical="center" shrinkToFit="1"/>
    </xf>
    <xf numFmtId="0" fontId="21" fillId="2" borderId="26" xfId="8" applyFont="1" applyFill="1" applyBorder="1"/>
    <xf numFmtId="166" fontId="21" fillId="2" borderId="76" xfId="8" applyNumberFormat="1" applyFont="1" applyFill="1" applyBorder="1" applyAlignment="1">
      <alignment horizontal="center"/>
    </xf>
    <xf numFmtId="166" fontId="21" fillId="0" borderId="43" xfId="8" applyNumberFormat="1" applyFont="1" applyBorder="1" applyAlignment="1">
      <alignment horizontal="center"/>
    </xf>
    <xf numFmtId="166" fontId="21" fillId="2" borderId="41" xfId="8" applyNumberFormat="1" applyFont="1" applyFill="1" applyBorder="1" applyAlignment="1">
      <alignment horizontal="center"/>
    </xf>
    <xf numFmtId="166" fontId="21" fillId="0" borderId="41" xfId="8" applyNumberFormat="1" applyFont="1" applyBorder="1" applyAlignment="1">
      <alignment horizontal="center"/>
    </xf>
    <xf numFmtId="0" fontId="21" fillId="2" borderId="51" xfId="8" applyFont="1" applyFill="1" applyBorder="1" applyAlignment="1">
      <alignment vertical="top" wrapText="1" shrinkToFit="1"/>
    </xf>
    <xf numFmtId="166" fontId="21" fillId="0" borderId="17" xfId="8" quotePrefix="1" applyNumberFormat="1" applyFont="1" applyBorder="1" applyAlignment="1">
      <alignment horizontal="center" vertical="center"/>
    </xf>
    <xf numFmtId="166" fontId="21" fillId="0" borderId="17" xfId="8" applyNumberFormat="1" applyFont="1" applyBorder="1" applyAlignment="1">
      <alignment horizontal="center" vertical="center"/>
    </xf>
    <xf numFmtId="166" fontId="21" fillId="0" borderId="17" xfId="8" applyNumberFormat="1" applyFont="1" applyBorder="1" applyAlignment="1">
      <alignment vertical="center"/>
    </xf>
    <xf numFmtId="166" fontId="21" fillId="0" borderId="46" xfId="8" applyNumberFormat="1" applyFont="1" applyBorder="1" applyAlignment="1">
      <alignment vertical="center"/>
    </xf>
    <xf numFmtId="0" fontId="21" fillId="2" borderId="65" xfId="8" quotePrefix="1" applyFont="1" applyFill="1" applyBorder="1" applyAlignment="1">
      <alignment horizontal="left" vertical="top" wrapText="1" shrinkToFit="1"/>
    </xf>
    <xf numFmtId="166" fontId="21" fillId="0" borderId="76" xfId="8" quotePrefix="1" applyNumberFormat="1" applyFont="1" applyBorder="1" applyAlignment="1">
      <alignment horizontal="center" vertical="center"/>
    </xf>
    <xf numFmtId="166" fontId="21" fillId="0" borderId="76" xfId="8" applyNumberFormat="1" applyFont="1" applyBorder="1" applyAlignment="1">
      <alignment vertical="center"/>
    </xf>
    <xf numFmtId="166" fontId="21" fillId="0" borderId="83" xfId="8" applyNumberFormat="1" applyFont="1" applyBorder="1" applyAlignment="1">
      <alignment vertical="center"/>
    </xf>
    <xf numFmtId="166" fontId="21" fillId="0" borderId="76" xfId="8" applyNumberFormat="1" applyFont="1" applyBorder="1" applyAlignment="1">
      <alignment horizontal="center" vertical="center"/>
    </xf>
    <xf numFmtId="3" fontId="21" fillId="0" borderId="6" xfId="8" applyNumberFormat="1" applyFont="1" applyBorder="1"/>
    <xf numFmtId="3" fontId="21" fillId="0" borderId="14" xfId="8" applyNumberFormat="1" applyFont="1" applyBorder="1"/>
    <xf numFmtId="166" fontId="21" fillId="0" borderId="14" xfId="8" applyNumberFormat="1" applyFont="1" applyBorder="1" applyAlignment="1">
      <alignment horizontal="right"/>
    </xf>
    <xf numFmtId="166" fontId="21" fillId="0" borderId="40" xfId="8" applyNumberFormat="1" applyFont="1" applyBorder="1" applyAlignment="1">
      <alignment horizontal="right"/>
    </xf>
    <xf numFmtId="166" fontId="21" fillId="2" borderId="8" xfId="8" applyNumberFormat="1" applyFont="1" applyFill="1" applyBorder="1" applyAlignment="1">
      <alignment horizontal="right"/>
    </xf>
    <xf numFmtId="166" fontId="21" fillId="0" borderId="8" xfId="8" applyNumberFormat="1" applyFont="1" applyBorder="1" applyAlignment="1">
      <alignment horizontal="right"/>
    </xf>
    <xf numFmtId="0" fontId="21" fillId="2" borderId="54" xfId="8" applyFont="1" applyFill="1" applyBorder="1"/>
    <xf numFmtId="166" fontId="21" fillId="0" borderId="53" xfId="8" applyNumberFormat="1" applyFont="1" applyBorder="1" applyAlignment="1">
      <alignment horizontal="center"/>
    </xf>
    <xf numFmtId="166" fontId="21" fillId="0" borderId="53" xfId="8" quotePrefix="1" applyNumberFormat="1" applyFont="1" applyBorder="1" applyAlignment="1">
      <alignment horizontal="center"/>
    </xf>
    <xf numFmtId="166" fontId="21" fillId="0" borderId="53" xfId="8" applyNumberFormat="1" applyFont="1" applyBorder="1"/>
    <xf numFmtId="166" fontId="21" fillId="0" borderId="36" xfId="8" applyNumberFormat="1" applyFont="1" applyBorder="1"/>
    <xf numFmtId="166" fontId="21" fillId="2" borderId="53" xfId="8" applyNumberFormat="1" applyFont="1" applyFill="1" applyBorder="1"/>
    <xf numFmtId="166" fontId="21" fillId="0" borderId="60" xfId="8" applyNumberFormat="1" applyFont="1" applyBorder="1"/>
    <xf numFmtId="166" fontId="21" fillId="0" borderId="84" xfId="8" applyNumberFormat="1" applyFont="1" applyBorder="1"/>
    <xf numFmtId="166" fontId="21" fillId="2" borderId="21" xfId="8" applyNumberFormat="1" applyFont="1" applyFill="1" applyBorder="1"/>
    <xf numFmtId="166" fontId="21" fillId="0" borderId="21" xfId="8" applyNumberFormat="1" applyFont="1" applyBorder="1"/>
    <xf numFmtId="166" fontId="21" fillId="0" borderId="11" xfId="8" applyNumberFormat="1" applyFont="1" applyBorder="1" applyAlignment="1">
      <alignment horizontal="center"/>
    </xf>
    <xf numFmtId="166" fontId="21" fillId="0" borderId="49" xfId="8" applyNumberFormat="1" applyFont="1" applyBorder="1"/>
    <xf numFmtId="0" fontId="21" fillId="0" borderId="0" xfId="8" applyFont="1" applyBorder="1"/>
    <xf numFmtId="0" fontId="21" fillId="0" borderId="11" xfId="8" applyFont="1" applyBorder="1"/>
    <xf numFmtId="0" fontId="21" fillId="2" borderId="0" xfId="8" applyFont="1" applyFill="1" applyBorder="1"/>
    <xf numFmtId="166" fontId="21" fillId="2" borderId="76" xfId="8" applyNumberFormat="1" applyFont="1" applyFill="1" applyBorder="1"/>
    <xf numFmtId="166" fontId="21" fillId="0" borderId="0" xfId="8" applyNumberFormat="1" applyFont="1" applyBorder="1" applyAlignment="1">
      <alignment horizontal="right"/>
    </xf>
    <xf numFmtId="166" fontId="21" fillId="0" borderId="4" xfId="8" applyNumberFormat="1" applyFont="1" applyBorder="1" applyAlignment="1">
      <alignment horizontal="right"/>
    </xf>
    <xf numFmtId="166" fontId="21" fillId="0" borderId="73" xfId="8" applyNumberFormat="1" applyFont="1" applyBorder="1" applyAlignment="1">
      <alignment horizontal="right"/>
    </xf>
    <xf numFmtId="166" fontId="21" fillId="2" borderId="12" xfId="8" applyNumberFormat="1" applyFont="1" applyFill="1" applyBorder="1" applyAlignment="1">
      <alignment horizontal="right"/>
    </xf>
    <xf numFmtId="166" fontId="21" fillId="0" borderId="12" xfId="8" applyNumberFormat="1" applyFont="1" applyBorder="1" applyAlignment="1">
      <alignment horizontal="right"/>
    </xf>
    <xf numFmtId="166" fontId="21" fillId="0" borderId="6" xfId="8" applyNumberFormat="1" applyFont="1" applyBorder="1" applyAlignment="1">
      <alignment horizontal="center" vertical="center"/>
    </xf>
    <xf numFmtId="166" fontId="21" fillId="0" borderId="8" xfId="8" applyNumberFormat="1" applyFont="1" applyBorder="1" applyAlignment="1">
      <alignment horizontal="right" vertical="center"/>
    </xf>
    <xf numFmtId="166" fontId="21" fillId="0" borderId="11" xfId="8" applyNumberFormat="1" applyFont="1" applyBorder="1" applyAlignment="1">
      <alignment horizontal="right" vertical="center"/>
    </xf>
    <xf numFmtId="166" fontId="21" fillId="0" borderId="11" xfId="8" applyNumberFormat="1" applyFont="1" applyBorder="1" applyAlignment="1">
      <alignment horizontal="right"/>
    </xf>
    <xf numFmtId="166" fontId="21" fillId="0" borderId="6" xfId="8" applyNumberFormat="1" applyFont="1" applyBorder="1" applyAlignment="1">
      <alignment horizontal="right"/>
    </xf>
    <xf numFmtId="166" fontId="21" fillId="2" borderId="12" xfId="8" applyNumberFormat="1" applyFont="1" applyFill="1" applyBorder="1" applyAlignment="1">
      <alignment horizontal="right" vertical="center"/>
    </xf>
    <xf numFmtId="166" fontId="21" fillId="0" borderId="12" xfId="8" applyNumberFormat="1" applyFont="1" applyBorder="1" applyAlignment="1">
      <alignment horizontal="right" vertical="center"/>
    </xf>
    <xf numFmtId="0" fontId="21" fillId="2" borderId="25" xfId="8" applyFont="1" applyFill="1" applyBorder="1" applyAlignment="1">
      <alignment vertical="top" wrapText="1"/>
    </xf>
    <xf numFmtId="166" fontId="21" fillId="0" borderId="4" xfId="8" applyNumberFormat="1" applyFont="1" applyBorder="1" applyAlignment="1">
      <alignment vertical="center"/>
    </xf>
    <xf numFmtId="166" fontId="21" fillId="0" borderId="73" xfId="8" applyNumberFormat="1" applyFont="1" applyBorder="1" applyAlignment="1">
      <alignment vertical="center"/>
    </xf>
    <xf numFmtId="166" fontId="21" fillId="0" borderId="12" xfId="8" applyNumberFormat="1" applyFont="1" applyBorder="1" applyAlignment="1">
      <alignment vertical="center"/>
    </xf>
    <xf numFmtId="0" fontId="21" fillId="2" borderId="51" xfId="8" applyFont="1" applyFill="1" applyBorder="1" applyAlignment="1">
      <alignment vertical="top" wrapText="1"/>
    </xf>
    <xf numFmtId="166" fontId="21" fillId="2" borderId="11" xfId="8" applyNumberFormat="1" applyFont="1" applyFill="1" applyBorder="1" applyAlignment="1">
      <alignment vertical="center"/>
    </xf>
    <xf numFmtId="166" fontId="21" fillId="0" borderId="0" xfId="8" applyNumberFormat="1" applyFont="1" applyBorder="1" applyAlignment="1">
      <alignment vertical="center"/>
    </xf>
    <xf numFmtId="166" fontId="21" fillId="0" borderId="11" xfId="8" applyNumberFormat="1" applyFont="1" applyBorder="1" applyAlignment="1">
      <alignment vertical="center"/>
    </xf>
    <xf numFmtId="0" fontId="21" fillId="2" borderId="25" xfId="8" applyFont="1" applyFill="1" applyBorder="1" applyAlignment="1">
      <alignment horizontal="left" wrapText="1"/>
    </xf>
    <xf numFmtId="0" fontId="21" fillId="2" borderId="26" xfId="8" applyFont="1" applyFill="1" applyBorder="1" applyAlignment="1">
      <alignment vertical="top" wrapText="1"/>
    </xf>
    <xf numFmtId="166" fontId="21" fillId="0" borderId="76" xfId="8" applyNumberFormat="1" applyFont="1" applyBorder="1" applyAlignment="1">
      <alignment vertical="top"/>
    </xf>
    <xf numFmtId="166" fontId="21" fillId="0" borderId="11" xfId="8" applyNumberFormat="1" applyFont="1" applyBorder="1" applyAlignment="1">
      <alignment vertical="top"/>
    </xf>
    <xf numFmtId="166" fontId="21" fillId="0" borderId="0" xfId="8" applyNumberFormat="1" applyFont="1" applyBorder="1" applyAlignment="1">
      <alignment vertical="top"/>
    </xf>
    <xf numFmtId="166" fontId="21" fillId="0" borderId="7" xfId="8" applyNumberFormat="1" applyFont="1" applyBorder="1"/>
    <xf numFmtId="166" fontId="21" fillId="0" borderId="72" xfId="8" applyNumberFormat="1" applyFont="1" applyBorder="1"/>
    <xf numFmtId="0" fontId="21" fillId="2" borderId="25" xfId="8" applyFont="1" applyFill="1" applyBorder="1" applyAlignment="1">
      <alignment horizontal="left"/>
    </xf>
    <xf numFmtId="0" fontId="21" fillId="2" borderId="25" xfId="8" applyFont="1" applyFill="1" applyBorder="1" applyAlignment="1">
      <alignment horizontal="center"/>
    </xf>
    <xf numFmtId="0" fontId="21" fillId="0" borderId="85" xfId="8" applyFont="1" applyBorder="1" applyAlignment="1">
      <alignment horizontal="center" shrinkToFit="1"/>
    </xf>
    <xf numFmtId="166" fontId="21" fillId="0" borderId="75" xfId="8" applyNumberFormat="1" applyFont="1" applyBorder="1" applyAlignment="1">
      <alignment horizontal="center"/>
    </xf>
    <xf numFmtId="166" fontId="21" fillId="2" borderId="75" xfId="8" applyNumberFormat="1" applyFont="1" applyFill="1" applyBorder="1" applyAlignment="1">
      <alignment horizontal="center"/>
    </xf>
    <xf numFmtId="0" fontId="21" fillId="2" borderId="55" xfId="8" applyFont="1" applyFill="1" applyBorder="1" applyAlignment="1">
      <alignment horizontal="center"/>
    </xf>
    <xf numFmtId="166" fontId="21" fillId="0" borderId="0" xfId="8" applyNumberFormat="1" applyFont="1"/>
    <xf numFmtId="0" fontId="15" fillId="2" borderId="31" xfId="8" applyFont="1" applyFill="1" applyBorder="1"/>
    <xf numFmtId="0" fontId="21" fillId="0" borderId="86" xfId="8" applyFont="1" applyBorder="1" applyAlignment="1">
      <alignment horizontal="center" shrinkToFit="1"/>
    </xf>
    <xf numFmtId="166" fontId="21" fillId="0" borderId="77" xfId="8" applyNumberFormat="1" applyFont="1" applyBorder="1"/>
    <xf numFmtId="166" fontId="21" fillId="0" borderId="87" xfId="8" applyNumberFormat="1" applyFont="1" applyBorder="1"/>
    <xf numFmtId="166" fontId="21" fillId="0" borderId="88" xfId="8" applyNumberFormat="1" applyFont="1" applyBorder="1"/>
    <xf numFmtId="166" fontId="21" fillId="2" borderId="77" xfId="8" applyNumberFormat="1" applyFont="1" applyFill="1" applyBorder="1"/>
    <xf numFmtId="166" fontId="21" fillId="0" borderId="33" xfId="8" applyNumberFormat="1" applyFont="1" applyBorder="1"/>
    <xf numFmtId="166" fontId="21" fillId="0" borderId="34" xfId="8" applyNumberFormat="1" applyFont="1" applyBorder="1"/>
    <xf numFmtId="166" fontId="21" fillId="2" borderId="32" xfId="8" applyNumberFormat="1" applyFont="1" applyFill="1" applyBorder="1"/>
    <xf numFmtId="166" fontId="21" fillId="0" borderId="32" xfId="8" applyNumberFormat="1" applyFont="1" applyBorder="1"/>
    <xf numFmtId="0" fontId="21" fillId="2" borderId="78" xfId="8" applyFont="1" applyFill="1" applyBorder="1"/>
    <xf numFmtId="0" fontId="21" fillId="2" borderId="5" xfId="8" applyFont="1" applyFill="1" applyBorder="1"/>
    <xf numFmtId="0" fontId="21" fillId="2" borderId="58" xfId="8" applyFont="1" applyFill="1" applyBorder="1"/>
    <xf numFmtId="0" fontId="21" fillId="2" borderId="5" xfId="8" applyFont="1" applyFill="1" applyBorder="1" applyAlignment="1">
      <alignment shrinkToFit="1"/>
    </xf>
    <xf numFmtId="0" fontId="21" fillId="2" borderId="89" xfId="8" applyFont="1" applyFill="1" applyBorder="1"/>
    <xf numFmtId="166" fontId="21" fillId="0" borderId="75" xfId="8" applyNumberFormat="1" applyFont="1" applyBorder="1"/>
    <xf numFmtId="166" fontId="21" fillId="0" borderId="90" xfId="8" applyNumberFormat="1" applyFont="1" applyBorder="1"/>
    <xf numFmtId="166" fontId="21" fillId="0" borderId="91" xfId="8" applyNumberFormat="1" applyFont="1" applyBorder="1"/>
    <xf numFmtId="166" fontId="21" fillId="2" borderId="74" xfId="8" applyNumberFormat="1" applyFont="1" applyFill="1" applyBorder="1"/>
    <xf numFmtId="166" fontId="21" fillId="0" borderId="74" xfId="8" applyNumberFormat="1" applyFont="1" applyBorder="1"/>
    <xf numFmtId="0" fontId="25" fillId="0" borderId="0" xfId="8" applyFont="1" applyBorder="1" applyAlignment="1">
      <alignment wrapText="1"/>
    </xf>
    <xf numFmtId="0" fontId="21" fillId="0" borderId="0" xfId="8" applyFont="1" applyAlignment="1">
      <alignment horizontal="center"/>
    </xf>
    <xf numFmtId="0" fontId="27" fillId="0" borderId="0" xfId="8" applyFont="1" applyBorder="1" applyAlignment="1">
      <alignment horizontal="left" vertical="center" wrapText="1"/>
    </xf>
    <xf numFmtId="0" fontId="28" fillId="0" borderId="0" xfId="8" applyFont="1"/>
    <xf numFmtId="0" fontId="26" fillId="0" borderId="0" xfId="8" applyFont="1" applyAlignment="1">
      <alignment horizontal="left"/>
    </xf>
    <xf numFmtId="0" fontId="23" fillId="0" borderId="0" xfId="8" applyFont="1" applyAlignment="1">
      <alignment horizontal="left"/>
    </xf>
    <xf numFmtId="0" fontId="28" fillId="0" borderId="0" xfId="8" applyFont="1" applyAlignment="1">
      <alignment horizontal="left"/>
    </xf>
    <xf numFmtId="0" fontId="3" fillId="0" borderId="0" xfId="8" applyFont="1" applyAlignment="1">
      <alignment horizontal="center"/>
    </xf>
    <xf numFmtId="0" fontId="17" fillId="2" borderId="2" xfId="6" applyFont="1" applyFill="1" applyBorder="1" applyAlignment="1">
      <alignment horizontal="center"/>
    </xf>
    <xf numFmtId="166" fontId="21" fillId="2" borderId="11" xfId="6" applyNumberFormat="1" applyFont="1" applyFill="1" applyBorder="1"/>
    <xf numFmtId="166" fontId="21" fillId="2" borderId="6" xfId="6" applyNumberFormat="1" applyFont="1" applyFill="1" applyBorder="1"/>
    <xf numFmtId="166" fontId="21" fillId="2" borderId="11" xfId="6" applyNumberFormat="1" applyFont="1" applyFill="1" applyBorder="1" applyAlignment="1">
      <alignment horizontal="right"/>
    </xf>
    <xf numFmtId="166" fontId="21" fillId="2" borderId="6" xfId="6" applyNumberFormat="1" applyFont="1" applyFill="1" applyBorder="1" applyAlignment="1">
      <alignment horizontal="right"/>
    </xf>
    <xf numFmtId="166" fontId="21" fillId="2" borderId="6" xfId="6" applyNumberFormat="1" applyFont="1" applyFill="1" applyBorder="1" applyAlignment="1">
      <alignment vertical="center"/>
    </xf>
    <xf numFmtId="166" fontId="21" fillId="2" borderId="17" xfId="6" applyNumberFormat="1" applyFont="1" applyFill="1" applyBorder="1"/>
    <xf numFmtId="166" fontId="21" fillId="2" borderId="76" xfId="6" applyNumberFormat="1" applyFont="1" applyFill="1" applyBorder="1"/>
    <xf numFmtId="166" fontId="21" fillId="2" borderId="76" xfId="6" applyNumberFormat="1" applyFont="1" applyFill="1" applyBorder="1" applyAlignment="1">
      <alignment horizontal="center"/>
    </xf>
    <xf numFmtId="166" fontId="21" fillId="2" borderId="53" xfId="6" applyNumberFormat="1" applyFont="1" applyFill="1" applyBorder="1"/>
    <xf numFmtId="166" fontId="21" fillId="2" borderId="11" xfId="6" applyNumberFormat="1" applyFont="1" applyFill="1" applyBorder="1" applyAlignment="1">
      <alignment horizontal="right" vertical="center"/>
    </xf>
    <xf numFmtId="166" fontId="21" fillId="2" borderId="77" xfId="6" applyNumberFormat="1" applyFont="1" applyFill="1" applyBorder="1"/>
    <xf numFmtId="166" fontId="21" fillId="2" borderId="75" xfId="6" applyNumberFormat="1" applyFont="1" applyFill="1" applyBorder="1"/>
    <xf numFmtId="0" fontId="3" fillId="2" borderId="65" xfId="2" applyFont="1" applyFill="1" applyBorder="1" applyAlignment="1">
      <alignment horizontal="center" vertical="center"/>
    </xf>
    <xf numFmtId="164" fontId="3" fillId="2" borderId="76" xfId="2" applyNumberFormat="1" applyFont="1" applyFill="1" applyBorder="1"/>
    <xf numFmtId="164" fontId="3" fillId="0" borderId="41" xfId="2" applyNumberFormat="1" applyFont="1" applyBorder="1"/>
    <xf numFmtId="164" fontId="1" fillId="2" borderId="23" xfId="2" applyNumberFormat="1" applyFont="1" applyFill="1" applyBorder="1" applyAlignment="1">
      <alignment vertical="center"/>
    </xf>
    <xf numFmtId="0" fontId="3" fillId="2" borderId="78" xfId="2" applyFont="1" applyFill="1" applyBorder="1" applyAlignment="1">
      <alignment horizontal="center" vertical="center"/>
    </xf>
    <xf numFmtId="164" fontId="3" fillId="2" borderId="76" xfId="2" applyNumberFormat="1" applyFont="1" applyFill="1" applyBorder="1" applyAlignment="1">
      <alignment horizontal="right" vertical="center"/>
    </xf>
    <xf numFmtId="0" fontId="3" fillId="0" borderId="0" xfId="8" applyFont="1" applyFill="1"/>
    <xf numFmtId="0" fontId="21" fillId="0" borderId="0" xfId="8" applyFont="1" applyFill="1"/>
    <xf numFmtId="0" fontId="11" fillId="0" borderId="0" xfId="0" applyFont="1" applyFill="1" applyBorder="1" applyAlignment="1"/>
    <xf numFmtId="166" fontId="21" fillId="2" borderId="41" xfId="8" applyNumberFormat="1" applyFont="1" applyFill="1" applyBorder="1" applyAlignment="1">
      <alignment horizontal="right" vertical="center"/>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166" fontId="21" fillId="2" borderId="12" xfId="8" applyNumberFormat="1" applyFont="1" applyFill="1" applyBorder="1" applyAlignment="1">
      <alignment vertical="center"/>
    </xf>
    <xf numFmtId="0" fontId="44" fillId="0" borderId="0" xfId="1" applyAlignment="1">
      <alignment horizontal="left" vertical="center"/>
    </xf>
    <xf numFmtId="0" fontId="21" fillId="2" borderId="26" xfId="6" applyFont="1" applyFill="1" applyBorder="1"/>
    <xf numFmtId="0" fontId="21" fillId="2" borderId="51" xfId="6" applyFont="1" applyFill="1" applyBorder="1" applyAlignment="1">
      <alignment vertical="center" wrapText="1"/>
    </xf>
    <xf numFmtId="166" fontId="21" fillId="0" borderId="73" xfId="6" applyNumberFormat="1" applyFont="1" applyBorder="1" applyAlignment="1">
      <alignment horizontal="right" vertical="center"/>
    </xf>
    <xf numFmtId="0" fontId="21" fillId="2" borderId="65" xfId="6" applyFont="1" applyFill="1" applyBorder="1" applyAlignment="1">
      <alignment wrapText="1"/>
    </xf>
    <xf numFmtId="0" fontId="21" fillId="2" borderId="89" xfId="6" applyFont="1" applyFill="1" applyBorder="1" applyAlignment="1">
      <alignment horizontal="left" vertical="center" wrapText="1"/>
    </xf>
    <xf numFmtId="0" fontId="24" fillId="0" borderId="0" xfId="6" applyFont="1" applyBorder="1" applyAlignment="1">
      <alignment horizontal="left" vertical="top"/>
    </xf>
    <xf numFmtId="0" fontId="24" fillId="0" borderId="0" xfId="6" applyFont="1" applyAlignment="1">
      <alignment vertical="center"/>
    </xf>
    <xf numFmtId="0" fontId="26" fillId="0" borderId="0" xfId="6" applyFont="1"/>
    <xf numFmtId="0" fontId="21" fillId="0" borderId="0" xfId="6" applyFont="1"/>
    <xf numFmtId="0" fontId="25" fillId="0" borderId="0" xfId="6" applyFont="1"/>
    <xf numFmtId="0" fontId="21" fillId="0" borderId="0" xfId="6" applyFont="1" applyBorder="1"/>
    <xf numFmtId="0" fontId="11" fillId="0" borderId="0" xfId="6" applyFont="1" applyBorder="1" applyAlignment="1">
      <alignment horizontal="left" vertical="center" shrinkToFit="1"/>
    </xf>
    <xf numFmtId="0" fontId="24" fillId="0" borderId="0" xfId="6" applyFont="1" applyBorder="1" applyAlignment="1">
      <alignment vertical="center" wrapText="1"/>
    </xf>
    <xf numFmtId="0" fontId="24" fillId="0" borderId="0" xfId="6" applyFont="1" applyBorder="1" applyAlignment="1">
      <alignment horizontal="left"/>
    </xf>
    <xf numFmtId="0" fontId="3" fillId="0" borderId="0" xfId="6" applyAlignment="1">
      <alignment horizontal="left" vertical="center" wrapText="1"/>
    </xf>
    <xf numFmtId="0" fontId="47" fillId="2" borderId="0" xfId="6" applyFont="1" applyFill="1" applyBorder="1" applyAlignment="1">
      <alignment vertical="center"/>
    </xf>
    <xf numFmtId="0" fontId="47" fillId="2" borderId="0" xfId="6" applyFont="1" applyFill="1" applyBorder="1" applyAlignment="1">
      <alignment horizontal="center" vertical="center"/>
    </xf>
    <xf numFmtId="0" fontId="48" fillId="0" borderId="83" xfId="6" applyFont="1" applyBorder="1" applyAlignment="1">
      <alignment vertical="center"/>
    </xf>
    <xf numFmtId="0" fontId="48" fillId="0" borderId="83" xfId="6" applyFont="1" applyBorder="1" applyAlignment="1">
      <alignment horizontal="center" vertical="center"/>
    </xf>
    <xf numFmtId="0" fontId="48" fillId="2" borderId="17" xfId="6" applyFont="1" applyFill="1" applyBorder="1" applyAlignment="1">
      <alignment horizontal="left" vertical="center" wrapText="1"/>
    </xf>
    <xf numFmtId="0" fontId="49" fillId="0" borderId="92" xfId="6" applyFont="1" applyBorder="1" applyAlignment="1">
      <alignment horizontal="left" vertical="top" wrapText="1"/>
    </xf>
    <xf numFmtId="0" fontId="49" fillId="2" borderId="11" xfId="6" applyFont="1" applyFill="1" applyBorder="1" applyAlignment="1">
      <alignment horizontal="left" vertical="top" wrapText="1"/>
    </xf>
    <xf numFmtId="0" fontId="37" fillId="0" borderId="93" xfId="6" applyFont="1" applyBorder="1" applyAlignment="1">
      <alignment horizontal="left" vertical="top" wrapText="1"/>
    </xf>
    <xf numFmtId="0" fontId="49" fillId="0" borderId="93" xfId="6" applyFont="1" applyBorder="1" applyAlignment="1">
      <alignment horizontal="left" vertical="top" wrapText="1"/>
    </xf>
    <xf numFmtId="0" fontId="49" fillId="2" borderId="76" xfId="6" applyFont="1" applyFill="1" applyBorder="1" applyAlignment="1">
      <alignment horizontal="left" vertical="top" wrapText="1"/>
    </xf>
    <xf numFmtId="0" fontId="37" fillId="0" borderId="94" xfId="6" applyFont="1" applyBorder="1" applyAlignment="1">
      <alignment horizontal="left" vertical="top" wrapText="1"/>
    </xf>
    <xf numFmtId="0" fontId="48" fillId="2" borderId="6" xfId="6" applyFont="1" applyFill="1" applyBorder="1" applyAlignment="1">
      <alignment horizontal="left" vertical="center" wrapText="1"/>
    </xf>
    <xf numFmtId="0" fontId="49" fillId="0" borderId="0" xfId="6" applyFont="1" applyAlignment="1">
      <alignment horizontal="left" vertical="center" wrapText="1"/>
    </xf>
    <xf numFmtId="0" fontId="1" fillId="0" borderId="24" xfId="2" applyFont="1" applyFill="1" applyBorder="1" applyAlignment="1">
      <alignment horizontal="center" vertical="center"/>
    </xf>
    <xf numFmtId="0" fontId="3" fillId="0" borderId="5" xfId="2" applyFont="1" applyFill="1" applyBorder="1" applyAlignment="1">
      <alignment horizontal="center" vertical="center"/>
    </xf>
    <xf numFmtId="3" fontId="3" fillId="0" borderId="35" xfId="2" applyNumberFormat="1" applyFont="1" applyFill="1" applyBorder="1" applyAlignment="1">
      <alignment horizontal="center" vertical="center"/>
    </xf>
    <xf numFmtId="0" fontId="1" fillId="0" borderId="2" xfId="2" applyFont="1" applyFill="1" applyBorder="1" applyAlignment="1">
      <alignment horizontal="center" vertical="center"/>
    </xf>
    <xf numFmtId="164" fontId="3" fillId="0" borderId="6" xfId="2" applyNumberFormat="1" applyFont="1" applyFill="1" applyBorder="1"/>
    <xf numFmtId="164" fontId="3" fillId="0" borderId="17" xfId="2" applyNumberFormat="1" applyFont="1" applyFill="1" applyBorder="1"/>
    <xf numFmtId="164" fontId="3" fillId="0" borderId="11" xfId="2" applyNumberFormat="1" applyFont="1" applyFill="1" applyBorder="1"/>
    <xf numFmtId="164" fontId="3" fillId="0" borderId="76" xfId="2" applyNumberFormat="1" applyFont="1" applyFill="1" applyBorder="1"/>
    <xf numFmtId="164" fontId="3" fillId="0" borderId="53" xfId="2" applyNumberFormat="1" applyFont="1" applyFill="1" applyBorder="1"/>
    <xf numFmtId="164" fontId="1" fillId="0" borderId="57" xfId="2" applyNumberFormat="1" applyFont="1" applyFill="1" applyBorder="1" applyAlignment="1">
      <alignment vertical="center"/>
    </xf>
    <xf numFmtId="164" fontId="1" fillId="0" borderId="56" xfId="2" applyNumberFormat="1" applyFont="1" applyFill="1" applyBorder="1" applyAlignment="1">
      <alignment vertical="center"/>
    </xf>
    <xf numFmtId="164" fontId="1" fillId="0" borderId="95" xfId="2" applyNumberFormat="1" applyFont="1" applyFill="1" applyBorder="1" applyAlignment="1">
      <alignment vertical="center"/>
    </xf>
    <xf numFmtId="164" fontId="1" fillId="0" borderId="7" xfId="2" applyNumberFormat="1" applyFont="1" applyFill="1" applyBorder="1" applyAlignment="1">
      <alignment vertical="center"/>
    </xf>
    <xf numFmtId="164" fontId="1" fillId="0" borderId="4" xfId="2" applyNumberFormat="1" applyFont="1" applyFill="1" applyBorder="1" applyAlignment="1">
      <alignment vertical="center"/>
    </xf>
    <xf numFmtId="164" fontId="1" fillId="0" borderId="23" xfId="2" applyNumberFormat="1" applyFont="1" applyFill="1" applyBorder="1" applyAlignment="1">
      <alignment vertical="center"/>
    </xf>
    <xf numFmtId="164" fontId="1" fillId="0" borderId="60" xfId="2" applyNumberFormat="1" applyFont="1" applyFill="1" applyBorder="1" applyAlignment="1">
      <alignment vertical="center"/>
    </xf>
    <xf numFmtId="0" fontId="1" fillId="2" borderId="1" xfId="2" applyFont="1" applyFill="1" applyBorder="1" applyAlignment="1">
      <alignment horizontal="center" vertical="center"/>
    </xf>
    <xf numFmtId="164" fontId="3" fillId="2" borderId="9" xfId="2" applyNumberFormat="1" applyFont="1" applyFill="1" applyBorder="1"/>
    <xf numFmtId="164" fontId="3" fillId="2" borderId="16" xfId="2" applyNumberFormat="1" applyFont="1" applyFill="1" applyBorder="1"/>
    <xf numFmtId="164" fontId="3" fillId="2" borderId="10" xfId="2" applyNumberFormat="1" applyFont="1" applyFill="1" applyBorder="1"/>
    <xf numFmtId="164" fontId="3" fillId="2" borderId="79" xfId="2" applyNumberFormat="1" applyFont="1" applyFill="1" applyBorder="1"/>
    <xf numFmtId="164" fontId="3" fillId="2" borderId="52" xfId="2" applyNumberFormat="1" applyFont="1" applyFill="1" applyBorder="1"/>
    <xf numFmtId="0" fontId="1" fillId="2" borderId="3" xfId="2" applyFont="1" applyFill="1" applyBorder="1" applyAlignment="1">
      <alignment horizontal="center" vertical="center"/>
    </xf>
    <xf numFmtId="165" fontId="1" fillId="2" borderId="7" xfId="2" applyNumberFormat="1" applyFont="1" applyFill="1" applyBorder="1" applyAlignment="1">
      <alignment vertical="center"/>
    </xf>
    <xf numFmtId="165" fontId="1" fillId="2" borderId="7" xfId="2" applyNumberFormat="1" applyFont="1" applyFill="1" applyBorder="1" applyAlignment="1">
      <alignment horizontal="right" vertical="center"/>
    </xf>
    <xf numFmtId="165" fontId="1" fillId="2" borderId="4" xfId="2" applyNumberFormat="1" applyFont="1" applyFill="1" applyBorder="1" applyAlignment="1">
      <alignment vertical="center"/>
    </xf>
    <xf numFmtId="165" fontId="1" fillId="2" borderId="22" xfId="2" applyNumberFormat="1" applyFont="1" applyFill="1" applyBorder="1" applyAlignment="1">
      <alignment vertical="center"/>
    </xf>
    <xf numFmtId="165" fontId="1" fillId="2" borderId="96" xfId="2" applyNumberFormat="1" applyFont="1" applyFill="1" applyBorder="1" applyAlignment="1">
      <alignment vertical="center"/>
    </xf>
    <xf numFmtId="165" fontId="1" fillId="2" borderId="97" xfId="2" applyNumberFormat="1" applyFont="1" applyFill="1" applyBorder="1" applyAlignment="1">
      <alignment vertical="center"/>
    </xf>
    <xf numFmtId="165" fontId="1" fillId="2" borderId="98" xfId="2" applyNumberFormat="1" applyFont="1" applyFill="1" applyBorder="1" applyAlignment="1">
      <alignment vertical="center"/>
    </xf>
    <xf numFmtId="164" fontId="3" fillId="0" borderId="17" xfId="2" applyNumberFormat="1" applyFont="1" applyFill="1" applyBorder="1" applyAlignment="1">
      <alignment horizontal="right" vertical="center"/>
    </xf>
    <xf numFmtId="164" fontId="3" fillId="0" borderId="6" xfId="2" applyNumberFormat="1" applyFont="1" applyFill="1" applyBorder="1" applyAlignment="1">
      <alignment horizontal="right" vertical="center"/>
    </xf>
    <xf numFmtId="164" fontId="3" fillId="0" borderId="11" xfId="2" applyNumberFormat="1" applyFont="1" applyFill="1" applyBorder="1" applyAlignment="1">
      <alignment horizontal="right" vertical="center"/>
    </xf>
    <xf numFmtId="164" fontId="3" fillId="0" borderId="76" xfId="2" applyNumberFormat="1" applyFont="1" applyFill="1" applyBorder="1" applyAlignment="1">
      <alignment horizontal="right" vertical="center"/>
    </xf>
    <xf numFmtId="164" fontId="3" fillId="0" borderId="53" xfId="2" applyNumberFormat="1" applyFont="1" applyFill="1" applyBorder="1" applyAlignment="1">
      <alignment horizontal="right" vertical="center"/>
    </xf>
    <xf numFmtId="0" fontId="1" fillId="0" borderId="61" xfId="2" applyFont="1" applyFill="1" applyBorder="1" applyAlignment="1">
      <alignment horizontal="center" vertical="center"/>
    </xf>
    <xf numFmtId="0" fontId="1" fillId="2" borderId="15" xfId="2" applyFont="1" applyFill="1" applyBorder="1" applyAlignment="1">
      <alignment horizontal="center" vertical="center"/>
    </xf>
    <xf numFmtId="164" fontId="3" fillId="2" borderId="46" xfId="2" applyNumberFormat="1" applyFont="1" applyFill="1" applyBorder="1" applyAlignment="1">
      <alignment horizontal="right" vertical="center"/>
    </xf>
    <xf numFmtId="164" fontId="3" fillId="2" borderId="19" xfId="2" applyNumberFormat="1" applyFont="1" applyFill="1" applyBorder="1" applyAlignment="1">
      <alignment horizontal="right" vertical="center"/>
    </xf>
    <xf numFmtId="164" fontId="3" fillId="2" borderId="72" xfId="2" applyNumberFormat="1" applyFont="1" applyFill="1" applyBorder="1" applyAlignment="1">
      <alignment horizontal="right" vertical="center"/>
    </xf>
    <xf numFmtId="164" fontId="3" fillId="2" borderId="73" xfId="2" applyNumberFormat="1" applyFont="1" applyFill="1" applyBorder="1" applyAlignment="1">
      <alignment horizontal="right" vertical="center"/>
    </xf>
    <xf numFmtId="164" fontId="3" fillId="2" borderId="42" xfId="2" applyNumberFormat="1" applyFont="1" applyFill="1" applyBorder="1" applyAlignment="1">
      <alignment horizontal="right" vertical="center"/>
    </xf>
    <xf numFmtId="164" fontId="3" fillId="2" borderId="84" xfId="2" applyNumberFormat="1" applyFont="1" applyFill="1" applyBorder="1" applyAlignment="1">
      <alignment horizontal="right" vertical="center"/>
    </xf>
    <xf numFmtId="164" fontId="3" fillId="2" borderId="18" xfId="2" applyNumberFormat="1" applyFont="1" applyFill="1" applyBorder="1" applyAlignment="1">
      <alignment horizontal="right" vertical="center"/>
    </xf>
    <xf numFmtId="164" fontId="3" fillId="2" borderId="8" xfId="2" applyNumberFormat="1" applyFont="1" applyFill="1" applyBorder="1" applyAlignment="1">
      <alignment horizontal="right" vertical="center"/>
    </xf>
    <xf numFmtId="164" fontId="3" fillId="2" borderId="12" xfId="2" applyNumberFormat="1" applyFont="1" applyFill="1" applyBorder="1" applyAlignment="1">
      <alignment horizontal="right" vertical="center"/>
    </xf>
    <xf numFmtId="164" fontId="3" fillId="2" borderId="41" xfId="2" applyNumberFormat="1" applyFont="1" applyFill="1" applyBorder="1" applyAlignment="1">
      <alignment horizontal="right" vertical="center"/>
    </xf>
    <xf numFmtId="164" fontId="3" fillId="2" borderId="21" xfId="2" applyNumberFormat="1" applyFont="1" applyFill="1" applyBorder="1" applyAlignment="1">
      <alignment horizontal="right" vertical="center"/>
    </xf>
    <xf numFmtId="166" fontId="3" fillId="2" borderId="100" xfId="2" applyNumberFormat="1" applyFont="1" applyFill="1" applyBorder="1" applyAlignment="1">
      <alignment vertical="center"/>
    </xf>
    <xf numFmtId="3" fontId="21" fillId="0" borderId="12" xfId="0" applyNumberFormat="1" applyFont="1" applyFill="1" applyBorder="1" applyAlignment="1">
      <alignment horizontal="right"/>
    </xf>
    <xf numFmtId="3" fontId="21" fillId="0" borderId="8" xfId="0" applyNumberFormat="1" applyFont="1" applyFill="1" applyBorder="1" applyAlignment="1">
      <alignment horizontal="right"/>
    </xf>
    <xf numFmtId="3" fontId="15" fillId="0" borderId="3" xfId="0" applyNumberFormat="1" applyFont="1" applyFill="1" applyBorder="1"/>
    <xf numFmtId="3" fontId="30" fillId="0" borderId="101" xfId="0" applyNumberFormat="1" applyFont="1" applyFill="1" applyBorder="1"/>
    <xf numFmtId="3" fontId="15" fillId="0" borderId="30" xfId="0" applyNumberFormat="1" applyFont="1" applyFill="1" applyBorder="1"/>
    <xf numFmtId="0" fontId="1" fillId="0" borderId="3" xfId="6" applyFont="1" applyFill="1" applyBorder="1" applyAlignment="1">
      <alignment horizontal="center" vertical="center"/>
    </xf>
    <xf numFmtId="0" fontId="1" fillId="0" borderId="62" xfId="6" applyFont="1" applyFill="1" applyBorder="1" applyAlignment="1">
      <alignment horizontal="center" vertical="center"/>
    </xf>
    <xf numFmtId="164" fontId="3" fillId="0" borderId="49" xfId="6" applyNumberFormat="1" applyFont="1" applyFill="1" applyBorder="1"/>
    <xf numFmtId="164" fontId="3" fillId="0" borderId="40" xfId="6" applyNumberFormat="1" applyFont="1" applyFill="1" applyBorder="1"/>
    <xf numFmtId="1" fontId="1" fillId="0" borderId="62" xfId="6" applyNumberFormat="1" applyFont="1" applyFill="1" applyBorder="1" applyAlignment="1">
      <alignment horizontal="center" vertical="center"/>
    </xf>
    <xf numFmtId="164" fontId="3" fillId="0" borderId="21" xfId="6" applyNumberFormat="1" applyFont="1" applyFill="1" applyBorder="1"/>
    <xf numFmtId="164" fontId="3" fillId="0" borderId="37" xfId="6" applyNumberFormat="1" applyFont="1" applyFill="1" applyBorder="1"/>
    <xf numFmtId="1" fontId="1" fillId="2" borderId="2" xfId="6" applyNumberFormat="1" applyFont="1" applyFill="1" applyBorder="1" applyAlignment="1">
      <alignment horizontal="center" vertical="center"/>
    </xf>
    <xf numFmtId="3" fontId="3" fillId="0" borderId="5" xfId="2" applyNumberFormat="1" applyFont="1" applyFill="1" applyBorder="1" applyAlignment="1">
      <alignment horizontal="center" vertical="center"/>
    </xf>
    <xf numFmtId="0" fontId="3" fillId="0" borderId="52" xfId="2" applyFont="1" applyFill="1" applyBorder="1" applyAlignment="1">
      <alignment horizontal="center" vertical="center"/>
    </xf>
    <xf numFmtId="0" fontId="3" fillId="0" borderId="9" xfId="2" applyFont="1" applyFill="1" applyBorder="1" applyAlignment="1">
      <alignment horizontal="center" vertical="center"/>
    </xf>
    <xf numFmtId="166" fontId="2" fillId="0" borderId="65" xfId="0" applyNumberFormat="1" applyFont="1" applyBorder="1" applyAlignment="1">
      <alignment horizontal="right"/>
    </xf>
    <xf numFmtId="0" fontId="3" fillId="2" borderId="35" xfId="0" applyFont="1" applyFill="1" applyBorder="1" applyAlignment="1">
      <alignment horizontal="center" vertical="center"/>
    </xf>
    <xf numFmtId="168" fontId="3" fillId="0" borderId="54" xfId="0" applyNumberFormat="1" applyFont="1" applyBorder="1" applyAlignment="1">
      <alignment vertical="center"/>
    </xf>
    <xf numFmtId="0" fontId="1" fillId="0" borderId="1" xfId="6" applyFont="1" applyBorder="1" applyAlignment="1">
      <alignment horizontal="center" vertical="center"/>
    </xf>
    <xf numFmtId="0" fontId="3" fillId="2" borderId="5" xfId="4" applyFont="1" applyFill="1" applyBorder="1" applyAlignment="1">
      <alignment horizontal="center" vertical="center"/>
    </xf>
    <xf numFmtId="164" fontId="3" fillId="0" borderId="5" xfId="4" applyNumberFormat="1" applyFont="1" applyBorder="1" applyAlignment="1">
      <alignment horizontal="center" vertical="center"/>
    </xf>
    <xf numFmtId="164" fontId="3" fillId="2" borderId="6" xfId="4" applyNumberFormat="1" applyFont="1" applyFill="1" applyBorder="1" applyAlignment="1">
      <alignment horizontal="center" vertical="center"/>
    </xf>
    <xf numFmtId="166" fontId="21" fillId="0" borderId="76" xfId="6" applyNumberFormat="1" applyFont="1" applyFill="1" applyBorder="1" applyAlignment="1">
      <alignment horizontal="right" vertical="center"/>
    </xf>
    <xf numFmtId="166" fontId="21" fillId="0" borderId="11" xfId="6" applyNumberFormat="1" applyFont="1" applyFill="1" applyBorder="1" applyAlignment="1">
      <alignment vertical="center"/>
    </xf>
    <xf numFmtId="0" fontId="3" fillId="2" borderId="26" xfId="0" applyFont="1" applyFill="1" applyBorder="1" applyAlignment="1">
      <alignment horizontal="center" vertical="center"/>
    </xf>
    <xf numFmtId="0" fontId="3" fillId="2" borderId="58" xfId="3" applyFont="1" applyFill="1" applyBorder="1" applyAlignment="1">
      <alignment horizontal="center" vertical="center"/>
    </xf>
    <xf numFmtId="164" fontId="3" fillId="0" borderId="16" xfId="3" applyNumberFormat="1" applyFont="1" applyBorder="1" applyAlignment="1">
      <alignment horizontal="center" vertical="center"/>
    </xf>
    <xf numFmtId="164" fontId="3" fillId="2" borderId="46" xfId="3" applyNumberFormat="1" applyFont="1" applyFill="1" applyBorder="1" applyAlignment="1">
      <alignment horizontal="center" vertical="center"/>
    </xf>
    <xf numFmtId="164" fontId="3" fillId="0" borderId="17" xfId="3" applyNumberFormat="1" applyFont="1" applyBorder="1" applyAlignment="1">
      <alignment horizontal="center" vertical="center"/>
    </xf>
    <xf numFmtId="164" fontId="3" fillId="0" borderId="18" xfId="3" applyNumberFormat="1" applyFont="1" applyBorder="1" applyAlignment="1">
      <alignment horizontal="center" vertical="center"/>
    </xf>
    <xf numFmtId="164" fontId="1" fillId="2" borderId="51" xfId="3" applyNumberFormat="1" applyFont="1" applyFill="1" applyBorder="1" applyAlignment="1">
      <alignment horizontal="center" vertical="center"/>
    </xf>
    <xf numFmtId="164" fontId="1" fillId="0" borderId="22" xfId="3" applyNumberFormat="1" applyFont="1" applyBorder="1" applyAlignment="1">
      <alignment horizontal="center" vertical="center"/>
    </xf>
    <xf numFmtId="0" fontId="17" fillId="2" borderId="15" xfId="6" applyFont="1" applyFill="1" applyBorder="1" applyAlignment="1">
      <alignment horizontal="center"/>
    </xf>
    <xf numFmtId="166" fontId="21" fillId="2" borderId="0" xfId="6" applyNumberFormat="1" applyFont="1" applyFill="1" applyBorder="1"/>
    <xf numFmtId="166" fontId="21" fillId="2" borderId="14" xfId="6" applyNumberFormat="1" applyFont="1" applyFill="1" applyBorder="1"/>
    <xf numFmtId="166" fontId="21" fillId="2" borderId="0" xfId="6" applyNumberFormat="1" applyFont="1" applyFill="1" applyBorder="1" applyAlignment="1">
      <alignment horizontal="right"/>
    </xf>
    <xf numFmtId="166" fontId="21" fillId="2" borderId="14" xfId="6" applyNumberFormat="1" applyFont="1" applyFill="1" applyBorder="1" applyAlignment="1">
      <alignment horizontal="right"/>
    </xf>
    <xf numFmtId="166" fontId="21" fillId="2" borderId="14" xfId="6" applyNumberFormat="1" applyFont="1" applyFill="1" applyBorder="1" applyAlignment="1">
      <alignment vertical="center"/>
    </xf>
    <xf numFmtId="166" fontId="21" fillId="2" borderId="46" xfId="6" applyNumberFormat="1" applyFont="1" applyFill="1" applyBorder="1"/>
    <xf numFmtId="166" fontId="21" fillId="2" borderId="83" xfId="6" applyNumberFormat="1" applyFont="1" applyFill="1" applyBorder="1"/>
    <xf numFmtId="166" fontId="21" fillId="2" borderId="36" xfId="6" applyNumberFormat="1" applyFont="1" applyFill="1" applyBorder="1"/>
    <xf numFmtId="166" fontId="21" fillId="2" borderId="83" xfId="6" applyNumberFormat="1" applyFont="1" applyFill="1" applyBorder="1" applyAlignment="1">
      <alignment horizontal="right" vertical="center"/>
    </xf>
    <xf numFmtId="166" fontId="21" fillId="2" borderId="0" xfId="6" applyNumberFormat="1" applyFont="1" applyFill="1" applyBorder="1" applyAlignment="1">
      <alignment horizontal="right" vertical="center"/>
    </xf>
    <xf numFmtId="166" fontId="21" fillId="2" borderId="0" xfId="6" applyNumberFormat="1" applyFont="1" applyFill="1" applyBorder="1" applyAlignment="1">
      <alignment vertical="center"/>
    </xf>
    <xf numFmtId="166" fontId="21" fillId="2" borderId="33" xfId="6" applyNumberFormat="1" applyFont="1" applyFill="1" applyBorder="1"/>
    <xf numFmtId="166" fontId="21" fillId="2" borderId="90" xfId="6" applyNumberFormat="1" applyFont="1" applyFill="1" applyBorder="1"/>
    <xf numFmtId="0" fontId="17" fillId="0" borderId="2" xfId="6" applyFont="1" applyFill="1" applyBorder="1" applyAlignment="1">
      <alignment horizontal="center"/>
    </xf>
    <xf numFmtId="166" fontId="21" fillId="0" borderId="6" xfId="6" applyNumberFormat="1" applyFont="1" applyFill="1" applyBorder="1" applyAlignment="1">
      <alignment vertical="center"/>
    </xf>
    <xf numFmtId="166" fontId="21" fillId="0" borderId="17" xfId="6" applyNumberFormat="1" applyFont="1" applyFill="1" applyBorder="1"/>
    <xf numFmtId="166" fontId="21" fillId="0" borderId="76" xfId="6" applyNumberFormat="1" applyFont="1" applyFill="1" applyBorder="1"/>
    <xf numFmtId="166" fontId="21" fillId="0" borderId="53" xfId="6" applyNumberFormat="1" applyFont="1" applyFill="1" applyBorder="1"/>
    <xf numFmtId="166" fontId="21" fillId="0" borderId="11" xfId="6" applyNumberFormat="1" applyFont="1" applyFill="1" applyBorder="1" applyAlignment="1">
      <alignment horizontal="right" vertical="center"/>
    </xf>
    <xf numFmtId="166" fontId="21" fillId="0" borderId="77" xfId="6" applyNumberFormat="1" applyFont="1" applyFill="1" applyBorder="1"/>
    <xf numFmtId="166" fontId="21" fillId="0" borderId="75" xfId="6" applyNumberFormat="1" applyFont="1" applyFill="1" applyBorder="1"/>
    <xf numFmtId="3" fontId="21" fillId="2" borderId="12" xfId="0" applyNumberFormat="1" applyFont="1" applyFill="1" applyBorder="1" applyAlignment="1">
      <alignment horizontal="right"/>
    </xf>
    <xf numFmtId="3" fontId="21" fillId="2" borderId="8" xfId="0" applyNumberFormat="1" applyFont="1" applyFill="1" applyBorder="1" applyAlignment="1">
      <alignment horizontal="right"/>
    </xf>
    <xf numFmtId="3" fontId="15" fillId="2" borderId="3" xfId="0" applyNumberFormat="1" applyFont="1" applyFill="1" applyBorder="1"/>
    <xf numFmtId="3" fontId="30" fillId="2" borderId="101" xfId="0" applyNumberFormat="1" applyFont="1" applyFill="1" applyBorder="1"/>
    <xf numFmtId="3" fontId="15" fillId="2" borderId="30" xfId="0" applyNumberFormat="1" applyFont="1" applyFill="1" applyBorder="1"/>
    <xf numFmtId="3" fontId="30" fillId="2" borderId="77" xfId="5" applyNumberFormat="1" applyFont="1" applyFill="1" applyBorder="1"/>
    <xf numFmtId="0" fontId="6" fillId="0" borderId="16" xfId="2" applyFont="1" applyFill="1" applyBorder="1" applyAlignment="1">
      <alignment horizontal="center" vertical="center"/>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164" fontId="3" fillId="0" borderId="52" xfId="3" applyNumberFormat="1" applyFont="1" applyBorder="1" applyAlignment="1">
      <alignment horizontal="center" vertical="center"/>
    </xf>
    <xf numFmtId="164" fontId="3" fillId="2" borderId="36" xfId="3" applyNumberFormat="1" applyFont="1" applyFill="1" applyBorder="1" applyAlignment="1">
      <alignment horizontal="center" vertical="center"/>
    </xf>
    <xf numFmtId="164" fontId="3" fillId="0" borderId="53" xfId="3" applyNumberFormat="1" applyFont="1" applyBorder="1" applyAlignment="1">
      <alignment horizontal="center" vertical="center"/>
    </xf>
    <xf numFmtId="164" fontId="3" fillId="0" borderId="21" xfId="3" applyNumberFormat="1" applyFont="1" applyBorder="1" applyAlignment="1">
      <alignment horizontal="center" vertical="center"/>
    </xf>
    <xf numFmtId="3" fontId="15" fillId="0" borderId="2" xfId="0" applyNumberFormat="1" applyFont="1" applyFill="1" applyBorder="1"/>
    <xf numFmtId="3" fontId="30" fillId="0" borderId="27" xfId="0" applyNumberFormat="1" applyFont="1" applyFill="1" applyBorder="1"/>
    <xf numFmtId="3" fontId="15" fillId="0" borderId="28" xfId="0" applyNumberFormat="1" applyFont="1" applyFill="1" applyBorder="1"/>
    <xf numFmtId="164" fontId="0" fillId="0" borderId="9" xfId="0" applyNumberFormat="1" applyFill="1" applyBorder="1"/>
    <xf numFmtId="164" fontId="0" fillId="0" borderId="39" xfId="0" applyNumberFormat="1" applyFill="1" applyBorder="1"/>
    <xf numFmtId="164" fontId="0" fillId="0" borderId="38" xfId="0" applyNumberFormat="1" applyFill="1" applyBorder="1"/>
    <xf numFmtId="164" fontId="0" fillId="0" borderId="40" xfId="0" applyNumberFormat="1" applyFill="1" applyBorder="1"/>
    <xf numFmtId="0" fontId="1" fillId="2" borderId="15" xfId="6" applyNumberFormat="1" applyFont="1" applyFill="1" applyBorder="1" applyAlignment="1">
      <alignment horizontal="center" vertical="center"/>
    </xf>
    <xf numFmtId="164" fontId="3" fillId="2" borderId="14" xfId="6" applyNumberFormat="1" applyFont="1" applyFill="1" applyBorder="1"/>
    <xf numFmtId="164" fontId="3" fillId="2" borderId="90" xfId="6" applyNumberFormat="1" applyFont="1" applyFill="1" applyBorder="1"/>
    <xf numFmtId="0" fontId="1" fillId="0" borderId="0" xfId="5" applyFont="1" applyFill="1"/>
    <xf numFmtId="0" fontId="3" fillId="0" borderId="0" xfId="5" applyFont="1" applyFill="1"/>
    <xf numFmtId="0" fontId="0" fillId="0" borderId="0" xfId="0" applyFill="1"/>
    <xf numFmtId="0" fontId="12" fillId="0" borderId="0" xfId="5" applyFont="1" applyFill="1" applyBorder="1" applyAlignment="1">
      <alignment horizontal="right" vertical="center"/>
    </xf>
    <xf numFmtId="164" fontId="3" fillId="0" borderId="0" xfId="6" applyNumberFormat="1" applyFont="1" applyFill="1" applyBorder="1"/>
    <xf numFmtId="0" fontId="3" fillId="0" borderId="0" xfId="6" applyFont="1" applyFill="1" applyBorder="1" applyAlignment="1">
      <alignment horizontal="center"/>
    </xf>
    <xf numFmtId="164" fontId="3" fillId="0" borderId="0" xfId="6" applyNumberFormat="1" applyFill="1" applyBorder="1"/>
    <xf numFmtId="0" fontId="1" fillId="0" borderId="0" xfId="6" applyFont="1" applyFill="1" applyAlignment="1">
      <alignment horizontal="left"/>
    </xf>
    <xf numFmtId="164" fontId="3" fillId="0" borderId="0" xfId="6" applyNumberFormat="1" applyFont="1" applyFill="1" applyBorder="1" applyAlignment="1">
      <alignment horizontal="right" vertical="center"/>
    </xf>
    <xf numFmtId="164" fontId="3" fillId="0" borderId="0" xfId="6" applyNumberFormat="1" applyFont="1" applyFill="1" applyBorder="1" applyAlignment="1">
      <alignment vertical="center"/>
    </xf>
    <xf numFmtId="0" fontId="1" fillId="0" borderId="15" xfId="6" applyFont="1" applyFill="1" applyBorder="1" applyAlignment="1">
      <alignment horizontal="center" vertical="center"/>
    </xf>
    <xf numFmtId="0" fontId="1" fillId="2" borderId="3" xfId="6" applyFont="1" applyFill="1" applyBorder="1" applyAlignment="1">
      <alignment horizontal="center" vertical="center" shrinkToFit="1"/>
    </xf>
    <xf numFmtId="164" fontId="3" fillId="0" borderId="102" xfId="6" applyNumberFormat="1" applyFont="1" applyFill="1" applyBorder="1" applyAlignment="1">
      <alignment horizontal="right"/>
    </xf>
    <xf numFmtId="164" fontId="3" fillId="0" borderId="12" xfId="6" applyNumberFormat="1" applyFont="1" applyFill="1" applyBorder="1" applyAlignment="1">
      <alignment horizontal="right"/>
    </xf>
    <xf numFmtId="164" fontId="3" fillId="0" borderId="8" xfId="6" applyNumberFormat="1" applyFill="1" applyBorder="1"/>
    <xf numFmtId="164" fontId="3" fillId="0" borderId="21" xfId="6" applyNumberFormat="1" applyFill="1" applyBorder="1"/>
    <xf numFmtId="164" fontId="3" fillId="2" borderId="87" xfId="6" applyNumberFormat="1" applyFont="1" applyFill="1" applyBorder="1"/>
    <xf numFmtId="0" fontId="1" fillId="0" borderId="62" xfId="6" applyNumberFormat="1" applyFont="1" applyFill="1" applyBorder="1" applyAlignment="1">
      <alignment horizontal="center" vertical="center"/>
    </xf>
    <xf numFmtId="164" fontId="3" fillId="0" borderId="91" xfId="6" applyNumberFormat="1" applyFont="1" applyFill="1" applyBorder="1"/>
    <xf numFmtId="0" fontId="1" fillId="2" borderId="103" xfId="6" applyFont="1" applyFill="1" applyBorder="1" applyAlignment="1">
      <alignment horizontal="center" vertical="center"/>
    </xf>
    <xf numFmtId="164" fontId="3" fillId="2" borderId="73" xfId="6" applyNumberFormat="1" applyFont="1" applyFill="1" applyBorder="1"/>
    <xf numFmtId="164" fontId="3" fillId="2" borderId="72" xfId="6" applyNumberFormat="1" applyFont="1" applyFill="1" applyBorder="1"/>
    <xf numFmtId="164" fontId="3" fillId="2" borderId="84" xfId="6" applyNumberFormat="1" applyFont="1" applyFill="1" applyBorder="1"/>
    <xf numFmtId="0" fontId="1" fillId="0" borderId="61" xfId="6" applyFont="1" applyFill="1" applyBorder="1" applyAlignment="1">
      <alignment horizontal="center" vertical="center"/>
    </xf>
    <xf numFmtId="164" fontId="3" fillId="0" borderId="10" xfId="6" applyNumberFormat="1" applyFont="1" applyFill="1" applyBorder="1"/>
    <xf numFmtId="164" fontId="3" fillId="0" borderId="9" xfId="6" applyNumberFormat="1" applyFont="1" applyFill="1" applyBorder="1"/>
    <xf numFmtId="1" fontId="1" fillId="0" borderId="103" xfId="6" applyNumberFormat="1" applyFont="1" applyFill="1" applyBorder="1" applyAlignment="1">
      <alignment horizontal="center" vertical="center"/>
    </xf>
    <xf numFmtId="164" fontId="3" fillId="0" borderId="72" xfId="6" applyNumberFormat="1" applyFont="1" applyFill="1" applyBorder="1"/>
    <xf numFmtId="164" fontId="3" fillId="0" borderId="84" xfId="6" applyNumberFormat="1" applyFont="1" applyFill="1" applyBorder="1"/>
    <xf numFmtId="1" fontId="1" fillId="2" borderId="61" xfId="6" applyNumberFormat="1" applyFont="1" applyFill="1" applyBorder="1" applyAlignment="1">
      <alignment horizontal="center" vertical="center"/>
    </xf>
    <xf numFmtId="164" fontId="3" fillId="2" borderId="9" xfId="6" applyNumberFormat="1" applyFont="1" applyFill="1" applyBorder="1"/>
    <xf numFmtId="164" fontId="3" fillId="2" borderId="52" xfId="6" applyNumberFormat="1" applyFont="1" applyFill="1" applyBorder="1"/>
    <xf numFmtId="0" fontId="1" fillId="0" borderId="103" xfId="6" applyNumberFormat="1" applyFont="1" applyFill="1" applyBorder="1" applyAlignment="1">
      <alignment horizontal="center" vertical="center"/>
    </xf>
    <xf numFmtId="164" fontId="3" fillId="0" borderId="104" xfId="6" applyNumberFormat="1" applyFont="1" applyFill="1" applyBorder="1"/>
    <xf numFmtId="164" fontId="1" fillId="0" borderId="7" xfId="4" applyNumberFormat="1" applyFont="1" applyBorder="1" applyAlignment="1">
      <alignment horizontal="center" vertical="center"/>
    </xf>
    <xf numFmtId="164" fontId="1" fillId="2" borderId="82" xfId="4" applyNumberFormat="1" applyFont="1" applyFill="1" applyBorder="1" applyAlignment="1">
      <alignment horizontal="center" vertical="center"/>
    </xf>
    <xf numFmtId="0" fontId="3" fillId="0" borderId="0" xfId="3" quotePrefix="1" applyFont="1" applyAlignment="1">
      <alignment horizontal="center" vertical="center" textRotation="180"/>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164" fontId="3" fillId="0" borderId="75" xfId="0" applyNumberFormat="1" applyFont="1" applyBorder="1" applyAlignment="1">
      <alignment vertical="center"/>
    </xf>
    <xf numFmtId="164" fontId="3" fillId="2" borderId="75" xfId="0" applyNumberFormat="1" applyFont="1" applyFill="1" applyBorder="1" applyAlignment="1">
      <alignment vertical="center"/>
    </xf>
    <xf numFmtId="164" fontId="3" fillId="0" borderId="85" xfId="0" applyNumberFormat="1" applyFont="1" applyBorder="1" applyAlignment="1">
      <alignment vertical="center"/>
    </xf>
    <xf numFmtId="164" fontId="3" fillId="0" borderId="74" xfId="0" applyNumberFormat="1" applyFont="1" applyBorder="1" applyAlignment="1">
      <alignment vertical="center"/>
    </xf>
    <xf numFmtId="164" fontId="1" fillId="2" borderId="106" xfId="0" applyNumberFormat="1" applyFont="1" applyFill="1" applyBorder="1" applyAlignment="1">
      <alignment vertical="center"/>
    </xf>
    <xf numFmtId="166" fontId="1" fillId="0" borderId="65" xfId="0" applyNumberFormat="1" applyFont="1" applyBorder="1" applyAlignment="1">
      <alignment horizontal="right"/>
    </xf>
    <xf numFmtId="0" fontId="1" fillId="2" borderId="105" xfId="9" applyFont="1" applyFill="1" applyBorder="1" applyAlignment="1">
      <alignment horizontal="center"/>
    </xf>
    <xf numFmtId="166" fontId="1" fillId="0" borderId="91" xfId="9" applyNumberFormat="1" applyFont="1" applyBorder="1"/>
    <xf numFmtId="166" fontId="1" fillId="2" borderId="91" xfId="9" applyNumberFormat="1" applyFont="1" applyFill="1" applyBorder="1"/>
    <xf numFmtId="0" fontId="3" fillId="2" borderId="85" xfId="5" applyFill="1" applyBorder="1" applyAlignment="1">
      <alignment horizontal="center" vertical="center"/>
    </xf>
    <xf numFmtId="164" fontId="3" fillId="0" borderId="75" xfId="5" applyNumberFormat="1" applyFont="1" applyBorder="1" applyAlignment="1">
      <alignment horizontal="center" vertical="center"/>
    </xf>
    <xf numFmtId="164" fontId="3" fillId="2" borderId="91" xfId="5" applyNumberFormat="1" applyFill="1" applyBorder="1" applyAlignment="1">
      <alignment horizontal="center" vertical="center"/>
    </xf>
    <xf numFmtId="164" fontId="0" fillId="0" borderId="10" xfId="0" applyNumberFormat="1" applyFill="1" applyBorder="1"/>
    <xf numFmtId="164" fontId="0" fillId="0" borderId="47" xfId="0" applyNumberFormat="1" applyFill="1" applyBorder="1"/>
    <xf numFmtId="164" fontId="0" fillId="0" borderId="48" xfId="0" applyNumberFormat="1" applyFill="1" applyBorder="1"/>
    <xf numFmtId="164" fontId="0" fillId="0" borderId="49" xfId="0" applyNumberFormat="1" applyFill="1" applyBorder="1"/>
    <xf numFmtId="164" fontId="0" fillId="0" borderId="85" xfId="0" applyNumberFormat="1" applyFill="1" applyBorder="1"/>
    <xf numFmtId="164" fontId="0" fillId="0" borderId="107" xfId="0" applyNumberFormat="1" applyFill="1" applyBorder="1"/>
    <xf numFmtId="164" fontId="0" fillId="2" borderId="104" xfId="0" applyNumberFormat="1" applyFill="1" applyBorder="1"/>
    <xf numFmtId="164" fontId="0" fillId="2" borderId="74" xfId="0" applyNumberFormat="1" applyFill="1" applyBorder="1"/>
    <xf numFmtId="164" fontId="0" fillId="0" borderId="108" xfId="0" applyNumberFormat="1" applyFill="1" applyBorder="1"/>
    <xf numFmtId="164" fontId="0" fillId="0" borderId="91" xfId="0" applyNumberFormat="1" applyFill="1" applyBorder="1"/>
    <xf numFmtId="0" fontId="3" fillId="2" borderId="105" xfId="0" applyFont="1" applyFill="1" applyBorder="1" applyAlignment="1">
      <alignment horizontal="center"/>
    </xf>
    <xf numFmtId="164" fontId="1" fillId="2" borderId="105" xfId="3" applyNumberFormat="1" applyFont="1" applyFill="1" applyBorder="1" applyAlignment="1">
      <alignment horizontal="center" vertical="center"/>
    </xf>
    <xf numFmtId="164" fontId="1" fillId="2" borderId="106" xfId="2" applyNumberFormat="1" applyFont="1" applyFill="1" applyBorder="1" applyAlignment="1">
      <alignment vertical="center"/>
    </xf>
    <xf numFmtId="164" fontId="1" fillId="0" borderId="106" xfId="2" applyNumberFormat="1" applyFont="1" applyFill="1" applyBorder="1" applyAlignment="1">
      <alignment vertical="center"/>
    </xf>
    <xf numFmtId="164" fontId="1" fillId="0" borderId="60" xfId="3" applyNumberFormat="1" applyFont="1" applyFill="1" applyBorder="1" applyAlignment="1">
      <alignment horizontal="center" vertical="center"/>
    </xf>
    <xf numFmtId="166" fontId="1" fillId="0" borderId="54" xfId="0" applyNumberFormat="1" applyFont="1" applyBorder="1" applyAlignment="1">
      <alignment horizontal="right"/>
    </xf>
    <xf numFmtId="165" fontId="1" fillId="0" borderId="118" xfId="0" applyNumberFormat="1" applyFont="1" applyBorder="1" applyAlignment="1">
      <alignment vertical="center"/>
    </xf>
    <xf numFmtId="0" fontId="1" fillId="2" borderId="103" xfId="6" applyNumberFormat="1" applyFont="1" applyFill="1" applyBorder="1" applyAlignment="1">
      <alignment horizontal="center" vertical="center"/>
    </xf>
    <xf numFmtId="164" fontId="3" fillId="2" borderId="104" xfId="6" applyNumberFormat="1" applyFont="1" applyFill="1" applyBorder="1"/>
    <xf numFmtId="3" fontId="21" fillId="2" borderId="11" xfId="0" applyNumberFormat="1" applyFont="1" applyFill="1" applyBorder="1" applyAlignment="1">
      <alignment horizontal="right"/>
    </xf>
    <xf numFmtId="3" fontId="21" fillId="2" borderId="6" xfId="0" applyNumberFormat="1" applyFont="1" applyFill="1" applyBorder="1" applyAlignment="1">
      <alignment horizontal="right"/>
    </xf>
    <xf numFmtId="3" fontId="15" fillId="2" borderId="2" xfId="0" applyNumberFormat="1" applyFont="1" applyFill="1" applyBorder="1"/>
    <xf numFmtId="3" fontId="30" fillId="2" borderId="27" xfId="0" applyNumberFormat="1" applyFont="1" applyFill="1" applyBorder="1"/>
    <xf numFmtId="3" fontId="15" fillId="2" borderId="28" xfId="0" applyNumberFormat="1" applyFont="1" applyFill="1" applyBorder="1"/>
    <xf numFmtId="3" fontId="21" fillId="0" borderId="12" xfId="5" applyNumberFormat="1" applyFont="1" applyFill="1" applyBorder="1"/>
    <xf numFmtId="3" fontId="21" fillId="0" borderId="8" xfId="5" applyNumberFormat="1" applyFont="1" applyFill="1" applyBorder="1"/>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0" fontId="3" fillId="2" borderId="16" xfId="5" applyFill="1" applyBorder="1" applyAlignment="1">
      <alignment horizontal="center" vertical="center"/>
    </xf>
    <xf numFmtId="164" fontId="3" fillId="0" borderId="17" xfId="5" applyNumberFormat="1" applyFont="1" applyBorder="1" applyAlignment="1">
      <alignment horizontal="center" vertical="center"/>
    </xf>
    <xf numFmtId="164" fontId="3" fillId="2" borderId="45" xfId="5" applyNumberFormat="1" applyFill="1" applyBorder="1" applyAlignment="1">
      <alignment horizontal="center" vertical="center"/>
    </xf>
    <xf numFmtId="0" fontId="3" fillId="2" borderId="51" xfId="0" applyFont="1" applyFill="1" applyBorder="1" applyAlignment="1">
      <alignment horizontal="center"/>
    </xf>
    <xf numFmtId="0" fontId="1" fillId="0" borderId="50" xfId="6" applyNumberFormat="1" applyFont="1" applyFill="1" applyBorder="1" applyAlignment="1">
      <alignment horizontal="center" vertical="center"/>
    </xf>
    <xf numFmtId="164" fontId="3" fillId="0" borderId="7" xfId="6" applyNumberFormat="1" applyFont="1" applyFill="1" applyBorder="1"/>
    <xf numFmtId="164" fontId="3" fillId="0" borderId="81" xfId="6" applyNumberFormat="1" applyFont="1" applyFill="1" applyBorder="1"/>
    <xf numFmtId="0" fontId="3" fillId="2" borderId="105" xfId="3" applyFont="1" applyFill="1" applyBorder="1" applyAlignment="1">
      <alignment horizontal="center" vertical="center"/>
    </xf>
    <xf numFmtId="166" fontId="21" fillId="0" borderId="11" xfId="6" applyNumberFormat="1" applyFont="1" applyFill="1" applyBorder="1" applyAlignment="1">
      <alignment vertical="center"/>
    </xf>
    <xf numFmtId="166" fontId="21" fillId="0" borderId="76" xfId="6" applyNumberFormat="1" applyFont="1" applyFill="1" applyBorder="1" applyAlignment="1">
      <alignment horizontal="right" vertical="center"/>
    </xf>
    <xf numFmtId="166" fontId="21" fillId="0" borderId="76" xfId="6" applyNumberFormat="1" applyFont="1" applyFill="1" applyBorder="1" applyAlignment="1">
      <alignment horizontal="center"/>
    </xf>
    <xf numFmtId="0" fontId="11" fillId="0" borderId="0" xfId="2" applyFont="1"/>
    <xf numFmtId="0" fontId="37" fillId="0" borderId="0" xfId="6" applyFont="1" applyBorder="1" applyAlignment="1">
      <alignment horizontal="left" vertical="center" wrapText="1"/>
    </xf>
    <xf numFmtId="0" fontId="49" fillId="0" borderId="0" xfId="6" applyFont="1" applyBorder="1" applyAlignment="1">
      <alignment horizontal="left" vertical="center" wrapText="1"/>
    </xf>
    <xf numFmtId="0" fontId="44" fillId="0" borderId="0" xfId="1" applyAlignment="1">
      <alignment horizontal="left" vertical="center"/>
    </xf>
    <xf numFmtId="0" fontId="1" fillId="2" borderId="0" xfId="0" applyFont="1" applyFill="1" applyAlignment="1">
      <alignment horizontal="left" vertical="center" wrapText="1"/>
    </xf>
    <xf numFmtId="164" fontId="3" fillId="0" borderId="8" xfId="0" applyNumberFormat="1" applyFont="1" applyBorder="1" applyAlignment="1">
      <alignment horizontal="center" vertical="center"/>
    </xf>
    <xf numFmtId="0" fontId="0" fillId="0" borderId="109" xfId="0" applyBorder="1" applyAlignment="1">
      <alignment horizontal="center" vertical="center"/>
    </xf>
    <xf numFmtId="0" fontId="6" fillId="0" borderId="0" xfId="0" applyFont="1" applyFill="1" applyBorder="1" applyAlignment="1">
      <alignment horizontal="left" wrapText="1"/>
    </xf>
    <xf numFmtId="0" fontId="1" fillId="2" borderId="13" xfId="0" applyFont="1" applyFill="1" applyBorder="1" applyAlignment="1">
      <alignment horizontal="center" vertical="center"/>
    </xf>
    <xf numFmtId="0" fontId="3" fillId="2" borderId="54" xfId="0" applyFont="1" applyFill="1" applyBorder="1" applyAlignment="1">
      <alignment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2" borderId="110" xfId="0" applyFont="1" applyFill="1" applyBorder="1" applyAlignment="1">
      <alignment horizontal="center" vertical="center"/>
    </xf>
    <xf numFmtId="0" fontId="1" fillId="2" borderId="111" xfId="0" applyFont="1" applyFill="1" applyBorder="1" applyAlignment="1">
      <alignment horizontal="center" vertical="center"/>
    </xf>
    <xf numFmtId="0" fontId="1" fillId="0" borderId="112" xfId="0" applyFont="1" applyBorder="1" applyAlignment="1">
      <alignment horizontal="center" vertical="center" wrapText="1"/>
    </xf>
    <xf numFmtId="0" fontId="3" fillId="0" borderId="60" xfId="0" applyFont="1" applyBorder="1" applyAlignment="1">
      <alignment vertical="center"/>
    </xf>
    <xf numFmtId="164" fontId="3" fillId="0" borderId="77" xfId="6" applyNumberFormat="1" applyFont="1" applyFill="1" applyBorder="1" applyAlignment="1">
      <alignment horizontal="right" vertical="center"/>
    </xf>
    <xf numFmtId="164" fontId="3" fillId="0" borderId="76" xfId="6" applyNumberFormat="1" applyFont="1" applyFill="1" applyBorder="1" applyAlignment="1">
      <alignment horizontal="right" vertical="center"/>
    </xf>
    <xf numFmtId="164" fontId="3" fillId="2" borderId="77" xfId="6" applyNumberFormat="1" applyFont="1" applyFill="1" applyBorder="1" applyAlignment="1">
      <alignment horizontal="right" vertical="center"/>
    </xf>
    <xf numFmtId="164" fontId="3" fillId="2" borderId="76" xfId="6" applyNumberFormat="1" applyFont="1" applyFill="1" applyBorder="1" applyAlignment="1">
      <alignment horizontal="right" vertical="center"/>
    </xf>
    <xf numFmtId="164" fontId="3" fillId="0" borderId="31" xfId="6" applyNumberFormat="1" applyFont="1" applyFill="1" applyBorder="1" applyAlignment="1">
      <alignment horizontal="right" vertical="center"/>
    </xf>
    <xf numFmtId="164" fontId="3" fillId="0" borderId="78" xfId="6" applyNumberFormat="1" applyFont="1" applyFill="1" applyBorder="1" applyAlignment="1">
      <alignment horizontal="right" vertical="center"/>
    </xf>
    <xf numFmtId="164" fontId="3" fillId="0" borderId="34" xfId="6" applyNumberFormat="1" applyFont="1" applyFill="1" applyBorder="1" applyAlignment="1">
      <alignment horizontal="right" vertical="center"/>
    </xf>
    <xf numFmtId="164" fontId="3" fillId="0" borderId="43" xfId="6" applyNumberFormat="1" applyFont="1" applyFill="1" applyBorder="1" applyAlignment="1">
      <alignment horizontal="right" vertical="center"/>
    </xf>
    <xf numFmtId="164" fontId="3" fillId="2" borderId="6" xfId="6" applyNumberFormat="1" applyFont="1" applyFill="1" applyBorder="1" applyAlignment="1">
      <alignment vertical="center"/>
    </xf>
    <xf numFmtId="164" fontId="3" fillId="0" borderId="6" xfId="6" applyNumberFormat="1" applyFont="1" applyFill="1" applyBorder="1" applyAlignment="1">
      <alignment vertical="center"/>
    </xf>
    <xf numFmtId="164" fontId="3" fillId="0" borderId="23" xfId="6" applyNumberFormat="1" applyFont="1" applyFill="1" applyBorder="1" applyAlignment="1">
      <alignment vertical="center"/>
    </xf>
    <xf numFmtId="164" fontId="3" fillId="0" borderId="7" xfId="6" applyNumberFormat="1" applyFont="1" applyFill="1" applyBorder="1" applyAlignment="1">
      <alignment vertical="center"/>
    </xf>
    <xf numFmtId="164" fontId="3" fillId="2" borderId="17" xfId="6" applyNumberFormat="1" applyFont="1" applyFill="1" applyBorder="1" applyAlignment="1">
      <alignment horizontal="center" vertical="center"/>
    </xf>
    <xf numFmtId="164" fontId="3" fillId="2" borderId="53" xfId="6" applyNumberFormat="1" applyFont="1" applyFill="1" applyBorder="1" applyAlignment="1">
      <alignment horizontal="center" vertical="center"/>
    </xf>
    <xf numFmtId="164" fontId="3" fillId="0" borderId="45" xfId="6" applyNumberFormat="1" applyFont="1" applyFill="1" applyBorder="1" applyAlignment="1">
      <alignment horizontal="center" vertical="center"/>
    </xf>
    <xf numFmtId="164" fontId="3" fillId="0" borderId="37" xfId="6" applyNumberFormat="1" applyFont="1" applyFill="1" applyBorder="1" applyAlignment="1">
      <alignment horizontal="center" vertical="center"/>
    </xf>
    <xf numFmtId="164" fontId="3" fillId="0" borderId="77" xfId="6" applyNumberFormat="1" applyFont="1" applyFill="1" applyBorder="1" applyAlignment="1">
      <alignment horizontal="center" vertical="center"/>
    </xf>
    <xf numFmtId="164" fontId="3" fillId="0" borderId="11" xfId="6" applyNumberFormat="1" applyFont="1" applyFill="1" applyBorder="1" applyAlignment="1">
      <alignment horizontal="center" vertical="center"/>
    </xf>
    <xf numFmtId="164" fontId="3" fillId="0" borderId="53" xfId="6" applyNumberFormat="1" applyFont="1" applyFill="1" applyBorder="1" applyAlignment="1">
      <alignment horizontal="center" vertical="center"/>
    </xf>
    <xf numFmtId="164" fontId="3" fillId="2" borderId="77" xfId="6" applyNumberFormat="1" applyFont="1" applyFill="1" applyBorder="1" applyAlignment="1">
      <alignment horizontal="center" vertical="center"/>
    </xf>
    <xf numFmtId="164" fontId="3" fillId="2" borderId="11" xfId="6" applyNumberFormat="1" applyFont="1" applyFill="1" applyBorder="1" applyAlignment="1">
      <alignment horizontal="center" vertical="center"/>
    </xf>
    <xf numFmtId="164" fontId="3" fillId="2" borderId="17" xfId="6" applyNumberFormat="1" applyFont="1" applyFill="1" applyBorder="1" applyAlignment="1">
      <alignment horizontal="right" vertical="center"/>
    </xf>
    <xf numFmtId="164" fontId="3" fillId="2" borderId="53" xfId="6" applyNumberFormat="1" applyFont="1" applyFill="1" applyBorder="1" applyAlignment="1">
      <alignment horizontal="right" vertical="center"/>
    </xf>
    <xf numFmtId="164" fontId="3" fillId="0" borderId="17" xfId="6" applyNumberFormat="1" applyFont="1" applyFill="1" applyBorder="1" applyAlignment="1">
      <alignment horizontal="right" vertical="center"/>
    </xf>
    <xf numFmtId="164" fontId="3" fillId="0" borderId="53" xfId="6" applyNumberFormat="1" applyFont="1" applyFill="1" applyBorder="1" applyAlignment="1">
      <alignment horizontal="right" vertical="center"/>
    </xf>
    <xf numFmtId="164" fontId="3" fillId="0" borderId="13" xfId="6" applyNumberFormat="1" applyFont="1" applyFill="1" applyBorder="1" applyAlignment="1">
      <alignment horizontal="right" vertical="center"/>
    </xf>
    <xf numFmtId="164" fontId="3" fillId="0" borderId="65" xfId="6" applyNumberFormat="1" applyFont="1" applyFill="1" applyBorder="1" applyAlignment="1">
      <alignment horizontal="right" vertical="center"/>
    </xf>
    <xf numFmtId="0" fontId="3" fillId="0" borderId="0" xfId="6" quotePrefix="1" applyAlignment="1">
      <alignment horizontal="center" vertical="center" textRotation="180"/>
    </xf>
    <xf numFmtId="164" fontId="3" fillId="0" borderId="16" xfId="6" applyNumberFormat="1" applyFont="1" applyFill="1" applyBorder="1" applyAlignment="1">
      <alignment horizontal="right" vertical="center"/>
    </xf>
    <xf numFmtId="164" fontId="3" fillId="0" borderId="52" xfId="6" applyNumberFormat="1" applyFont="1" applyFill="1" applyBorder="1" applyAlignment="1">
      <alignment horizontal="right" vertical="center"/>
    </xf>
    <xf numFmtId="164" fontId="3" fillId="2" borderId="86" xfId="6" applyNumberFormat="1" applyFont="1" applyFill="1" applyBorder="1" applyAlignment="1">
      <alignment horizontal="right" vertical="center"/>
    </xf>
    <xf numFmtId="164" fontId="3" fillId="2" borderId="79" xfId="6" applyNumberFormat="1" applyFont="1" applyFill="1" applyBorder="1" applyAlignment="1">
      <alignment horizontal="right" vertical="center"/>
    </xf>
    <xf numFmtId="164" fontId="3" fillId="0" borderId="113" xfId="6" applyNumberFormat="1" applyFont="1" applyFill="1" applyBorder="1" applyAlignment="1">
      <alignment horizontal="right" vertical="center"/>
    </xf>
    <xf numFmtId="164" fontId="3" fillId="0" borderId="42" xfId="6" applyNumberFormat="1" applyFont="1" applyFill="1" applyBorder="1" applyAlignment="1">
      <alignment horizontal="right" vertical="center"/>
    </xf>
    <xf numFmtId="164" fontId="3" fillId="0" borderId="42" xfId="6" applyNumberFormat="1" applyFont="1" applyFill="1" applyBorder="1" applyAlignment="1">
      <alignment vertical="center"/>
    </xf>
    <xf numFmtId="164" fontId="3" fillId="0" borderId="72" xfId="6" applyNumberFormat="1" applyFont="1" applyFill="1" applyBorder="1" applyAlignment="1">
      <alignment vertical="center"/>
    </xf>
    <xf numFmtId="164" fontId="3" fillId="0" borderId="86" xfId="6" applyNumberFormat="1" applyFont="1" applyBorder="1" applyAlignment="1">
      <alignment horizontal="center" vertical="center"/>
    </xf>
    <xf numFmtId="164" fontId="3" fillId="0" borderId="10" xfId="6" applyNumberFormat="1" applyFont="1" applyBorder="1" applyAlignment="1">
      <alignment horizontal="center" vertical="center"/>
    </xf>
    <xf numFmtId="164" fontId="3" fillId="0" borderId="52" xfId="6" applyNumberFormat="1" applyFont="1" applyBorder="1" applyAlignment="1">
      <alignment horizontal="center" vertical="center"/>
    </xf>
    <xf numFmtId="0" fontId="1" fillId="2" borderId="13" xfId="3" applyFont="1" applyFill="1" applyBorder="1" applyAlignment="1">
      <alignment horizontal="center" vertical="center"/>
    </xf>
    <xf numFmtId="0" fontId="1" fillId="2" borderId="26" xfId="3" applyFont="1" applyFill="1" applyBorder="1" applyAlignment="1">
      <alignment horizontal="center" vertical="center"/>
    </xf>
    <xf numFmtId="0" fontId="1" fillId="2" borderId="54" xfId="3" applyFont="1" applyFill="1" applyBorder="1" applyAlignment="1">
      <alignment horizontal="center" vertical="center"/>
    </xf>
    <xf numFmtId="0" fontId="7" fillId="0" borderId="0" xfId="3" applyFont="1" applyAlignment="1">
      <alignment horizontal="left" wrapText="1"/>
    </xf>
    <xf numFmtId="0" fontId="3" fillId="0" borderId="0" xfId="3" quotePrefix="1" applyFont="1" applyAlignment="1">
      <alignment horizontal="center" vertical="center" textRotation="180"/>
    </xf>
    <xf numFmtId="0" fontId="1" fillId="0" borderId="13" xfId="3" applyFont="1" applyBorder="1" applyAlignment="1">
      <alignment horizontal="center" vertical="center" wrapText="1"/>
    </xf>
    <xf numFmtId="0" fontId="1" fillId="0" borderId="26" xfId="3" applyFont="1" applyBorder="1" applyAlignment="1">
      <alignment horizontal="center" vertical="center" wrapText="1"/>
    </xf>
    <xf numFmtId="0" fontId="1" fillId="0" borderId="54" xfId="3"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0" fontId="1" fillId="0" borderId="112" xfId="3" applyFont="1" applyBorder="1" applyAlignment="1">
      <alignment horizontal="center" vertical="center"/>
    </xf>
    <xf numFmtId="0" fontId="1" fillId="0" borderId="35" xfId="3" applyFont="1" applyBorder="1" applyAlignment="1">
      <alignment horizontal="center" vertical="center"/>
    </xf>
    <xf numFmtId="0" fontId="1" fillId="0" borderId="36" xfId="3" applyFont="1" applyBorder="1" applyAlignment="1">
      <alignment horizontal="center" vertical="center"/>
    </xf>
    <xf numFmtId="0" fontId="1" fillId="0" borderId="60" xfId="3" applyFont="1" applyBorder="1" applyAlignment="1">
      <alignment horizontal="center" vertical="center"/>
    </xf>
    <xf numFmtId="0" fontId="6" fillId="0" borderId="0" xfId="3" applyFont="1" applyBorder="1" applyAlignment="1">
      <alignment horizontal="left" vertical="center" wrapText="1"/>
    </xf>
    <xf numFmtId="0" fontId="1" fillId="2" borderId="36" xfId="3" applyFont="1" applyFill="1" applyBorder="1" applyAlignment="1">
      <alignment horizontal="left" vertical="center" wrapText="1"/>
    </xf>
    <xf numFmtId="164" fontId="3" fillId="0" borderId="8" xfId="4" applyNumberFormat="1" applyFont="1" applyBorder="1" applyAlignment="1">
      <alignment horizontal="center" vertical="center"/>
    </xf>
    <xf numFmtId="164" fontId="3" fillId="0" borderId="14" xfId="4" applyNumberFormat="1" applyFont="1" applyBorder="1" applyAlignment="1">
      <alignment horizontal="center" vertical="center"/>
    </xf>
    <xf numFmtId="164" fontId="3" fillId="0" borderId="8" xfId="3" applyNumberFormat="1" applyFont="1" applyBorder="1" applyAlignment="1">
      <alignment horizontal="center" vertical="center"/>
    </xf>
    <xf numFmtId="164" fontId="3" fillId="0" borderId="14" xfId="3" applyNumberFormat="1" applyFont="1" applyBorder="1" applyAlignment="1">
      <alignment horizontal="center" vertical="center"/>
    </xf>
    <xf numFmtId="0" fontId="1" fillId="2" borderId="13" xfId="2" applyFont="1" applyFill="1" applyBorder="1" applyAlignment="1">
      <alignment horizontal="center" wrapText="1"/>
    </xf>
    <xf numFmtId="0" fontId="1" fillId="2" borderId="54" xfId="2" applyFont="1" applyFill="1" applyBorder="1" applyAlignment="1">
      <alignment horizontal="center" wrapText="1"/>
    </xf>
    <xf numFmtId="0" fontId="3" fillId="0" borderId="0" xfId="2" quotePrefix="1" applyFont="1" applyAlignment="1">
      <alignment horizontal="center" vertical="center" textRotation="180" wrapText="1"/>
    </xf>
    <xf numFmtId="0" fontId="1" fillId="2" borderId="0" xfId="2" applyFont="1" applyFill="1" applyAlignment="1">
      <alignment horizontal="left" shrinkToFit="1"/>
    </xf>
    <xf numFmtId="0" fontId="1" fillId="2" borderId="13" xfId="2" applyFont="1" applyFill="1" applyBorder="1" applyAlignment="1">
      <alignment horizontal="center" vertical="center"/>
    </xf>
    <xf numFmtId="0" fontId="3" fillId="2" borderId="54" xfId="2" applyFont="1" applyFill="1" applyBorder="1" applyAlignment="1">
      <alignment vertical="center"/>
    </xf>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2" borderId="110" xfId="2" applyFont="1" applyFill="1" applyBorder="1" applyAlignment="1">
      <alignment horizontal="center" vertical="center" wrapText="1"/>
    </xf>
    <xf numFmtId="0" fontId="1" fillId="2" borderId="111" xfId="2" applyFont="1" applyFill="1" applyBorder="1" applyAlignment="1">
      <alignment horizontal="center" vertical="center" wrapText="1"/>
    </xf>
    <xf numFmtId="0" fontId="1" fillId="0" borderId="114" xfId="2" applyFont="1" applyBorder="1" applyAlignment="1">
      <alignment horizontal="center" vertical="top" wrapText="1"/>
    </xf>
    <xf numFmtId="0" fontId="1" fillId="0" borderId="99" xfId="2" applyFont="1" applyBorder="1" applyAlignment="1">
      <alignment horizontal="center" vertical="top" wrapText="1"/>
    </xf>
    <xf numFmtId="0" fontId="6" fillId="0" borderId="33" xfId="2" applyFont="1" applyBorder="1" applyAlignment="1">
      <alignment horizontal="left" wrapText="1"/>
    </xf>
    <xf numFmtId="0" fontId="12" fillId="0" borderId="0" xfId="2" quotePrefix="1" applyAlignment="1">
      <alignment horizontal="center" vertical="center" textRotation="180" wrapText="1"/>
    </xf>
    <xf numFmtId="0" fontId="1" fillId="2" borderId="0" xfId="2" applyFont="1" applyFill="1" applyAlignment="1">
      <alignment horizontal="left" vertical="center" shrinkToFit="1"/>
    </xf>
    <xf numFmtId="0" fontId="1" fillId="0" borderId="110" xfId="2" applyFont="1" applyFill="1" applyBorder="1" applyAlignment="1">
      <alignment horizontal="center" vertical="center"/>
    </xf>
    <xf numFmtId="0" fontId="1" fillId="0" borderId="111" xfId="2" applyFont="1" applyFill="1" applyBorder="1" applyAlignment="1">
      <alignment horizontal="center" vertical="center"/>
    </xf>
    <xf numFmtId="0" fontId="1" fillId="2" borderId="112" xfId="2" applyFont="1" applyFill="1" applyBorder="1" applyAlignment="1">
      <alignment horizontal="center" vertical="center" wrapText="1"/>
    </xf>
    <xf numFmtId="0" fontId="3" fillId="2" borderId="60" xfId="2" applyFont="1" applyFill="1" applyBorder="1" applyAlignment="1">
      <alignment vertical="center"/>
    </xf>
    <xf numFmtId="0" fontId="1" fillId="0" borderId="13" xfId="2" applyFont="1" applyFill="1" applyBorder="1" applyAlignment="1">
      <alignment horizontal="center" wrapText="1"/>
    </xf>
    <xf numFmtId="0" fontId="1" fillId="0" borderId="54" xfId="2" applyFont="1" applyFill="1" applyBorder="1" applyAlignment="1">
      <alignment horizontal="center" wrapText="1"/>
    </xf>
    <xf numFmtId="0" fontId="1" fillId="2" borderId="0" xfId="2" applyFont="1" applyFill="1" applyBorder="1" applyAlignment="1">
      <alignment horizontal="left" vertical="center" wrapText="1"/>
    </xf>
    <xf numFmtId="0" fontId="1" fillId="2" borderId="114" xfId="2" applyFont="1" applyFill="1" applyBorder="1" applyAlignment="1">
      <alignment horizontal="center" vertical="center" wrapText="1"/>
    </xf>
    <xf numFmtId="0" fontId="1" fillId="2" borderId="99" xfId="2" applyFont="1" applyFill="1" applyBorder="1" applyAlignment="1">
      <alignment horizontal="center" vertical="center" wrapText="1"/>
    </xf>
    <xf numFmtId="0" fontId="11" fillId="0" borderId="33" xfId="3" applyFont="1" applyBorder="1" applyAlignment="1">
      <alignment horizontal="left" vertical="center"/>
    </xf>
    <xf numFmtId="0" fontId="1" fillId="0" borderId="115" xfId="2" applyFont="1" applyBorder="1" applyAlignment="1">
      <alignment horizontal="center" vertical="center"/>
    </xf>
    <xf numFmtId="166" fontId="1" fillId="0" borderId="51" xfId="2" applyNumberFormat="1" applyFont="1" applyBorder="1" applyAlignment="1">
      <alignment horizontal="right" vertical="center"/>
    </xf>
    <xf numFmtId="166" fontId="1" fillId="0" borderId="65" xfId="2" applyNumberFormat="1" applyFont="1" applyBorder="1" applyAlignment="1">
      <alignment horizontal="right" vertical="center"/>
    </xf>
    <xf numFmtId="167" fontId="1" fillId="2" borderId="51" xfId="2" applyNumberFormat="1" applyFont="1" applyFill="1" applyBorder="1" applyAlignment="1">
      <alignment horizontal="right" vertical="center"/>
    </xf>
    <xf numFmtId="167" fontId="1" fillId="2" borderId="65" xfId="2" applyNumberFormat="1" applyFont="1" applyFill="1" applyBorder="1" applyAlignment="1">
      <alignment horizontal="right" vertical="center"/>
    </xf>
    <xf numFmtId="0" fontId="3" fillId="2" borderId="51" xfId="2" applyFont="1" applyFill="1" applyBorder="1" applyAlignment="1">
      <alignment horizontal="center" vertical="center"/>
    </xf>
    <xf numFmtId="0" fontId="3" fillId="2" borderId="65" xfId="2" applyFont="1" applyFill="1" applyBorder="1" applyAlignment="1">
      <alignment horizontal="center" vertical="center"/>
    </xf>
    <xf numFmtId="166" fontId="3" fillId="0" borderId="16" xfId="2" applyNumberFormat="1" applyFont="1" applyFill="1" applyBorder="1" applyAlignment="1">
      <alignment vertical="center"/>
    </xf>
    <xf numFmtId="0" fontId="12" fillId="0" borderId="79" xfId="2" applyFill="1" applyBorder="1" applyAlignment="1">
      <alignment vertical="center"/>
    </xf>
    <xf numFmtId="166" fontId="3" fillId="2" borderId="17" xfId="2" applyNumberFormat="1" applyFont="1" applyFill="1" applyBorder="1" applyAlignment="1">
      <alignment horizontal="right" vertical="center"/>
    </xf>
    <xf numFmtId="166" fontId="3" fillId="2" borderId="76" xfId="2" applyNumberFormat="1" applyFont="1" applyFill="1" applyBorder="1" applyAlignment="1">
      <alignment horizontal="right" vertical="center"/>
    </xf>
    <xf numFmtId="166" fontId="3" fillId="0" borderId="17" xfId="2" applyNumberFormat="1" applyFont="1" applyFill="1" applyBorder="1" applyAlignment="1">
      <alignment horizontal="right" vertical="center"/>
    </xf>
    <xf numFmtId="166" fontId="3" fillId="0" borderId="76" xfId="2" applyNumberFormat="1" applyFont="1" applyFill="1" applyBorder="1" applyAlignment="1">
      <alignment horizontal="right" vertical="center"/>
    </xf>
    <xf numFmtId="166" fontId="3" fillId="2" borderId="18" xfId="2" applyNumberFormat="1" applyFont="1" applyFill="1" applyBorder="1" applyAlignment="1">
      <alignment vertical="center"/>
    </xf>
    <xf numFmtId="0" fontId="12" fillId="2" borderId="41" xfId="2" applyFill="1" applyBorder="1" applyAlignment="1">
      <alignment vertical="center"/>
    </xf>
    <xf numFmtId="167" fontId="1" fillId="2" borderId="26" xfId="2" applyNumberFormat="1" applyFont="1" applyFill="1" applyBorder="1" applyAlignment="1">
      <alignment horizontal="right" vertical="center"/>
    </xf>
    <xf numFmtId="0" fontId="12" fillId="0" borderId="10" xfId="2" applyFill="1" applyBorder="1" applyAlignment="1">
      <alignment vertical="center"/>
    </xf>
    <xf numFmtId="166" fontId="1" fillId="0" borderId="26" xfId="2" applyNumberFormat="1" applyFont="1" applyBorder="1" applyAlignment="1">
      <alignment horizontal="right" vertical="center"/>
    </xf>
    <xf numFmtId="166" fontId="3" fillId="0" borderId="11" xfId="2" applyNumberFormat="1" applyFont="1" applyFill="1" applyBorder="1" applyAlignment="1">
      <alignment horizontal="right" vertical="center"/>
    </xf>
    <xf numFmtId="0" fontId="12" fillId="2" borderId="12" xfId="2" applyFill="1" applyBorder="1" applyAlignment="1">
      <alignment vertical="center"/>
    </xf>
    <xf numFmtId="0" fontId="3" fillId="2" borderId="26" xfId="2" applyFont="1" applyFill="1" applyBorder="1" applyAlignment="1">
      <alignment horizontal="center" vertical="center"/>
    </xf>
    <xf numFmtId="166" fontId="3" fillId="2" borderId="11" xfId="2" applyNumberFormat="1" applyFont="1" applyFill="1" applyBorder="1" applyAlignment="1">
      <alignment horizontal="right" vertical="center"/>
    </xf>
    <xf numFmtId="0" fontId="7" fillId="0" borderId="0" xfId="2" applyFont="1" applyAlignment="1">
      <alignment horizontal="left" vertical="center" wrapText="1"/>
    </xf>
    <xf numFmtId="167" fontId="1" fillId="2" borderId="54" xfId="2" applyNumberFormat="1" applyFont="1" applyFill="1" applyBorder="1" applyAlignment="1">
      <alignment horizontal="right" vertical="center"/>
    </xf>
    <xf numFmtId="166" fontId="3" fillId="0" borderId="16" xfId="2" applyNumberFormat="1" applyFont="1" applyBorder="1" applyAlignment="1">
      <alignment vertical="center"/>
    </xf>
    <xf numFmtId="0" fontId="12" fillId="0" borderId="79" xfId="2" applyBorder="1" applyAlignment="1">
      <alignment vertical="center"/>
    </xf>
    <xf numFmtId="166" fontId="3" fillId="0" borderId="17" xfId="2" applyNumberFormat="1" applyFont="1" applyBorder="1" applyAlignment="1">
      <alignment horizontal="right" vertical="center"/>
    </xf>
    <xf numFmtId="166" fontId="3" fillId="0" borderId="76" xfId="2" applyNumberFormat="1" applyFont="1" applyBorder="1" applyAlignment="1">
      <alignment horizontal="right" vertical="center"/>
    </xf>
    <xf numFmtId="0" fontId="3" fillId="0" borderId="0" xfId="2" quotePrefix="1" applyFont="1" applyAlignment="1">
      <alignment horizontal="center" vertical="center" textRotation="180"/>
    </xf>
    <xf numFmtId="0" fontId="15" fillId="0" borderId="13" xfId="2" applyFont="1" applyBorder="1" applyAlignment="1">
      <alignment horizontal="center" vertical="center" wrapText="1"/>
    </xf>
    <xf numFmtId="0" fontId="18" fillId="0" borderId="26" xfId="2" applyFont="1" applyBorder="1" applyAlignment="1">
      <alignment horizontal="center" vertical="center"/>
    </xf>
    <xf numFmtId="0" fontId="18" fillId="0" borderId="54" xfId="2" applyFont="1" applyBorder="1" applyAlignment="1">
      <alignment horizontal="center" vertical="center"/>
    </xf>
    <xf numFmtId="0" fontId="1" fillId="0" borderId="13" xfId="2" applyFont="1" applyBorder="1" applyAlignment="1">
      <alignment horizontal="center" vertical="center"/>
    </xf>
    <xf numFmtId="0" fontId="1" fillId="0" borderId="26" xfId="2" applyFont="1" applyBorder="1" applyAlignment="1">
      <alignment horizontal="center" vertical="center"/>
    </xf>
    <xf numFmtId="0" fontId="1" fillId="0" borderId="54" xfId="2" applyFont="1" applyBorder="1" applyAlignment="1">
      <alignment horizontal="center" vertical="center"/>
    </xf>
    <xf numFmtId="0" fontId="15" fillId="2" borderId="13" xfId="2" applyFont="1" applyFill="1" applyBorder="1" applyAlignment="1">
      <alignment horizontal="center" vertical="center" wrapText="1"/>
    </xf>
    <xf numFmtId="0" fontId="15" fillId="2" borderId="26" xfId="2" applyFont="1" applyFill="1" applyBorder="1" applyAlignment="1">
      <alignment horizontal="center" vertical="center" wrapText="1"/>
    </xf>
    <xf numFmtId="0" fontId="15" fillId="2" borderId="54" xfId="2" applyFont="1" applyFill="1" applyBorder="1" applyAlignment="1">
      <alignment horizontal="center" vertical="center" wrapText="1"/>
    </xf>
    <xf numFmtId="0" fontId="1" fillId="0" borderId="31" xfId="2" applyFont="1" applyBorder="1" applyAlignment="1">
      <alignment horizontal="center" vertical="center"/>
    </xf>
    <xf numFmtId="0" fontId="1" fillId="0" borderId="33" xfId="2" applyFont="1" applyBorder="1" applyAlignment="1">
      <alignment horizontal="center" vertical="center"/>
    </xf>
    <xf numFmtId="0" fontId="1" fillId="0" borderId="35" xfId="2" applyFont="1" applyBorder="1" applyAlignment="1">
      <alignment horizontal="center" vertical="center"/>
    </xf>
    <xf numFmtId="0" fontId="1" fillId="0" borderId="36" xfId="2" applyFont="1" applyBorder="1" applyAlignment="1">
      <alignment horizontal="center" vertical="center"/>
    </xf>
    <xf numFmtId="0" fontId="1" fillId="2" borderId="13" xfId="2" applyFont="1" applyFill="1" applyBorder="1" applyAlignment="1">
      <alignment horizontal="center" vertical="center" wrapText="1"/>
    </xf>
    <xf numFmtId="0" fontId="1" fillId="2" borderId="26" xfId="2" applyFont="1" applyFill="1" applyBorder="1" applyAlignment="1">
      <alignment horizontal="center" vertical="center" wrapText="1"/>
    </xf>
    <xf numFmtId="0" fontId="1" fillId="2" borderId="54" xfId="2" applyFont="1" applyFill="1" applyBorder="1" applyAlignment="1">
      <alignment horizontal="center" vertical="center" wrapText="1"/>
    </xf>
    <xf numFmtId="166" fontId="1" fillId="0" borderId="54" xfId="2" applyNumberFormat="1" applyFont="1" applyBorder="1" applyAlignment="1">
      <alignment horizontal="right" vertical="center"/>
    </xf>
    <xf numFmtId="0" fontId="3" fillId="2" borderId="54" xfId="2" applyFont="1" applyFill="1" applyBorder="1" applyAlignment="1">
      <alignment horizontal="center" vertical="center"/>
    </xf>
    <xf numFmtId="166" fontId="3" fillId="0" borderId="10" xfId="2" applyNumberFormat="1" applyFont="1" applyFill="1" applyBorder="1" applyAlignment="1">
      <alignment vertical="center"/>
    </xf>
    <xf numFmtId="0" fontId="12" fillId="0" borderId="52" xfId="2" applyFill="1" applyBorder="1" applyAlignment="1">
      <alignment vertical="center"/>
    </xf>
    <xf numFmtId="166" fontId="3" fillId="2" borderId="53" xfId="2" applyNumberFormat="1" applyFont="1" applyFill="1" applyBorder="1" applyAlignment="1">
      <alignment horizontal="right" vertical="center"/>
    </xf>
    <xf numFmtId="166" fontId="3" fillId="0" borderId="53" xfId="2" applyNumberFormat="1" applyFont="1" applyFill="1" applyBorder="1" applyAlignment="1">
      <alignment horizontal="right" vertical="center"/>
    </xf>
    <xf numFmtId="166" fontId="3" fillId="2" borderId="12" xfId="2" applyNumberFormat="1" applyFont="1" applyFill="1" applyBorder="1" applyAlignment="1">
      <alignment vertical="center"/>
    </xf>
    <xf numFmtId="0" fontId="12" fillId="2" borderId="21" xfId="2" applyFill="1" applyBorder="1" applyAlignment="1">
      <alignment vertical="center"/>
    </xf>
    <xf numFmtId="0" fontId="1" fillId="0" borderId="1" xfId="9" applyFont="1" applyBorder="1" applyAlignment="1">
      <alignment horizontal="center" vertical="center" wrapText="1"/>
    </xf>
    <xf numFmtId="0" fontId="35" fillId="0" borderId="15" xfId="9" applyBorder="1" applyAlignment="1">
      <alignment horizontal="center" vertical="center" wrapText="1"/>
    </xf>
    <xf numFmtId="0" fontId="35" fillId="0" borderId="50" xfId="9" applyBorder="1" applyAlignment="1">
      <alignment horizontal="center" vertical="center" wrapText="1"/>
    </xf>
    <xf numFmtId="0" fontId="3" fillId="0" borderId="0" xfId="9" quotePrefix="1" applyFont="1" applyAlignment="1">
      <alignment horizontal="center" vertical="center" textRotation="180"/>
    </xf>
    <xf numFmtId="0" fontId="1" fillId="2" borderId="13" xfId="9" applyFont="1" applyFill="1" applyBorder="1" applyAlignment="1">
      <alignment horizontal="center" vertical="center"/>
    </xf>
    <xf numFmtId="0" fontId="35" fillId="2" borderId="54" xfId="9" applyFill="1" applyBorder="1" applyAlignment="1"/>
    <xf numFmtId="0" fontId="1" fillId="0" borderId="15" xfId="9" applyFont="1" applyBorder="1" applyAlignment="1">
      <alignment horizontal="center" vertical="center" wrapText="1"/>
    </xf>
    <xf numFmtId="0" fontId="1" fillId="0" borderId="50" xfId="9" applyFont="1" applyBorder="1" applyAlignment="1">
      <alignment horizontal="center" vertical="center" wrapText="1"/>
    </xf>
    <xf numFmtId="0" fontId="1" fillId="2" borderId="1" xfId="9" applyFont="1" applyFill="1" applyBorder="1" applyAlignment="1">
      <alignment horizontal="center" vertical="center" wrapText="1"/>
    </xf>
    <xf numFmtId="0" fontId="1" fillId="2" borderId="15" xfId="9" applyFont="1" applyFill="1" applyBorder="1" applyAlignment="1">
      <alignment horizontal="center" vertical="center" wrapText="1"/>
    </xf>
    <xf numFmtId="0" fontId="1" fillId="2" borderId="50" xfId="9" applyFont="1" applyFill="1" applyBorder="1" applyAlignment="1">
      <alignment horizontal="center" vertical="center" wrapText="1"/>
    </xf>
    <xf numFmtId="0" fontId="1" fillId="0" borderId="13" xfId="9" applyFont="1" applyBorder="1" applyAlignment="1">
      <alignment horizontal="center" vertical="center" wrapText="1"/>
    </xf>
    <xf numFmtId="0" fontId="1" fillId="0" borderId="54" xfId="9" applyFont="1" applyBorder="1" applyAlignment="1">
      <alignment horizontal="center" vertical="center" wrapText="1"/>
    </xf>
    <xf numFmtId="0" fontId="35" fillId="2" borderId="15" xfId="9" applyFill="1" applyBorder="1" applyAlignment="1">
      <alignment horizontal="center" wrapText="1"/>
    </xf>
    <xf numFmtId="0" fontId="35" fillId="2" borderId="50" xfId="9" applyFill="1" applyBorder="1" applyAlignment="1">
      <alignment horizontal="center" wrapText="1"/>
    </xf>
    <xf numFmtId="0" fontId="1" fillId="2" borderId="36" xfId="5" applyFont="1" applyFill="1" applyBorder="1" applyAlignment="1">
      <alignment horizontal="left" vertical="center" wrapText="1"/>
    </xf>
    <xf numFmtId="0" fontId="10" fillId="0" borderId="0" xfId="5" applyFont="1" applyAlignment="1">
      <alignment horizontal="left" vertical="center" wrapText="1"/>
    </xf>
    <xf numFmtId="0" fontId="10" fillId="0" borderId="0" xfId="5" applyFont="1" applyAlignment="1">
      <alignment horizontal="left" vertical="center"/>
    </xf>
    <xf numFmtId="0" fontId="11" fillId="0" borderId="0" xfId="3" applyFont="1" applyBorder="1" applyAlignment="1">
      <alignment horizontal="left" vertical="center" wrapText="1"/>
    </xf>
    <xf numFmtId="0" fontId="11" fillId="0" borderId="33" xfId="3" applyFont="1" applyBorder="1" applyAlignment="1">
      <alignment horizontal="left" vertical="center" wrapText="1"/>
    </xf>
    <xf numFmtId="166" fontId="21" fillId="0" borderId="17" xfId="6" applyNumberFormat="1" applyFont="1" applyFill="1" applyBorder="1" applyAlignment="1">
      <alignment horizontal="right" vertical="center"/>
    </xf>
    <xf numFmtId="166" fontId="21" fillId="0" borderId="76" xfId="6" applyNumberFormat="1" applyFont="1" applyFill="1" applyBorder="1" applyAlignment="1">
      <alignment horizontal="right" vertical="center"/>
    </xf>
    <xf numFmtId="166" fontId="21" fillId="0" borderId="17" xfId="6" applyNumberFormat="1" applyFont="1" applyFill="1" applyBorder="1" applyAlignment="1">
      <alignment horizontal="right"/>
    </xf>
    <xf numFmtId="166" fontId="21" fillId="0" borderId="76" xfId="6" applyNumberFormat="1" applyFont="1" applyFill="1" applyBorder="1" applyAlignment="1">
      <alignment horizontal="right"/>
    </xf>
    <xf numFmtId="166" fontId="21" fillId="0" borderId="11" xfId="6" applyNumberFormat="1" applyFont="1" applyFill="1" applyBorder="1" applyAlignment="1">
      <alignment vertical="center"/>
    </xf>
    <xf numFmtId="0" fontId="21" fillId="2" borderId="51" xfId="8" applyFont="1" applyFill="1" applyBorder="1" applyAlignment="1">
      <alignment horizontal="left" vertical="center"/>
    </xf>
    <xf numFmtId="0" fontId="21" fillId="2" borderId="65" xfId="8" applyFont="1" applyFill="1" applyBorder="1" applyAlignment="1">
      <alignment horizontal="left" vertical="center"/>
    </xf>
    <xf numFmtId="166" fontId="21" fillId="0" borderId="17" xfId="8" applyNumberFormat="1" applyFont="1" applyBorder="1" applyAlignment="1">
      <alignment horizontal="right" vertical="center"/>
    </xf>
    <xf numFmtId="166" fontId="21" fillId="0" borderId="76" xfId="8" applyNumberFormat="1" applyFont="1" applyBorder="1" applyAlignment="1">
      <alignment horizontal="right" vertical="center"/>
    </xf>
    <xf numFmtId="166" fontId="21" fillId="2" borderId="46" xfId="6" applyNumberFormat="1" applyFont="1" applyFill="1" applyBorder="1" applyAlignment="1">
      <alignment horizontal="right" vertical="center"/>
    </xf>
    <xf numFmtId="166" fontId="21" fillId="2" borderId="83" xfId="6" applyNumberFormat="1" applyFont="1" applyFill="1" applyBorder="1" applyAlignment="1">
      <alignment horizontal="right" vertical="center"/>
    </xf>
    <xf numFmtId="0" fontId="41" fillId="0" borderId="16" xfId="8" applyFont="1" applyBorder="1" applyAlignment="1">
      <alignment horizontal="center" vertical="center" wrapText="1"/>
    </xf>
    <xf numFmtId="0" fontId="41" fillId="0" borderId="10" xfId="8" applyFont="1" applyBorder="1" applyAlignment="1">
      <alignment horizontal="center" vertical="center" wrapText="1"/>
    </xf>
    <xf numFmtId="0" fontId="41" fillId="0" borderId="79" xfId="8" applyFont="1" applyBorder="1" applyAlignment="1">
      <alignment horizontal="center" vertical="center" wrapText="1"/>
    </xf>
    <xf numFmtId="166" fontId="21" fillId="0" borderId="18" xfId="8" applyNumberFormat="1" applyFont="1" applyBorder="1" applyAlignment="1">
      <alignment horizontal="right" vertical="center"/>
    </xf>
    <xf numFmtId="166" fontId="21" fillId="0" borderId="41" xfId="8" applyNumberFormat="1" applyFont="1" applyBorder="1" applyAlignment="1">
      <alignment horizontal="right" vertical="center"/>
    </xf>
    <xf numFmtId="166" fontId="21" fillId="2" borderId="6" xfId="8" applyNumberFormat="1" applyFont="1" applyFill="1" applyBorder="1" applyAlignment="1">
      <alignment horizontal="right" vertical="center"/>
    </xf>
    <xf numFmtId="166" fontId="21" fillId="0" borderId="6" xfId="8" applyNumberFormat="1" applyFont="1" applyBorder="1" applyAlignment="1">
      <alignment horizontal="right" vertical="center"/>
    </xf>
    <xf numFmtId="166" fontId="21" fillId="0" borderId="45" xfId="8" applyNumberFormat="1" applyFont="1" applyBorder="1" applyAlignment="1">
      <alignment horizontal="right" vertical="center"/>
    </xf>
    <xf numFmtId="166" fontId="21" fillId="0" borderId="43" xfId="8" applyNumberFormat="1" applyFont="1" applyBorder="1" applyAlignment="1">
      <alignment horizontal="right" vertical="center"/>
    </xf>
    <xf numFmtId="166" fontId="21" fillId="2" borderId="18" xfId="8" applyNumberFormat="1" applyFont="1" applyFill="1" applyBorder="1" applyAlignment="1">
      <alignment horizontal="right" vertical="center"/>
    </xf>
    <xf numFmtId="166" fontId="21" fillId="2" borderId="41" xfId="8" applyNumberFormat="1" applyFont="1" applyFill="1" applyBorder="1" applyAlignment="1">
      <alignment horizontal="right" vertical="center"/>
    </xf>
    <xf numFmtId="166" fontId="21" fillId="0" borderId="17" xfId="6" applyNumberFormat="1" applyFont="1" applyBorder="1" applyAlignment="1">
      <alignment horizontal="right" vertical="center"/>
    </xf>
    <xf numFmtId="166" fontId="21" fillId="0" borderId="76" xfId="6" applyNumberFormat="1" applyFont="1" applyBorder="1" applyAlignment="1">
      <alignment horizontal="right" vertical="center"/>
    </xf>
    <xf numFmtId="166" fontId="21" fillId="2" borderId="17" xfId="6" applyNumberFormat="1" applyFont="1" applyFill="1" applyBorder="1" applyAlignment="1">
      <alignment horizontal="right" vertical="center"/>
    </xf>
    <xf numFmtId="166" fontId="21" fillId="2" borderId="76" xfId="6" applyNumberFormat="1" applyFont="1" applyFill="1" applyBorder="1" applyAlignment="1">
      <alignment horizontal="right" vertical="center"/>
    </xf>
    <xf numFmtId="166" fontId="21" fillId="0" borderId="14" xfId="8" applyNumberFormat="1" applyFont="1" applyBorder="1" applyAlignment="1">
      <alignment horizontal="right" vertical="center"/>
    </xf>
    <xf numFmtId="166" fontId="21" fillId="0" borderId="17" xfId="8" applyNumberFormat="1" applyFont="1" applyBorder="1" applyAlignment="1">
      <alignment horizontal="center" vertical="center"/>
    </xf>
    <xf numFmtId="166" fontId="21" fillId="0" borderId="76" xfId="8" applyNumberFormat="1" applyFont="1" applyBorder="1" applyAlignment="1">
      <alignment horizontal="center" vertical="center"/>
    </xf>
    <xf numFmtId="166" fontId="21" fillId="0" borderId="45" xfId="8" applyNumberFormat="1" applyFont="1" applyBorder="1" applyAlignment="1">
      <alignment horizontal="right"/>
    </xf>
    <xf numFmtId="166" fontId="21" fillId="0" borderId="43" xfId="8" applyNumberFormat="1" applyFont="1" applyBorder="1" applyAlignment="1">
      <alignment horizontal="right"/>
    </xf>
    <xf numFmtId="0" fontId="21" fillId="0" borderId="10" xfId="8" applyFont="1" applyBorder="1" applyAlignment="1">
      <alignment horizontal="center" vertical="center" shrinkToFit="1"/>
    </xf>
    <xf numFmtId="0" fontId="21" fillId="0" borderId="79" xfId="8" applyFont="1" applyBorder="1" applyAlignment="1">
      <alignment horizontal="center" vertical="center" shrinkToFit="1"/>
    </xf>
    <xf numFmtId="166" fontId="21" fillId="0" borderId="17" xfId="8" applyNumberFormat="1" applyFont="1" applyBorder="1" applyAlignment="1">
      <alignment horizontal="right"/>
    </xf>
    <xf numFmtId="166" fontId="21" fillId="0" borderId="76" xfId="8" applyNumberFormat="1" applyFont="1" applyBorder="1" applyAlignment="1">
      <alignment horizontal="right"/>
    </xf>
    <xf numFmtId="166" fontId="21" fillId="2" borderId="18" xfId="8" applyNumberFormat="1" applyFont="1" applyFill="1" applyBorder="1" applyAlignment="1">
      <alignment horizontal="right"/>
    </xf>
    <xf numFmtId="166" fontId="21" fillId="2" borderId="41" xfId="8" applyNumberFormat="1" applyFont="1" applyFill="1" applyBorder="1" applyAlignment="1">
      <alignment horizontal="right"/>
    </xf>
    <xf numFmtId="166" fontId="21" fillId="0" borderId="17" xfId="6" applyNumberFormat="1" applyFont="1" applyBorder="1" applyAlignment="1">
      <alignment horizontal="right"/>
    </xf>
    <xf numFmtId="166" fontId="21" fillId="0" borderId="76" xfId="6" applyNumberFormat="1" applyFont="1" applyBorder="1" applyAlignment="1">
      <alignment horizontal="right"/>
    </xf>
    <xf numFmtId="166" fontId="21" fillId="2" borderId="17" xfId="6" applyNumberFormat="1" applyFont="1" applyFill="1" applyBorder="1" applyAlignment="1">
      <alignment horizontal="right"/>
    </xf>
    <xf numFmtId="166" fontId="21" fillId="2" borderId="76" xfId="6" applyNumberFormat="1" applyFont="1" applyFill="1" applyBorder="1" applyAlignment="1">
      <alignment horizontal="right"/>
    </xf>
    <xf numFmtId="0" fontId="21" fillId="0" borderId="16" xfId="8" applyFont="1" applyBorder="1" applyAlignment="1">
      <alignment horizontal="center" vertical="center" shrinkToFit="1"/>
    </xf>
    <xf numFmtId="166" fontId="21" fillId="2" borderId="17" xfId="8" applyNumberFormat="1" applyFont="1" applyFill="1" applyBorder="1" applyAlignment="1">
      <alignment horizontal="right"/>
    </xf>
    <xf numFmtId="166" fontId="21" fillId="2" borderId="76" xfId="8" applyNumberFormat="1" applyFont="1" applyFill="1" applyBorder="1" applyAlignment="1">
      <alignment horizontal="right"/>
    </xf>
    <xf numFmtId="166" fontId="21" fillId="0" borderId="11" xfId="8" applyNumberFormat="1" applyFont="1" applyBorder="1" applyAlignment="1">
      <alignment horizontal="right" vertical="center"/>
    </xf>
    <xf numFmtId="0" fontId="21" fillId="0" borderId="52" xfId="8" applyFont="1" applyBorder="1" applyAlignment="1">
      <alignment horizontal="center" vertical="center" shrinkToFit="1"/>
    </xf>
    <xf numFmtId="0" fontId="41" fillId="0" borderId="86" xfId="8" applyFont="1" applyBorder="1" applyAlignment="1">
      <alignment horizontal="center" vertical="center" wrapText="1" shrinkToFit="1"/>
    </xf>
    <xf numFmtId="0" fontId="9" fillId="0" borderId="10" xfId="8" applyFont="1" applyBorder="1" applyAlignment="1">
      <alignment horizontal="center" vertical="center" wrapText="1" shrinkToFit="1"/>
    </xf>
    <xf numFmtId="0" fontId="9" fillId="0" borderId="79" xfId="8" applyFont="1" applyBorder="1" applyAlignment="1">
      <alignment horizontal="center" vertical="center" wrapText="1" shrinkToFit="1"/>
    </xf>
    <xf numFmtId="166" fontId="21" fillId="0" borderId="18" xfId="8" applyNumberFormat="1" applyFont="1" applyBorder="1" applyAlignment="1">
      <alignment horizontal="right"/>
    </xf>
    <xf numFmtId="166" fontId="21" fillId="0" borderId="41" xfId="8" applyNumberFormat="1" applyFont="1" applyBorder="1" applyAlignment="1">
      <alignment horizontal="right"/>
    </xf>
    <xf numFmtId="0" fontId="21" fillId="0" borderId="16" xfId="8" applyFont="1" applyBorder="1" applyAlignment="1">
      <alignment horizontal="right" vertical="center" shrinkToFit="1"/>
    </xf>
    <xf numFmtId="0" fontId="21" fillId="0" borderId="79" xfId="8" applyFont="1" applyBorder="1" applyAlignment="1">
      <alignment horizontal="right" vertical="center" shrinkToFit="1"/>
    </xf>
    <xf numFmtId="166" fontId="21" fillId="0" borderId="17" xfId="8" applyNumberFormat="1" applyFont="1" applyBorder="1" applyAlignment="1">
      <alignment vertical="center"/>
    </xf>
    <xf numFmtId="0" fontId="9" fillId="0" borderId="76" xfId="8" applyBorder="1" applyAlignment="1">
      <alignment vertical="center"/>
    </xf>
    <xf numFmtId="166" fontId="21" fillId="0" borderId="4" xfId="8" applyNumberFormat="1" applyFont="1" applyBorder="1" applyAlignment="1">
      <alignment vertical="center"/>
    </xf>
    <xf numFmtId="166" fontId="21" fillId="0" borderId="0" xfId="8" applyNumberFormat="1" applyFont="1" applyBorder="1" applyAlignment="1">
      <alignment horizontal="right" vertical="center"/>
    </xf>
    <xf numFmtId="166" fontId="21" fillId="0" borderId="4" xfId="8" applyNumberFormat="1" applyFont="1" applyBorder="1" applyAlignment="1">
      <alignment horizontal="right" vertical="center"/>
    </xf>
    <xf numFmtId="166" fontId="21" fillId="2" borderId="11" xfId="8" applyNumberFormat="1" applyFont="1" applyFill="1" applyBorder="1" applyAlignment="1">
      <alignment horizontal="right" vertical="center"/>
    </xf>
    <xf numFmtId="166" fontId="21" fillId="2" borderId="76" xfId="8" applyNumberFormat="1" applyFont="1" applyFill="1" applyBorder="1" applyAlignment="1">
      <alignment horizontal="right" vertical="center"/>
    </xf>
    <xf numFmtId="166" fontId="21" fillId="0" borderId="73" xfId="8" applyNumberFormat="1" applyFont="1" applyBorder="1" applyAlignment="1">
      <alignment vertical="center"/>
    </xf>
    <xf numFmtId="166" fontId="21" fillId="0" borderId="17" xfId="8" quotePrefix="1" applyNumberFormat="1" applyFont="1" applyBorder="1" applyAlignment="1">
      <alignment horizontal="center" vertical="center"/>
    </xf>
    <xf numFmtId="166" fontId="21" fillId="0" borderId="76" xfId="8" quotePrefix="1" applyNumberFormat="1" applyFont="1" applyBorder="1" applyAlignment="1">
      <alignment horizontal="center" vertical="center"/>
    </xf>
    <xf numFmtId="166" fontId="21" fillId="2" borderId="12" xfId="8" applyNumberFormat="1" applyFont="1" applyFill="1" applyBorder="1" applyAlignment="1">
      <alignment vertical="center"/>
    </xf>
    <xf numFmtId="166" fontId="21" fillId="2" borderId="17" xfId="8" applyNumberFormat="1" applyFont="1" applyFill="1" applyBorder="1" applyAlignment="1">
      <alignment horizontal="right" vertical="center"/>
    </xf>
    <xf numFmtId="0" fontId="24" fillId="0" borderId="0" xfId="6" applyFont="1" applyBorder="1" applyAlignment="1">
      <alignment horizontal="left" wrapText="1"/>
    </xf>
    <xf numFmtId="0" fontId="24" fillId="0" borderId="0" xfId="6" applyFont="1" applyBorder="1" applyAlignment="1">
      <alignment horizontal="left" vertical="center" wrapText="1"/>
    </xf>
    <xf numFmtId="0" fontId="24" fillId="0" borderId="33" xfId="6" applyFont="1" applyBorder="1" applyAlignment="1">
      <alignment horizontal="left" vertical="top"/>
    </xf>
    <xf numFmtId="166" fontId="21" fillId="0" borderId="12" xfId="8" applyNumberFormat="1" applyFont="1" applyBorder="1" applyAlignment="1">
      <alignment vertical="center"/>
    </xf>
    <xf numFmtId="166" fontId="21" fillId="0" borderId="11" xfId="6" applyNumberFormat="1" applyFont="1" applyBorder="1" applyAlignment="1">
      <alignment vertical="center"/>
    </xf>
    <xf numFmtId="166" fontId="21" fillId="2" borderId="46" xfId="6" applyNumberFormat="1" applyFont="1" applyFill="1" applyBorder="1" applyAlignment="1">
      <alignment horizontal="right"/>
    </xf>
    <xf numFmtId="166" fontId="21" fillId="2" borderId="83" xfId="6" applyNumberFormat="1" applyFont="1" applyFill="1" applyBorder="1" applyAlignment="1">
      <alignment horizontal="right"/>
    </xf>
    <xf numFmtId="166" fontId="21" fillId="2" borderId="11" xfId="6" applyNumberFormat="1" applyFont="1" applyFill="1" applyBorder="1" applyAlignment="1">
      <alignment vertical="center"/>
    </xf>
    <xf numFmtId="166" fontId="21" fillId="0" borderId="17" xfId="6" applyNumberFormat="1" applyFont="1" applyFill="1" applyBorder="1" applyAlignment="1">
      <alignment vertical="center"/>
    </xf>
    <xf numFmtId="166" fontId="21" fillId="2" borderId="0" xfId="6" applyNumberFormat="1" applyFont="1" applyFill="1" applyBorder="1" applyAlignment="1">
      <alignment vertical="center"/>
    </xf>
    <xf numFmtId="0" fontId="15" fillId="0" borderId="77" xfId="0" applyFont="1" applyFill="1" applyBorder="1" applyAlignment="1">
      <alignment horizontal="center" vertical="center"/>
    </xf>
    <xf numFmtId="0" fontId="15" fillId="0" borderId="53"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53"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1" xfId="0" applyFont="1" applyFill="1" applyBorder="1" applyAlignment="1">
      <alignment horizontal="center" vertical="center"/>
    </xf>
    <xf numFmtId="0" fontId="15" fillId="2" borderId="77" xfId="5" applyFont="1" applyFill="1" applyBorder="1" applyAlignment="1">
      <alignment horizontal="center" vertical="center"/>
    </xf>
    <xf numFmtId="0" fontId="15" fillId="2" borderId="53" xfId="5" applyFont="1" applyFill="1" applyBorder="1" applyAlignment="1">
      <alignment horizontal="center" vertical="center"/>
    </xf>
    <xf numFmtId="0" fontId="15" fillId="0" borderId="77" xfId="5" applyFont="1" applyBorder="1" applyAlignment="1">
      <alignment horizontal="center" vertical="center"/>
    </xf>
    <xf numFmtId="0" fontId="15" fillId="0" borderId="53" xfId="5" applyFont="1" applyBorder="1" applyAlignment="1">
      <alignment horizontal="center" vertical="center"/>
    </xf>
    <xf numFmtId="0" fontId="15" fillId="0" borderId="77" xfId="5" applyFont="1" applyFill="1" applyBorder="1" applyAlignment="1">
      <alignment horizontal="center" vertical="center"/>
    </xf>
    <xf numFmtId="0" fontId="15" fillId="0" borderId="53" xfId="5" applyFont="1" applyFill="1" applyBorder="1" applyAlignment="1">
      <alignment horizontal="center" vertical="center"/>
    </xf>
    <xf numFmtId="0" fontId="3" fillId="0" borderId="0" xfId="5" quotePrefix="1" applyFont="1" applyAlignment="1">
      <alignment horizontal="left" vertical="center" textRotation="180"/>
    </xf>
    <xf numFmtId="0" fontId="1" fillId="2" borderId="13" xfId="5" applyFont="1" applyFill="1" applyBorder="1" applyAlignment="1">
      <alignment horizontal="center" vertical="center"/>
    </xf>
    <xf numFmtId="0" fontId="1" fillId="2" borderId="54" xfId="5" applyFont="1" applyFill="1" applyBorder="1" applyAlignment="1">
      <alignment horizontal="center" vertical="center"/>
    </xf>
    <xf numFmtId="0" fontId="15" fillId="0" borderId="86" xfId="5" applyFont="1" applyBorder="1" applyAlignment="1">
      <alignment horizontal="center" vertical="center"/>
    </xf>
    <xf numFmtId="0" fontId="15" fillId="0" borderId="52" xfId="5" applyFont="1" applyBorder="1" applyAlignment="1">
      <alignment horizontal="center" vertical="center"/>
    </xf>
    <xf numFmtId="0" fontId="15" fillId="2" borderId="113" xfId="5" applyFont="1" applyFill="1" applyBorder="1" applyAlignment="1">
      <alignment horizontal="center" vertical="center"/>
    </xf>
    <xf numFmtId="0" fontId="15" fillId="2" borderId="84" xfId="5" applyFont="1" applyFill="1" applyBorder="1" applyAlignment="1">
      <alignment horizontal="center" vertical="center"/>
    </xf>
    <xf numFmtId="0" fontId="1" fillId="0" borderId="15" xfId="0" applyFont="1" applyBorder="1" applyAlignment="1">
      <alignment horizontal="center" vertical="center" wrapText="1"/>
    </xf>
    <xf numFmtId="0" fontId="1" fillId="0" borderId="50" xfId="0" applyFont="1" applyBorder="1" applyAlignment="1">
      <alignment horizontal="center" vertical="center" wrapText="1"/>
    </xf>
    <xf numFmtId="0" fontId="0" fillId="0" borderId="0" xfId="0" quotePrefix="1" applyAlignment="1">
      <alignment horizontal="center" vertical="center" textRotation="180" wrapText="1"/>
    </xf>
    <xf numFmtId="0" fontId="1" fillId="2" borderId="26" xfId="0" applyFont="1" applyFill="1" applyBorder="1" applyAlignment="1">
      <alignment horizontal="center" vertical="center"/>
    </xf>
    <xf numFmtId="0" fontId="1" fillId="2" borderId="54" xfId="0" applyFont="1" applyFill="1" applyBorder="1" applyAlignment="1">
      <alignment horizontal="center" vertical="center"/>
    </xf>
    <xf numFmtId="0" fontId="1"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16" xfId="0" applyFont="1" applyFill="1" applyBorder="1" applyAlignment="1">
      <alignment horizontal="center" vertical="center" wrapText="1"/>
    </xf>
    <xf numFmtId="0" fontId="1" fillId="2" borderId="117" xfId="0" applyFont="1" applyFill="1" applyBorder="1" applyAlignment="1">
      <alignment horizontal="center" vertical="center" wrapText="1"/>
    </xf>
  </cellXfs>
  <cellStyles count="16">
    <cellStyle name="Hyperlink" xfId="1" builtinId="8"/>
    <cellStyle name="Normal" xfId="0" builtinId="0"/>
    <cellStyle name="Normal 2" xfId="2" xr:uid="{00000000-0005-0000-0000-000002000000}"/>
    <cellStyle name="Normal 2 2 2" xfId="15" xr:uid="{00000000-0005-0000-0000-000003000000}"/>
    <cellStyle name="Normal 3" xfId="3" xr:uid="{00000000-0005-0000-0000-000004000000}"/>
    <cellStyle name="Normal 3 2" xfId="4" xr:uid="{00000000-0005-0000-0000-000005000000}"/>
    <cellStyle name="Normal 4" xfId="5" xr:uid="{00000000-0005-0000-0000-000006000000}"/>
    <cellStyle name="Normal 4 2" xfId="6" xr:uid="{00000000-0005-0000-0000-000007000000}"/>
    <cellStyle name="Normal 5" xfId="7" xr:uid="{00000000-0005-0000-0000-000008000000}"/>
    <cellStyle name="Normal 5 2" xfId="8" xr:uid="{00000000-0005-0000-0000-000009000000}"/>
    <cellStyle name="Normal 6" xfId="9" xr:uid="{00000000-0005-0000-0000-00000A000000}"/>
    <cellStyle name="Normal 6 2" xfId="10" xr:uid="{00000000-0005-0000-0000-00000B000000}"/>
    <cellStyle name="Normal 9" xfId="11" xr:uid="{00000000-0005-0000-0000-00000C000000}"/>
    <cellStyle name="Normal_2000" xfId="12" xr:uid="{00000000-0005-0000-0000-00000D000000}"/>
    <cellStyle name="Normal_2000 2" xfId="13" xr:uid="{00000000-0005-0000-0000-00000E000000}"/>
    <cellStyle name="Normal_TAB A-C"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38100</xdr:colOff>
      <xdr:row>5</xdr:row>
      <xdr:rowOff>28575</xdr:rowOff>
    </xdr:from>
    <xdr:to>
      <xdr:col>4</xdr:col>
      <xdr:colOff>114300</xdr:colOff>
      <xdr:row>8</xdr:row>
      <xdr:rowOff>323850</xdr:rowOff>
    </xdr:to>
    <xdr:sp macro="" textlink="">
      <xdr:nvSpPr>
        <xdr:cNvPr id="59123" name="AutoShape 3">
          <a:extLst>
            <a:ext uri="{FF2B5EF4-FFF2-40B4-BE49-F238E27FC236}">
              <a16:creationId xmlns:a16="http://schemas.microsoft.com/office/drawing/2014/main" id="{00000000-0008-0000-0300-0000F3E60000}"/>
            </a:ext>
          </a:extLst>
        </xdr:cNvPr>
        <xdr:cNvSpPr>
          <a:spLocks/>
        </xdr:cNvSpPr>
      </xdr:nvSpPr>
      <xdr:spPr bwMode="auto">
        <a:xfrm>
          <a:off x="23431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xdr:row>
      <xdr:rowOff>28575</xdr:rowOff>
    </xdr:from>
    <xdr:to>
      <xdr:col>5</xdr:col>
      <xdr:colOff>114300</xdr:colOff>
      <xdr:row>8</xdr:row>
      <xdr:rowOff>323850</xdr:rowOff>
    </xdr:to>
    <xdr:sp macro="" textlink="">
      <xdr:nvSpPr>
        <xdr:cNvPr id="59124" name="AutoShape 4">
          <a:extLst>
            <a:ext uri="{FF2B5EF4-FFF2-40B4-BE49-F238E27FC236}">
              <a16:creationId xmlns:a16="http://schemas.microsoft.com/office/drawing/2014/main" id="{00000000-0008-0000-0300-0000F4E60000}"/>
            </a:ext>
          </a:extLst>
        </xdr:cNvPr>
        <xdr:cNvSpPr>
          <a:spLocks/>
        </xdr:cNvSpPr>
      </xdr:nvSpPr>
      <xdr:spPr bwMode="auto">
        <a:xfrm>
          <a:off x="2914650" y="141922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9125" name="AutoShape 5">
          <a:extLst>
            <a:ext uri="{FF2B5EF4-FFF2-40B4-BE49-F238E27FC236}">
              <a16:creationId xmlns:a16="http://schemas.microsoft.com/office/drawing/2014/main" id="{00000000-0008-0000-0300-0000F5E6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9126" name="AutoShape 6">
          <a:extLst>
            <a:ext uri="{FF2B5EF4-FFF2-40B4-BE49-F238E27FC236}">
              <a16:creationId xmlns:a16="http://schemas.microsoft.com/office/drawing/2014/main" id="{00000000-0008-0000-0300-0000F6E6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9127" name="AutoShape 7">
          <a:extLst>
            <a:ext uri="{FF2B5EF4-FFF2-40B4-BE49-F238E27FC236}">
              <a16:creationId xmlns:a16="http://schemas.microsoft.com/office/drawing/2014/main" id="{00000000-0008-0000-0300-0000F7E6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9128" name="AutoShape 8">
          <a:extLst>
            <a:ext uri="{FF2B5EF4-FFF2-40B4-BE49-F238E27FC236}">
              <a16:creationId xmlns:a16="http://schemas.microsoft.com/office/drawing/2014/main" id="{00000000-0008-0000-0300-0000F8E6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9129" name="AutoShape 9">
          <a:extLst>
            <a:ext uri="{FF2B5EF4-FFF2-40B4-BE49-F238E27FC236}">
              <a16:creationId xmlns:a16="http://schemas.microsoft.com/office/drawing/2014/main" id="{00000000-0008-0000-0300-0000F9E6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9130" name="AutoShape 10">
          <a:extLst>
            <a:ext uri="{FF2B5EF4-FFF2-40B4-BE49-F238E27FC236}">
              <a16:creationId xmlns:a16="http://schemas.microsoft.com/office/drawing/2014/main" id="{00000000-0008-0000-0300-0000FAE6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5</xdr:row>
      <xdr:rowOff>19050</xdr:rowOff>
    </xdr:from>
    <xdr:to>
      <xdr:col>12</xdr:col>
      <xdr:colOff>104775</xdr:colOff>
      <xdr:row>8</xdr:row>
      <xdr:rowOff>314325</xdr:rowOff>
    </xdr:to>
    <xdr:sp macro="" textlink="">
      <xdr:nvSpPr>
        <xdr:cNvPr id="59131" name="AutoShape 11">
          <a:extLst>
            <a:ext uri="{FF2B5EF4-FFF2-40B4-BE49-F238E27FC236}">
              <a16:creationId xmlns:a16="http://schemas.microsoft.com/office/drawing/2014/main" id="{00000000-0008-0000-0300-0000FBE60000}"/>
            </a:ext>
          </a:extLst>
        </xdr:cNvPr>
        <xdr:cNvSpPr>
          <a:spLocks/>
        </xdr:cNvSpPr>
      </xdr:nvSpPr>
      <xdr:spPr bwMode="auto">
        <a:xfrm>
          <a:off x="6905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6</xdr:row>
      <xdr:rowOff>266700</xdr:rowOff>
    </xdr:from>
    <xdr:to>
      <xdr:col>16</xdr:col>
      <xdr:colOff>85725</xdr:colOff>
      <xdr:row>8</xdr:row>
      <xdr:rowOff>266700</xdr:rowOff>
    </xdr:to>
    <xdr:sp macro="" textlink="">
      <xdr:nvSpPr>
        <xdr:cNvPr id="59132" name="AutoShape 12">
          <a:extLst>
            <a:ext uri="{FF2B5EF4-FFF2-40B4-BE49-F238E27FC236}">
              <a16:creationId xmlns:a16="http://schemas.microsoft.com/office/drawing/2014/main" id="{00000000-0008-0000-0300-0000FCE60000}"/>
            </a:ext>
          </a:extLst>
        </xdr:cNvPr>
        <xdr:cNvSpPr>
          <a:spLocks/>
        </xdr:cNvSpPr>
      </xdr:nvSpPr>
      <xdr:spPr bwMode="auto">
        <a:xfrm>
          <a:off x="91725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9133" name="AutoShape 13">
          <a:extLst>
            <a:ext uri="{FF2B5EF4-FFF2-40B4-BE49-F238E27FC236}">
              <a16:creationId xmlns:a16="http://schemas.microsoft.com/office/drawing/2014/main" id="{00000000-0008-0000-0300-0000FDE6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5</xdr:row>
      <xdr:rowOff>9525</xdr:rowOff>
    </xdr:from>
    <xdr:to>
      <xdr:col>13</xdr:col>
      <xdr:colOff>85725</xdr:colOff>
      <xdr:row>8</xdr:row>
      <xdr:rowOff>257175</xdr:rowOff>
    </xdr:to>
    <xdr:sp macro="" textlink="">
      <xdr:nvSpPr>
        <xdr:cNvPr id="59134" name="AutoShape 14">
          <a:extLst>
            <a:ext uri="{FF2B5EF4-FFF2-40B4-BE49-F238E27FC236}">
              <a16:creationId xmlns:a16="http://schemas.microsoft.com/office/drawing/2014/main" id="{00000000-0008-0000-0300-0000FEE60000}"/>
            </a:ext>
          </a:extLst>
        </xdr:cNvPr>
        <xdr:cNvSpPr>
          <a:spLocks/>
        </xdr:cNvSpPr>
      </xdr:nvSpPr>
      <xdr:spPr bwMode="auto">
        <a:xfrm>
          <a:off x="7458075" y="140017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14</xdr:row>
      <xdr:rowOff>19050</xdr:rowOff>
    </xdr:from>
    <xdr:to>
      <xdr:col>9</xdr:col>
      <xdr:colOff>123825</xdr:colOff>
      <xdr:row>16</xdr:row>
      <xdr:rowOff>0</xdr:rowOff>
    </xdr:to>
    <xdr:sp macro="" textlink="">
      <xdr:nvSpPr>
        <xdr:cNvPr id="59135" name="AutoShape 18">
          <a:extLst>
            <a:ext uri="{FF2B5EF4-FFF2-40B4-BE49-F238E27FC236}">
              <a16:creationId xmlns:a16="http://schemas.microsoft.com/office/drawing/2014/main" id="{00000000-0008-0000-0300-0000FFE60000}"/>
            </a:ext>
          </a:extLst>
        </xdr:cNvPr>
        <xdr:cNvSpPr>
          <a:spLocks/>
        </xdr:cNvSpPr>
      </xdr:nvSpPr>
      <xdr:spPr bwMode="auto">
        <a:xfrm>
          <a:off x="5210175"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14</xdr:row>
      <xdr:rowOff>0</xdr:rowOff>
    </xdr:from>
    <xdr:to>
      <xdr:col>8</xdr:col>
      <xdr:colOff>114300</xdr:colOff>
      <xdr:row>15</xdr:row>
      <xdr:rowOff>257175</xdr:rowOff>
    </xdr:to>
    <xdr:sp macro="" textlink="">
      <xdr:nvSpPr>
        <xdr:cNvPr id="59136" name="AutoShape 19">
          <a:extLst>
            <a:ext uri="{FF2B5EF4-FFF2-40B4-BE49-F238E27FC236}">
              <a16:creationId xmlns:a16="http://schemas.microsoft.com/office/drawing/2014/main" id="{00000000-0008-0000-0300-000000E70000}"/>
            </a:ext>
          </a:extLst>
        </xdr:cNvPr>
        <xdr:cNvSpPr>
          <a:spLocks/>
        </xdr:cNvSpPr>
      </xdr:nvSpPr>
      <xdr:spPr bwMode="auto">
        <a:xfrm>
          <a:off x="46291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37" name="AutoShape 20">
          <a:extLst>
            <a:ext uri="{FF2B5EF4-FFF2-40B4-BE49-F238E27FC236}">
              <a16:creationId xmlns:a16="http://schemas.microsoft.com/office/drawing/2014/main" id="{00000000-0008-0000-0300-000001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12</xdr:row>
      <xdr:rowOff>9525</xdr:rowOff>
    </xdr:from>
    <xdr:to>
      <xdr:col>14</xdr:col>
      <xdr:colOff>114300</xdr:colOff>
      <xdr:row>13</xdr:row>
      <xdr:rowOff>266700</xdr:rowOff>
    </xdr:to>
    <xdr:sp macro="" textlink="">
      <xdr:nvSpPr>
        <xdr:cNvPr id="59138" name="AutoShape 23">
          <a:extLst>
            <a:ext uri="{FF2B5EF4-FFF2-40B4-BE49-F238E27FC236}">
              <a16:creationId xmlns:a16="http://schemas.microsoft.com/office/drawing/2014/main" id="{00000000-0008-0000-0300-000002E70000}"/>
            </a:ext>
          </a:extLst>
        </xdr:cNvPr>
        <xdr:cNvSpPr>
          <a:spLocks/>
        </xdr:cNvSpPr>
      </xdr:nvSpPr>
      <xdr:spPr bwMode="auto">
        <a:xfrm>
          <a:off x="80581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9139" name="AutoShape 29">
          <a:extLst>
            <a:ext uri="{FF2B5EF4-FFF2-40B4-BE49-F238E27FC236}">
              <a16:creationId xmlns:a16="http://schemas.microsoft.com/office/drawing/2014/main" id="{00000000-0008-0000-0300-000003E7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16</xdr:row>
      <xdr:rowOff>0</xdr:rowOff>
    </xdr:to>
    <xdr:sp macro="" textlink="">
      <xdr:nvSpPr>
        <xdr:cNvPr id="59140" name="AutoShape 35">
          <a:extLst>
            <a:ext uri="{FF2B5EF4-FFF2-40B4-BE49-F238E27FC236}">
              <a16:creationId xmlns:a16="http://schemas.microsoft.com/office/drawing/2014/main" id="{00000000-0008-0000-0300-000004E7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19</xdr:row>
      <xdr:rowOff>38100</xdr:rowOff>
    </xdr:from>
    <xdr:to>
      <xdr:col>9</xdr:col>
      <xdr:colOff>104775</xdr:colOff>
      <xdr:row>20</xdr:row>
      <xdr:rowOff>238125</xdr:rowOff>
    </xdr:to>
    <xdr:sp macro="" textlink="">
      <xdr:nvSpPr>
        <xdr:cNvPr id="59141" name="AutoShape 36">
          <a:extLst>
            <a:ext uri="{FF2B5EF4-FFF2-40B4-BE49-F238E27FC236}">
              <a16:creationId xmlns:a16="http://schemas.microsoft.com/office/drawing/2014/main" id="{00000000-0008-0000-0300-000005E70000}"/>
            </a:ext>
          </a:extLst>
        </xdr:cNvPr>
        <xdr:cNvSpPr>
          <a:spLocks/>
        </xdr:cNvSpPr>
      </xdr:nvSpPr>
      <xdr:spPr bwMode="auto">
        <a:xfrm>
          <a:off x="51911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9142" name="AutoShape 37">
          <a:extLst>
            <a:ext uri="{FF2B5EF4-FFF2-40B4-BE49-F238E27FC236}">
              <a16:creationId xmlns:a16="http://schemas.microsoft.com/office/drawing/2014/main" id="{00000000-0008-0000-0300-000006E7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11</xdr:row>
      <xdr:rowOff>504825</xdr:rowOff>
    </xdr:from>
    <xdr:to>
      <xdr:col>15</xdr:col>
      <xdr:colOff>95250</xdr:colOff>
      <xdr:row>13</xdr:row>
      <xdr:rowOff>247650</xdr:rowOff>
    </xdr:to>
    <xdr:sp macro="" textlink="">
      <xdr:nvSpPr>
        <xdr:cNvPr id="59143" name="AutoShape 38">
          <a:extLst>
            <a:ext uri="{FF2B5EF4-FFF2-40B4-BE49-F238E27FC236}">
              <a16:creationId xmlns:a16="http://schemas.microsoft.com/office/drawing/2014/main" id="{00000000-0008-0000-0300-000007E70000}"/>
            </a:ext>
          </a:extLst>
        </xdr:cNvPr>
        <xdr:cNvSpPr>
          <a:spLocks/>
        </xdr:cNvSpPr>
      </xdr:nvSpPr>
      <xdr:spPr bwMode="auto">
        <a:xfrm>
          <a:off x="8610600" y="34861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9144" name="AutoShape 39">
          <a:extLst>
            <a:ext uri="{FF2B5EF4-FFF2-40B4-BE49-F238E27FC236}">
              <a16:creationId xmlns:a16="http://schemas.microsoft.com/office/drawing/2014/main" id="{00000000-0008-0000-0300-000008E7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85725</xdr:rowOff>
    </xdr:from>
    <xdr:to>
      <xdr:col>13</xdr:col>
      <xdr:colOff>76200</xdr:colOff>
      <xdr:row>21</xdr:row>
      <xdr:rowOff>9525</xdr:rowOff>
    </xdr:to>
    <xdr:sp macro="" textlink="">
      <xdr:nvSpPr>
        <xdr:cNvPr id="59145" name="AutoShape 39">
          <a:extLst>
            <a:ext uri="{FF2B5EF4-FFF2-40B4-BE49-F238E27FC236}">
              <a16:creationId xmlns:a16="http://schemas.microsoft.com/office/drawing/2014/main" id="{00000000-0008-0000-0300-000009E70000}"/>
            </a:ext>
          </a:extLst>
        </xdr:cNvPr>
        <xdr:cNvSpPr>
          <a:spLocks/>
        </xdr:cNvSpPr>
      </xdr:nvSpPr>
      <xdr:spPr bwMode="auto">
        <a:xfrm>
          <a:off x="7448550" y="5638800"/>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9146" name="AutoShape 39">
          <a:extLst>
            <a:ext uri="{FF2B5EF4-FFF2-40B4-BE49-F238E27FC236}">
              <a16:creationId xmlns:a16="http://schemas.microsoft.com/office/drawing/2014/main" id="{00000000-0008-0000-0300-00000AE7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47" name="AutoShape 24">
          <a:extLst>
            <a:ext uri="{FF2B5EF4-FFF2-40B4-BE49-F238E27FC236}">
              <a16:creationId xmlns:a16="http://schemas.microsoft.com/office/drawing/2014/main" id="{00000000-0008-0000-0300-00000B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9148" name="AutoShape 39">
          <a:extLst>
            <a:ext uri="{FF2B5EF4-FFF2-40B4-BE49-F238E27FC236}">
              <a16:creationId xmlns:a16="http://schemas.microsoft.com/office/drawing/2014/main" id="{00000000-0008-0000-0300-00000CE7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9149" name="AutoShape 39">
          <a:extLst>
            <a:ext uri="{FF2B5EF4-FFF2-40B4-BE49-F238E27FC236}">
              <a16:creationId xmlns:a16="http://schemas.microsoft.com/office/drawing/2014/main" id="{00000000-0008-0000-0300-00000DE7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xdr:row>
      <xdr:rowOff>28575</xdr:rowOff>
    </xdr:from>
    <xdr:to>
      <xdr:col>3</xdr:col>
      <xdr:colOff>114300</xdr:colOff>
      <xdr:row>8</xdr:row>
      <xdr:rowOff>323850</xdr:rowOff>
    </xdr:to>
    <xdr:sp macro="" textlink="">
      <xdr:nvSpPr>
        <xdr:cNvPr id="59150" name="AutoShape 3">
          <a:extLst>
            <a:ext uri="{FF2B5EF4-FFF2-40B4-BE49-F238E27FC236}">
              <a16:creationId xmlns:a16="http://schemas.microsoft.com/office/drawing/2014/main" id="{00000000-0008-0000-0300-00000EE70000}"/>
            </a:ext>
          </a:extLst>
        </xdr:cNvPr>
        <xdr:cNvSpPr>
          <a:spLocks/>
        </xdr:cNvSpPr>
      </xdr:nvSpPr>
      <xdr:spPr bwMode="auto">
        <a:xfrm>
          <a:off x="17716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9151" name="AutoShape 6">
          <a:extLst>
            <a:ext uri="{FF2B5EF4-FFF2-40B4-BE49-F238E27FC236}">
              <a16:creationId xmlns:a16="http://schemas.microsoft.com/office/drawing/2014/main" id="{00000000-0008-0000-0300-00000FE7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9152" name="AutoShape 7">
          <a:extLst>
            <a:ext uri="{FF2B5EF4-FFF2-40B4-BE49-F238E27FC236}">
              <a16:creationId xmlns:a16="http://schemas.microsoft.com/office/drawing/2014/main" id="{00000000-0008-0000-0300-000010E7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9153" name="AutoShape 8">
          <a:extLst>
            <a:ext uri="{FF2B5EF4-FFF2-40B4-BE49-F238E27FC236}">
              <a16:creationId xmlns:a16="http://schemas.microsoft.com/office/drawing/2014/main" id="{00000000-0008-0000-0300-000011E7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9154" name="AutoShape 9">
          <a:extLst>
            <a:ext uri="{FF2B5EF4-FFF2-40B4-BE49-F238E27FC236}">
              <a16:creationId xmlns:a16="http://schemas.microsoft.com/office/drawing/2014/main" id="{00000000-0008-0000-0300-000012E7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9155" name="AutoShape 10">
          <a:extLst>
            <a:ext uri="{FF2B5EF4-FFF2-40B4-BE49-F238E27FC236}">
              <a16:creationId xmlns:a16="http://schemas.microsoft.com/office/drawing/2014/main" id="{00000000-0008-0000-0300-000013E7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9156" name="AutoShape 11">
          <a:extLst>
            <a:ext uri="{FF2B5EF4-FFF2-40B4-BE49-F238E27FC236}">
              <a16:creationId xmlns:a16="http://schemas.microsoft.com/office/drawing/2014/main" id="{00000000-0008-0000-0300-000014E7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6</xdr:row>
      <xdr:rowOff>266700</xdr:rowOff>
    </xdr:from>
    <xdr:to>
      <xdr:col>15</xdr:col>
      <xdr:colOff>85725</xdr:colOff>
      <xdr:row>8</xdr:row>
      <xdr:rowOff>266700</xdr:rowOff>
    </xdr:to>
    <xdr:sp macro="" textlink="">
      <xdr:nvSpPr>
        <xdr:cNvPr id="59157" name="AutoShape 12">
          <a:extLst>
            <a:ext uri="{FF2B5EF4-FFF2-40B4-BE49-F238E27FC236}">
              <a16:creationId xmlns:a16="http://schemas.microsoft.com/office/drawing/2014/main" id="{00000000-0008-0000-0300-000015E70000}"/>
            </a:ext>
          </a:extLst>
        </xdr:cNvPr>
        <xdr:cNvSpPr>
          <a:spLocks/>
        </xdr:cNvSpPr>
      </xdr:nvSpPr>
      <xdr:spPr bwMode="auto">
        <a:xfrm>
          <a:off x="86010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9158" name="AutoShape 32">
          <a:extLst>
            <a:ext uri="{FF2B5EF4-FFF2-40B4-BE49-F238E27FC236}">
              <a16:creationId xmlns:a16="http://schemas.microsoft.com/office/drawing/2014/main" id="{00000000-0008-0000-0300-000016E7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14</xdr:row>
      <xdr:rowOff>0</xdr:rowOff>
    </xdr:from>
    <xdr:to>
      <xdr:col>7</xdr:col>
      <xdr:colOff>114300</xdr:colOff>
      <xdr:row>15</xdr:row>
      <xdr:rowOff>257175</xdr:rowOff>
    </xdr:to>
    <xdr:sp macro="" textlink="">
      <xdr:nvSpPr>
        <xdr:cNvPr id="59159" name="AutoShape 19">
          <a:extLst>
            <a:ext uri="{FF2B5EF4-FFF2-40B4-BE49-F238E27FC236}">
              <a16:creationId xmlns:a16="http://schemas.microsoft.com/office/drawing/2014/main" id="{00000000-0008-0000-0300-000017E70000}"/>
            </a:ext>
          </a:extLst>
        </xdr:cNvPr>
        <xdr:cNvSpPr>
          <a:spLocks/>
        </xdr:cNvSpPr>
      </xdr:nvSpPr>
      <xdr:spPr bwMode="auto">
        <a:xfrm>
          <a:off x="40576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15</xdr:row>
      <xdr:rowOff>361950</xdr:rowOff>
    </xdr:to>
    <xdr:sp macro="" textlink="">
      <xdr:nvSpPr>
        <xdr:cNvPr id="59160" name="AutoShape 20">
          <a:extLst>
            <a:ext uri="{FF2B5EF4-FFF2-40B4-BE49-F238E27FC236}">
              <a16:creationId xmlns:a16="http://schemas.microsoft.com/office/drawing/2014/main" id="{00000000-0008-0000-0300-000018E7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61" name="AutoShape 21">
          <a:extLst>
            <a:ext uri="{FF2B5EF4-FFF2-40B4-BE49-F238E27FC236}">
              <a16:creationId xmlns:a16="http://schemas.microsoft.com/office/drawing/2014/main" id="{00000000-0008-0000-0300-000019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62" name="AutoShape 22">
          <a:extLst>
            <a:ext uri="{FF2B5EF4-FFF2-40B4-BE49-F238E27FC236}">
              <a16:creationId xmlns:a16="http://schemas.microsoft.com/office/drawing/2014/main" id="{00000000-0008-0000-0300-00001A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12</xdr:row>
      <xdr:rowOff>9525</xdr:rowOff>
    </xdr:from>
    <xdr:to>
      <xdr:col>13</xdr:col>
      <xdr:colOff>114300</xdr:colOff>
      <xdr:row>13</xdr:row>
      <xdr:rowOff>266700</xdr:rowOff>
    </xdr:to>
    <xdr:sp macro="" textlink="">
      <xdr:nvSpPr>
        <xdr:cNvPr id="59163" name="AutoShape 23">
          <a:extLst>
            <a:ext uri="{FF2B5EF4-FFF2-40B4-BE49-F238E27FC236}">
              <a16:creationId xmlns:a16="http://schemas.microsoft.com/office/drawing/2014/main" id="{00000000-0008-0000-0300-00001BE70000}"/>
            </a:ext>
          </a:extLst>
        </xdr:cNvPr>
        <xdr:cNvSpPr>
          <a:spLocks/>
        </xdr:cNvSpPr>
      </xdr:nvSpPr>
      <xdr:spPr bwMode="auto">
        <a:xfrm>
          <a:off x="74866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64" name="AutoShape 25">
          <a:extLst>
            <a:ext uri="{FF2B5EF4-FFF2-40B4-BE49-F238E27FC236}">
              <a16:creationId xmlns:a16="http://schemas.microsoft.com/office/drawing/2014/main" id="{00000000-0008-0000-0300-00001C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65" name="AutoShape 26">
          <a:extLst>
            <a:ext uri="{FF2B5EF4-FFF2-40B4-BE49-F238E27FC236}">
              <a16:creationId xmlns:a16="http://schemas.microsoft.com/office/drawing/2014/main" id="{00000000-0008-0000-0300-00001D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9166" name="AutoShape 30">
          <a:extLst>
            <a:ext uri="{FF2B5EF4-FFF2-40B4-BE49-F238E27FC236}">
              <a16:creationId xmlns:a16="http://schemas.microsoft.com/office/drawing/2014/main" id="{00000000-0008-0000-0300-00001EE7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19</xdr:row>
      <xdr:rowOff>38100</xdr:rowOff>
    </xdr:from>
    <xdr:to>
      <xdr:col>8</xdr:col>
      <xdr:colOff>104775</xdr:colOff>
      <xdr:row>20</xdr:row>
      <xdr:rowOff>238125</xdr:rowOff>
    </xdr:to>
    <xdr:sp macro="" textlink="">
      <xdr:nvSpPr>
        <xdr:cNvPr id="59167" name="AutoShape 36">
          <a:extLst>
            <a:ext uri="{FF2B5EF4-FFF2-40B4-BE49-F238E27FC236}">
              <a16:creationId xmlns:a16="http://schemas.microsoft.com/office/drawing/2014/main" id="{00000000-0008-0000-0300-00001FE70000}"/>
            </a:ext>
          </a:extLst>
        </xdr:cNvPr>
        <xdr:cNvSpPr>
          <a:spLocks/>
        </xdr:cNvSpPr>
      </xdr:nvSpPr>
      <xdr:spPr bwMode="auto">
        <a:xfrm>
          <a:off x="46196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9168" name="AutoShape 39">
          <a:extLst>
            <a:ext uri="{FF2B5EF4-FFF2-40B4-BE49-F238E27FC236}">
              <a16:creationId xmlns:a16="http://schemas.microsoft.com/office/drawing/2014/main" id="{00000000-0008-0000-0300-000020E7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19</xdr:row>
      <xdr:rowOff>57150</xdr:rowOff>
    </xdr:from>
    <xdr:to>
      <xdr:col>11</xdr:col>
      <xdr:colOff>85725</xdr:colOff>
      <xdr:row>20</xdr:row>
      <xdr:rowOff>257175</xdr:rowOff>
    </xdr:to>
    <xdr:sp macro="" textlink="">
      <xdr:nvSpPr>
        <xdr:cNvPr id="59169" name="AutoShape 39">
          <a:extLst>
            <a:ext uri="{FF2B5EF4-FFF2-40B4-BE49-F238E27FC236}">
              <a16:creationId xmlns:a16="http://schemas.microsoft.com/office/drawing/2014/main" id="{00000000-0008-0000-0300-000021E70000}"/>
            </a:ext>
          </a:extLst>
        </xdr:cNvPr>
        <xdr:cNvSpPr>
          <a:spLocks/>
        </xdr:cNvSpPr>
      </xdr:nvSpPr>
      <xdr:spPr bwMode="auto">
        <a:xfrm>
          <a:off x="6315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9170" name="AutoShape 39">
          <a:extLst>
            <a:ext uri="{FF2B5EF4-FFF2-40B4-BE49-F238E27FC236}">
              <a16:creationId xmlns:a16="http://schemas.microsoft.com/office/drawing/2014/main" id="{00000000-0008-0000-0300-000022E7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19</xdr:row>
      <xdr:rowOff>57150</xdr:rowOff>
    </xdr:from>
    <xdr:to>
      <xdr:col>13</xdr:col>
      <xdr:colOff>85725</xdr:colOff>
      <xdr:row>20</xdr:row>
      <xdr:rowOff>257175</xdr:rowOff>
    </xdr:to>
    <xdr:sp macro="" textlink="">
      <xdr:nvSpPr>
        <xdr:cNvPr id="59171" name="AutoShape 39">
          <a:extLst>
            <a:ext uri="{FF2B5EF4-FFF2-40B4-BE49-F238E27FC236}">
              <a16:creationId xmlns:a16="http://schemas.microsoft.com/office/drawing/2014/main" id="{00000000-0008-0000-0300-000023E70000}"/>
            </a:ext>
          </a:extLst>
        </xdr:cNvPr>
        <xdr:cNvSpPr>
          <a:spLocks/>
        </xdr:cNvSpPr>
      </xdr:nvSpPr>
      <xdr:spPr bwMode="auto">
        <a:xfrm>
          <a:off x="7458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9172" name="AutoShape 39">
          <a:extLst>
            <a:ext uri="{FF2B5EF4-FFF2-40B4-BE49-F238E27FC236}">
              <a16:creationId xmlns:a16="http://schemas.microsoft.com/office/drawing/2014/main" id="{00000000-0008-0000-0300-000024E7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9173" name="AutoShape 39">
          <a:extLst>
            <a:ext uri="{FF2B5EF4-FFF2-40B4-BE49-F238E27FC236}">
              <a16:creationId xmlns:a16="http://schemas.microsoft.com/office/drawing/2014/main" id="{00000000-0008-0000-0300-000025E7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9174" name="AutoShape 39">
          <a:extLst>
            <a:ext uri="{FF2B5EF4-FFF2-40B4-BE49-F238E27FC236}">
              <a16:creationId xmlns:a16="http://schemas.microsoft.com/office/drawing/2014/main" id="{00000000-0008-0000-0300-000026E7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5</xdr:row>
      <xdr:rowOff>38100</xdr:rowOff>
    </xdr:from>
    <xdr:to>
      <xdr:col>2</xdr:col>
      <xdr:colOff>133350</xdr:colOff>
      <xdr:row>8</xdr:row>
      <xdr:rowOff>333375</xdr:rowOff>
    </xdr:to>
    <xdr:sp macro="" textlink="">
      <xdr:nvSpPr>
        <xdr:cNvPr id="59175" name="AutoShape 2">
          <a:extLst>
            <a:ext uri="{FF2B5EF4-FFF2-40B4-BE49-F238E27FC236}">
              <a16:creationId xmlns:a16="http://schemas.microsoft.com/office/drawing/2014/main" id="{00000000-0008-0000-0300-000027E70000}"/>
            </a:ext>
          </a:extLst>
        </xdr:cNvPr>
        <xdr:cNvSpPr>
          <a:spLocks/>
        </xdr:cNvSpPr>
      </xdr:nvSpPr>
      <xdr:spPr bwMode="auto">
        <a:xfrm>
          <a:off x="1219200" y="1428750"/>
          <a:ext cx="76200" cy="1066800"/>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6" name="AutoShape 15">
          <a:extLst>
            <a:ext uri="{FF2B5EF4-FFF2-40B4-BE49-F238E27FC236}">
              <a16:creationId xmlns:a16="http://schemas.microsoft.com/office/drawing/2014/main" id="{00000000-0008-0000-0300-000028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7" name="AutoShape 15">
          <a:extLst>
            <a:ext uri="{FF2B5EF4-FFF2-40B4-BE49-F238E27FC236}">
              <a16:creationId xmlns:a16="http://schemas.microsoft.com/office/drawing/2014/main" id="{00000000-0008-0000-0300-000029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8" name="AutoShape 16">
          <a:extLst>
            <a:ext uri="{FF2B5EF4-FFF2-40B4-BE49-F238E27FC236}">
              <a16:creationId xmlns:a16="http://schemas.microsoft.com/office/drawing/2014/main" id="{00000000-0008-0000-0300-00002A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79" name="AutoShape 25">
          <a:extLst>
            <a:ext uri="{FF2B5EF4-FFF2-40B4-BE49-F238E27FC236}">
              <a16:creationId xmlns:a16="http://schemas.microsoft.com/office/drawing/2014/main" id="{00000000-0008-0000-0300-00002B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0" name="AutoShape 26">
          <a:extLst>
            <a:ext uri="{FF2B5EF4-FFF2-40B4-BE49-F238E27FC236}">
              <a16:creationId xmlns:a16="http://schemas.microsoft.com/office/drawing/2014/main" id="{00000000-0008-0000-0300-00002C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81" name="AutoShape 25">
          <a:extLst>
            <a:ext uri="{FF2B5EF4-FFF2-40B4-BE49-F238E27FC236}">
              <a16:creationId xmlns:a16="http://schemas.microsoft.com/office/drawing/2014/main" id="{00000000-0008-0000-0300-00002D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82" name="AutoShape 26">
          <a:extLst>
            <a:ext uri="{FF2B5EF4-FFF2-40B4-BE49-F238E27FC236}">
              <a16:creationId xmlns:a16="http://schemas.microsoft.com/office/drawing/2014/main" id="{00000000-0008-0000-0300-00002E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3" name="AutoShape 27">
          <a:extLst>
            <a:ext uri="{FF2B5EF4-FFF2-40B4-BE49-F238E27FC236}">
              <a16:creationId xmlns:a16="http://schemas.microsoft.com/office/drawing/2014/main" id="{00000000-0008-0000-0300-00002F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4" name="AutoShape 25">
          <a:extLst>
            <a:ext uri="{FF2B5EF4-FFF2-40B4-BE49-F238E27FC236}">
              <a16:creationId xmlns:a16="http://schemas.microsoft.com/office/drawing/2014/main" id="{00000000-0008-0000-0300-000030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5" name="AutoShape 26">
          <a:extLst>
            <a:ext uri="{FF2B5EF4-FFF2-40B4-BE49-F238E27FC236}">
              <a16:creationId xmlns:a16="http://schemas.microsoft.com/office/drawing/2014/main" id="{00000000-0008-0000-0300-000031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6" name="AutoShape 27">
          <a:extLst>
            <a:ext uri="{FF2B5EF4-FFF2-40B4-BE49-F238E27FC236}">
              <a16:creationId xmlns:a16="http://schemas.microsoft.com/office/drawing/2014/main" id="{00000000-0008-0000-0300-000032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7" name="AutoShape 28">
          <a:extLst>
            <a:ext uri="{FF2B5EF4-FFF2-40B4-BE49-F238E27FC236}">
              <a16:creationId xmlns:a16="http://schemas.microsoft.com/office/drawing/2014/main" id="{00000000-0008-0000-0300-000033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8" name="AutoShape 25">
          <a:extLst>
            <a:ext uri="{FF2B5EF4-FFF2-40B4-BE49-F238E27FC236}">
              <a16:creationId xmlns:a16="http://schemas.microsoft.com/office/drawing/2014/main" id="{00000000-0008-0000-0300-000034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9" name="AutoShape 26">
          <a:extLst>
            <a:ext uri="{FF2B5EF4-FFF2-40B4-BE49-F238E27FC236}">
              <a16:creationId xmlns:a16="http://schemas.microsoft.com/office/drawing/2014/main" id="{00000000-0008-0000-0300-000035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90" name="AutoShape 27">
          <a:extLst>
            <a:ext uri="{FF2B5EF4-FFF2-40B4-BE49-F238E27FC236}">
              <a16:creationId xmlns:a16="http://schemas.microsoft.com/office/drawing/2014/main" id="{00000000-0008-0000-0300-000036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1" name="AutoShape 25">
          <a:extLst>
            <a:ext uri="{FF2B5EF4-FFF2-40B4-BE49-F238E27FC236}">
              <a16:creationId xmlns:a16="http://schemas.microsoft.com/office/drawing/2014/main" id="{00000000-0008-0000-0300-000037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2" name="AutoShape 26">
          <a:extLst>
            <a:ext uri="{FF2B5EF4-FFF2-40B4-BE49-F238E27FC236}">
              <a16:creationId xmlns:a16="http://schemas.microsoft.com/office/drawing/2014/main" id="{00000000-0008-0000-0300-000038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3" name="AutoShape 27">
          <a:extLst>
            <a:ext uri="{FF2B5EF4-FFF2-40B4-BE49-F238E27FC236}">
              <a16:creationId xmlns:a16="http://schemas.microsoft.com/office/drawing/2014/main" id="{00000000-0008-0000-0300-000039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94" name="AutoShape 28">
          <a:extLst>
            <a:ext uri="{FF2B5EF4-FFF2-40B4-BE49-F238E27FC236}">
              <a16:creationId xmlns:a16="http://schemas.microsoft.com/office/drawing/2014/main" id="{00000000-0008-0000-0300-00003A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95" name="AutoShape 29">
          <a:extLst>
            <a:ext uri="{FF2B5EF4-FFF2-40B4-BE49-F238E27FC236}">
              <a16:creationId xmlns:a16="http://schemas.microsoft.com/office/drawing/2014/main" id="{00000000-0008-0000-0300-00003B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9196" name="AutoShape 39">
          <a:extLst>
            <a:ext uri="{FF2B5EF4-FFF2-40B4-BE49-F238E27FC236}">
              <a16:creationId xmlns:a16="http://schemas.microsoft.com/office/drawing/2014/main" id="{00000000-0008-0000-0300-00003CE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9197" name="AutoShape 39">
          <a:extLst>
            <a:ext uri="{FF2B5EF4-FFF2-40B4-BE49-F238E27FC236}">
              <a16:creationId xmlns:a16="http://schemas.microsoft.com/office/drawing/2014/main" id="{00000000-0008-0000-0300-00003DE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9198" name="AutoShape 39">
          <a:extLst>
            <a:ext uri="{FF2B5EF4-FFF2-40B4-BE49-F238E27FC236}">
              <a16:creationId xmlns:a16="http://schemas.microsoft.com/office/drawing/2014/main" id="{00000000-0008-0000-0300-00003EE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26</xdr:row>
      <xdr:rowOff>57150</xdr:rowOff>
    </xdr:from>
    <xdr:to>
      <xdr:col>5</xdr:col>
      <xdr:colOff>85725</xdr:colOff>
      <xdr:row>27</xdr:row>
      <xdr:rowOff>257175</xdr:rowOff>
    </xdr:to>
    <xdr:sp macro="" textlink="">
      <xdr:nvSpPr>
        <xdr:cNvPr id="59199" name="AutoShape 39">
          <a:extLst>
            <a:ext uri="{FF2B5EF4-FFF2-40B4-BE49-F238E27FC236}">
              <a16:creationId xmlns:a16="http://schemas.microsoft.com/office/drawing/2014/main" id="{00000000-0008-0000-0300-00003FE70000}"/>
            </a:ext>
          </a:extLst>
        </xdr:cNvPr>
        <xdr:cNvSpPr>
          <a:spLocks/>
        </xdr:cNvSpPr>
      </xdr:nvSpPr>
      <xdr:spPr bwMode="auto">
        <a:xfrm>
          <a:off x="2886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9200" name="AutoShape 39">
          <a:extLst>
            <a:ext uri="{FF2B5EF4-FFF2-40B4-BE49-F238E27FC236}">
              <a16:creationId xmlns:a16="http://schemas.microsoft.com/office/drawing/2014/main" id="{00000000-0008-0000-0300-000040E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9201" name="AutoShape 39">
          <a:extLst>
            <a:ext uri="{FF2B5EF4-FFF2-40B4-BE49-F238E27FC236}">
              <a16:creationId xmlns:a16="http://schemas.microsoft.com/office/drawing/2014/main" id="{00000000-0008-0000-0300-000041E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9202" name="AutoShape 39">
          <a:extLst>
            <a:ext uri="{FF2B5EF4-FFF2-40B4-BE49-F238E27FC236}">
              <a16:creationId xmlns:a16="http://schemas.microsoft.com/office/drawing/2014/main" id="{00000000-0008-0000-0300-000042E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9203" name="AutoShape 39">
          <a:extLst>
            <a:ext uri="{FF2B5EF4-FFF2-40B4-BE49-F238E27FC236}">
              <a16:creationId xmlns:a16="http://schemas.microsoft.com/office/drawing/2014/main" id="{00000000-0008-0000-0300-000043E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9204" name="AutoShape 39">
          <a:extLst>
            <a:ext uri="{FF2B5EF4-FFF2-40B4-BE49-F238E27FC236}">
              <a16:creationId xmlns:a16="http://schemas.microsoft.com/office/drawing/2014/main" id="{00000000-0008-0000-0300-000044E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9205" name="AutoShape 39">
          <a:extLst>
            <a:ext uri="{FF2B5EF4-FFF2-40B4-BE49-F238E27FC236}">
              <a16:creationId xmlns:a16="http://schemas.microsoft.com/office/drawing/2014/main" id="{00000000-0008-0000-0300-000045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9206" name="AutoShape 39">
          <a:extLst>
            <a:ext uri="{FF2B5EF4-FFF2-40B4-BE49-F238E27FC236}">
              <a16:creationId xmlns:a16="http://schemas.microsoft.com/office/drawing/2014/main" id="{00000000-0008-0000-0300-000046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6" name="AutoShape 39">
          <a:extLst>
            <a:ext uri="{FF2B5EF4-FFF2-40B4-BE49-F238E27FC236}">
              <a16:creationId xmlns:a16="http://schemas.microsoft.com/office/drawing/2014/main" id="{00000000-0008-0000-0300-00005600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7" name="AutoShape 39">
          <a:extLst>
            <a:ext uri="{FF2B5EF4-FFF2-40B4-BE49-F238E27FC236}">
              <a16:creationId xmlns:a16="http://schemas.microsoft.com/office/drawing/2014/main" id="{00000000-0008-0000-0300-00005700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0" name="AutoShape 39">
          <a:extLst>
            <a:ext uri="{FF2B5EF4-FFF2-40B4-BE49-F238E27FC236}">
              <a16:creationId xmlns:a16="http://schemas.microsoft.com/office/drawing/2014/main" id="{00000000-0008-0000-0300-00005A00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1" name="AutoShape 39">
          <a:extLst>
            <a:ext uri="{FF2B5EF4-FFF2-40B4-BE49-F238E27FC236}">
              <a16:creationId xmlns:a16="http://schemas.microsoft.com/office/drawing/2014/main" id="{00000000-0008-0000-0300-00005B00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2</xdr:row>
      <xdr:rowOff>0</xdr:rowOff>
    </xdr:from>
    <xdr:to>
      <xdr:col>0</xdr:col>
      <xdr:colOff>714375</xdr:colOff>
      <xdr:row>2</xdr:row>
      <xdr:rowOff>238125</xdr:rowOff>
    </xdr:to>
    <xdr:sp macro="" textlink="">
      <xdr:nvSpPr>
        <xdr:cNvPr id="9855" name="Text Box 1">
          <a:extLst>
            <a:ext uri="{FF2B5EF4-FFF2-40B4-BE49-F238E27FC236}">
              <a16:creationId xmlns:a16="http://schemas.microsoft.com/office/drawing/2014/main" id="{00000000-0008-0000-0B00-00007F260000}"/>
            </a:ext>
          </a:extLst>
        </xdr:cNvPr>
        <xdr:cNvSpPr txBox="1">
          <a:spLocks noChangeArrowheads="1"/>
        </xdr:cNvSpPr>
      </xdr:nvSpPr>
      <xdr:spPr bwMode="auto">
        <a:xfrm>
          <a:off x="638175" y="5334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showGridLines="0" tabSelected="1" zoomScaleNormal="100" workbookViewId="0">
      <selection activeCell="B3" sqref="B3"/>
    </sheetView>
  </sheetViews>
  <sheetFormatPr defaultColWidth="8.75" defaultRowHeight="15.75" x14ac:dyDescent="0.25"/>
  <cols>
    <col min="1" max="1" width="3.75" customWidth="1"/>
    <col min="2" max="2" width="125.75" customWidth="1"/>
  </cols>
  <sheetData>
    <row r="1" spans="1:2" ht="13.5" customHeight="1" x14ac:dyDescent="0.25">
      <c r="A1" s="155"/>
      <c r="B1" s="197"/>
    </row>
    <row r="2" spans="1:2" ht="19.899999999999999" customHeight="1" x14ac:dyDescent="0.25">
      <c r="A2" s="199"/>
      <c r="B2" s="206" t="s">
        <v>225</v>
      </c>
    </row>
    <row r="3" spans="1:2" ht="24" customHeight="1" x14ac:dyDescent="0.25">
      <c r="A3" s="198"/>
      <c r="B3" s="178" t="s">
        <v>226</v>
      </c>
    </row>
    <row r="4" spans="1:2" ht="15.6" customHeight="1" x14ac:dyDescent="0.25">
      <c r="A4" s="180"/>
      <c r="B4" s="208" t="s">
        <v>242</v>
      </c>
    </row>
    <row r="5" spans="1:2" ht="15.6" customHeight="1" x14ac:dyDescent="0.25">
      <c r="A5" s="180"/>
      <c r="B5" s="201"/>
    </row>
    <row r="6" spans="1:2" ht="21" customHeight="1" x14ac:dyDescent="0.25">
      <c r="A6" s="182"/>
      <c r="B6" s="202" t="s">
        <v>232</v>
      </c>
    </row>
    <row r="7" spans="1:2" ht="21" customHeight="1" x14ac:dyDescent="0.25">
      <c r="A7" s="182"/>
      <c r="B7" s="207" t="s">
        <v>333</v>
      </c>
    </row>
    <row r="8" spans="1:2" ht="21" customHeight="1" x14ac:dyDescent="0.25">
      <c r="A8" s="182"/>
      <c r="B8" s="200" t="s">
        <v>334</v>
      </c>
    </row>
    <row r="9" spans="1:2" ht="21" customHeight="1" x14ac:dyDescent="0.25">
      <c r="A9" s="182"/>
      <c r="B9" s="207" t="s">
        <v>335</v>
      </c>
    </row>
    <row r="10" spans="1:2" ht="21" customHeight="1" x14ac:dyDescent="0.25">
      <c r="A10" s="182"/>
      <c r="B10" s="200" t="s">
        <v>336</v>
      </c>
    </row>
    <row r="11" spans="1:2" ht="21" customHeight="1" x14ac:dyDescent="0.25">
      <c r="A11" s="182"/>
      <c r="B11" s="207" t="s">
        <v>337</v>
      </c>
    </row>
    <row r="12" spans="1:2" ht="21" customHeight="1" x14ac:dyDescent="0.25">
      <c r="A12" s="182"/>
      <c r="B12" s="200" t="s">
        <v>338</v>
      </c>
    </row>
    <row r="13" spans="1:2" ht="21" customHeight="1" x14ac:dyDescent="0.25">
      <c r="A13" s="182"/>
      <c r="B13" s="207" t="s">
        <v>339</v>
      </c>
    </row>
    <row r="14" spans="1:2" ht="21" customHeight="1" x14ac:dyDescent="0.25">
      <c r="A14" s="182"/>
      <c r="B14" s="200" t="s">
        <v>340</v>
      </c>
    </row>
    <row r="15" spans="1:2" ht="21" customHeight="1" x14ac:dyDescent="0.25">
      <c r="A15" s="182"/>
      <c r="B15" s="207" t="s">
        <v>341</v>
      </c>
    </row>
    <row r="16" spans="1:2" ht="21" customHeight="1" x14ac:dyDescent="0.25">
      <c r="A16" s="182"/>
      <c r="B16" s="200" t="s">
        <v>342</v>
      </c>
    </row>
    <row r="17" spans="1:2" ht="21" customHeight="1" x14ac:dyDescent="0.25">
      <c r="A17" s="182"/>
      <c r="B17" s="207" t="s">
        <v>343</v>
      </c>
    </row>
    <row r="18" spans="1:2" s="777" customFormat="1" ht="21" customHeight="1" x14ac:dyDescent="0.25">
      <c r="A18" s="778"/>
      <c r="B18" s="200" t="s">
        <v>344</v>
      </c>
    </row>
    <row r="19" spans="1:2" ht="21" customHeight="1" x14ac:dyDescent="0.25">
      <c r="A19" s="179"/>
      <c r="B19" s="207" t="s">
        <v>345</v>
      </c>
    </row>
    <row r="20" spans="1:2" ht="18" customHeight="1" x14ac:dyDescent="0.25"/>
    <row r="21" spans="1:2" ht="18" customHeight="1" x14ac:dyDescent="0.25"/>
  </sheetData>
  <dataConsolidate/>
  <hyperlinks>
    <hyperlink ref="B7" location="Tab1!A1" display=" 1 - Basic Retirement Pension - Number of beneficiaries by age-group and amount paid, 1988-2015/16" xr:uid="{00000000-0004-0000-0000-000000000000}"/>
    <hyperlink ref="B8" location="Tab2!A1" display=" 2 - Basic Retirement Pension - Rates per month by age-group, 1957 - 2016" xr:uid="{00000000-0004-0000-0000-000001000000}"/>
    <hyperlink ref="B9" location="Tab3!A1" display=" 3 - Enhanced Basic Retirement Pension - Number of beneficiaries by age-group and rate per month, 1997-2015/16" xr:uid="{00000000-0004-0000-0000-000002000000}"/>
    <hyperlink ref="B10" location="Tab4!A1" display=" 4 - Basic Widow's Pension - Number of beneficiaries by age-group, amount paid and rate per month, 1996-2015/16" xr:uid="{00000000-0004-0000-0000-000003000000}"/>
    <hyperlink ref="B11" location="Tab5!A1" display=" 5 - Basic Invalid's Pension (BIP) - Number of beneficiaries by age-group, amount disbursed and rate per month, 1995-2014" xr:uid="{00000000-0004-0000-0000-000004000000}"/>
    <hyperlink ref="B12" location="Tab6!A1" display=" 6 - Carer's Allowance (ABIP) - Number of beneficiaries by age-group and rate per month, 2004-2014 " xr:uid="{00000000-0004-0000-0000-000005000000}"/>
    <hyperlink ref="B13" location="Tab7!A1" display=" 7 - Basic Orphan's Pension (BOP) - Number of beneficiaries by age-group, amount disbursed and rate per month, 1995-2014" xr:uid="{00000000-0004-0000-0000-000006000000}"/>
    <hyperlink ref="B14" location="Tab8!A1" display=" 8 - Basic Social Benefits by type and sex, 1996-2014" xr:uid="{00000000-0004-0000-0000-000007000000}"/>
    <hyperlink ref="B15" location="Tab9!A1" display=" 9 - Number of guardians taking care of orphans (BOP/GA) and rate paid, 1996-2014" xr:uid="{00000000-0004-0000-0000-000008000000}"/>
    <hyperlink ref="B16" location="Tab10!A1" display="10 - Number of cases of social aid paid, 1989-2014" xr:uid="{00000000-0004-0000-0000-000009000000}"/>
    <hyperlink ref="B17" location="Tab11!A1" display="11 - Rates of allowances paid under social aid, 2003-2014" xr:uid="{00000000-0004-0000-0000-00000A000000}"/>
    <hyperlink ref="B18" location="Tab12!A1" display="12 - Workers injured in work accidents reported by month and year, 1995-2014" xr:uid="{00000000-0004-0000-0000-00000B000000}"/>
    <hyperlink ref="B19" location="Tab13!A1" display="13 - Minimum and maximum remunerations on which contributions to the National Pension Fund are payable by type of employee and year, 1996-2014 " xr:uid="{00000000-0004-0000-0000-00000C000000}"/>
    <hyperlink ref="B4" location="Explanations!A1" display="  Concepts &amp; Definitions" xr:uid="{00000000-0004-0000-0000-00000D000000}"/>
  </hyperlinks>
  <pageMargins left="0.14000000000000001" right="0.11" top="0.5" bottom="0" header="0.28000000000000003"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V31"/>
  <sheetViews>
    <sheetView workbookViewId="0">
      <selection activeCell="N31" sqref="N31"/>
    </sheetView>
  </sheetViews>
  <sheetFormatPr defaultColWidth="8.25" defaultRowHeight="15.75" x14ac:dyDescent="0.25"/>
  <cols>
    <col min="1" max="1" width="4.5" style="172" customWidth="1"/>
    <col min="2" max="2" width="11" style="172" customWidth="1"/>
    <col min="3" max="14" width="8.875" style="172" customWidth="1"/>
    <col min="15" max="15" width="8.875" style="159" customWidth="1"/>
    <col min="16" max="16" width="8.25" style="159"/>
    <col min="17" max="19" width="8.75" style="172" customWidth="1"/>
    <col min="20" max="16384" width="8.25" style="172"/>
  </cols>
  <sheetData>
    <row r="1" spans="1:256" ht="12" customHeight="1" x14ac:dyDescent="0.25">
      <c r="A1" s="177"/>
      <c r="B1" s="868" t="s">
        <v>231</v>
      </c>
      <c r="C1" s="868"/>
    </row>
    <row r="2" spans="1:256" s="156" customFormat="1" ht="38.450000000000003" customHeight="1" thickBot="1" x14ac:dyDescent="0.3">
      <c r="A2" s="1021"/>
      <c r="B2" s="263" t="s">
        <v>354</v>
      </c>
      <c r="C2" s="264"/>
      <c r="D2" s="264"/>
      <c r="E2" s="264"/>
      <c r="F2" s="264"/>
      <c r="G2" s="264"/>
      <c r="H2" s="264"/>
      <c r="I2" s="264"/>
      <c r="J2" s="264"/>
      <c r="K2" s="264"/>
      <c r="L2" s="264"/>
      <c r="M2" s="264"/>
      <c r="N2" s="264"/>
      <c r="O2" s="265"/>
      <c r="P2" s="157"/>
    </row>
    <row r="3" spans="1:256" s="160" customFormat="1" ht="54" customHeight="1" thickBot="1" x14ac:dyDescent="0.3">
      <c r="A3" s="1021"/>
      <c r="B3" s="1022" t="s">
        <v>0</v>
      </c>
      <c r="C3" s="1018" t="s">
        <v>249</v>
      </c>
      <c r="D3" s="1024"/>
      <c r="E3" s="1025"/>
      <c r="F3" s="1026" t="s">
        <v>278</v>
      </c>
      <c r="G3" s="1027"/>
      <c r="H3" s="1028"/>
      <c r="I3" s="1029" t="s">
        <v>250</v>
      </c>
      <c r="J3" s="1026" t="s">
        <v>251</v>
      </c>
      <c r="K3" s="1031"/>
      <c r="L3" s="1032"/>
      <c r="M3" s="1018" t="s">
        <v>252</v>
      </c>
      <c r="N3" s="1019"/>
      <c r="O3" s="1020"/>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row>
    <row r="4" spans="1:256" s="164" customFormat="1" ht="31.5" customHeight="1" thickBot="1" x14ac:dyDescent="0.3">
      <c r="A4" s="1021"/>
      <c r="B4" s="1023"/>
      <c r="C4" s="161" t="s">
        <v>227</v>
      </c>
      <c r="D4" s="162" t="s">
        <v>228</v>
      </c>
      <c r="E4" s="158" t="s">
        <v>229</v>
      </c>
      <c r="F4" s="270" t="s">
        <v>227</v>
      </c>
      <c r="G4" s="271" t="s">
        <v>228</v>
      </c>
      <c r="H4" s="272" t="s">
        <v>229</v>
      </c>
      <c r="I4" s="1030"/>
      <c r="J4" s="270" t="s">
        <v>227</v>
      </c>
      <c r="K4" s="271" t="s">
        <v>228</v>
      </c>
      <c r="L4" s="272" t="s">
        <v>229</v>
      </c>
      <c r="M4" s="161" t="s">
        <v>230</v>
      </c>
      <c r="N4" s="162" t="s">
        <v>228</v>
      </c>
      <c r="O4" s="158" t="s">
        <v>229</v>
      </c>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row>
    <row r="5" spans="1:256" s="160" customFormat="1" ht="21" customHeight="1" x14ac:dyDescent="0.25">
      <c r="A5" s="1021"/>
      <c r="B5" s="266" t="s">
        <v>16</v>
      </c>
      <c r="C5" s="165">
        <v>45623</v>
      </c>
      <c r="D5" s="166">
        <v>58181</v>
      </c>
      <c r="E5" s="167">
        <f t="shared" ref="E5:E18" si="0">SUM(C5:D5)</f>
        <v>103804</v>
      </c>
      <c r="F5" s="273">
        <v>3795</v>
      </c>
      <c r="G5" s="274">
        <v>6187</v>
      </c>
      <c r="H5" s="275">
        <f t="shared" ref="H5:H18" si="1">SUM(F5:G5)</f>
        <v>9982</v>
      </c>
      <c r="I5" s="168">
        <v>19942</v>
      </c>
      <c r="J5" s="273">
        <v>8251</v>
      </c>
      <c r="K5" s="274">
        <v>7879</v>
      </c>
      <c r="L5" s="275">
        <f t="shared" ref="L5:L18" si="2">SUM(J5:K5)</f>
        <v>16130</v>
      </c>
      <c r="M5" s="165">
        <v>427</v>
      </c>
      <c r="N5" s="166">
        <v>433</v>
      </c>
      <c r="O5" s="167">
        <f t="shared" ref="O5:O18" si="3">SUM(M5:N5)</f>
        <v>860</v>
      </c>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row>
    <row r="6" spans="1:256" s="160" customFormat="1" ht="21" customHeight="1" x14ac:dyDescent="0.25">
      <c r="A6" s="1021"/>
      <c r="B6" s="266" t="s">
        <v>17</v>
      </c>
      <c r="C6" s="165">
        <v>46914</v>
      </c>
      <c r="D6" s="166">
        <v>60192</v>
      </c>
      <c r="E6" s="167">
        <f t="shared" si="0"/>
        <v>107106</v>
      </c>
      <c r="F6" s="273">
        <v>4172</v>
      </c>
      <c r="G6" s="274">
        <v>6909</v>
      </c>
      <c r="H6" s="275">
        <f t="shared" si="1"/>
        <v>11081</v>
      </c>
      <c r="I6" s="168">
        <v>20428</v>
      </c>
      <c r="J6" s="273">
        <v>8820</v>
      </c>
      <c r="K6" s="274">
        <v>8585</v>
      </c>
      <c r="L6" s="275">
        <f t="shared" si="2"/>
        <v>17405</v>
      </c>
      <c r="M6" s="165">
        <v>439</v>
      </c>
      <c r="N6" s="166">
        <v>450</v>
      </c>
      <c r="O6" s="167">
        <f t="shared" si="3"/>
        <v>889</v>
      </c>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row>
    <row r="7" spans="1:256" s="160" customFormat="1" ht="21" customHeight="1" x14ac:dyDescent="0.25">
      <c r="A7" s="1021"/>
      <c r="B7" s="266" t="s">
        <v>18</v>
      </c>
      <c r="C7" s="165">
        <v>47305</v>
      </c>
      <c r="D7" s="166">
        <v>61479</v>
      </c>
      <c r="E7" s="167">
        <f t="shared" si="0"/>
        <v>108784</v>
      </c>
      <c r="F7" s="273">
        <v>4134</v>
      </c>
      <c r="G7" s="274">
        <v>7119</v>
      </c>
      <c r="H7" s="275">
        <f t="shared" si="1"/>
        <v>11253</v>
      </c>
      <c r="I7" s="168">
        <v>20795</v>
      </c>
      <c r="J7" s="273">
        <v>8814</v>
      </c>
      <c r="K7" s="274">
        <v>8692</v>
      </c>
      <c r="L7" s="275">
        <f t="shared" si="2"/>
        <v>17506</v>
      </c>
      <c r="M7" s="165">
        <v>387</v>
      </c>
      <c r="N7" s="166">
        <v>351</v>
      </c>
      <c r="O7" s="167">
        <f t="shared" si="3"/>
        <v>738</v>
      </c>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c r="HW7" s="159"/>
      <c r="HX7" s="159"/>
      <c r="HY7" s="159"/>
      <c r="HZ7" s="159"/>
      <c r="IA7" s="159"/>
      <c r="IB7" s="159"/>
      <c r="IC7" s="159"/>
      <c r="ID7" s="159"/>
      <c r="IE7" s="159"/>
      <c r="IF7" s="159"/>
      <c r="IG7" s="159"/>
      <c r="IH7" s="159"/>
      <c r="II7" s="159"/>
      <c r="IJ7" s="159"/>
      <c r="IK7" s="159"/>
      <c r="IL7" s="159"/>
      <c r="IM7" s="159"/>
      <c r="IN7" s="159"/>
      <c r="IO7" s="159"/>
      <c r="IP7" s="159"/>
      <c r="IQ7" s="159"/>
      <c r="IR7" s="159"/>
      <c r="IS7" s="159"/>
      <c r="IT7" s="159"/>
      <c r="IU7" s="159"/>
      <c r="IV7" s="159"/>
    </row>
    <row r="8" spans="1:256" s="160" customFormat="1" ht="21" customHeight="1" x14ac:dyDescent="0.25">
      <c r="A8" s="1021"/>
      <c r="B8" s="266" t="s">
        <v>19</v>
      </c>
      <c r="C8" s="165">
        <v>47462</v>
      </c>
      <c r="D8" s="166">
        <v>62109</v>
      </c>
      <c r="E8" s="167">
        <f t="shared" si="0"/>
        <v>109571</v>
      </c>
      <c r="F8" s="273">
        <v>4281</v>
      </c>
      <c r="G8" s="274">
        <v>7598</v>
      </c>
      <c r="H8" s="275">
        <f t="shared" si="1"/>
        <v>11879</v>
      </c>
      <c r="I8" s="168">
        <v>21153</v>
      </c>
      <c r="J8" s="273">
        <v>9472</v>
      </c>
      <c r="K8" s="274">
        <v>9388</v>
      </c>
      <c r="L8" s="275">
        <f t="shared" si="2"/>
        <v>18860</v>
      </c>
      <c r="M8" s="165">
        <v>370</v>
      </c>
      <c r="N8" s="166">
        <v>349</v>
      </c>
      <c r="O8" s="167">
        <f t="shared" si="3"/>
        <v>719</v>
      </c>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c r="IA8" s="159"/>
      <c r="IB8" s="159"/>
      <c r="IC8" s="159"/>
      <c r="ID8" s="159"/>
      <c r="IE8" s="159"/>
      <c r="IF8" s="159"/>
      <c r="IG8" s="159"/>
      <c r="IH8" s="159"/>
      <c r="II8" s="159"/>
      <c r="IJ8" s="159"/>
      <c r="IK8" s="159"/>
      <c r="IL8" s="159"/>
      <c r="IM8" s="159"/>
      <c r="IN8" s="159"/>
      <c r="IO8" s="159"/>
      <c r="IP8" s="159"/>
      <c r="IQ8" s="159"/>
      <c r="IR8" s="159"/>
      <c r="IS8" s="159"/>
      <c r="IT8" s="159"/>
      <c r="IU8" s="159"/>
      <c r="IV8" s="159"/>
    </row>
    <row r="9" spans="1:256" s="160" customFormat="1" ht="21" customHeight="1" x14ac:dyDescent="0.25">
      <c r="A9" s="1021"/>
      <c r="B9" s="266" t="s">
        <v>20</v>
      </c>
      <c r="C9" s="165">
        <v>48321</v>
      </c>
      <c r="D9" s="166">
        <v>63564</v>
      </c>
      <c r="E9" s="167">
        <f t="shared" si="0"/>
        <v>111885</v>
      </c>
      <c r="F9" s="273">
        <v>4757</v>
      </c>
      <c r="G9" s="274">
        <v>8530</v>
      </c>
      <c r="H9" s="275">
        <f t="shared" si="1"/>
        <v>13287</v>
      </c>
      <c r="I9" s="168">
        <v>21323</v>
      </c>
      <c r="J9" s="273">
        <v>10012</v>
      </c>
      <c r="K9" s="274">
        <v>9946</v>
      </c>
      <c r="L9" s="275">
        <f t="shared" si="2"/>
        <v>19958</v>
      </c>
      <c r="M9" s="165">
        <v>354</v>
      </c>
      <c r="N9" s="166">
        <v>332</v>
      </c>
      <c r="O9" s="167">
        <f t="shared" si="3"/>
        <v>686</v>
      </c>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59"/>
      <c r="FZ9" s="159"/>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59"/>
      <c r="HS9" s="159"/>
      <c r="HT9" s="159"/>
      <c r="HU9" s="159"/>
      <c r="HV9" s="159"/>
      <c r="HW9" s="159"/>
      <c r="HX9" s="159"/>
      <c r="HY9" s="159"/>
      <c r="HZ9" s="159"/>
      <c r="IA9" s="159"/>
      <c r="IB9" s="159"/>
      <c r="IC9" s="159"/>
      <c r="ID9" s="159"/>
      <c r="IE9" s="159"/>
      <c r="IF9" s="159"/>
      <c r="IG9" s="159"/>
      <c r="IH9" s="159"/>
      <c r="II9" s="159"/>
      <c r="IJ9" s="159"/>
      <c r="IK9" s="159"/>
      <c r="IL9" s="159"/>
      <c r="IM9" s="159"/>
      <c r="IN9" s="159"/>
      <c r="IO9" s="159"/>
      <c r="IP9" s="159"/>
      <c r="IQ9" s="159"/>
      <c r="IR9" s="159"/>
      <c r="IS9" s="159"/>
      <c r="IT9" s="159"/>
      <c r="IU9" s="159"/>
      <c r="IV9" s="159"/>
    </row>
    <row r="10" spans="1:256" s="160" customFormat="1" ht="21" customHeight="1" x14ac:dyDescent="0.25">
      <c r="A10" s="1021"/>
      <c r="B10" s="266" t="s">
        <v>21</v>
      </c>
      <c r="C10" s="165">
        <v>48758</v>
      </c>
      <c r="D10" s="166">
        <v>64373</v>
      </c>
      <c r="E10" s="167">
        <f t="shared" si="0"/>
        <v>113131</v>
      </c>
      <c r="F10" s="273">
        <v>4989</v>
      </c>
      <c r="G10" s="274">
        <v>9031</v>
      </c>
      <c r="H10" s="275">
        <f t="shared" si="1"/>
        <v>14020</v>
      </c>
      <c r="I10" s="168">
        <v>22140</v>
      </c>
      <c r="J10" s="273">
        <v>10961</v>
      </c>
      <c r="K10" s="274">
        <v>11009</v>
      </c>
      <c r="L10" s="275">
        <f t="shared" si="2"/>
        <v>21970</v>
      </c>
      <c r="M10" s="165">
        <v>341</v>
      </c>
      <c r="N10" s="166">
        <v>310</v>
      </c>
      <c r="O10" s="167">
        <f t="shared" si="3"/>
        <v>651</v>
      </c>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59"/>
      <c r="FZ10" s="159"/>
      <c r="GA10" s="159"/>
      <c r="GB10" s="159"/>
      <c r="GC10" s="159"/>
      <c r="GD10" s="159"/>
      <c r="GE10" s="159"/>
      <c r="GF10" s="159"/>
      <c r="GG10" s="159"/>
      <c r="GH10" s="159"/>
      <c r="GI10" s="159"/>
      <c r="GJ10" s="159"/>
      <c r="GK10" s="159"/>
      <c r="GL10" s="159"/>
      <c r="GM10" s="159"/>
      <c r="GN10" s="159"/>
      <c r="GO10" s="159"/>
      <c r="GP10" s="159"/>
      <c r="GQ10" s="159"/>
      <c r="GR10" s="159"/>
      <c r="GS10" s="159"/>
      <c r="GT10" s="159"/>
      <c r="GU10" s="159"/>
      <c r="GV10" s="159"/>
      <c r="GW10" s="159"/>
      <c r="GX10" s="159"/>
      <c r="GY10" s="159"/>
      <c r="GZ10" s="159"/>
      <c r="HA10" s="159"/>
      <c r="HB10" s="159"/>
      <c r="HC10" s="159"/>
      <c r="HD10" s="159"/>
      <c r="HE10" s="159"/>
      <c r="HF10" s="159"/>
      <c r="HG10" s="159"/>
      <c r="HH10" s="159"/>
      <c r="HI10" s="159"/>
      <c r="HJ10" s="159"/>
      <c r="HK10" s="159"/>
      <c r="HL10" s="159"/>
      <c r="HM10" s="159"/>
      <c r="HN10" s="159"/>
      <c r="HO10" s="159"/>
      <c r="HP10" s="159"/>
      <c r="HQ10" s="159"/>
      <c r="HR10" s="159"/>
      <c r="HS10" s="159"/>
      <c r="HT10" s="159"/>
      <c r="HU10" s="159"/>
      <c r="HV10" s="159"/>
      <c r="HW10" s="159"/>
      <c r="HX10" s="159"/>
      <c r="HY10" s="159"/>
      <c r="HZ10" s="159"/>
      <c r="IA10" s="159"/>
      <c r="IB10" s="159"/>
      <c r="IC10" s="159"/>
      <c r="ID10" s="159"/>
      <c r="IE10" s="159"/>
      <c r="IF10" s="159"/>
      <c r="IG10" s="159"/>
      <c r="IH10" s="159"/>
      <c r="II10" s="159"/>
      <c r="IJ10" s="159"/>
      <c r="IK10" s="159"/>
      <c r="IL10" s="159"/>
      <c r="IM10" s="159"/>
      <c r="IN10" s="159"/>
      <c r="IO10" s="159"/>
      <c r="IP10" s="159"/>
      <c r="IQ10" s="159"/>
      <c r="IR10" s="159"/>
      <c r="IS10" s="159"/>
      <c r="IT10" s="159"/>
      <c r="IU10" s="159"/>
      <c r="IV10" s="159"/>
    </row>
    <row r="11" spans="1:256" s="160" customFormat="1" ht="21" customHeight="1" x14ac:dyDescent="0.25">
      <c r="A11" s="1021"/>
      <c r="B11" s="266" t="s">
        <v>22</v>
      </c>
      <c r="C11" s="165">
        <v>49428</v>
      </c>
      <c r="D11" s="166">
        <v>65364</v>
      </c>
      <c r="E11" s="167">
        <f t="shared" si="0"/>
        <v>114792</v>
      </c>
      <c r="F11" s="273">
        <v>5284</v>
      </c>
      <c r="G11" s="274">
        <v>9621</v>
      </c>
      <c r="H11" s="275">
        <f t="shared" si="1"/>
        <v>14905</v>
      </c>
      <c r="I11" s="168">
        <v>22484</v>
      </c>
      <c r="J11" s="273">
        <v>11478</v>
      </c>
      <c r="K11" s="274">
        <v>11527</v>
      </c>
      <c r="L11" s="275">
        <f t="shared" si="2"/>
        <v>23005</v>
      </c>
      <c r="M11" s="165">
        <v>311</v>
      </c>
      <c r="N11" s="166">
        <v>291</v>
      </c>
      <c r="O11" s="167">
        <f t="shared" si="3"/>
        <v>602</v>
      </c>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59"/>
      <c r="FZ11" s="159"/>
      <c r="GA11" s="159"/>
      <c r="GB11" s="159"/>
      <c r="GC11" s="159"/>
      <c r="GD11" s="159"/>
      <c r="GE11" s="159"/>
      <c r="GF11" s="159"/>
      <c r="GG11" s="159"/>
      <c r="GH11" s="159"/>
      <c r="GI11" s="159"/>
      <c r="GJ11" s="159"/>
      <c r="GK11" s="159"/>
      <c r="GL11" s="159"/>
      <c r="GM11" s="159"/>
      <c r="GN11" s="159"/>
      <c r="GO11" s="159"/>
      <c r="GP11" s="159"/>
      <c r="GQ11" s="159"/>
      <c r="GR11" s="159"/>
      <c r="GS11" s="159"/>
      <c r="GT11" s="159"/>
      <c r="GU11" s="159"/>
      <c r="GV11" s="159"/>
      <c r="GW11" s="159"/>
      <c r="GX11" s="159"/>
      <c r="GY11" s="159"/>
      <c r="GZ11" s="159"/>
      <c r="HA11" s="159"/>
      <c r="HB11" s="159"/>
      <c r="HC11" s="159"/>
      <c r="HD11" s="159"/>
      <c r="HE11" s="159"/>
      <c r="HF11" s="159"/>
      <c r="HG11" s="159"/>
      <c r="HH11" s="159"/>
      <c r="HI11" s="159"/>
      <c r="HJ11" s="159"/>
      <c r="HK11" s="159"/>
      <c r="HL11" s="159"/>
      <c r="HM11" s="159"/>
      <c r="HN11" s="159"/>
      <c r="HO11" s="159"/>
      <c r="HP11" s="159"/>
      <c r="HQ11" s="159"/>
      <c r="HR11" s="159"/>
      <c r="HS11" s="159"/>
      <c r="HT11" s="159"/>
      <c r="HU11" s="159"/>
      <c r="HV11" s="159"/>
      <c r="HW11" s="159"/>
      <c r="HX11" s="159"/>
      <c r="HY11" s="159"/>
      <c r="HZ11" s="159"/>
      <c r="IA11" s="159"/>
      <c r="IB11" s="159"/>
      <c r="IC11" s="159"/>
      <c r="ID11" s="159"/>
      <c r="IE11" s="159"/>
      <c r="IF11" s="159"/>
      <c r="IG11" s="159"/>
      <c r="IH11" s="159"/>
      <c r="II11" s="159"/>
      <c r="IJ11" s="159"/>
      <c r="IK11" s="159"/>
      <c r="IL11" s="159"/>
      <c r="IM11" s="159"/>
      <c r="IN11" s="159"/>
      <c r="IO11" s="159"/>
      <c r="IP11" s="159"/>
      <c r="IQ11" s="159"/>
      <c r="IR11" s="159"/>
      <c r="IS11" s="159"/>
      <c r="IT11" s="159"/>
      <c r="IU11" s="159"/>
      <c r="IV11" s="159"/>
    </row>
    <row r="12" spans="1:256" s="160" customFormat="1" ht="21" customHeight="1" x14ac:dyDescent="0.25">
      <c r="A12" s="1021"/>
      <c r="B12" s="266" t="s">
        <v>23</v>
      </c>
      <c r="C12" s="165">
        <v>49904</v>
      </c>
      <c r="D12" s="166">
        <v>66420</v>
      </c>
      <c r="E12" s="167">
        <f t="shared" si="0"/>
        <v>116324</v>
      </c>
      <c r="F12" s="273">
        <v>5466</v>
      </c>
      <c r="G12" s="274">
        <v>10133</v>
      </c>
      <c r="H12" s="275">
        <f t="shared" si="1"/>
        <v>15599</v>
      </c>
      <c r="I12" s="168">
        <v>22861</v>
      </c>
      <c r="J12" s="273">
        <v>11798</v>
      </c>
      <c r="K12" s="274">
        <v>11829</v>
      </c>
      <c r="L12" s="275">
        <f t="shared" si="2"/>
        <v>23627</v>
      </c>
      <c r="M12" s="165">
        <v>278</v>
      </c>
      <c r="N12" s="166">
        <v>275</v>
      </c>
      <c r="O12" s="167">
        <f t="shared" si="3"/>
        <v>553</v>
      </c>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c r="HW12" s="159"/>
      <c r="HX12" s="159"/>
      <c r="HY12" s="159"/>
      <c r="HZ12" s="159"/>
      <c r="IA12" s="159"/>
      <c r="IB12" s="159"/>
      <c r="IC12" s="159"/>
      <c r="ID12" s="159"/>
      <c r="IE12" s="159"/>
      <c r="IF12" s="159"/>
      <c r="IG12" s="159"/>
      <c r="IH12" s="159"/>
      <c r="II12" s="159"/>
      <c r="IJ12" s="159"/>
      <c r="IK12" s="159"/>
      <c r="IL12" s="159"/>
      <c r="IM12" s="159"/>
      <c r="IN12" s="159"/>
      <c r="IO12" s="159"/>
      <c r="IP12" s="159"/>
      <c r="IQ12" s="159"/>
      <c r="IR12" s="159"/>
      <c r="IS12" s="159"/>
      <c r="IT12" s="159"/>
      <c r="IU12" s="159"/>
      <c r="IV12" s="159"/>
    </row>
    <row r="13" spans="1:256" s="160" customFormat="1" ht="21" customHeight="1" x14ac:dyDescent="0.25">
      <c r="A13" s="1021"/>
      <c r="B13" s="266" t="s">
        <v>24</v>
      </c>
      <c r="C13" s="165">
        <v>51188</v>
      </c>
      <c r="D13" s="166">
        <v>68260</v>
      </c>
      <c r="E13" s="167">
        <f t="shared" si="0"/>
        <v>119448</v>
      </c>
      <c r="F13" s="273">
        <v>5689</v>
      </c>
      <c r="G13" s="274">
        <v>10677</v>
      </c>
      <c r="H13" s="275">
        <f t="shared" si="1"/>
        <v>16366</v>
      </c>
      <c r="I13" s="168">
        <v>22757</v>
      </c>
      <c r="J13" s="273">
        <v>12546</v>
      </c>
      <c r="K13" s="274">
        <v>12489</v>
      </c>
      <c r="L13" s="275">
        <f t="shared" si="2"/>
        <v>25035</v>
      </c>
      <c r="M13" s="165">
        <v>267</v>
      </c>
      <c r="N13" s="166">
        <v>262</v>
      </c>
      <c r="O13" s="167">
        <f t="shared" si="3"/>
        <v>529</v>
      </c>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c r="HW13" s="159"/>
      <c r="HX13" s="159"/>
      <c r="HY13" s="159"/>
      <c r="HZ13" s="159"/>
      <c r="IA13" s="159"/>
      <c r="IB13" s="159"/>
      <c r="IC13" s="159"/>
      <c r="ID13" s="159"/>
      <c r="IE13" s="159"/>
      <c r="IF13" s="159"/>
      <c r="IG13" s="159"/>
      <c r="IH13" s="159"/>
      <c r="II13" s="159"/>
      <c r="IJ13" s="159"/>
      <c r="IK13" s="159"/>
      <c r="IL13" s="159"/>
      <c r="IM13" s="159"/>
      <c r="IN13" s="159"/>
      <c r="IO13" s="159"/>
      <c r="IP13" s="159"/>
      <c r="IQ13" s="159"/>
      <c r="IR13" s="159"/>
      <c r="IS13" s="159"/>
      <c r="IT13" s="159"/>
      <c r="IU13" s="159"/>
      <c r="IV13" s="159"/>
    </row>
    <row r="14" spans="1:256" s="160" customFormat="1" ht="21" customHeight="1" x14ac:dyDescent="0.25">
      <c r="A14" s="1021"/>
      <c r="B14" s="266" t="s">
        <v>57</v>
      </c>
      <c r="C14" s="165">
        <v>50781</v>
      </c>
      <c r="D14" s="166">
        <v>70021</v>
      </c>
      <c r="E14" s="167">
        <f t="shared" si="0"/>
        <v>120802</v>
      </c>
      <c r="F14" s="273">
        <v>5708</v>
      </c>
      <c r="G14" s="274">
        <v>10888</v>
      </c>
      <c r="H14" s="275">
        <f t="shared" si="1"/>
        <v>16596</v>
      </c>
      <c r="I14" s="168">
        <v>22672</v>
      </c>
      <c r="J14" s="273">
        <v>12880</v>
      </c>
      <c r="K14" s="274">
        <v>12766</v>
      </c>
      <c r="L14" s="275">
        <f t="shared" si="2"/>
        <v>25646</v>
      </c>
      <c r="M14" s="165">
        <v>230</v>
      </c>
      <c r="N14" s="166">
        <v>227</v>
      </c>
      <c r="O14" s="167">
        <f t="shared" si="3"/>
        <v>457</v>
      </c>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c r="HW14" s="159"/>
      <c r="HX14" s="159"/>
      <c r="HY14" s="159"/>
      <c r="HZ14" s="159"/>
      <c r="IA14" s="159"/>
      <c r="IB14" s="159"/>
      <c r="IC14" s="159"/>
      <c r="ID14" s="159"/>
      <c r="IE14" s="159"/>
      <c r="IF14" s="159"/>
      <c r="IG14" s="159"/>
      <c r="IH14" s="159"/>
      <c r="II14" s="159"/>
      <c r="IJ14" s="159"/>
      <c r="IK14" s="159"/>
      <c r="IL14" s="159"/>
      <c r="IM14" s="159"/>
      <c r="IN14" s="159"/>
      <c r="IO14" s="159"/>
      <c r="IP14" s="159"/>
      <c r="IQ14" s="159"/>
      <c r="IR14" s="159"/>
      <c r="IS14" s="159"/>
      <c r="IT14" s="159"/>
      <c r="IU14" s="159"/>
      <c r="IV14" s="159"/>
    </row>
    <row r="15" spans="1:256" s="160" customFormat="1" ht="21" customHeight="1" x14ac:dyDescent="0.25">
      <c r="A15" s="1021"/>
      <c r="B15" s="266" t="s">
        <v>26</v>
      </c>
      <c r="C15" s="165">
        <v>53827</v>
      </c>
      <c r="D15" s="166">
        <v>72517</v>
      </c>
      <c r="E15" s="167">
        <f t="shared" si="0"/>
        <v>126344</v>
      </c>
      <c r="F15" s="273">
        <v>5831</v>
      </c>
      <c r="G15" s="274">
        <v>11281</v>
      </c>
      <c r="H15" s="275">
        <f t="shared" si="1"/>
        <v>17112</v>
      </c>
      <c r="I15" s="168">
        <v>22973</v>
      </c>
      <c r="J15" s="273">
        <v>14017</v>
      </c>
      <c r="K15" s="274">
        <v>13621</v>
      </c>
      <c r="L15" s="275">
        <f t="shared" si="2"/>
        <v>27638</v>
      </c>
      <c r="M15" s="165">
        <v>224</v>
      </c>
      <c r="N15" s="166">
        <v>210</v>
      </c>
      <c r="O15" s="167">
        <f t="shared" si="3"/>
        <v>434</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c r="HW15" s="159"/>
      <c r="HX15" s="159"/>
      <c r="HY15" s="159"/>
      <c r="HZ15" s="159"/>
      <c r="IA15" s="159"/>
      <c r="IB15" s="159"/>
      <c r="IC15" s="159"/>
      <c r="ID15" s="159"/>
      <c r="IE15" s="159"/>
      <c r="IF15" s="159"/>
      <c r="IG15" s="159"/>
      <c r="IH15" s="159"/>
      <c r="II15" s="159"/>
      <c r="IJ15" s="159"/>
      <c r="IK15" s="159"/>
      <c r="IL15" s="159"/>
      <c r="IM15" s="159"/>
      <c r="IN15" s="159"/>
      <c r="IO15" s="159"/>
      <c r="IP15" s="159"/>
      <c r="IQ15" s="159"/>
      <c r="IR15" s="159"/>
      <c r="IS15" s="159"/>
      <c r="IT15" s="159"/>
      <c r="IU15" s="159"/>
      <c r="IV15" s="159"/>
    </row>
    <row r="16" spans="1:256" s="160" customFormat="1" ht="21" customHeight="1" x14ac:dyDescent="0.25">
      <c r="A16" s="1021"/>
      <c r="B16" s="267" t="s">
        <v>27</v>
      </c>
      <c r="C16" s="169">
        <v>56065</v>
      </c>
      <c r="D16" s="170">
        <v>75061</v>
      </c>
      <c r="E16" s="167">
        <f t="shared" si="0"/>
        <v>131126</v>
      </c>
      <c r="F16" s="276">
        <v>5969</v>
      </c>
      <c r="G16" s="277">
        <v>11428</v>
      </c>
      <c r="H16" s="275">
        <f t="shared" si="1"/>
        <v>17397</v>
      </c>
      <c r="I16" s="171">
        <v>22810</v>
      </c>
      <c r="J16" s="276">
        <v>13814</v>
      </c>
      <c r="K16" s="277">
        <v>13789</v>
      </c>
      <c r="L16" s="275">
        <f t="shared" si="2"/>
        <v>27603</v>
      </c>
      <c r="M16" s="169">
        <v>194</v>
      </c>
      <c r="N16" s="170">
        <v>183</v>
      </c>
      <c r="O16" s="167">
        <f t="shared" si="3"/>
        <v>377</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59"/>
      <c r="HO16" s="159"/>
      <c r="HP16" s="159"/>
      <c r="HQ16" s="159"/>
      <c r="HR16" s="159"/>
      <c r="HS16" s="159"/>
      <c r="HT16" s="159"/>
      <c r="HU16" s="159"/>
      <c r="HV16" s="159"/>
      <c r="HW16" s="159"/>
      <c r="HX16" s="159"/>
      <c r="HY16" s="159"/>
      <c r="HZ16" s="159"/>
      <c r="IA16" s="159"/>
      <c r="IB16" s="159"/>
      <c r="IC16" s="159"/>
      <c r="ID16" s="159"/>
      <c r="IE16" s="159"/>
      <c r="IF16" s="159"/>
      <c r="IG16" s="159"/>
      <c r="IH16" s="159"/>
      <c r="II16" s="159"/>
      <c r="IJ16" s="159"/>
      <c r="IK16" s="159"/>
      <c r="IL16" s="159"/>
      <c r="IM16" s="159"/>
      <c r="IN16" s="159"/>
      <c r="IO16" s="159"/>
      <c r="IP16" s="159"/>
      <c r="IQ16" s="159"/>
      <c r="IR16" s="159"/>
      <c r="IS16" s="159"/>
      <c r="IT16" s="159"/>
      <c r="IU16" s="159"/>
      <c r="IV16" s="159"/>
    </row>
    <row r="17" spans="1:16" s="159" customFormat="1" ht="21" customHeight="1" x14ac:dyDescent="0.25">
      <c r="A17" s="1021"/>
      <c r="B17" s="268" t="s">
        <v>28</v>
      </c>
      <c r="C17" s="165">
        <v>58431</v>
      </c>
      <c r="D17" s="166">
        <v>77977</v>
      </c>
      <c r="E17" s="167">
        <f t="shared" si="0"/>
        <v>136408</v>
      </c>
      <c r="F17" s="278">
        <v>5806</v>
      </c>
      <c r="G17" s="274">
        <v>11175</v>
      </c>
      <c r="H17" s="275">
        <f t="shared" si="1"/>
        <v>16981</v>
      </c>
      <c r="I17" s="168">
        <v>22611</v>
      </c>
      <c r="J17" s="278">
        <v>13642</v>
      </c>
      <c r="K17" s="274">
        <v>13721</v>
      </c>
      <c r="L17" s="275">
        <f t="shared" si="2"/>
        <v>27363</v>
      </c>
      <c r="M17" s="165">
        <v>220</v>
      </c>
      <c r="N17" s="166">
        <v>176</v>
      </c>
      <c r="O17" s="167">
        <f t="shared" si="3"/>
        <v>396</v>
      </c>
    </row>
    <row r="18" spans="1:16" s="159" customFormat="1" ht="21" customHeight="1" x14ac:dyDescent="0.25">
      <c r="A18" s="1021"/>
      <c r="B18" s="268" t="s">
        <v>29</v>
      </c>
      <c r="C18" s="165">
        <v>60658</v>
      </c>
      <c r="D18" s="166">
        <v>80924</v>
      </c>
      <c r="E18" s="167">
        <f t="shared" si="0"/>
        <v>141582</v>
      </c>
      <c r="F18" s="278">
        <v>5630</v>
      </c>
      <c r="G18" s="274">
        <v>10833</v>
      </c>
      <c r="H18" s="275">
        <f t="shared" si="1"/>
        <v>16463</v>
      </c>
      <c r="I18" s="168">
        <v>22596</v>
      </c>
      <c r="J18" s="278">
        <v>13593</v>
      </c>
      <c r="K18" s="274">
        <v>13576</v>
      </c>
      <c r="L18" s="275">
        <f t="shared" si="2"/>
        <v>27169</v>
      </c>
      <c r="M18" s="165">
        <v>198</v>
      </c>
      <c r="N18" s="166">
        <v>155</v>
      </c>
      <c r="O18" s="167">
        <f t="shared" si="3"/>
        <v>353</v>
      </c>
    </row>
    <row r="19" spans="1:16" ht="19.5" customHeight="1" x14ac:dyDescent="0.25">
      <c r="A19" s="1021"/>
      <c r="B19" s="268">
        <v>2010</v>
      </c>
      <c r="C19" s="165">
        <v>66481</v>
      </c>
      <c r="D19" s="166">
        <v>87389</v>
      </c>
      <c r="E19" s="167">
        <f>SUM(C19:D19)</f>
        <v>153870</v>
      </c>
      <c r="F19" s="278">
        <v>5820</v>
      </c>
      <c r="G19" s="274">
        <v>11061</v>
      </c>
      <c r="H19" s="275">
        <f>SUM(F19:G19)</f>
        <v>16881</v>
      </c>
      <c r="I19" s="168">
        <v>21815</v>
      </c>
      <c r="J19" s="278">
        <v>13888</v>
      </c>
      <c r="K19" s="274">
        <v>13791</v>
      </c>
      <c r="L19" s="275">
        <f>SUM(J19:K19)</f>
        <v>27679</v>
      </c>
      <c r="M19" s="165">
        <v>191</v>
      </c>
      <c r="N19" s="166">
        <v>178</v>
      </c>
      <c r="O19" s="167">
        <f>SUM(M19:N19)</f>
        <v>369</v>
      </c>
    </row>
    <row r="20" spans="1:16" ht="19.5" customHeight="1" x14ac:dyDescent="0.25">
      <c r="A20" s="1021"/>
      <c r="B20" s="269">
        <v>2011</v>
      </c>
      <c r="C20" s="173">
        <v>69914</v>
      </c>
      <c r="D20" s="174">
        <v>91305</v>
      </c>
      <c r="E20" s="175">
        <f>SUM(C20:D20)</f>
        <v>161219</v>
      </c>
      <c r="F20" s="279">
        <v>5595</v>
      </c>
      <c r="G20" s="280">
        <v>10932</v>
      </c>
      <c r="H20" s="281">
        <f>SUM(F20:G20)</f>
        <v>16527</v>
      </c>
      <c r="I20" s="176">
        <v>21503</v>
      </c>
      <c r="J20" s="279">
        <v>13522</v>
      </c>
      <c r="K20" s="280">
        <v>13406</v>
      </c>
      <c r="L20" s="281">
        <f>SUM(J20:K20)</f>
        <v>26928</v>
      </c>
      <c r="M20" s="173">
        <v>195</v>
      </c>
      <c r="N20" s="174">
        <v>176</v>
      </c>
      <c r="O20" s="175">
        <f>SUM(M20:N20)</f>
        <v>371</v>
      </c>
    </row>
    <row r="21" spans="1:16" ht="19.5" customHeight="1" x14ac:dyDescent="0.25">
      <c r="A21" s="1021"/>
      <c r="B21" s="268">
        <v>2012</v>
      </c>
      <c r="C21" s="165">
        <v>74114</v>
      </c>
      <c r="D21" s="166">
        <v>95733</v>
      </c>
      <c r="E21" s="167">
        <v>169847</v>
      </c>
      <c r="F21" s="278">
        <v>5661</v>
      </c>
      <c r="G21" s="274">
        <v>11002</v>
      </c>
      <c r="H21" s="275">
        <v>16663</v>
      </c>
      <c r="I21" s="168">
        <v>21000</v>
      </c>
      <c r="J21" s="278">
        <v>13823.545695364239</v>
      </c>
      <c r="K21" s="274">
        <v>13537.454304635761</v>
      </c>
      <c r="L21" s="275">
        <v>27361</v>
      </c>
      <c r="M21" s="165">
        <v>194</v>
      </c>
      <c r="N21" s="166">
        <v>174</v>
      </c>
      <c r="O21" s="167">
        <v>368</v>
      </c>
    </row>
    <row r="22" spans="1:16" ht="19.5" customHeight="1" x14ac:dyDescent="0.25">
      <c r="A22" s="1021"/>
      <c r="B22" s="268">
        <v>2013</v>
      </c>
      <c r="C22" s="165">
        <v>77789</v>
      </c>
      <c r="D22" s="166">
        <v>99932</v>
      </c>
      <c r="E22" s="167">
        <v>177721</v>
      </c>
      <c r="F22" s="278">
        <v>5712</v>
      </c>
      <c r="G22" s="274">
        <v>11098</v>
      </c>
      <c r="H22" s="275">
        <v>16810</v>
      </c>
      <c r="I22" s="168">
        <v>20511</v>
      </c>
      <c r="J22" s="278">
        <v>15710</v>
      </c>
      <c r="K22" s="274">
        <v>15220</v>
      </c>
      <c r="L22" s="275">
        <v>30930</v>
      </c>
      <c r="M22" s="165">
        <v>194</v>
      </c>
      <c r="N22" s="166">
        <v>180</v>
      </c>
      <c r="O22" s="167">
        <v>374</v>
      </c>
    </row>
    <row r="23" spans="1:16" ht="19.5" customHeight="1" x14ac:dyDescent="0.25">
      <c r="A23" s="1021"/>
      <c r="B23" s="268">
        <v>2014</v>
      </c>
      <c r="C23" s="165">
        <v>80947</v>
      </c>
      <c r="D23" s="166">
        <v>103540</v>
      </c>
      <c r="E23" s="167">
        <v>184487</v>
      </c>
      <c r="F23" s="278">
        <v>5796</v>
      </c>
      <c r="G23" s="274">
        <v>11016</v>
      </c>
      <c r="H23" s="275">
        <f>SUM(F23:G23)</f>
        <v>16812</v>
      </c>
      <c r="I23" s="168">
        <v>20302</v>
      </c>
      <c r="J23" s="278">
        <v>15626</v>
      </c>
      <c r="K23" s="274">
        <v>15089</v>
      </c>
      <c r="L23" s="275">
        <f>SUM(J23:K23)</f>
        <v>30715</v>
      </c>
      <c r="M23" s="165">
        <v>191</v>
      </c>
      <c r="N23" s="166">
        <v>181</v>
      </c>
      <c r="O23" s="167">
        <f>SUM(M23:N23)</f>
        <v>372</v>
      </c>
    </row>
    <row r="24" spans="1:16" ht="19.5" customHeight="1" x14ac:dyDescent="0.25">
      <c r="A24" s="1021"/>
      <c r="B24" s="268" t="s">
        <v>270</v>
      </c>
      <c r="C24" s="165">
        <v>87021</v>
      </c>
      <c r="D24" s="166">
        <v>110016</v>
      </c>
      <c r="E24" s="167">
        <v>197037</v>
      </c>
      <c r="F24" s="278">
        <v>5520</v>
      </c>
      <c r="G24" s="274">
        <v>10490</v>
      </c>
      <c r="H24" s="275">
        <v>16010</v>
      </c>
      <c r="I24" s="168">
        <v>19890</v>
      </c>
      <c r="J24" s="278">
        <v>14971</v>
      </c>
      <c r="K24" s="274">
        <v>14316</v>
      </c>
      <c r="L24" s="275">
        <v>29287</v>
      </c>
      <c r="M24" s="165">
        <v>180</v>
      </c>
      <c r="N24" s="166">
        <v>190</v>
      </c>
      <c r="O24" s="167">
        <v>370</v>
      </c>
    </row>
    <row r="25" spans="1:16" ht="19.5" customHeight="1" x14ac:dyDescent="0.25">
      <c r="A25" s="1021"/>
      <c r="B25" s="268" t="s">
        <v>295</v>
      </c>
      <c r="C25" s="165">
        <v>91771</v>
      </c>
      <c r="D25" s="166">
        <v>115028</v>
      </c>
      <c r="E25" s="167">
        <f>SUM(C25:D25)</f>
        <v>206799</v>
      </c>
      <c r="F25" s="278">
        <v>5614</v>
      </c>
      <c r="G25" s="274">
        <v>10546</v>
      </c>
      <c r="H25" s="275">
        <f>SUM(F25:G25)</f>
        <v>16160</v>
      </c>
      <c r="I25" s="168">
        <v>19540</v>
      </c>
      <c r="J25" s="278">
        <v>16913</v>
      </c>
      <c r="K25" s="274">
        <v>15387</v>
      </c>
      <c r="L25" s="275">
        <f>SUM(J25:K25)</f>
        <v>32300</v>
      </c>
      <c r="M25" s="165">
        <v>180</v>
      </c>
      <c r="N25" s="166">
        <v>185</v>
      </c>
      <c r="O25" s="167">
        <f>SUM(M25:N25)</f>
        <v>365</v>
      </c>
    </row>
    <row r="26" spans="1:16" ht="19.5" customHeight="1" x14ac:dyDescent="0.25">
      <c r="A26" s="1021"/>
      <c r="B26" s="268" t="s">
        <v>319</v>
      </c>
      <c r="C26" s="165">
        <v>95818</v>
      </c>
      <c r="D26" s="166">
        <v>119516</v>
      </c>
      <c r="E26" s="167">
        <f>SUM(C26:D26)</f>
        <v>215334</v>
      </c>
      <c r="F26" s="278">
        <v>5613</v>
      </c>
      <c r="G26" s="274">
        <v>10534</v>
      </c>
      <c r="H26" s="275">
        <f>SUM(F26:G26)</f>
        <v>16147</v>
      </c>
      <c r="I26" s="168">
        <v>19282</v>
      </c>
      <c r="J26" s="278">
        <v>16927</v>
      </c>
      <c r="K26" s="274">
        <v>15148</v>
      </c>
      <c r="L26" s="275">
        <f>SUM(J26:K26)</f>
        <v>32075</v>
      </c>
      <c r="M26" s="165">
        <v>170</v>
      </c>
      <c r="N26" s="166">
        <v>179</v>
      </c>
      <c r="O26" s="167">
        <f>SUM(M26:N26)</f>
        <v>349</v>
      </c>
    </row>
    <row r="27" spans="1:16" ht="19.5" customHeight="1" x14ac:dyDescent="0.25">
      <c r="A27" s="1021"/>
      <c r="B27" s="268" t="s">
        <v>323</v>
      </c>
      <c r="C27" s="165">
        <v>99973</v>
      </c>
      <c r="D27" s="166">
        <v>124304</v>
      </c>
      <c r="E27" s="167">
        <f>C27+D27</f>
        <v>224277</v>
      </c>
      <c r="F27" s="278">
        <v>6037</v>
      </c>
      <c r="G27" s="274">
        <v>11046</v>
      </c>
      <c r="H27" s="275">
        <f>F27+G27</f>
        <v>17083</v>
      </c>
      <c r="I27" s="168">
        <v>18830</v>
      </c>
      <c r="J27" s="278">
        <v>16985</v>
      </c>
      <c r="K27" s="274">
        <v>14950</v>
      </c>
      <c r="L27" s="275">
        <f>J27+K27</f>
        <v>31935</v>
      </c>
      <c r="M27" s="165">
        <v>146</v>
      </c>
      <c r="N27" s="166">
        <v>162</v>
      </c>
      <c r="O27" s="167">
        <f>M27+N27</f>
        <v>308</v>
      </c>
    </row>
    <row r="28" spans="1:16" ht="19.5" customHeight="1" x14ac:dyDescent="0.25">
      <c r="A28" s="1021"/>
      <c r="B28" s="268" t="s">
        <v>328</v>
      </c>
      <c r="C28" s="165">
        <v>104222</v>
      </c>
      <c r="D28" s="166">
        <v>128713</v>
      </c>
      <c r="E28" s="167">
        <f>C28+D28</f>
        <v>232935</v>
      </c>
      <c r="F28" s="278">
        <v>6214</v>
      </c>
      <c r="G28" s="274">
        <v>11372</v>
      </c>
      <c r="H28" s="275">
        <f>F28+G28</f>
        <v>17586</v>
      </c>
      <c r="I28" s="168">
        <v>18460</v>
      </c>
      <c r="J28" s="278">
        <v>16902</v>
      </c>
      <c r="K28" s="274">
        <v>14697</v>
      </c>
      <c r="L28" s="275">
        <f>J28+K28</f>
        <v>31599</v>
      </c>
      <c r="M28" s="165">
        <v>146</v>
      </c>
      <c r="N28" s="166">
        <v>180</v>
      </c>
      <c r="O28" s="167">
        <f>M28+N28</f>
        <v>326</v>
      </c>
    </row>
    <row r="29" spans="1:16" ht="19.5" customHeight="1" thickBot="1" x14ac:dyDescent="0.3">
      <c r="A29" s="1021"/>
      <c r="B29" s="820" t="s">
        <v>355</v>
      </c>
      <c r="C29" s="186">
        <v>108675</v>
      </c>
      <c r="D29" s="187">
        <v>133692</v>
      </c>
      <c r="E29" s="821">
        <v>242367</v>
      </c>
      <c r="F29" s="282">
        <v>7033</v>
      </c>
      <c r="G29" s="283">
        <v>12904</v>
      </c>
      <c r="H29" s="822">
        <v>19937</v>
      </c>
      <c r="I29" s="188">
        <v>18219</v>
      </c>
      <c r="J29" s="282">
        <v>17401</v>
      </c>
      <c r="K29" s="283">
        <v>14920</v>
      </c>
      <c r="L29" s="822">
        <v>32321</v>
      </c>
      <c r="M29" s="186">
        <v>116</v>
      </c>
      <c r="N29" s="187">
        <v>158</v>
      </c>
      <c r="O29" s="821">
        <v>274</v>
      </c>
    </row>
    <row r="30" spans="1:16" s="156" customFormat="1" ht="29.25" customHeight="1" x14ac:dyDescent="0.25">
      <c r="A30" s="1021"/>
      <c r="B30" s="934" t="s">
        <v>275</v>
      </c>
      <c r="C30" s="934"/>
      <c r="D30" s="934"/>
      <c r="E30" s="934"/>
      <c r="F30" s="934"/>
      <c r="G30" s="934"/>
      <c r="H30" s="934"/>
      <c r="I30" s="934"/>
      <c r="J30" s="934"/>
      <c r="K30" s="934"/>
      <c r="L30" s="934"/>
      <c r="M30" s="934"/>
      <c r="N30" s="934"/>
      <c r="O30" s="934"/>
      <c r="P30" s="157"/>
    </row>
    <row r="31" spans="1:16" x14ac:dyDescent="0.25">
      <c r="B31" s="205"/>
    </row>
  </sheetData>
  <mergeCells count="9">
    <mergeCell ref="B1:C1"/>
    <mergeCell ref="M3:O3"/>
    <mergeCell ref="A2:A30"/>
    <mergeCell ref="B3:B4"/>
    <mergeCell ref="C3:E3"/>
    <mergeCell ref="F3:H3"/>
    <mergeCell ref="I3:I4"/>
    <mergeCell ref="J3:L3"/>
    <mergeCell ref="B30:O30"/>
  </mergeCells>
  <hyperlinks>
    <hyperlink ref="B1:C1" location="Contents!A1" display="Back to contents" xr:uid="{00000000-0004-0000-0900-000000000000}"/>
  </hyperlinks>
  <pageMargins left="0" right="0.5" top="0.32" bottom="0.25" header="0.23" footer="0.11811023622047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30"/>
  <sheetViews>
    <sheetView zoomScaleNormal="100" workbookViewId="0">
      <selection sqref="A1:B1"/>
    </sheetView>
  </sheetViews>
  <sheetFormatPr defaultColWidth="8.75" defaultRowHeight="15.75" x14ac:dyDescent="0.25"/>
  <cols>
    <col min="1" max="1" width="20.625" style="85" customWidth="1"/>
    <col min="2" max="3" width="26" style="85" customWidth="1"/>
    <col min="4" max="16384" width="8.75" style="85"/>
  </cols>
  <sheetData>
    <row r="1" spans="1:4" ht="12" customHeight="1" x14ac:dyDescent="0.25">
      <c r="A1" s="868" t="s">
        <v>231</v>
      </c>
      <c r="B1" s="868"/>
    </row>
    <row r="2" spans="1:4" ht="61.9" customHeight="1" thickBot="1" x14ac:dyDescent="0.3">
      <c r="A2" s="1033" t="s">
        <v>356</v>
      </c>
      <c r="B2" s="1033"/>
      <c r="C2" s="1033"/>
      <c r="D2" s="91"/>
    </row>
    <row r="3" spans="1:4" ht="27.6" customHeight="1" thickBot="1" x14ac:dyDescent="0.3">
      <c r="A3" s="284" t="s">
        <v>82</v>
      </c>
      <c r="B3" s="86" t="s">
        <v>267</v>
      </c>
      <c r="C3" s="286" t="s">
        <v>83</v>
      </c>
    </row>
    <row r="4" spans="1:4" ht="30" customHeight="1" x14ac:dyDescent="0.25">
      <c r="A4" s="285" t="s">
        <v>16</v>
      </c>
      <c r="B4" s="92">
        <v>735</v>
      </c>
      <c r="C4" s="287">
        <v>195</v>
      </c>
    </row>
    <row r="5" spans="1:4" ht="30" customHeight="1" x14ac:dyDescent="0.25">
      <c r="A5" s="285" t="s">
        <v>17</v>
      </c>
      <c r="B5" s="92">
        <v>716</v>
      </c>
      <c r="C5" s="287">
        <v>225</v>
      </c>
    </row>
    <row r="6" spans="1:4" ht="30" customHeight="1" x14ac:dyDescent="0.25">
      <c r="A6" s="285" t="s">
        <v>18</v>
      </c>
      <c r="B6" s="92">
        <v>605</v>
      </c>
      <c r="C6" s="287">
        <v>320</v>
      </c>
    </row>
    <row r="7" spans="1:4" ht="30" customHeight="1" x14ac:dyDescent="0.25">
      <c r="A7" s="285" t="s">
        <v>19</v>
      </c>
      <c r="B7" s="92">
        <v>590</v>
      </c>
      <c r="C7" s="287">
        <v>345</v>
      </c>
    </row>
    <row r="8" spans="1:4" ht="30" customHeight="1" x14ac:dyDescent="0.25">
      <c r="A8" s="285" t="s">
        <v>20</v>
      </c>
      <c r="B8" s="92">
        <v>545</v>
      </c>
      <c r="C8" s="287">
        <v>370</v>
      </c>
    </row>
    <row r="9" spans="1:4" ht="30" customHeight="1" x14ac:dyDescent="0.25">
      <c r="A9" s="285" t="s">
        <v>21</v>
      </c>
      <c r="B9" s="92">
        <v>522</v>
      </c>
      <c r="C9" s="287">
        <v>390</v>
      </c>
    </row>
    <row r="10" spans="1:4" ht="30" customHeight="1" x14ac:dyDescent="0.25">
      <c r="A10" s="285" t="s">
        <v>22</v>
      </c>
      <c r="B10" s="92">
        <v>491</v>
      </c>
      <c r="C10" s="287">
        <v>420</v>
      </c>
    </row>
    <row r="11" spans="1:4" ht="30" customHeight="1" x14ac:dyDescent="0.25">
      <c r="A11" s="285" t="s">
        <v>23</v>
      </c>
      <c r="B11" s="92">
        <v>456</v>
      </c>
      <c r="C11" s="287">
        <v>445</v>
      </c>
    </row>
    <row r="12" spans="1:4" ht="30" customHeight="1" x14ac:dyDescent="0.25">
      <c r="A12" s="285" t="s">
        <v>24</v>
      </c>
      <c r="B12" s="92">
        <v>437</v>
      </c>
      <c r="C12" s="287">
        <v>465</v>
      </c>
    </row>
    <row r="13" spans="1:4" ht="30" customHeight="1" x14ac:dyDescent="0.25">
      <c r="A13" s="285" t="s">
        <v>57</v>
      </c>
      <c r="B13" s="92">
        <v>392</v>
      </c>
      <c r="C13" s="287">
        <v>495</v>
      </c>
    </row>
    <row r="14" spans="1:4" ht="30" customHeight="1" x14ac:dyDescent="0.25">
      <c r="A14" s="285" t="s">
        <v>26</v>
      </c>
      <c r="B14" s="92">
        <v>363</v>
      </c>
      <c r="C14" s="287">
        <v>520</v>
      </c>
    </row>
    <row r="15" spans="1:4" ht="30" customHeight="1" x14ac:dyDescent="0.25">
      <c r="A15" s="285" t="s">
        <v>27</v>
      </c>
      <c r="B15" s="92">
        <v>314</v>
      </c>
      <c r="C15" s="287">
        <v>565</v>
      </c>
    </row>
    <row r="16" spans="1:4" ht="30" customHeight="1" x14ac:dyDescent="0.25">
      <c r="A16" s="285" t="s">
        <v>28</v>
      </c>
      <c r="B16" s="92">
        <v>324</v>
      </c>
      <c r="C16" s="287">
        <v>616</v>
      </c>
    </row>
    <row r="17" spans="1:7" ht="30" customHeight="1" x14ac:dyDescent="0.25">
      <c r="A17" s="285" t="s">
        <v>29</v>
      </c>
      <c r="B17" s="92">
        <v>299</v>
      </c>
      <c r="C17" s="287">
        <v>647</v>
      </c>
    </row>
    <row r="18" spans="1:7" ht="30" customHeight="1" x14ac:dyDescent="0.25">
      <c r="A18" s="285">
        <v>2010</v>
      </c>
      <c r="B18" s="92">
        <v>313</v>
      </c>
      <c r="C18" s="287">
        <v>670</v>
      </c>
      <c r="D18" s="90"/>
      <c r="E18" s="87"/>
      <c r="F18" s="88"/>
      <c r="G18" s="89"/>
    </row>
    <row r="19" spans="1:7" ht="30" customHeight="1" x14ac:dyDescent="0.25">
      <c r="A19" s="285">
        <v>2011</v>
      </c>
      <c r="B19" s="92">
        <v>318</v>
      </c>
      <c r="C19" s="287">
        <v>691</v>
      </c>
      <c r="D19" s="90"/>
      <c r="E19" s="87"/>
      <c r="F19" s="88"/>
      <c r="G19" s="89"/>
    </row>
    <row r="20" spans="1:7" ht="30" customHeight="1" x14ac:dyDescent="0.25">
      <c r="A20" s="285">
        <v>2012</v>
      </c>
      <c r="B20" s="92">
        <v>317</v>
      </c>
      <c r="C20" s="287">
        <v>737</v>
      </c>
      <c r="D20" s="90"/>
      <c r="E20" s="87"/>
      <c r="F20" s="88"/>
      <c r="G20" s="89"/>
    </row>
    <row r="21" spans="1:7" ht="30" customHeight="1" x14ac:dyDescent="0.25">
      <c r="A21" s="285">
        <v>2013</v>
      </c>
      <c r="B21" s="92">
        <v>323</v>
      </c>
      <c r="C21" s="287">
        <v>769</v>
      </c>
      <c r="D21" s="90"/>
      <c r="E21" s="87"/>
      <c r="F21" s="88"/>
      <c r="G21" s="89"/>
    </row>
    <row r="22" spans="1:7" ht="30" customHeight="1" x14ac:dyDescent="0.25">
      <c r="A22" s="285">
        <v>2014</v>
      </c>
      <c r="B22" s="92">
        <v>321</v>
      </c>
      <c r="C22" s="287">
        <v>798</v>
      </c>
      <c r="D22" s="90"/>
      <c r="E22" s="87"/>
      <c r="F22" s="88"/>
      <c r="G22" s="89"/>
    </row>
    <row r="23" spans="1:7" ht="30" customHeight="1" x14ac:dyDescent="0.25">
      <c r="A23" s="285" t="s">
        <v>269</v>
      </c>
      <c r="B23" s="92">
        <v>322</v>
      </c>
      <c r="C23" s="287">
        <v>1000</v>
      </c>
      <c r="D23" s="90"/>
      <c r="E23" s="87"/>
      <c r="F23" s="88"/>
      <c r="G23" s="89"/>
    </row>
    <row r="24" spans="1:7" ht="30" customHeight="1" x14ac:dyDescent="0.25">
      <c r="A24" s="285" t="s">
        <v>292</v>
      </c>
      <c r="B24" s="92">
        <v>314</v>
      </c>
      <c r="C24" s="287">
        <v>1000</v>
      </c>
      <c r="D24" s="90"/>
      <c r="E24" s="87"/>
      <c r="F24" s="88"/>
      <c r="G24" s="89"/>
    </row>
    <row r="25" spans="1:7" ht="30" customHeight="1" x14ac:dyDescent="0.25">
      <c r="A25" s="285" t="s">
        <v>316</v>
      </c>
      <c r="B25" s="92">
        <v>290</v>
      </c>
      <c r="C25" s="287">
        <v>1000</v>
      </c>
      <c r="D25" s="90"/>
      <c r="E25" s="87"/>
      <c r="F25" s="88"/>
      <c r="G25" s="89"/>
    </row>
    <row r="26" spans="1:7" ht="30" customHeight="1" x14ac:dyDescent="0.25">
      <c r="A26" s="285" t="s">
        <v>322</v>
      </c>
      <c r="B26" s="92">
        <v>263</v>
      </c>
      <c r="C26" s="287">
        <v>1000</v>
      </c>
      <c r="D26" s="90"/>
      <c r="E26" s="87"/>
      <c r="F26" s="88"/>
      <c r="G26" s="89"/>
    </row>
    <row r="27" spans="1:7" ht="30" customHeight="1" x14ac:dyDescent="0.25">
      <c r="A27" s="854" t="s">
        <v>327</v>
      </c>
      <c r="B27" s="855">
        <v>269</v>
      </c>
      <c r="C27" s="856">
        <v>1100</v>
      </c>
      <c r="D27" s="90"/>
      <c r="E27" s="87"/>
      <c r="F27" s="88"/>
      <c r="G27" s="89"/>
    </row>
    <row r="28" spans="1:7" ht="30" customHeight="1" thickBot="1" x14ac:dyDescent="0.3">
      <c r="A28" s="823" t="s">
        <v>347</v>
      </c>
      <c r="B28" s="824">
        <v>223</v>
      </c>
      <c r="C28" s="825">
        <v>1100</v>
      </c>
      <c r="D28" s="90"/>
      <c r="E28" s="87"/>
      <c r="F28" s="88"/>
      <c r="G28" s="89"/>
    </row>
    <row r="29" spans="1:7" ht="38.25" customHeight="1" x14ac:dyDescent="0.25">
      <c r="A29" s="1036" t="s">
        <v>277</v>
      </c>
      <c r="B29" s="1036"/>
      <c r="C29" s="1036"/>
      <c r="D29" s="402"/>
      <c r="E29" s="402"/>
      <c r="F29" s="402"/>
      <c r="G29" s="402"/>
    </row>
    <row r="30" spans="1:7" ht="36" customHeight="1" x14ac:dyDescent="0.25">
      <c r="A30" s="1034" t="s">
        <v>253</v>
      </c>
      <c r="B30" s="1035"/>
      <c r="C30" s="1035"/>
    </row>
  </sheetData>
  <mergeCells count="4">
    <mergeCell ref="A2:C2"/>
    <mergeCell ref="A30:C30"/>
    <mergeCell ref="A1:B1"/>
    <mergeCell ref="A29:C29"/>
  </mergeCells>
  <hyperlinks>
    <hyperlink ref="A1:B1" location="Contents!A1" display="Back to contents" xr:uid="{00000000-0004-0000-0A00-000000000000}"/>
  </hyperlinks>
  <pageMargins left="0.75" right="0.56000000000000005" top="0.8" bottom="0.5" header="0.5"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C37"/>
  <sheetViews>
    <sheetView zoomScaleNormal="100" workbookViewId="0">
      <selection sqref="A1:B1"/>
    </sheetView>
  </sheetViews>
  <sheetFormatPr defaultRowHeight="15.75" x14ac:dyDescent="0.25"/>
  <cols>
    <col min="1" max="1" width="33.5" style="3" customWidth="1"/>
    <col min="2" max="2" width="40.25" style="3" customWidth="1"/>
    <col min="3" max="3" width="11.75" style="3" customWidth="1"/>
    <col min="4" max="16384" width="9" style="3"/>
  </cols>
  <sheetData>
    <row r="1" spans="1:3" ht="12" customHeight="1" x14ac:dyDescent="0.25">
      <c r="A1" s="868" t="s">
        <v>231</v>
      </c>
      <c r="B1" s="868"/>
    </row>
    <row r="2" spans="1:3" s="1" customFormat="1" ht="30" customHeight="1" thickBot="1" x14ac:dyDescent="0.3">
      <c r="A2" s="288" t="s">
        <v>357</v>
      </c>
      <c r="B2" s="289"/>
    </row>
    <row r="3" spans="1:3" ht="40.9" customHeight="1" thickBot="1" x14ac:dyDescent="0.3">
      <c r="A3" s="290" t="s">
        <v>62</v>
      </c>
      <c r="B3" s="95" t="s">
        <v>268</v>
      </c>
      <c r="C3" s="93"/>
    </row>
    <row r="4" spans="1:3" s="1" customFormat="1" ht="25.15" customHeight="1" x14ac:dyDescent="0.25">
      <c r="A4" s="210" t="s">
        <v>9</v>
      </c>
      <c r="B4" s="96">
        <v>10433</v>
      </c>
      <c r="C4" s="94"/>
    </row>
    <row r="5" spans="1:3" s="1" customFormat="1" ht="25.15" customHeight="1" x14ac:dyDescent="0.25">
      <c r="A5" s="210" t="s">
        <v>10</v>
      </c>
      <c r="B5" s="96">
        <v>10342</v>
      </c>
      <c r="C5" s="94"/>
    </row>
    <row r="6" spans="1:3" s="1" customFormat="1" ht="25.15" customHeight="1" x14ac:dyDescent="0.25">
      <c r="A6" s="210" t="s">
        <v>11</v>
      </c>
      <c r="B6" s="96">
        <v>9456</v>
      </c>
      <c r="C6" s="94"/>
    </row>
    <row r="7" spans="1:3" s="1" customFormat="1" ht="25.15" customHeight="1" x14ac:dyDescent="0.25">
      <c r="A7" s="210" t="s">
        <v>12</v>
      </c>
      <c r="B7" s="96">
        <v>9391</v>
      </c>
      <c r="C7" s="94"/>
    </row>
    <row r="8" spans="1:3" s="1" customFormat="1" ht="25.15" customHeight="1" x14ac:dyDescent="0.25">
      <c r="A8" s="210" t="s">
        <v>13</v>
      </c>
      <c r="B8" s="96">
        <v>9278</v>
      </c>
      <c r="C8" s="94"/>
    </row>
    <row r="9" spans="1:3" s="1" customFormat="1" ht="25.15" customHeight="1" x14ac:dyDescent="0.25">
      <c r="A9" s="210" t="s">
        <v>14</v>
      </c>
      <c r="B9" s="96">
        <v>9607</v>
      </c>
      <c r="C9" s="94"/>
    </row>
    <row r="10" spans="1:3" s="1" customFormat="1" ht="25.15" customHeight="1" x14ac:dyDescent="0.25">
      <c r="A10" s="210" t="s">
        <v>15</v>
      </c>
      <c r="B10" s="96">
        <v>10021</v>
      </c>
      <c r="C10" s="94"/>
    </row>
    <row r="11" spans="1:3" s="1" customFormat="1" ht="25.15" customHeight="1" x14ac:dyDescent="0.25">
      <c r="A11" s="210" t="s">
        <v>16</v>
      </c>
      <c r="B11" s="96">
        <v>10761</v>
      </c>
      <c r="C11" s="94"/>
    </row>
    <row r="12" spans="1:3" s="1" customFormat="1" ht="25.15" customHeight="1" x14ac:dyDescent="0.25">
      <c r="A12" s="210" t="s">
        <v>17</v>
      </c>
      <c r="B12" s="96">
        <v>11200</v>
      </c>
      <c r="C12" s="94"/>
    </row>
    <row r="13" spans="1:3" s="1" customFormat="1" ht="25.15" customHeight="1" x14ac:dyDescent="0.25">
      <c r="A13" s="210" t="s">
        <v>18</v>
      </c>
      <c r="B13" s="96">
        <v>11048</v>
      </c>
      <c r="C13" s="94"/>
    </row>
    <row r="14" spans="1:3" s="1" customFormat="1" ht="25.15" customHeight="1" x14ac:dyDescent="0.25">
      <c r="A14" s="210" t="s">
        <v>19</v>
      </c>
      <c r="B14" s="96">
        <v>11865</v>
      </c>
      <c r="C14" s="94"/>
    </row>
    <row r="15" spans="1:3" s="1" customFormat="1" ht="25.15" customHeight="1" x14ac:dyDescent="0.25">
      <c r="A15" s="210" t="s">
        <v>20</v>
      </c>
      <c r="B15" s="96">
        <v>12622</v>
      </c>
      <c r="C15" s="94"/>
    </row>
    <row r="16" spans="1:3" s="1" customFormat="1" ht="25.15" customHeight="1" x14ac:dyDescent="0.25">
      <c r="A16" s="210" t="s">
        <v>21</v>
      </c>
      <c r="B16" s="96">
        <v>14242</v>
      </c>
      <c r="C16" s="94"/>
    </row>
    <row r="17" spans="1:3" s="1" customFormat="1" ht="25.15" customHeight="1" x14ac:dyDescent="0.25">
      <c r="A17" s="210" t="s">
        <v>22</v>
      </c>
      <c r="B17" s="96">
        <v>17026</v>
      </c>
      <c r="C17" s="94"/>
    </row>
    <row r="18" spans="1:3" s="1" customFormat="1" ht="25.15" customHeight="1" x14ac:dyDescent="0.25">
      <c r="A18" s="210" t="s">
        <v>23</v>
      </c>
      <c r="B18" s="96">
        <v>15521</v>
      </c>
      <c r="C18" s="94"/>
    </row>
    <row r="19" spans="1:3" s="1" customFormat="1" ht="25.15" customHeight="1" x14ac:dyDescent="0.25">
      <c r="A19" s="210" t="s">
        <v>24</v>
      </c>
      <c r="B19" s="96">
        <v>16346</v>
      </c>
      <c r="C19" s="94"/>
    </row>
    <row r="20" spans="1:3" s="1" customFormat="1" ht="25.15" customHeight="1" x14ac:dyDescent="0.25">
      <c r="A20" s="210" t="s">
        <v>57</v>
      </c>
      <c r="B20" s="96">
        <v>17536</v>
      </c>
      <c r="C20" s="94"/>
    </row>
    <row r="21" spans="1:3" s="1" customFormat="1" ht="25.15" customHeight="1" x14ac:dyDescent="0.25">
      <c r="A21" s="210" t="s">
        <v>26</v>
      </c>
      <c r="B21" s="96">
        <v>17100</v>
      </c>
      <c r="C21" s="94"/>
    </row>
    <row r="22" spans="1:3" s="1" customFormat="1" ht="25.15" customHeight="1" x14ac:dyDescent="0.25">
      <c r="A22" s="210" t="s">
        <v>27</v>
      </c>
      <c r="B22" s="96">
        <v>16876</v>
      </c>
      <c r="C22" s="94"/>
    </row>
    <row r="23" spans="1:3" s="1" customFormat="1" ht="25.15" customHeight="1" x14ac:dyDescent="0.25">
      <c r="A23" s="210" t="s">
        <v>28</v>
      </c>
      <c r="B23" s="96">
        <v>16577</v>
      </c>
      <c r="C23" s="94"/>
    </row>
    <row r="24" spans="1:3" s="1" customFormat="1" ht="25.15" customHeight="1" x14ac:dyDescent="0.25">
      <c r="A24" s="210" t="s">
        <v>29</v>
      </c>
      <c r="B24" s="96">
        <v>17180</v>
      </c>
      <c r="C24" s="94"/>
    </row>
    <row r="25" spans="1:3" s="1" customFormat="1" ht="25.15" customHeight="1" x14ac:dyDescent="0.25">
      <c r="A25" s="210">
        <v>2010</v>
      </c>
      <c r="B25" s="96">
        <v>19432</v>
      </c>
      <c r="C25" s="94"/>
    </row>
    <row r="26" spans="1:3" s="1" customFormat="1" ht="25.15" customHeight="1" x14ac:dyDescent="0.25">
      <c r="A26" s="209">
        <v>2011</v>
      </c>
      <c r="B26" s="97">
        <v>20191</v>
      </c>
      <c r="C26" s="94"/>
    </row>
    <row r="27" spans="1:3" s="1" customFormat="1" ht="25.15" customHeight="1" x14ac:dyDescent="0.25">
      <c r="A27" s="210">
        <v>2012</v>
      </c>
      <c r="B27" s="96">
        <v>20447</v>
      </c>
      <c r="C27" s="94"/>
    </row>
    <row r="28" spans="1:3" s="1" customFormat="1" ht="25.15" customHeight="1" x14ac:dyDescent="0.25">
      <c r="A28" s="210">
        <v>2013</v>
      </c>
      <c r="B28" s="96">
        <v>20570</v>
      </c>
      <c r="C28" s="94"/>
    </row>
    <row r="29" spans="1:3" s="1" customFormat="1" ht="25.15" customHeight="1" x14ac:dyDescent="0.25">
      <c r="A29" s="210">
        <v>2014</v>
      </c>
      <c r="B29" s="96">
        <v>21246</v>
      </c>
      <c r="C29" s="94"/>
    </row>
    <row r="30" spans="1:3" s="1" customFormat="1" ht="25.15" customHeight="1" x14ac:dyDescent="0.25">
      <c r="A30" s="209" t="s">
        <v>269</v>
      </c>
      <c r="B30" s="97">
        <v>20319</v>
      </c>
      <c r="C30" s="94"/>
    </row>
    <row r="31" spans="1:3" s="1" customFormat="1" ht="25.15" customHeight="1" x14ac:dyDescent="0.25">
      <c r="A31" s="210" t="s">
        <v>292</v>
      </c>
      <c r="B31" s="96">
        <v>18493</v>
      </c>
      <c r="C31" s="94"/>
    </row>
    <row r="32" spans="1:3" s="1" customFormat="1" ht="25.15" customHeight="1" x14ac:dyDescent="0.25">
      <c r="A32" s="210" t="s">
        <v>316</v>
      </c>
      <c r="B32" s="96">
        <v>16975</v>
      </c>
      <c r="C32" s="94"/>
    </row>
    <row r="33" spans="1:3" s="1" customFormat="1" ht="25.15" customHeight="1" x14ac:dyDescent="0.25">
      <c r="A33" s="210" t="s">
        <v>322</v>
      </c>
      <c r="B33" s="96">
        <v>15851</v>
      </c>
      <c r="C33" s="94"/>
    </row>
    <row r="34" spans="1:3" s="1" customFormat="1" ht="25.15" customHeight="1" x14ac:dyDescent="0.25">
      <c r="A34" s="210" t="s">
        <v>327</v>
      </c>
      <c r="B34" s="96">
        <v>15537</v>
      </c>
      <c r="C34" s="94"/>
    </row>
    <row r="35" spans="1:3" s="1" customFormat="1" ht="25.15" customHeight="1" thickBot="1" x14ac:dyDescent="0.3">
      <c r="A35" s="714" t="s">
        <v>347</v>
      </c>
      <c r="B35" s="715">
        <v>13857</v>
      </c>
      <c r="C35" s="94"/>
    </row>
    <row r="36" spans="1:3" s="1" customFormat="1" ht="39" customHeight="1" x14ac:dyDescent="0.25">
      <c r="A36" s="1037" t="s">
        <v>277</v>
      </c>
      <c r="B36" s="1037"/>
      <c r="C36" s="403"/>
    </row>
    <row r="37" spans="1:3" ht="17.25" customHeight="1" x14ac:dyDescent="0.25">
      <c r="A37" s="21"/>
    </row>
  </sheetData>
  <mergeCells count="2">
    <mergeCell ref="A1:B1"/>
    <mergeCell ref="A36:B36"/>
  </mergeCells>
  <hyperlinks>
    <hyperlink ref="A1:B1" location="Contents!A1" display="Back to contents" xr:uid="{00000000-0004-0000-0B00-000000000000}"/>
  </hyperlinks>
  <pageMargins left="0.59055118110236204" right="0.59055118110236204" top="0.5" bottom="0.51" header="0.28999999999999998"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102"/>
  <sheetViews>
    <sheetView zoomScaleNormal="100" workbookViewId="0">
      <selection sqref="A1:B1"/>
    </sheetView>
  </sheetViews>
  <sheetFormatPr defaultColWidth="8.25" defaultRowHeight="15.75" x14ac:dyDescent="0.25"/>
  <cols>
    <col min="1" max="1" width="40.125" style="424" customWidth="1"/>
    <col min="2" max="2" width="6.25" style="592" customWidth="1"/>
    <col min="3" max="3" width="6.375" style="424" hidden="1" customWidth="1"/>
    <col min="4" max="7" width="6.625" style="424" hidden="1" customWidth="1"/>
    <col min="8" max="8" width="6.25" style="424" hidden="1" customWidth="1"/>
    <col min="9" max="22" width="6.625" style="424" hidden="1" customWidth="1"/>
    <col min="23" max="23" width="6.25" style="424" customWidth="1"/>
    <col min="24" max="26" width="6.625" style="424" hidden="1" customWidth="1"/>
    <col min="27" max="27" width="7.125" style="424" hidden="1" customWidth="1"/>
    <col min="28" max="32" width="6.625" style="424" customWidth="1"/>
    <col min="33" max="34" width="7" style="424" customWidth="1"/>
    <col min="35" max="35" width="8.25" style="424"/>
    <col min="36" max="40" width="8.25" style="612"/>
    <col min="41" max="16384" width="8.25" style="424"/>
  </cols>
  <sheetData>
    <row r="1" spans="1:40" ht="12" customHeight="1" x14ac:dyDescent="0.25">
      <c r="A1" s="868" t="s">
        <v>231</v>
      </c>
      <c r="B1" s="868"/>
    </row>
    <row r="2" spans="1:40" s="428" customFormat="1" ht="28.5" customHeight="1" thickBot="1" x14ac:dyDescent="0.3">
      <c r="A2" s="425" t="s">
        <v>358</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7"/>
      <c r="AD2" s="427"/>
      <c r="AE2" s="427"/>
      <c r="AF2" s="427"/>
      <c r="AG2" s="427"/>
      <c r="AH2" s="427"/>
      <c r="AI2" s="427"/>
      <c r="AJ2" s="427"/>
      <c r="AK2" s="427"/>
      <c r="AL2" s="427"/>
      <c r="AM2" s="427"/>
      <c r="AN2" s="427"/>
    </row>
    <row r="3" spans="1:40" s="441" customFormat="1" ht="13.5" customHeight="1" thickBot="1" x14ac:dyDescent="0.3">
      <c r="A3" s="429" t="s">
        <v>84</v>
      </c>
      <c r="B3" s="430" t="s">
        <v>85</v>
      </c>
      <c r="C3" s="431" t="s">
        <v>86</v>
      </c>
      <c r="D3" s="431" t="s">
        <v>87</v>
      </c>
      <c r="E3" s="431" t="s">
        <v>88</v>
      </c>
      <c r="F3" s="431" t="s">
        <v>89</v>
      </c>
      <c r="G3" s="431" t="s">
        <v>90</v>
      </c>
      <c r="H3" s="431" t="s">
        <v>91</v>
      </c>
      <c r="I3" s="431" t="s">
        <v>92</v>
      </c>
      <c r="J3" s="431" t="s">
        <v>93</v>
      </c>
      <c r="K3" s="431" t="s">
        <v>94</v>
      </c>
      <c r="L3" s="431" t="s">
        <v>95</v>
      </c>
      <c r="M3" s="431" t="s">
        <v>96</v>
      </c>
      <c r="N3" s="431" t="s">
        <v>97</v>
      </c>
      <c r="O3" s="431" t="s">
        <v>98</v>
      </c>
      <c r="P3" s="431" t="s">
        <v>99</v>
      </c>
      <c r="Q3" s="431" t="s">
        <v>100</v>
      </c>
      <c r="R3" s="431" t="s">
        <v>101</v>
      </c>
      <c r="S3" s="431" t="s">
        <v>102</v>
      </c>
      <c r="T3" s="431" t="s">
        <v>103</v>
      </c>
      <c r="U3" s="432" t="s">
        <v>104</v>
      </c>
      <c r="V3" s="431" t="s">
        <v>105</v>
      </c>
      <c r="W3" s="433" t="s">
        <v>106</v>
      </c>
      <c r="X3" s="434" t="s">
        <v>107</v>
      </c>
      <c r="Y3" s="435" t="s">
        <v>108</v>
      </c>
      <c r="Z3" s="436" t="s">
        <v>109</v>
      </c>
      <c r="AA3" s="437" t="s">
        <v>110</v>
      </c>
      <c r="AB3" s="438" t="s">
        <v>111</v>
      </c>
      <c r="AC3" s="439">
        <v>2010</v>
      </c>
      <c r="AD3" s="440">
        <v>2011</v>
      </c>
      <c r="AE3" s="439">
        <v>2012</v>
      </c>
      <c r="AF3" s="371">
        <v>2013</v>
      </c>
      <c r="AG3" s="593">
        <v>2014</v>
      </c>
      <c r="AH3" s="371">
        <v>2015</v>
      </c>
      <c r="AI3" s="730">
        <v>2016</v>
      </c>
      <c r="AJ3" s="744">
        <v>2017</v>
      </c>
      <c r="AK3" s="593">
        <v>2018</v>
      </c>
      <c r="AL3" s="744">
        <v>2019</v>
      </c>
      <c r="AM3" s="744">
        <v>2020</v>
      </c>
      <c r="AN3" s="744">
        <v>2021</v>
      </c>
    </row>
    <row r="4" spans="1:40" s="441" customFormat="1" ht="18" customHeight="1" x14ac:dyDescent="0.25">
      <c r="A4" s="442" t="s">
        <v>112</v>
      </c>
      <c r="B4" s="443" t="s">
        <v>113</v>
      </c>
      <c r="C4" s="444">
        <v>86</v>
      </c>
      <c r="D4" s="444">
        <v>100</v>
      </c>
      <c r="E4" s="444">
        <v>109</v>
      </c>
      <c r="F4" s="444">
        <v>114</v>
      </c>
      <c r="G4" s="444">
        <v>131</v>
      </c>
      <c r="H4" s="444">
        <v>151</v>
      </c>
      <c r="I4" s="444">
        <v>166</v>
      </c>
      <c r="J4" s="444">
        <v>216</v>
      </c>
      <c r="K4" s="444">
        <v>259</v>
      </c>
      <c r="L4" s="444">
        <v>280</v>
      </c>
      <c r="M4" s="444">
        <v>308</v>
      </c>
      <c r="N4" s="444">
        <v>340</v>
      </c>
      <c r="O4" s="444">
        <v>365</v>
      </c>
      <c r="P4" s="444">
        <v>400</v>
      </c>
      <c r="Q4" s="444">
        <v>430</v>
      </c>
      <c r="R4" s="444">
        <v>490</v>
      </c>
      <c r="S4" s="444">
        <v>530</v>
      </c>
      <c r="T4" s="444">
        <v>565</v>
      </c>
      <c r="U4" s="445">
        <v>595</v>
      </c>
      <c r="V4" s="444">
        <v>655</v>
      </c>
      <c r="W4" s="446">
        <v>690</v>
      </c>
      <c r="X4" s="447">
        <v>725</v>
      </c>
      <c r="Y4" s="448">
        <v>770</v>
      </c>
      <c r="Z4" s="448">
        <v>810</v>
      </c>
      <c r="AA4" s="449">
        <v>880</v>
      </c>
      <c r="AB4" s="450">
        <v>959</v>
      </c>
      <c r="AC4" s="451">
        <v>1043</v>
      </c>
      <c r="AD4" s="452">
        <v>1076</v>
      </c>
      <c r="AE4" s="451">
        <v>1147</v>
      </c>
      <c r="AF4" s="372">
        <v>1196</v>
      </c>
      <c r="AG4" s="594">
        <v>1240</v>
      </c>
      <c r="AH4" s="372">
        <v>1315</v>
      </c>
      <c r="AI4" s="731">
        <v>1348</v>
      </c>
      <c r="AJ4" s="376">
        <v>1375</v>
      </c>
      <c r="AK4" s="594">
        <v>1425</v>
      </c>
      <c r="AL4" s="376">
        <v>1482</v>
      </c>
      <c r="AM4" s="594">
        <v>1527</v>
      </c>
      <c r="AN4" s="376">
        <v>1527</v>
      </c>
    </row>
    <row r="5" spans="1:40" s="441" customFormat="1" ht="18" customHeight="1" x14ac:dyDescent="0.25">
      <c r="A5" s="453" t="s">
        <v>114</v>
      </c>
      <c r="B5" s="454" t="s">
        <v>113</v>
      </c>
      <c r="C5" s="455">
        <v>56</v>
      </c>
      <c r="D5" s="455">
        <v>66</v>
      </c>
      <c r="E5" s="455">
        <v>72</v>
      </c>
      <c r="F5" s="455">
        <v>114</v>
      </c>
      <c r="G5" s="455">
        <v>131</v>
      </c>
      <c r="H5" s="455">
        <v>151</v>
      </c>
      <c r="I5" s="455">
        <v>166</v>
      </c>
      <c r="J5" s="455">
        <v>216</v>
      </c>
      <c r="K5" s="455">
        <v>259</v>
      </c>
      <c r="L5" s="455">
        <v>280</v>
      </c>
      <c r="M5" s="455">
        <v>308</v>
      </c>
      <c r="N5" s="455">
        <v>340</v>
      </c>
      <c r="O5" s="455">
        <v>365</v>
      </c>
      <c r="P5" s="455">
        <v>400</v>
      </c>
      <c r="Q5" s="455">
        <v>430</v>
      </c>
      <c r="R5" s="455">
        <v>490</v>
      </c>
      <c r="S5" s="455">
        <v>530</v>
      </c>
      <c r="T5" s="455">
        <v>565</v>
      </c>
      <c r="U5" s="456">
        <v>595</v>
      </c>
      <c r="V5" s="455">
        <v>655</v>
      </c>
      <c r="W5" s="457">
        <v>690</v>
      </c>
      <c r="X5" s="456">
        <v>725</v>
      </c>
      <c r="Y5" s="455">
        <v>770</v>
      </c>
      <c r="Z5" s="455">
        <v>810</v>
      </c>
      <c r="AA5" s="458">
        <v>880</v>
      </c>
      <c r="AB5" s="455">
        <v>959</v>
      </c>
      <c r="AC5" s="459">
        <v>1043</v>
      </c>
      <c r="AD5" s="460">
        <v>1076</v>
      </c>
      <c r="AE5" s="459">
        <v>1147</v>
      </c>
      <c r="AF5" s="373">
        <v>1196</v>
      </c>
      <c r="AG5" s="595">
        <v>1240</v>
      </c>
      <c r="AH5" s="373">
        <v>1315</v>
      </c>
      <c r="AI5" s="732">
        <v>1348</v>
      </c>
      <c r="AJ5" s="406">
        <v>1375</v>
      </c>
      <c r="AK5" s="595">
        <v>1425</v>
      </c>
      <c r="AL5" s="406">
        <v>1482</v>
      </c>
      <c r="AM5" s="595">
        <v>1527</v>
      </c>
      <c r="AN5" s="406">
        <v>1527</v>
      </c>
    </row>
    <row r="6" spans="1:40" s="441" customFormat="1" ht="18" customHeight="1" x14ac:dyDescent="0.25">
      <c r="A6" s="461" t="s">
        <v>115</v>
      </c>
      <c r="B6" s="462" t="s">
        <v>113</v>
      </c>
      <c r="C6" s="463"/>
      <c r="D6" s="463"/>
      <c r="E6" s="463"/>
      <c r="F6" s="463"/>
      <c r="G6" s="463"/>
      <c r="H6" s="463"/>
      <c r="I6" s="463"/>
      <c r="J6" s="463"/>
      <c r="K6" s="463"/>
      <c r="L6" s="463"/>
      <c r="M6" s="463"/>
      <c r="N6" s="463"/>
      <c r="O6" s="463"/>
      <c r="P6" s="463"/>
      <c r="Q6" s="463"/>
      <c r="R6" s="463"/>
      <c r="S6" s="463"/>
      <c r="T6" s="463"/>
      <c r="U6" s="464"/>
      <c r="V6" s="463"/>
      <c r="W6" s="446"/>
      <c r="X6" s="447"/>
      <c r="Y6" s="448"/>
      <c r="Z6" s="463"/>
      <c r="AA6" s="449"/>
      <c r="AB6" s="450"/>
      <c r="AC6" s="451"/>
      <c r="AD6" s="452"/>
      <c r="AE6" s="451"/>
      <c r="AF6" s="372"/>
      <c r="AG6" s="594"/>
      <c r="AH6" s="372"/>
      <c r="AI6" s="731"/>
      <c r="AJ6" s="376"/>
      <c r="AK6" s="594"/>
      <c r="AL6" s="376"/>
      <c r="AM6" s="594"/>
      <c r="AN6" s="376"/>
    </row>
    <row r="7" spans="1:40" s="441" customFormat="1" ht="18" customHeight="1" x14ac:dyDescent="0.25">
      <c r="A7" s="465" t="s">
        <v>116</v>
      </c>
      <c r="B7" s="443"/>
      <c r="C7" s="444">
        <v>30</v>
      </c>
      <c r="D7" s="444">
        <v>35</v>
      </c>
      <c r="E7" s="444">
        <v>38</v>
      </c>
      <c r="F7" s="444">
        <v>40</v>
      </c>
      <c r="G7" s="444">
        <v>46</v>
      </c>
      <c r="H7" s="444">
        <v>53</v>
      </c>
      <c r="I7" s="444">
        <v>58</v>
      </c>
      <c r="J7" s="444">
        <v>75</v>
      </c>
      <c r="K7" s="444">
        <v>90</v>
      </c>
      <c r="L7" s="444">
        <v>97</v>
      </c>
      <c r="M7" s="444">
        <v>107</v>
      </c>
      <c r="N7" s="444">
        <v>120</v>
      </c>
      <c r="O7" s="444">
        <v>130</v>
      </c>
      <c r="P7" s="444">
        <v>145</v>
      </c>
      <c r="Q7" s="444">
        <v>160</v>
      </c>
      <c r="R7" s="444">
        <v>180</v>
      </c>
      <c r="S7" s="444">
        <v>195</v>
      </c>
      <c r="T7" s="444">
        <v>210</v>
      </c>
      <c r="U7" s="445">
        <v>225</v>
      </c>
      <c r="V7" s="444">
        <v>250</v>
      </c>
      <c r="W7" s="446">
        <v>265</v>
      </c>
      <c r="X7" s="447">
        <v>280</v>
      </c>
      <c r="Y7" s="448">
        <v>300</v>
      </c>
      <c r="Z7" s="444">
        <v>315</v>
      </c>
      <c r="AA7" s="449">
        <v>342</v>
      </c>
      <c r="AB7" s="450">
        <v>373</v>
      </c>
      <c r="AC7" s="451">
        <v>406</v>
      </c>
      <c r="AD7" s="452">
        <v>419</v>
      </c>
      <c r="AE7" s="451">
        <v>447</v>
      </c>
      <c r="AF7" s="374" t="s">
        <v>280</v>
      </c>
      <c r="AG7" s="596">
        <v>464</v>
      </c>
      <c r="AH7" s="374">
        <v>490</v>
      </c>
      <c r="AI7" s="733">
        <v>502</v>
      </c>
      <c r="AJ7" s="374">
        <v>513</v>
      </c>
      <c r="AK7" s="596">
        <v>531</v>
      </c>
      <c r="AL7" s="374">
        <v>553</v>
      </c>
      <c r="AM7" s="596">
        <v>570</v>
      </c>
      <c r="AN7" s="374">
        <v>570</v>
      </c>
    </row>
    <row r="8" spans="1:40" s="441" customFormat="1" ht="18" customHeight="1" x14ac:dyDescent="0.25">
      <c r="A8" s="453" t="s">
        <v>117</v>
      </c>
      <c r="B8" s="466"/>
      <c r="C8" s="455">
        <v>39</v>
      </c>
      <c r="D8" s="455">
        <v>45</v>
      </c>
      <c r="E8" s="455">
        <v>49</v>
      </c>
      <c r="F8" s="455">
        <v>51</v>
      </c>
      <c r="G8" s="455">
        <v>59</v>
      </c>
      <c r="H8" s="455">
        <v>68</v>
      </c>
      <c r="I8" s="455">
        <v>75</v>
      </c>
      <c r="J8" s="455">
        <v>98</v>
      </c>
      <c r="K8" s="455">
        <v>118</v>
      </c>
      <c r="L8" s="455">
        <v>128</v>
      </c>
      <c r="M8" s="455">
        <v>141</v>
      </c>
      <c r="N8" s="455">
        <v>155</v>
      </c>
      <c r="O8" s="455">
        <v>165</v>
      </c>
      <c r="P8" s="455">
        <v>180</v>
      </c>
      <c r="Q8" s="455">
        <v>195</v>
      </c>
      <c r="R8" s="455">
        <v>225</v>
      </c>
      <c r="S8" s="455">
        <v>245</v>
      </c>
      <c r="T8" s="455">
        <v>260</v>
      </c>
      <c r="U8" s="456">
        <v>275</v>
      </c>
      <c r="V8" s="455">
        <v>305</v>
      </c>
      <c r="W8" s="457">
        <v>325</v>
      </c>
      <c r="X8" s="456">
        <v>340</v>
      </c>
      <c r="Y8" s="455">
        <v>365</v>
      </c>
      <c r="Z8" s="455">
        <v>385</v>
      </c>
      <c r="AA8" s="458">
        <v>418</v>
      </c>
      <c r="AB8" s="455">
        <v>456</v>
      </c>
      <c r="AC8" s="459">
        <v>496</v>
      </c>
      <c r="AD8" s="460">
        <v>512</v>
      </c>
      <c r="AE8" s="459">
        <v>546</v>
      </c>
      <c r="AF8" s="375" t="s">
        <v>281</v>
      </c>
      <c r="AG8" s="597">
        <v>566</v>
      </c>
      <c r="AH8" s="375">
        <v>600</v>
      </c>
      <c r="AI8" s="734">
        <v>615</v>
      </c>
      <c r="AJ8" s="375">
        <v>628</v>
      </c>
      <c r="AK8" s="597">
        <v>651</v>
      </c>
      <c r="AL8" s="375">
        <v>678</v>
      </c>
      <c r="AM8" s="597">
        <v>699</v>
      </c>
      <c r="AN8" s="375">
        <v>699</v>
      </c>
    </row>
    <row r="9" spans="1:40" s="441" customFormat="1" ht="15.75" customHeight="1" x14ac:dyDescent="0.25">
      <c r="A9" s="461" t="s">
        <v>118</v>
      </c>
      <c r="B9" s="467"/>
      <c r="C9" s="463"/>
      <c r="D9" s="463"/>
      <c r="E9" s="463"/>
      <c r="F9" s="463"/>
      <c r="G9" s="463"/>
      <c r="H9" s="463"/>
      <c r="I9" s="463"/>
      <c r="J9" s="463"/>
      <c r="K9" s="463"/>
      <c r="L9" s="463"/>
      <c r="M9" s="463"/>
      <c r="N9" s="463"/>
      <c r="O9" s="463"/>
      <c r="P9" s="463"/>
      <c r="Q9" s="463"/>
      <c r="R9" s="463"/>
      <c r="S9" s="463"/>
      <c r="T9" s="463"/>
      <c r="U9" s="464"/>
      <c r="V9" s="463"/>
      <c r="W9" s="446"/>
      <c r="X9" s="447"/>
      <c r="Y9" s="448"/>
      <c r="Z9" s="448"/>
      <c r="AA9" s="449"/>
      <c r="AB9" s="450"/>
      <c r="AC9" s="451"/>
      <c r="AD9" s="452"/>
      <c r="AE9" s="451"/>
      <c r="AF9" s="376"/>
      <c r="AG9" s="594"/>
      <c r="AH9" s="376"/>
      <c r="AI9" s="731"/>
      <c r="AJ9" s="376"/>
      <c r="AK9" s="594"/>
      <c r="AL9" s="376"/>
      <c r="AM9" s="594"/>
      <c r="AN9" s="376"/>
    </row>
    <row r="10" spans="1:40" s="441" customFormat="1" ht="18" customHeight="1" x14ac:dyDescent="0.25">
      <c r="A10" s="465" t="s">
        <v>119</v>
      </c>
      <c r="B10" s="468"/>
      <c r="C10" s="444">
        <v>50</v>
      </c>
      <c r="D10" s="444">
        <v>58</v>
      </c>
      <c r="E10" s="444">
        <v>63</v>
      </c>
      <c r="F10" s="444">
        <v>66</v>
      </c>
      <c r="G10" s="444">
        <v>76</v>
      </c>
      <c r="H10" s="444">
        <v>87</v>
      </c>
      <c r="I10" s="444">
        <v>96</v>
      </c>
      <c r="J10" s="444">
        <v>125</v>
      </c>
      <c r="K10" s="444">
        <v>150</v>
      </c>
      <c r="L10" s="444">
        <v>162</v>
      </c>
      <c r="M10" s="444">
        <v>178</v>
      </c>
      <c r="N10" s="444">
        <v>200</v>
      </c>
      <c r="O10" s="444">
        <v>215</v>
      </c>
      <c r="P10" s="444">
        <v>235</v>
      </c>
      <c r="Q10" s="444">
        <v>255</v>
      </c>
      <c r="R10" s="444">
        <v>285</v>
      </c>
      <c r="S10" s="444">
        <v>310</v>
      </c>
      <c r="T10" s="444">
        <v>330</v>
      </c>
      <c r="U10" s="445">
        <v>350</v>
      </c>
      <c r="V10" s="444">
        <v>385</v>
      </c>
      <c r="W10" s="446">
        <v>405</v>
      </c>
      <c r="X10" s="447">
        <v>425</v>
      </c>
      <c r="Y10" s="448">
        <v>455</v>
      </c>
      <c r="Z10" s="448">
        <v>480</v>
      </c>
      <c r="AA10" s="449">
        <v>522</v>
      </c>
      <c r="AB10" s="450">
        <v>569</v>
      </c>
      <c r="AC10" s="451">
        <v>619</v>
      </c>
      <c r="AD10" s="452">
        <v>639</v>
      </c>
      <c r="AE10" s="451">
        <v>681</v>
      </c>
      <c r="AF10" s="374" t="s">
        <v>282</v>
      </c>
      <c r="AG10" s="596">
        <v>706</v>
      </c>
      <c r="AH10" s="374">
        <v>750</v>
      </c>
      <c r="AI10" s="733">
        <v>769</v>
      </c>
      <c r="AJ10" s="374">
        <v>785</v>
      </c>
      <c r="AK10" s="596">
        <v>813</v>
      </c>
      <c r="AL10" s="374">
        <v>846</v>
      </c>
      <c r="AM10" s="596">
        <v>872</v>
      </c>
      <c r="AN10" s="374">
        <v>872</v>
      </c>
    </row>
    <row r="11" spans="1:40" s="441" customFormat="1" ht="18" customHeight="1" x14ac:dyDescent="0.25">
      <c r="A11" s="469" t="s">
        <v>120</v>
      </c>
      <c r="B11" s="466"/>
      <c r="C11" s="455">
        <v>50</v>
      </c>
      <c r="D11" s="455">
        <v>58</v>
      </c>
      <c r="E11" s="455">
        <v>63</v>
      </c>
      <c r="F11" s="455">
        <v>66</v>
      </c>
      <c r="G11" s="455">
        <v>76</v>
      </c>
      <c r="H11" s="455">
        <v>150</v>
      </c>
      <c r="I11" s="455">
        <v>165</v>
      </c>
      <c r="J11" s="455">
        <v>215</v>
      </c>
      <c r="K11" s="455">
        <v>258</v>
      </c>
      <c r="L11" s="455">
        <v>279</v>
      </c>
      <c r="M11" s="455">
        <v>307</v>
      </c>
      <c r="N11" s="455">
        <v>340</v>
      </c>
      <c r="O11" s="455">
        <v>365</v>
      </c>
      <c r="P11" s="455">
        <v>400</v>
      </c>
      <c r="Q11" s="455">
        <v>430</v>
      </c>
      <c r="R11" s="455">
        <v>490</v>
      </c>
      <c r="S11" s="455">
        <v>530</v>
      </c>
      <c r="T11" s="455">
        <v>565</v>
      </c>
      <c r="U11" s="456">
        <v>595</v>
      </c>
      <c r="V11" s="455">
        <v>655</v>
      </c>
      <c r="W11" s="457">
        <v>690</v>
      </c>
      <c r="X11" s="456">
        <v>725</v>
      </c>
      <c r="Y11" s="455">
        <v>770</v>
      </c>
      <c r="Z11" s="455">
        <v>810</v>
      </c>
      <c r="AA11" s="458">
        <v>880</v>
      </c>
      <c r="AB11" s="455">
        <v>959</v>
      </c>
      <c r="AC11" s="459">
        <v>1043</v>
      </c>
      <c r="AD11" s="460">
        <v>1076</v>
      </c>
      <c r="AE11" s="459">
        <v>1147</v>
      </c>
      <c r="AF11" s="373">
        <v>1196</v>
      </c>
      <c r="AG11" s="595">
        <v>1240</v>
      </c>
      <c r="AH11" s="373">
        <v>1315</v>
      </c>
      <c r="AI11" s="732">
        <v>1348</v>
      </c>
      <c r="AJ11" s="406">
        <v>1375</v>
      </c>
      <c r="AK11" s="595">
        <v>1425</v>
      </c>
      <c r="AL11" s="406">
        <v>1482</v>
      </c>
      <c r="AM11" s="595">
        <v>1527</v>
      </c>
      <c r="AN11" s="406">
        <v>1527</v>
      </c>
    </row>
    <row r="12" spans="1:40" s="441" customFormat="1" ht="18" customHeight="1" x14ac:dyDescent="0.25">
      <c r="A12" s="453" t="s">
        <v>121</v>
      </c>
      <c r="B12" s="454" t="s">
        <v>113</v>
      </c>
      <c r="C12" s="455">
        <v>50</v>
      </c>
      <c r="D12" s="455">
        <v>58</v>
      </c>
      <c r="E12" s="455">
        <v>63</v>
      </c>
      <c r="F12" s="455">
        <v>66</v>
      </c>
      <c r="G12" s="455">
        <v>76</v>
      </c>
      <c r="H12" s="455">
        <v>87</v>
      </c>
      <c r="I12" s="455">
        <v>96</v>
      </c>
      <c r="J12" s="455">
        <v>125</v>
      </c>
      <c r="K12" s="455">
        <v>150</v>
      </c>
      <c r="L12" s="455">
        <v>162</v>
      </c>
      <c r="M12" s="455">
        <v>178</v>
      </c>
      <c r="N12" s="455">
        <v>200</v>
      </c>
      <c r="O12" s="455">
        <v>215</v>
      </c>
      <c r="P12" s="455">
        <v>235</v>
      </c>
      <c r="Q12" s="455">
        <v>255</v>
      </c>
      <c r="R12" s="455">
        <v>285</v>
      </c>
      <c r="S12" s="455">
        <v>310</v>
      </c>
      <c r="T12" s="455">
        <v>330</v>
      </c>
      <c r="U12" s="456">
        <v>350</v>
      </c>
      <c r="V12" s="455">
        <v>385</v>
      </c>
      <c r="W12" s="457">
        <v>405</v>
      </c>
      <c r="X12" s="456">
        <v>425</v>
      </c>
      <c r="Y12" s="455">
        <v>455</v>
      </c>
      <c r="Z12" s="455">
        <v>480</v>
      </c>
      <c r="AA12" s="449">
        <v>522</v>
      </c>
      <c r="AB12" s="450">
        <v>569</v>
      </c>
      <c r="AC12" s="451">
        <v>619</v>
      </c>
      <c r="AD12" s="460">
        <v>639</v>
      </c>
      <c r="AE12" s="459">
        <v>681</v>
      </c>
      <c r="AF12" s="373">
        <v>710</v>
      </c>
      <c r="AG12" s="595">
        <v>736</v>
      </c>
      <c r="AH12" s="373">
        <v>780</v>
      </c>
      <c r="AI12" s="732">
        <v>800</v>
      </c>
      <c r="AJ12" s="406">
        <v>816</v>
      </c>
      <c r="AK12" s="595">
        <v>845</v>
      </c>
      <c r="AL12" s="406">
        <v>879</v>
      </c>
      <c r="AM12" s="595">
        <v>906</v>
      </c>
      <c r="AN12" s="406">
        <v>906</v>
      </c>
    </row>
    <row r="13" spans="1:40" s="441" customFormat="1" ht="27" customHeight="1" x14ac:dyDescent="0.25">
      <c r="A13" s="470" t="s">
        <v>122</v>
      </c>
      <c r="B13" s="471" t="s">
        <v>113</v>
      </c>
      <c r="C13" s="472">
        <v>45</v>
      </c>
      <c r="D13" s="472">
        <v>50</v>
      </c>
      <c r="E13" s="472">
        <v>55</v>
      </c>
      <c r="F13" s="472">
        <v>58</v>
      </c>
      <c r="G13" s="472">
        <v>67</v>
      </c>
      <c r="H13" s="472">
        <v>100</v>
      </c>
      <c r="I13" s="472">
        <v>110</v>
      </c>
      <c r="J13" s="472">
        <v>143</v>
      </c>
      <c r="K13" s="472">
        <v>172</v>
      </c>
      <c r="L13" s="472">
        <v>186</v>
      </c>
      <c r="M13" s="472">
        <v>205</v>
      </c>
      <c r="N13" s="472">
        <v>230</v>
      </c>
      <c r="O13" s="472">
        <v>250</v>
      </c>
      <c r="P13" s="472">
        <v>275</v>
      </c>
      <c r="Q13" s="472">
        <v>295</v>
      </c>
      <c r="R13" s="472">
        <v>370</v>
      </c>
      <c r="S13" s="472">
        <v>400</v>
      </c>
      <c r="T13" s="472">
        <v>425</v>
      </c>
      <c r="U13" s="473">
        <v>450</v>
      </c>
      <c r="V13" s="472">
        <v>495</v>
      </c>
      <c r="W13" s="474">
        <v>520</v>
      </c>
      <c r="X13" s="473">
        <v>545</v>
      </c>
      <c r="Y13" s="472">
        <v>580</v>
      </c>
      <c r="Z13" s="472">
        <v>610</v>
      </c>
      <c r="AA13" s="475">
        <v>663</v>
      </c>
      <c r="AB13" s="472">
        <v>723</v>
      </c>
      <c r="AC13" s="476">
        <v>787</v>
      </c>
      <c r="AD13" s="477">
        <v>812</v>
      </c>
      <c r="AE13" s="476">
        <v>866</v>
      </c>
      <c r="AF13" s="377">
        <v>903</v>
      </c>
      <c r="AG13" s="598">
        <v>936</v>
      </c>
      <c r="AH13" s="377">
        <v>990</v>
      </c>
      <c r="AI13" s="735">
        <v>990</v>
      </c>
      <c r="AJ13" s="745">
        <v>1010</v>
      </c>
      <c r="AK13" s="598">
        <v>1046</v>
      </c>
      <c r="AL13" s="745">
        <v>1088</v>
      </c>
      <c r="AM13" s="598">
        <v>1121</v>
      </c>
      <c r="AN13" s="745">
        <v>1121</v>
      </c>
    </row>
    <row r="14" spans="1:40" s="441" customFormat="1" ht="18" customHeight="1" x14ac:dyDescent="0.25">
      <c r="A14" s="453" t="s">
        <v>123</v>
      </c>
      <c r="B14" s="454" t="s">
        <v>113</v>
      </c>
      <c r="C14" s="455">
        <v>25</v>
      </c>
      <c r="D14" s="455">
        <v>50</v>
      </c>
      <c r="E14" s="455">
        <v>55</v>
      </c>
      <c r="F14" s="455">
        <v>58</v>
      </c>
      <c r="G14" s="455">
        <v>67</v>
      </c>
      <c r="H14" s="455">
        <v>100</v>
      </c>
      <c r="I14" s="455">
        <v>110</v>
      </c>
      <c r="J14" s="455">
        <v>143</v>
      </c>
      <c r="K14" s="455">
        <v>172</v>
      </c>
      <c r="L14" s="455">
        <v>186</v>
      </c>
      <c r="M14" s="455">
        <v>205</v>
      </c>
      <c r="N14" s="455">
        <v>230</v>
      </c>
      <c r="O14" s="455">
        <v>250</v>
      </c>
      <c r="P14" s="455">
        <v>275</v>
      </c>
      <c r="Q14" s="455">
        <v>300</v>
      </c>
      <c r="R14" s="455">
        <v>340</v>
      </c>
      <c r="S14" s="455">
        <v>370</v>
      </c>
      <c r="T14" s="455">
        <v>395</v>
      </c>
      <c r="U14" s="456">
        <v>415</v>
      </c>
      <c r="V14" s="455">
        <v>460</v>
      </c>
      <c r="W14" s="457">
        <v>485</v>
      </c>
      <c r="X14" s="456">
        <v>510</v>
      </c>
      <c r="Y14" s="455">
        <v>545</v>
      </c>
      <c r="Z14" s="455">
        <v>575</v>
      </c>
      <c r="AA14" s="449">
        <v>625</v>
      </c>
      <c r="AB14" s="450">
        <v>681</v>
      </c>
      <c r="AC14" s="451">
        <v>741</v>
      </c>
      <c r="AD14" s="452">
        <v>765</v>
      </c>
      <c r="AE14" s="451">
        <v>815</v>
      </c>
      <c r="AF14" s="372">
        <v>850</v>
      </c>
      <c r="AG14" s="594">
        <v>882</v>
      </c>
      <c r="AH14" s="372">
        <v>935</v>
      </c>
      <c r="AI14" s="731">
        <v>958</v>
      </c>
      <c r="AJ14" s="376">
        <v>978</v>
      </c>
      <c r="AK14" s="594">
        <v>1013</v>
      </c>
      <c r="AL14" s="376">
        <v>1054</v>
      </c>
      <c r="AM14" s="594">
        <v>1086</v>
      </c>
      <c r="AN14" s="376">
        <v>1086</v>
      </c>
    </row>
    <row r="15" spans="1:40" s="441" customFormat="1" ht="18" customHeight="1" x14ac:dyDescent="0.25">
      <c r="A15" s="453" t="s">
        <v>124</v>
      </c>
      <c r="B15" s="454" t="s">
        <v>125</v>
      </c>
      <c r="C15" s="455">
        <v>9</v>
      </c>
      <c r="D15" s="455">
        <v>10</v>
      </c>
      <c r="E15" s="455">
        <v>11</v>
      </c>
      <c r="F15" s="455">
        <v>15</v>
      </c>
      <c r="G15" s="455">
        <v>17</v>
      </c>
      <c r="H15" s="455">
        <v>20</v>
      </c>
      <c r="I15" s="455">
        <v>22</v>
      </c>
      <c r="J15" s="455">
        <v>29</v>
      </c>
      <c r="K15" s="455">
        <v>40</v>
      </c>
      <c r="L15" s="455">
        <v>43</v>
      </c>
      <c r="M15" s="455">
        <v>47</v>
      </c>
      <c r="N15" s="455">
        <v>55</v>
      </c>
      <c r="O15" s="455">
        <v>60</v>
      </c>
      <c r="P15" s="455">
        <v>70</v>
      </c>
      <c r="Q15" s="455">
        <v>80</v>
      </c>
      <c r="R15" s="455">
        <v>95</v>
      </c>
      <c r="S15" s="455">
        <v>95</v>
      </c>
      <c r="T15" s="455">
        <v>105</v>
      </c>
      <c r="U15" s="456">
        <v>115</v>
      </c>
      <c r="V15" s="455">
        <v>125</v>
      </c>
      <c r="W15" s="457">
        <v>130</v>
      </c>
      <c r="X15" s="456">
        <v>135</v>
      </c>
      <c r="Y15" s="455">
        <v>145</v>
      </c>
      <c r="Z15" s="455">
        <v>155</v>
      </c>
      <c r="AA15" s="458">
        <v>168</v>
      </c>
      <c r="AB15" s="455">
        <v>200</v>
      </c>
      <c r="AC15" s="459">
        <v>217</v>
      </c>
      <c r="AD15" s="460">
        <v>224</v>
      </c>
      <c r="AE15" s="459">
        <v>239</v>
      </c>
      <c r="AF15" s="373">
        <v>249</v>
      </c>
      <c r="AG15" s="595">
        <v>258</v>
      </c>
      <c r="AH15" s="373">
        <v>275</v>
      </c>
      <c r="AI15" s="732">
        <v>282</v>
      </c>
      <c r="AJ15" s="406">
        <v>288</v>
      </c>
      <c r="AK15" s="595">
        <v>298</v>
      </c>
      <c r="AL15" s="406">
        <v>310</v>
      </c>
      <c r="AM15" s="595">
        <v>365</v>
      </c>
      <c r="AN15" s="406">
        <v>365</v>
      </c>
    </row>
    <row r="16" spans="1:40" s="441" customFormat="1" ht="15" customHeight="1" x14ac:dyDescent="0.25">
      <c r="A16" s="478" t="s">
        <v>126</v>
      </c>
      <c r="B16" s="462"/>
      <c r="C16" s="463"/>
      <c r="D16" s="463"/>
      <c r="E16" s="463"/>
      <c r="F16" s="463"/>
      <c r="G16" s="463"/>
      <c r="H16" s="463"/>
      <c r="I16" s="463"/>
      <c r="J16" s="463"/>
      <c r="K16" s="463"/>
      <c r="L16" s="463"/>
      <c r="M16" s="463"/>
      <c r="N16" s="463"/>
      <c r="O16" s="463"/>
      <c r="P16" s="463"/>
      <c r="Q16" s="463"/>
      <c r="R16" s="463"/>
      <c r="S16" s="463"/>
      <c r="T16" s="463"/>
      <c r="U16" s="464"/>
      <c r="V16" s="463"/>
      <c r="W16" s="446"/>
      <c r="X16" s="447"/>
      <c r="Y16" s="448"/>
      <c r="Z16" s="448"/>
      <c r="AA16" s="449"/>
      <c r="AB16" s="450"/>
      <c r="AC16" s="451"/>
      <c r="AD16" s="479"/>
      <c r="AE16" s="480"/>
      <c r="AF16" s="378"/>
      <c r="AG16" s="599"/>
      <c r="AH16" s="378"/>
      <c r="AI16" s="736"/>
      <c r="AJ16" s="746"/>
      <c r="AK16" s="599"/>
      <c r="AL16" s="746"/>
      <c r="AM16" s="599"/>
      <c r="AN16" s="746"/>
    </row>
    <row r="17" spans="1:40" s="441" customFormat="1" ht="15" customHeight="1" x14ac:dyDescent="0.25">
      <c r="A17" s="481" t="s">
        <v>127</v>
      </c>
      <c r="B17" s="482"/>
      <c r="C17" s="448"/>
      <c r="D17" s="448"/>
      <c r="E17" s="448"/>
      <c r="F17" s="448"/>
      <c r="G17" s="448"/>
      <c r="H17" s="448"/>
      <c r="I17" s="448"/>
      <c r="J17" s="448"/>
      <c r="K17" s="448"/>
      <c r="L17" s="448"/>
      <c r="M17" s="448"/>
      <c r="N17" s="448"/>
      <c r="O17" s="448"/>
      <c r="P17" s="448"/>
      <c r="Q17" s="448"/>
      <c r="R17" s="448"/>
      <c r="S17" s="448"/>
      <c r="T17" s="448"/>
      <c r="U17" s="447"/>
      <c r="V17" s="448"/>
      <c r="W17" s="446"/>
      <c r="X17" s="447"/>
      <c r="Y17" s="448"/>
      <c r="Z17" s="448"/>
      <c r="AA17" s="449"/>
      <c r="AB17" s="450"/>
      <c r="AC17" s="451"/>
      <c r="AD17" s="452"/>
      <c r="AE17" s="451"/>
      <c r="AF17" s="372"/>
      <c r="AG17" s="594"/>
      <c r="AH17" s="372"/>
      <c r="AI17" s="731"/>
      <c r="AJ17" s="376"/>
      <c r="AK17" s="594"/>
      <c r="AL17" s="376"/>
      <c r="AM17" s="594"/>
      <c r="AN17" s="376"/>
    </row>
    <row r="18" spans="1:40" s="441" customFormat="1" ht="18" customHeight="1" x14ac:dyDescent="0.25">
      <c r="A18" s="483" t="s">
        <v>128</v>
      </c>
      <c r="B18" s="443"/>
      <c r="C18" s="484" t="s">
        <v>129</v>
      </c>
      <c r="D18" s="485" t="s">
        <v>130</v>
      </c>
      <c r="E18" s="485" t="s">
        <v>130</v>
      </c>
      <c r="F18" s="485" t="s">
        <v>130</v>
      </c>
      <c r="G18" s="485" t="s">
        <v>130</v>
      </c>
      <c r="H18" s="484" t="s">
        <v>129</v>
      </c>
      <c r="I18" s="484" t="s">
        <v>129</v>
      </c>
      <c r="J18" s="484" t="s">
        <v>129</v>
      </c>
      <c r="K18" s="484" t="s">
        <v>129</v>
      </c>
      <c r="L18" s="484" t="s">
        <v>129</v>
      </c>
      <c r="M18" s="484" t="s">
        <v>129</v>
      </c>
      <c r="N18" s="485" t="s">
        <v>130</v>
      </c>
      <c r="O18" s="485" t="s">
        <v>130</v>
      </c>
      <c r="P18" s="485" t="s">
        <v>130</v>
      </c>
      <c r="Q18" s="485" t="s">
        <v>130</v>
      </c>
      <c r="R18" s="444">
        <v>3670</v>
      </c>
      <c r="S18" s="444">
        <v>3965</v>
      </c>
      <c r="T18" s="444">
        <v>4205</v>
      </c>
      <c r="U18" s="445">
        <v>4420</v>
      </c>
      <c r="V18" s="444">
        <v>4860</v>
      </c>
      <c r="W18" s="446">
        <v>5110</v>
      </c>
      <c r="X18" s="447">
        <v>5340</v>
      </c>
      <c r="Y18" s="448">
        <v>5675</v>
      </c>
      <c r="Z18" s="448">
        <v>5960</v>
      </c>
      <c r="AA18" s="449">
        <v>6479</v>
      </c>
      <c r="AB18" s="450">
        <v>7062</v>
      </c>
      <c r="AC18" s="451">
        <v>7682</v>
      </c>
      <c r="AD18" s="486">
        <v>7928</v>
      </c>
      <c r="AE18" s="487">
        <v>8451</v>
      </c>
      <c r="AF18" s="379">
        <v>8814</v>
      </c>
      <c r="AG18" s="600">
        <v>9140</v>
      </c>
      <c r="AH18" s="379">
        <v>9690</v>
      </c>
      <c r="AI18" s="737">
        <v>9690</v>
      </c>
      <c r="AJ18" s="747">
        <v>9884</v>
      </c>
      <c r="AK18" s="600">
        <v>9884</v>
      </c>
      <c r="AL18" s="747">
        <v>9884</v>
      </c>
      <c r="AM18" s="600">
        <v>10181</v>
      </c>
      <c r="AN18" s="747">
        <v>10181</v>
      </c>
    </row>
    <row r="19" spans="1:40" s="441" customFormat="1" ht="18" customHeight="1" x14ac:dyDescent="0.25">
      <c r="A19" s="470" t="s">
        <v>131</v>
      </c>
      <c r="B19" s="454"/>
      <c r="C19" s="455">
        <v>112</v>
      </c>
      <c r="D19" s="455">
        <v>200</v>
      </c>
      <c r="E19" s="455">
        <v>218</v>
      </c>
      <c r="F19" s="455">
        <v>500</v>
      </c>
      <c r="G19" s="455">
        <v>575</v>
      </c>
      <c r="H19" s="455">
        <v>575</v>
      </c>
      <c r="I19" s="455">
        <v>633</v>
      </c>
      <c r="J19" s="455">
        <v>823</v>
      </c>
      <c r="K19" s="455">
        <v>988</v>
      </c>
      <c r="L19" s="455">
        <v>1070</v>
      </c>
      <c r="M19" s="455">
        <v>1177</v>
      </c>
      <c r="N19" s="455">
        <v>1295</v>
      </c>
      <c r="O19" s="455">
        <v>1400</v>
      </c>
      <c r="P19" s="455">
        <v>1540</v>
      </c>
      <c r="Q19" s="455">
        <v>1665</v>
      </c>
      <c r="R19" s="455">
        <v>1870</v>
      </c>
      <c r="S19" s="455">
        <v>2020</v>
      </c>
      <c r="T19" s="455">
        <v>2145</v>
      </c>
      <c r="U19" s="456">
        <v>2255</v>
      </c>
      <c r="V19" s="455">
        <v>2480</v>
      </c>
      <c r="W19" s="457">
        <v>2610</v>
      </c>
      <c r="X19" s="456">
        <v>2730</v>
      </c>
      <c r="Y19" s="455">
        <v>2900</v>
      </c>
      <c r="Z19" s="455">
        <v>3045</v>
      </c>
      <c r="AA19" s="458">
        <v>3310</v>
      </c>
      <c r="AB19" s="455">
        <v>3608</v>
      </c>
      <c r="AC19" s="459">
        <v>3925</v>
      </c>
      <c r="AD19" s="460">
        <v>4051</v>
      </c>
      <c r="AE19" s="459">
        <v>4318</v>
      </c>
      <c r="AF19" s="373">
        <v>4504</v>
      </c>
      <c r="AG19" s="595">
        <v>4671</v>
      </c>
      <c r="AH19" s="373">
        <v>4950</v>
      </c>
      <c r="AI19" s="732">
        <v>4950</v>
      </c>
      <c r="AJ19" s="747">
        <v>10000</v>
      </c>
      <c r="AK19" s="600">
        <v>10000</v>
      </c>
      <c r="AL19" s="747">
        <v>10000</v>
      </c>
      <c r="AM19" s="600">
        <v>10300</v>
      </c>
      <c r="AN19" s="747">
        <v>10300</v>
      </c>
    </row>
    <row r="20" spans="1:40" s="441" customFormat="1" ht="12" customHeight="1" x14ac:dyDescent="0.25">
      <c r="A20" s="1043" t="s">
        <v>132</v>
      </c>
      <c r="B20" s="488" t="s">
        <v>133</v>
      </c>
      <c r="C20" s="1045">
        <v>1</v>
      </c>
      <c r="D20" s="1045">
        <v>1</v>
      </c>
      <c r="E20" s="1045">
        <v>1</v>
      </c>
      <c r="F20" s="1045">
        <v>10</v>
      </c>
      <c r="G20" s="1045">
        <v>12</v>
      </c>
      <c r="H20" s="1045">
        <v>12</v>
      </c>
      <c r="I20" s="1045">
        <v>13</v>
      </c>
      <c r="J20" s="1045">
        <v>17</v>
      </c>
      <c r="K20" s="1045">
        <v>20</v>
      </c>
      <c r="L20" s="1045">
        <v>22</v>
      </c>
      <c r="M20" s="1045">
        <v>24</v>
      </c>
      <c r="N20" s="1045">
        <v>30</v>
      </c>
      <c r="O20" s="1045">
        <v>30</v>
      </c>
      <c r="P20" s="1045">
        <v>35</v>
      </c>
      <c r="Q20" s="1045">
        <v>40</v>
      </c>
      <c r="R20" s="1045">
        <v>50</v>
      </c>
      <c r="S20" s="1045">
        <v>55</v>
      </c>
      <c r="T20" s="1045">
        <v>60</v>
      </c>
      <c r="U20" s="1052">
        <v>65</v>
      </c>
      <c r="V20" s="1045">
        <v>75</v>
      </c>
      <c r="W20" s="1054">
        <v>80</v>
      </c>
      <c r="X20" s="1064">
        <v>85</v>
      </c>
      <c r="Y20" s="1055">
        <v>95</v>
      </c>
      <c r="Z20" s="1055">
        <v>100</v>
      </c>
      <c r="AA20" s="1056">
        <v>109</v>
      </c>
      <c r="AB20" s="1045">
        <v>119</v>
      </c>
      <c r="AC20" s="1058">
        <v>129</v>
      </c>
      <c r="AD20" s="1052">
        <v>133</v>
      </c>
      <c r="AE20" s="1058">
        <v>142</v>
      </c>
      <c r="AF20" s="1060">
        <v>148</v>
      </c>
      <c r="AG20" s="1062">
        <v>154</v>
      </c>
      <c r="AH20" s="1038">
        <v>165</v>
      </c>
      <c r="AI20" s="1047">
        <v>165</v>
      </c>
      <c r="AJ20" s="1038">
        <v>169</v>
      </c>
      <c r="AK20" s="1062">
        <v>175</v>
      </c>
      <c r="AL20" s="1038">
        <v>182</v>
      </c>
      <c r="AM20" s="1062">
        <v>188</v>
      </c>
      <c r="AN20" s="1038">
        <v>188</v>
      </c>
    </row>
    <row r="21" spans="1:40" s="441" customFormat="1" ht="12" customHeight="1" x14ac:dyDescent="0.25">
      <c r="A21" s="1044"/>
      <c r="B21" s="490" t="s">
        <v>134</v>
      </c>
      <c r="C21" s="1046"/>
      <c r="D21" s="1046"/>
      <c r="E21" s="1046"/>
      <c r="F21" s="1046"/>
      <c r="G21" s="1046"/>
      <c r="H21" s="1046"/>
      <c r="I21" s="1046"/>
      <c r="J21" s="1046"/>
      <c r="K21" s="1046"/>
      <c r="L21" s="1046"/>
      <c r="M21" s="1046"/>
      <c r="N21" s="1046"/>
      <c r="O21" s="1046"/>
      <c r="P21" s="1046"/>
      <c r="Q21" s="1046"/>
      <c r="R21" s="1046"/>
      <c r="S21" s="1046"/>
      <c r="T21" s="1046"/>
      <c r="U21" s="1053"/>
      <c r="V21" s="1046"/>
      <c r="W21" s="1054"/>
      <c r="X21" s="1064"/>
      <c r="Y21" s="1055"/>
      <c r="Z21" s="1055"/>
      <c r="AA21" s="1057"/>
      <c r="AB21" s="1046"/>
      <c r="AC21" s="1059"/>
      <c r="AD21" s="1053"/>
      <c r="AE21" s="1059"/>
      <c r="AF21" s="1061"/>
      <c r="AG21" s="1063"/>
      <c r="AH21" s="1039"/>
      <c r="AI21" s="1048"/>
      <c r="AJ21" s="1039"/>
      <c r="AK21" s="1063"/>
      <c r="AL21" s="1039"/>
      <c r="AM21" s="1063"/>
      <c r="AN21" s="1039"/>
    </row>
    <row r="22" spans="1:40" s="441" customFormat="1" ht="15.95" customHeight="1" x14ac:dyDescent="0.25">
      <c r="A22" s="478" t="s">
        <v>135</v>
      </c>
      <c r="B22" s="1049" t="s">
        <v>136</v>
      </c>
      <c r="C22" s="463"/>
      <c r="D22" s="463"/>
      <c r="E22" s="463"/>
      <c r="F22" s="463"/>
      <c r="G22" s="463"/>
      <c r="H22" s="463"/>
      <c r="I22" s="463"/>
      <c r="J22" s="463"/>
      <c r="K22" s="463"/>
      <c r="L22" s="463"/>
      <c r="M22" s="463"/>
      <c r="N22" s="463"/>
      <c r="O22" s="463"/>
      <c r="P22" s="463"/>
      <c r="Q22" s="463"/>
      <c r="R22" s="463"/>
      <c r="S22" s="463"/>
      <c r="T22" s="463"/>
      <c r="U22" s="464"/>
      <c r="V22" s="463"/>
      <c r="W22" s="446"/>
      <c r="X22" s="447"/>
      <c r="Y22" s="448"/>
      <c r="Z22" s="448"/>
      <c r="AA22" s="449"/>
      <c r="AB22" s="450"/>
      <c r="AC22" s="451"/>
      <c r="AD22" s="452"/>
      <c r="AE22" s="451"/>
      <c r="AF22" s="372"/>
      <c r="AG22" s="594"/>
      <c r="AH22" s="372"/>
      <c r="AI22" s="731"/>
      <c r="AJ22" s="376"/>
      <c r="AK22" s="594"/>
      <c r="AL22" s="376"/>
      <c r="AM22" s="594"/>
      <c r="AN22" s="376"/>
    </row>
    <row r="23" spans="1:40" s="441" customFormat="1" ht="15.95" customHeight="1" x14ac:dyDescent="0.25">
      <c r="A23" s="465" t="s">
        <v>137</v>
      </c>
      <c r="B23" s="1050"/>
      <c r="C23" s="444">
        <v>5</v>
      </c>
      <c r="D23" s="444">
        <v>6</v>
      </c>
      <c r="E23" s="444">
        <v>7</v>
      </c>
      <c r="F23" s="444">
        <v>10</v>
      </c>
      <c r="G23" s="444">
        <v>12</v>
      </c>
      <c r="H23" s="444">
        <v>12</v>
      </c>
      <c r="I23" s="444">
        <v>13</v>
      </c>
      <c r="J23" s="444">
        <v>17</v>
      </c>
      <c r="K23" s="444">
        <v>20</v>
      </c>
      <c r="L23" s="444">
        <v>22</v>
      </c>
      <c r="M23" s="444">
        <v>24</v>
      </c>
      <c r="N23" s="444">
        <v>30</v>
      </c>
      <c r="O23" s="444">
        <v>30</v>
      </c>
      <c r="P23" s="444">
        <v>35</v>
      </c>
      <c r="Q23" s="444">
        <v>40</v>
      </c>
      <c r="R23" s="444">
        <v>50</v>
      </c>
      <c r="S23" s="444">
        <v>55</v>
      </c>
      <c r="T23" s="444">
        <v>60</v>
      </c>
      <c r="U23" s="445">
        <v>65</v>
      </c>
      <c r="V23" s="444">
        <v>75</v>
      </c>
      <c r="W23" s="446">
        <v>80</v>
      </c>
      <c r="X23" s="447">
        <v>85</v>
      </c>
      <c r="Y23" s="448">
        <v>95</v>
      </c>
      <c r="Z23" s="448">
        <v>100</v>
      </c>
      <c r="AA23" s="449">
        <v>109</v>
      </c>
      <c r="AB23" s="450">
        <v>119</v>
      </c>
      <c r="AC23" s="451">
        <v>129</v>
      </c>
      <c r="AD23" s="452">
        <v>133</v>
      </c>
      <c r="AE23" s="451">
        <v>142</v>
      </c>
      <c r="AF23" s="372">
        <v>148</v>
      </c>
      <c r="AG23" s="594">
        <v>154</v>
      </c>
      <c r="AH23" s="372">
        <v>165</v>
      </c>
      <c r="AI23" s="731">
        <v>165</v>
      </c>
      <c r="AJ23" s="376">
        <v>169</v>
      </c>
      <c r="AK23" s="594">
        <v>175</v>
      </c>
      <c r="AL23" s="376">
        <v>182</v>
      </c>
      <c r="AM23" s="594">
        <v>188</v>
      </c>
      <c r="AN23" s="376">
        <v>188</v>
      </c>
    </row>
    <row r="24" spans="1:40" s="441" customFormat="1" ht="15.95" customHeight="1" x14ac:dyDescent="0.25">
      <c r="A24" s="453" t="s">
        <v>138</v>
      </c>
      <c r="B24" s="1051"/>
      <c r="C24" s="455">
        <v>3</v>
      </c>
      <c r="D24" s="455">
        <v>4</v>
      </c>
      <c r="E24" s="455">
        <v>4</v>
      </c>
      <c r="F24" s="455">
        <v>10</v>
      </c>
      <c r="G24" s="455">
        <v>12</v>
      </c>
      <c r="H24" s="455">
        <v>12</v>
      </c>
      <c r="I24" s="455">
        <v>13</v>
      </c>
      <c r="J24" s="455">
        <v>17</v>
      </c>
      <c r="K24" s="455">
        <v>20</v>
      </c>
      <c r="L24" s="455">
        <v>22</v>
      </c>
      <c r="M24" s="455">
        <v>24</v>
      </c>
      <c r="N24" s="455">
        <v>30</v>
      </c>
      <c r="O24" s="455">
        <v>30</v>
      </c>
      <c r="P24" s="455">
        <v>35</v>
      </c>
      <c r="Q24" s="455">
        <v>40</v>
      </c>
      <c r="R24" s="455">
        <v>50</v>
      </c>
      <c r="S24" s="455">
        <v>55</v>
      </c>
      <c r="T24" s="455">
        <v>60</v>
      </c>
      <c r="U24" s="456">
        <v>65</v>
      </c>
      <c r="V24" s="455">
        <v>75</v>
      </c>
      <c r="W24" s="457">
        <v>80</v>
      </c>
      <c r="X24" s="456">
        <v>85</v>
      </c>
      <c r="Y24" s="455">
        <v>95</v>
      </c>
      <c r="Z24" s="455">
        <v>100</v>
      </c>
      <c r="AA24" s="458">
        <v>109</v>
      </c>
      <c r="AB24" s="455">
        <v>119</v>
      </c>
      <c r="AC24" s="459">
        <v>129</v>
      </c>
      <c r="AD24" s="460">
        <v>133</v>
      </c>
      <c r="AE24" s="459">
        <v>142</v>
      </c>
      <c r="AF24" s="373">
        <v>148</v>
      </c>
      <c r="AG24" s="595">
        <v>154</v>
      </c>
      <c r="AH24" s="373">
        <v>165</v>
      </c>
      <c r="AI24" s="732">
        <v>165</v>
      </c>
      <c r="AJ24" s="406">
        <v>169</v>
      </c>
      <c r="AK24" s="595">
        <v>175</v>
      </c>
      <c r="AL24" s="406">
        <v>182</v>
      </c>
      <c r="AM24" s="595">
        <v>188</v>
      </c>
      <c r="AN24" s="406">
        <v>188</v>
      </c>
    </row>
    <row r="25" spans="1:40" s="441" customFormat="1" ht="15.95" customHeight="1" x14ac:dyDescent="0.25">
      <c r="A25" s="492" t="s">
        <v>139</v>
      </c>
      <c r="B25" s="1079" t="s">
        <v>140</v>
      </c>
      <c r="C25" s="463"/>
      <c r="D25" s="463"/>
      <c r="E25" s="463"/>
      <c r="F25" s="463"/>
      <c r="G25" s="463"/>
      <c r="H25" s="463"/>
      <c r="I25" s="463"/>
      <c r="J25" s="463"/>
      <c r="K25" s="463"/>
      <c r="L25" s="463"/>
      <c r="M25" s="463"/>
      <c r="N25" s="463"/>
      <c r="O25" s="463"/>
      <c r="P25" s="463"/>
      <c r="Q25" s="463"/>
      <c r="R25" s="463"/>
      <c r="S25" s="463"/>
      <c r="T25" s="463"/>
      <c r="U25" s="464"/>
      <c r="V25" s="463"/>
      <c r="W25" s="1080">
        <v>1035</v>
      </c>
      <c r="X25" s="1045">
        <v>1085</v>
      </c>
      <c r="Y25" s="1045">
        <v>1155</v>
      </c>
      <c r="Z25" s="1045">
        <v>1215</v>
      </c>
      <c r="AA25" s="1067">
        <v>1321</v>
      </c>
      <c r="AB25" s="1071">
        <v>1440</v>
      </c>
      <c r="AC25" s="1073">
        <v>1566</v>
      </c>
      <c r="AD25" s="1087">
        <v>1616</v>
      </c>
      <c r="AE25" s="1073">
        <v>1723</v>
      </c>
      <c r="AF25" s="1075">
        <v>1797</v>
      </c>
      <c r="AG25" s="1077">
        <v>1864</v>
      </c>
      <c r="AH25" s="1040">
        <v>1975</v>
      </c>
      <c r="AI25" s="1108">
        <v>1975</v>
      </c>
      <c r="AJ25" s="1040">
        <v>2015</v>
      </c>
      <c r="AK25" s="1077">
        <v>2088</v>
      </c>
      <c r="AL25" s="1040">
        <v>2172</v>
      </c>
      <c r="AM25" s="1077">
        <v>2238</v>
      </c>
      <c r="AN25" s="1040">
        <v>2238</v>
      </c>
    </row>
    <row r="26" spans="1:40" s="441" customFormat="1" ht="15.95" customHeight="1" x14ac:dyDescent="0.25">
      <c r="A26" s="481" t="s">
        <v>141</v>
      </c>
      <c r="B26" s="1070"/>
      <c r="C26" s="444">
        <v>40</v>
      </c>
      <c r="D26" s="444">
        <v>60</v>
      </c>
      <c r="E26" s="444">
        <v>65</v>
      </c>
      <c r="F26" s="444">
        <v>200</v>
      </c>
      <c r="G26" s="444">
        <v>230</v>
      </c>
      <c r="H26" s="444">
        <v>230</v>
      </c>
      <c r="I26" s="444">
        <v>253</v>
      </c>
      <c r="J26" s="444">
        <v>329</v>
      </c>
      <c r="K26" s="444">
        <v>395</v>
      </c>
      <c r="L26" s="444">
        <v>428</v>
      </c>
      <c r="M26" s="444">
        <v>500</v>
      </c>
      <c r="N26" s="444">
        <v>550</v>
      </c>
      <c r="O26" s="444">
        <v>595</v>
      </c>
      <c r="P26" s="444">
        <v>600</v>
      </c>
      <c r="Q26" s="444">
        <v>650</v>
      </c>
      <c r="R26" s="444">
        <v>740</v>
      </c>
      <c r="S26" s="444">
        <v>800</v>
      </c>
      <c r="T26" s="444">
        <v>850</v>
      </c>
      <c r="U26" s="445">
        <v>895</v>
      </c>
      <c r="V26" s="444">
        <v>985</v>
      </c>
      <c r="W26" s="1081"/>
      <c r="X26" s="1046"/>
      <c r="Y26" s="1046"/>
      <c r="Z26" s="1046"/>
      <c r="AA26" s="1068"/>
      <c r="AB26" s="1072"/>
      <c r="AC26" s="1074"/>
      <c r="AD26" s="1088"/>
      <c r="AE26" s="1074"/>
      <c r="AF26" s="1076"/>
      <c r="AG26" s="1078"/>
      <c r="AH26" s="1041"/>
      <c r="AI26" s="1109"/>
      <c r="AJ26" s="1041"/>
      <c r="AK26" s="1078"/>
      <c r="AL26" s="1041"/>
      <c r="AM26" s="1078"/>
      <c r="AN26" s="1041"/>
    </row>
    <row r="27" spans="1:40" s="441" customFormat="1" ht="15.95" customHeight="1" x14ac:dyDescent="0.25">
      <c r="A27" s="461" t="s">
        <v>142</v>
      </c>
      <c r="B27" s="462"/>
      <c r="C27" s="463"/>
      <c r="D27" s="463"/>
      <c r="E27" s="463"/>
      <c r="F27" s="463"/>
      <c r="G27" s="463"/>
      <c r="H27" s="463"/>
      <c r="I27" s="463"/>
      <c r="J27" s="463"/>
      <c r="K27" s="463"/>
      <c r="L27" s="463"/>
      <c r="M27" s="463"/>
      <c r="N27" s="463"/>
      <c r="O27" s="463"/>
      <c r="P27" s="463"/>
      <c r="Q27" s="463"/>
      <c r="R27" s="463"/>
      <c r="S27" s="463"/>
      <c r="T27" s="463"/>
      <c r="U27" s="464"/>
      <c r="V27" s="463"/>
      <c r="W27" s="446"/>
      <c r="X27" s="447"/>
      <c r="Y27" s="448"/>
      <c r="Z27" s="448"/>
      <c r="AA27" s="449"/>
      <c r="AB27" s="450"/>
      <c r="AC27" s="451"/>
      <c r="AD27" s="452"/>
      <c r="AE27" s="451"/>
      <c r="AF27" s="372"/>
      <c r="AG27" s="594"/>
      <c r="AH27" s="372"/>
      <c r="AI27" s="731"/>
      <c r="AJ27" s="376"/>
      <c r="AK27" s="594"/>
      <c r="AL27" s="376"/>
      <c r="AM27" s="594"/>
      <c r="AN27" s="376"/>
    </row>
    <row r="28" spans="1:40" s="441" customFormat="1" ht="15.95" customHeight="1" x14ac:dyDescent="0.25">
      <c r="A28" s="494" t="s">
        <v>143</v>
      </c>
      <c r="B28" s="482"/>
      <c r="C28" s="448"/>
      <c r="D28" s="448"/>
      <c r="E28" s="448"/>
      <c r="F28" s="448"/>
      <c r="G28" s="448"/>
      <c r="H28" s="448"/>
      <c r="I28" s="448"/>
      <c r="J28" s="448"/>
      <c r="K28" s="448"/>
      <c r="L28" s="448"/>
      <c r="M28" s="448"/>
      <c r="N28" s="448"/>
      <c r="O28" s="448"/>
      <c r="P28" s="448"/>
      <c r="Q28" s="448"/>
      <c r="R28" s="448"/>
      <c r="S28" s="448"/>
      <c r="T28" s="448"/>
      <c r="U28" s="447"/>
      <c r="V28" s="448"/>
      <c r="W28" s="446"/>
      <c r="X28" s="447"/>
      <c r="Y28" s="448"/>
      <c r="Z28" s="448"/>
      <c r="AA28" s="449"/>
      <c r="AB28" s="450"/>
      <c r="AC28" s="451"/>
      <c r="AD28" s="452"/>
      <c r="AE28" s="451"/>
      <c r="AF28" s="372"/>
      <c r="AG28" s="594"/>
      <c r="AH28" s="372"/>
      <c r="AI28" s="731"/>
      <c r="AJ28" s="376"/>
      <c r="AK28" s="594"/>
      <c r="AL28" s="376"/>
      <c r="AM28" s="594"/>
      <c r="AN28" s="376"/>
    </row>
    <row r="29" spans="1:40" s="441" customFormat="1" ht="14.25" customHeight="1" x14ac:dyDescent="0.25">
      <c r="A29" s="465" t="s">
        <v>144</v>
      </c>
      <c r="B29" s="1069" t="s">
        <v>140</v>
      </c>
      <c r="C29" s="444">
        <v>30</v>
      </c>
      <c r="D29" s="444">
        <v>45</v>
      </c>
      <c r="E29" s="444">
        <v>49</v>
      </c>
      <c r="F29" s="444">
        <v>200</v>
      </c>
      <c r="G29" s="444">
        <v>230</v>
      </c>
      <c r="H29" s="444">
        <v>230</v>
      </c>
      <c r="I29" s="444">
        <v>253</v>
      </c>
      <c r="J29" s="444">
        <v>329</v>
      </c>
      <c r="K29" s="444">
        <v>395</v>
      </c>
      <c r="L29" s="444">
        <v>428</v>
      </c>
      <c r="M29" s="444">
        <v>500</v>
      </c>
      <c r="N29" s="444">
        <v>550</v>
      </c>
      <c r="O29" s="444">
        <v>595</v>
      </c>
      <c r="P29" s="444">
        <v>600</v>
      </c>
      <c r="Q29" s="444">
        <v>650</v>
      </c>
      <c r="R29" s="444">
        <v>740</v>
      </c>
      <c r="S29" s="444">
        <v>800</v>
      </c>
      <c r="T29" s="444">
        <v>850</v>
      </c>
      <c r="U29" s="445">
        <v>895</v>
      </c>
      <c r="V29" s="444">
        <v>985</v>
      </c>
      <c r="W29" s="446">
        <v>1035</v>
      </c>
      <c r="X29" s="447">
        <v>1085</v>
      </c>
      <c r="Y29" s="448">
        <v>1155</v>
      </c>
      <c r="Z29" s="448">
        <v>1215</v>
      </c>
      <c r="AA29" s="449">
        <v>1321</v>
      </c>
      <c r="AB29" s="450">
        <v>1440</v>
      </c>
      <c r="AC29" s="451">
        <v>1566</v>
      </c>
      <c r="AD29" s="452">
        <v>1616</v>
      </c>
      <c r="AE29" s="451">
        <v>1723</v>
      </c>
      <c r="AF29" s="372">
        <v>1797</v>
      </c>
      <c r="AG29" s="594">
        <v>1864</v>
      </c>
      <c r="AH29" s="376">
        <v>1864</v>
      </c>
      <c r="AI29" s="731">
        <v>1864</v>
      </c>
      <c r="AJ29" s="376">
        <v>2015</v>
      </c>
      <c r="AK29" s="594">
        <v>2088</v>
      </c>
      <c r="AL29" s="376">
        <v>2172</v>
      </c>
      <c r="AM29" s="594">
        <v>2238</v>
      </c>
      <c r="AN29" s="376">
        <v>2238</v>
      </c>
    </row>
    <row r="30" spans="1:40" s="441" customFormat="1" ht="16.5" customHeight="1" x14ac:dyDescent="0.25">
      <c r="A30" s="453" t="s">
        <v>145</v>
      </c>
      <c r="B30" s="1070"/>
      <c r="C30" s="455">
        <v>20</v>
      </c>
      <c r="D30" s="455">
        <v>30</v>
      </c>
      <c r="E30" s="455">
        <v>33</v>
      </c>
      <c r="F30" s="455">
        <v>200</v>
      </c>
      <c r="G30" s="455">
        <v>230</v>
      </c>
      <c r="H30" s="455">
        <v>230</v>
      </c>
      <c r="I30" s="455">
        <v>253</v>
      </c>
      <c r="J30" s="455">
        <v>329</v>
      </c>
      <c r="K30" s="455">
        <v>395</v>
      </c>
      <c r="L30" s="455">
        <v>428</v>
      </c>
      <c r="M30" s="455">
        <v>500</v>
      </c>
      <c r="N30" s="455">
        <v>550</v>
      </c>
      <c r="O30" s="455">
        <v>595</v>
      </c>
      <c r="P30" s="455">
        <v>600</v>
      </c>
      <c r="Q30" s="455">
        <v>650</v>
      </c>
      <c r="R30" s="455">
        <v>740</v>
      </c>
      <c r="S30" s="455">
        <v>800</v>
      </c>
      <c r="T30" s="455">
        <v>850</v>
      </c>
      <c r="U30" s="456">
        <v>895</v>
      </c>
      <c r="V30" s="455">
        <v>985</v>
      </c>
      <c r="W30" s="457">
        <v>1035</v>
      </c>
      <c r="X30" s="456">
        <v>1085</v>
      </c>
      <c r="Y30" s="455">
        <v>1155</v>
      </c>
      <c r="Z30" s="455">
        <v>1215</v>
      </c>
      <c r="AA30" s="458">
        <v>1321</v>
      </c>
      <c r="AB30" s="455">
        <v>1440</v>
      </c>
      <c r="AC30" s="459">
        <v>1566</v>
      </c>
      <c r="AD30" s="460">
        <v>1616</v>
      </c>
      <c r="AE30" s="459">
        <v>1723</v>
      </c>
      <c r="AF30" s="373">
        <v>1797</v>
      </c>
      <c r="AG30" s="595">
        <v>1864</v>
      </c>
      <c r="AH30" s="406">
        <v>1864</v>
      </c>
      <c r="AI30" s="732">
        <v>1864</v>
      </c>
      <c r="AJ30" s="406">
        <v>2015</v>
      </c>
      <c r="AK30" s="595">
        <v>2088</v>
      </c>
      <c r="AL30" s="406">
        <v>2172</v>
      </c>
      <c r="AM30" s="595">
        <v>2238</v>
      </c>
      <c r="AN30" s="406">
        <v>2238</v>
      </c>
    </row>
    <row r="31" spans="1:40" s="441" customFormat="1" ht="12.75" customHeight="1" x14ac:dyDescent="0.25">
      <c r="A31" s="461" t="s">
        <v>146</v>
      </c>
      <c r="B31" s="462"/>
      <c r="C31" s="463"/>
      <c r="D31" s="463"/>
      <c r="E31" s="463"/>
      <c r="F31" s="463"/>
      <c r="G31" s="463"/>
      <c r="H31" s="463"/>
      <c r="I31" s="463"/>
      <c r="J31" s="463"/>
      <c r="K31" s="463"/>
      <c r="L31" s="463"/>
      <c r="M31" s="463"/>
      <c r="N31" s="463"/>
      <c r="O31" s="463"/>
      <c r="P31" s="463"/>
      <c r="Q31" s="463"/>
      <c r="R31" s="463"/>
      <c r="S31" s="463"/>
      <c r="T31" s="463"/>
      <c r="U31" s="464"/>
      <c r="V31" s="463"/>
      <c r="W31" s="446"/>
      <c r="X31" s="447"/>
      <c r="Y31" s="448"/>
      <c r="Z31" s="448"/>
      <c r="AA31" s="449"/>
      <c r="AB31" s="450"/>
      <c r="AC31" s="451"/>
      <c r="AD31" s="452"/>
      <c r="AE31" s="451"/>
      <c r="AF31" s="372"/>
      <c r="AG31" s="594"/>
      <c r="AH31" s="376"/>
      <c r="AI31" s="731"/>
      <c r="AJ31" s="376"/>
      <c r="AK31" s="594"/>
      <c r="AL31" s="376"/>
      <c r="AM31" s="594"/>
      <c r="AN31" s="376"/>
    </row>
    <row r="32" spans="1:40" s="441" customFormat="1" ht="18" customHeight="1" x14ac:dyDescent="0.25">
      <c r="A32" s="465" t="s">
        <v>144</v>
      </c>
      <c r="B32" s="1069" t="s">
        <v>140</v>
      </c>
      <c r="C32" s="444">
        <v>40</v>
      </c>
      <c r="D32" s="444">
        <v>60</v>
      </c>
      <c r="E32" s="444">
        <v>65</v>
      </c>
      <c r="F32" s="444">
        <v>200</v>
      </c>
      <c r="G32" s="444">
        <v>230</v>
      </c>
      <c r="H32" s="444">
        <v>230</v>
      </c>
      <c r="I32" s="444">
        <v>253</v>
      </c>
      <c r="J32" s="444">
        <v>329</v>
      </c>
      <c r="K32" s="444">
        <v>395</v>
      </c>
      <c r="L32" s="444">
        <v>428</v>
      </c>
      <c r="M32" s="444">
        <v>500</v>
      </c>
      <c r="N32" s="444">
        <v>550</v>
      </c>
      <c r="O32" s="444">
        <v>595</v>
      </c>
      <c r="P32" s="444">
        <v>600</v>
      </c>
      <c r="Q32" s="444">
        <v>650</v>
      </c>
      <c r="R32" s="444">
        <v>740</v>
      </c>
      <c r="S32" s="444">
        <v>800</v>
      </c>
      <c r="T32" s="444">
        <v>850</v>
      </c>
      <c r="U32" s="445">
        <v>895</v>
      </c>
      <c r="V32" s="444">
        <v>985</v>
      </c>
      <c r="W32" s="446">
        <v>1035</v>
      </c>
      <c r="X32" s="447">
        <v>1085</v>
      </c>
      <c r="Y32" s="448">
        <v>1155</v>
      </c>
      <c r="Z32" s="448">
        <v>1215</v>
      </c>
      <c r="AA32" s="449">
        <v>1321</v>
      </c>
      <c r="AB32" s="450">
        <v>1440</v>
      </c>
      <c r="AC32" s="451">
        <v>1566</v>
      </c>
      <c r="AD32" s="452">
        <v>1616</v>
      </c>
      <c r="AE32" s="451">
        <v>1723</v>
      </c>
      <c r="AF32" s="372">
        <v>1797</v>
      </c>
      <c r="AG32" s="594">
        <v>1864</v>
      </c>
      <c r="AH32" s="376">
        <v>1864</v>
      </c>
      <c r="AI32" s="731">
        <v>1864</v>
      </c>
      <c r="AJ32" s="376">
        <v>2015</v>
      </c>
      <c r="AK32" s="594">
        <v>2088</v>
      </c>
      <c r="AL32" s="376">
        <v>2172</v>
      </c>
      <c r="AM32" s="594">
        <v>2238</v>
      </c>
      <c r="AN32" s="376">
        <v>2238</v>
      </c>
    </row>
    <row r="33" spans="1:40" s="441" customFormat="1" ht="18" customHeight="1" x14ac:dyDescent="0.25">
      <c r="A33" s="453" t="s">
        <v>145</v>
      </c>
      <c r="B33" s="1070"/>
      <c r="C33" s="455">
        <v>30</v>
      </c>
      <c r="D33" s="455">
        <v>45</v>
      </c>
      <c r="E33" s="455">
        <v>49</v>
      </c>
      <c r="F33" s="455">
        <v>200</v>
      </c>
      <c r="G33" s="455">
        <v>230</v>
      </c>
      <c r="H33" s="455">
        <v>230</v>
      </c>
      <c r="I33" s="455">
        <v>253</v>
      </c>
      <c r="J33" s="455">
        <v>329</v>
      </c>
      <c r="K33" s="455">
        <v>395</v>
      </c>
      <c r="L33" s="455">
        <v>428</v>
      </c>
      <c r="M33" s="455">
        <v>500</v>
      </c>
      <c r="N33" s="455">
        <v>550</v>
      </c>
      <c r="O33" s="455">
        <v>595</v>
      </c>
      <c r="P33" s="455">
        <v>600</v>
      </c>
      <c r="Q33" s="455">
        <v>650</v>
      </c>
      <c r="R33" s="455">
        <v>740</v>
      </c>
      <c r="S33" s="455">
        <v>800</v>
      </c>
      <c r="T33" s="455">
        <v>850</v>
      </c>
      <c r="U33" s="456">
        <v>895</v>
      </c>
      <c r="V33" s="455">
        <v>985</v>
      </c>
      <c r="W33" s="457">
        <v>1035</v>
      </c>
      <c r="X33" s="456">
        <v>1085</v>
      </c>
      <c r="Y33" s="455">
        <v>1155</v>
      </c>
      <c r="Z33" s="455">
        <v>1215</v>
      </c>
      <c r="AA33" s="458">
        <v>1321</v>
      </c>
      <c r="AB33" s="455">
        <v>1440</v>
      </c>
      <c r="AC33" s="459">
        <v>1566</v>
      </c>
      <c r="AD33" s="460">
        <v>1616</v>
      </c>
      <c r="AE33" s="459">
        <v>1723</v>
      </c>
      <c r="AF33" s="373">
        <v>1797</v>
      </c>
      <c r="AG33" s="595">
        <v>1864</v>
      </c>
      <c r="AH33" s="406">
        <v>1864</v>
      </c>
      <c r="AI33" s="732">
        <v>1864</v>
      </c>
      <c r="AJ33" s="406">
        <v>2015</v>
      </c>
      <c r="AK33" s="595">
        <v>2088</v>
      </c>
      <c r="AL33" s="406">
        <v>2172</v>
      </c>
      <c r="AM33" s="595">
        <v>2238</v>
      </c>
      <c r="AN33" s="406">
        <v>2238</v>
      </c>
    </row>
    <row r="34" spans="1:40" s="441" customFormat="1" ht="15.95" customHeight="1" x14ac:dyDescent="0.25">
      <c r="A34" s="461" t="s">
        <v>147</v>
      </c>
      <c r="B34" s="462"/>
      <c r="C34" s="463"/>
      <c r="D34" s="463"/>
      <c r="E34" s="463"/>
      <c r="F34" s="463"/>
      <c r="G34" s="463"/>
      <c r="H34" s="463"/>
      <c r="I34" s="463"/>
      <c r="J34" s="463"/>
      <c r="K34" s="463"/>
      <c r="L34" s="463"/>
      <c r="M34" s="463"/>
      <c r="N34" s="463"/>
      <c r="O34" s="463"/>
      <c r="P34" s="463"/>
      <c r="Q34" s="463"/>
      <c r="R34" s="463"/>
      <c r="S34" s="463"/>
      <c r="T34" s="463"/>
      <c r="U34" s="464"/>
      <c r="V34" s="463"/>
      <c r="W34" s="446"/>
      <c r="X34" s="447"/>
      <c r="Y34" s="448"/>
      <c r="Z34" s="448"/>
      <c r="AA34" s="449"/>
      <c r="AB34" s="450"/>
      <c r="AC34" s="451"/>
      <c r="AD34" s="452"/>
      <c r="AE34" s="451"/>
      <c r="AF34" s="372"/>
      <c r="AG34" s="594"/>
      <c r="AH34" s="378"/>
      <c r="AI34" s="731"/>
      <c r="AJ34" s="376"/>
      <c r="AK34" s="594"/>
      <c r="AL34" s="376"/>
      <c r="AM34" s="594"/>
      <c r="AN34" s="376"/>
    </row>
    <row r="35" spans="1:40" s="441" customFormat="1" ht="18" customHeight="1" x14ac:dyDescent="0.25">
      <c r="A35" s="465" t="s">
        <v>148</v>
      </c>
      <c r="B35" s="443"/>
      <c r="C35" s="444">
        <v>100</v>
      </c>
      <c r="D35" s="444">
        <v>150</v>
      </c>
      <c r="E35" s="444">
        <v>164</v>
      </c>
      <c r="F35" s="444">
        <v>200</v>
      </c>
      <c r="G35" s="444">
        <v>230</v>
      </c>
      <c r="H35" s="444">
        <v>230</v>
      </c>
      <c r="I35" s="444">
        <v>253</v>
      </c>
      <c r="J35" s="444">
        <v>329</v>
      </c>
      <c r="K35" s="444">
        <v>395</v>
      </c>
      <c r="L35" s="444">
        <v>428</v>
      </c>
      <c r="M35" s="484" t="s">
        <v>129</v>
      </c>
      <c r="N35" s="484" t="s">
        <v>129</v>
      </c>
      <c r="O35" s="484" t="s">
        <v>129</v>
      </c>
      <c r="P35" s="484" t="s">
        <v>129</v>
      </c>
      <c r="Q35" s="484" t="s">
        <v>129</v>
      </c>
      <c r="R35" s="484" t="s">
        <v>129</v>
      </c>
      <c r="S35" s="484" t="s">
        <v>129</v>
      </c>
      <c r="T35" s="484" t="s">
        <v>129</v>
      </c>
      <c r="U35" s="484" t="s">
        <v>129</v>
      </c>
      <c r="V35" s="484" t="s">
        <v>129</v>
      </c>
      <c r="W35" s="495" t="s">
        <v>129</v>
      </c>
      <c r="X35" s="484" t="s">
        <v>129</v>
      </c>
      <c r="Y35" s="484" t="s">
        <v>129</v>
      </c>
      <c r="Z35" s="484" t="s">
        <v>129</v>
      </c>
      <c r="AA35" s="496" t="s">
        <v>129</v>
      </c>
      <c r="AB35" s="484" t="s">
        <v>129</v>
      </c>
      <c r="AC35" s="497" t="s">
        <v>129</v>
      </c>
      <c r="AD35" s="498" t="s">
        <v>129</v>
      </c>
      <c r="AE35" s="497" t="s">
        <v>129</v>
      </c>
      <c r="AF35" s="381" t="s">
        <v>129</v>
      </c>
      <c r="AG35" s="601" t="s">
        <v>129</v>
      </c>
      <c r="AH35" s="381" t="s">
        <v>129</v>
      </c>
      <c r="AI35" s="601" t="s">
        <v>129</v>
      </c>
      <c r="AJ35" s="381" t="s">
        <v>129</v>
      </c>
      <c r="AK35" s="601" t="s">
        <v>129</v>
      </c>
      <c r="AL35" s="381" t="s">
        <v>129</v>
      </c>
      <c r="AM35" s="601" t="s">
        <v>129</v>
      </c>
      <c r="AN35" s="864" t="s">
        <v>129</v>
      </c>
    </row>
    <row r="36" spans="1:40" s="441" customFormat="1" ht="18" customHeight="1" x14ac:dyDescent="0.25">
      <c r="A36" s="453" t="s">
        <v>149</v>
      </c>
      <c r="B36" s="454"/>
      <c r="C36" s="455">
        <v>200</v>
      </c>
      <c r="D36" s="455">
        <v>300</v>
      </c>
      <c r="E36" s="455">
        <v>327</v>
      </c>
      <c r="F36" s="455">
        <v>400</v>
      </c>
      <c r="G36" s="455">
        <v>460</v>
      </c>
      <c r="H36" s="455">
        <v>460</v>
      </c>
      <c r="I36" s="455">
        <v>506</v>
      </c>
      <c r="J36" s="455">
        <v>658</v>
      </c>
      <c r="K36" s="455">
        <v>790</v>
      </c>
      <c r="L36" s="455">
        <v>856</v>
      </c>
      <c r="M36" s="484" t="s">
        <v>129</v>
      </c>
      <c r="N36" s="484" t="s">
        <v>129</v>
      </c>
      <c r="O36" s="484" t="s">
        <v>129</v>
      </c>
      <c r="P36" s="484" t="s">
        <v>129</v>
      </c>
      <c r="Q36" s="484" t="s">
        <v>129</v>
      </c>
      <c r="R36" s="484" t="s">
        <v>129</v>
      </c>
      <c r="S36" s="484" t="s">
        <v>129</v>
      </c>
      <c r="T36" s="484" t="s">
        <v>129</v>
      </c>
      <c r="U36" s="484" t="s">
        <v>129</v>
      </c>
      <c r="V36" s="484" t="s">
        <v>129</v>
      </c>
      <c r="W36" s="495" t="s">
        <v>129</v>
      </c>
      <c r="X36" s="484" t="s">
        <v>129</v>
      </c>
      <c r="Y36" s="484" t="s">
        <v>129</v>
      </c>
      <c r="Z36" s="484" t="s">
        <v>129</v>
      </c>
      <c r="AA36" s="496" t="s">
        <v>129</v>
      </c>
      <c r="AB36" s="484" t="s">
        <v>129</v>
      </c>
      <c r="AC36" s="497" t="s">
        <v>129</v>
      </c>
      <c r="AD36" s="498" t="s">
        <v>129</v>
      </c>
      <c r="AE36" s="497" t="s">
        <v>129</v>
      </c>
      <c r="AF36" s="381" t="s">
        <v>129</v>
      </c>
      <c r="AG36" s="601" t="s">
        <v>129</v>
      </c>
      <c r="AH36" s="381" t="s">
        <v>129</v>
      </c>
      <c r="AI36" s="601" t="s">
        <v>129</v>
      </c>
      <c r="AJ36" s="381" t="s">
        <v>129</v>
      </c>
      <c r="AK36" s="601" t="s">
        <v>129</v>
      </c>
      <c r="AL36" s="381" t="s">
        <v>129</v>
      </c>
      <c r="AM36" s="601" t="s">
        <v>129</v>
      </c>
      <c r="AN36" s="864" t="s">
        <v>129</v>
      </c>
    </row>
    <row r="37" spans="1:40" s="441" customFormat="1" ht="18" customHeight="1" x14ac:dyDescent="0.25">
      <c r="A37" s="469" t="s">
        <v>150</v>
      </c>
      <c r="B37" s="454"/>
      <c r="C37" s="455">
        <v>300</v>
      </c>
      <c r="D37" s="455">
        <v>450</v>
      </c>
      <c r="E37" s="455">
        <v>491</v>
      </c>
      <c r="F37" s="455">
        <v>600</v>
      </c>
      <c r="G37" s="455">
        <v>690</v>
      </c>
      <c r="H37" s="455">
        <v>690</v>
      </c>
      <c r="I37" s="455">
        <v>759</v>
      </c>
      <c r="J37" s="455">
        <v>987</v>
      </c>
      <c r="K37" s="455">
        <v>1184</v>
      </c>
      <c r="L37" s="455">
        <v>1282</v>
      </c>
      <c r="M37" s="484" t="s">
        <v>129</v>
      </c>
      <c r="N37" s="484" t="s">
        <v>129</v>
      </c>
      <c r="O37" s="484" t="s">
        <v>129</v>
      </c>
      <c r="P37" s="484" t="s">
        <v>129</v>
      </c>
      <c r="Q37" s="484" t="s">
        <v>129</v>
      </c>
      <c r="R37" s="484" t="s">
        <v>129</v>
      </c>
      <c r="S37" s="484" t="s">
        <v>129</v>
      </c>
      <c r="T37" s="484" t="s">
        <v>129</v>
      </c>
      <c r="U37" s="484" t="s">
        <v>129</v>
      </c>
      <c r="V37" s="484" t="s">
        <v>129</v>
      </c>
      <c r="W37" s="495" t="s">
        <v>129</v>
      </c>
      <c r="X37" s="484" t="s">
        <v>129</v>
      </c>
      <c r="Y37" s="484" t="s">
        <v>129</v>
      </c>
      <c r="Z37" s="484" t="s">
        <v>129</v>
      </c>
      <c r="AA37" s="496" t="s">
        <v>129</v>
      </c>
      <c r="AB37" s="484" t="s">
        <v>129</v>
      </c>
      <c r="AC37" s="497" t="s">
        <v>129</v>
      </c>
      <c r="AD37" s="498" t="s">
        <v>129</v>
      </c>
      <c r="AE37" s="497" t="s">
        <v>129</v>
      </c>
      <c r="AF37" s="381" t="s">
        <v>129</v>
      </c>
      <c r="AG37" s="601" t="s">
        <v>129</v>
      </c>
      <c r="AH37" s="381" t="s">
        <v>129</v>
      </c>
      <c r="AI37" s="601" t="s">
        <v>129</v>
      </c>
      <c r="AJ37" s="381" t="s">
        <v>129</v>
      </c>
      <c r="AK37" s="601" t="s">
        <v>129</v>
      </c>
      <c r="AL37" s="381" t="s">
        <v>129</v>
      </c>
      <c r="AM37" s="601" t="s">
        <v>129</v>
      </c>
      <c r="AN37" s="864" t="s">
        <v>129</v>
      </c>
    </row>
    <row r="38" spans="1:40" s="441" customFormat="1" ht="18" customHeight="1" x14ac:dyDescent="0.25">
      <c r="A38" s="453" t="s">
        <v>151</v>
      </c>
      <c r="B38" s="454" t="s">
        <v>140</v>
      </c>
      <c r="C38" s="484" t="s">
        <v>129</v>
      </c>
      <c r="D38" s="484" t="s">
        <v>129</v>
      </c>
      <c r="E38" s="484" t="s">
        <v>129</v>
      </c>
      <c r="F38" s="484" t="s">
        <v>129</v>
      </c>
      <c r="G38" s="484" t="s">
        <v>129</v>
      </c>
      <c r="H38" s="484" t="s">
        <v>129</v>
      </c>
      <c r="I38" s="485" t="s">
        <v>130</v>
      </c>
      <c r="J38" s="485" t="s">
        <v>130</v>
      </c>
      <c r="K38" s="485" t="s">
        <v>130</v>
      </c>
      <c r="L38" s="485" t="s">
        <v>130</v>
      </c>
      <c r="M38" s="455">
        <v>500</v>
      </c>
      <c r="N38" s="455">
        <v>550</v>
      </c>
      <c r="O38" s="455">
        <v>595</v>
      </c>
      <c r="P38" s="455">
        <v>600</v>
      </c>
      <c r="Q38" s="455">
        <v>650</v>
      </c>
      <c r="R38" s="455">
        <v>740</v>
      </c>
      <c r="S38" s="455">
        <v>800</v>
      </c>
      <c r="T38" s="455">
        <v>850</v>
      </c>
      <c r="U38" s="456">
        <v>895</v>
      </c>
      <c r="V38" s="455">
        <v>985</v>
      </c>
      <c r="W38" s="457">
        <v>1035</v>
      </c>
      <c r="X38" s="456">
        <v>1085</v>
      </c>
      <c r="Y38" s="455">
        <v>1155</v>
      </c>
      <c r="Z38" s="455">
        <v>1215</v>
      </c>
      <c r="AA38" s="458">
        <v>1321</v>
      </c>
      <c r="AB38" s="455">
        <v>1440</v>
      </c>
      <c r="AC38" s="459">
        <v>1566</v>
      </c>
      <c r="AD38" s="460">
        <v>1616</v>
      </c>
      <c r="AE38" s="459">
        <v>1723</v>
      </c>
      <c r="AF38" s="373">
        <v>1797</v>
      </c>
      <c r="AG38" s="595">
        <v>1864</v>
      </c>
      <c r="AH38" s="373">
        <v>1975</v>
      </c>
      <c r="AI38" s="732">
        <v>1975</v>
      </c>
      <c r="AJ38" s="406">
        <v>2015</v>
      </c>
      <c r="AK38" s="595">
        <v>2088</v>
      </c>
      <c r="AL38" s="406">
        <v>2172</v>
      </c>
      <c r="AM38" s="595">
        <v>2238</v>
      </c>
      <c r="AN38" s="406">
        <v>2238</v>
      </c>
    </row>
    <row r="39" spans="1:40" s="441" customFormat="1" ht="15.95" customHeight="1" x14ac:dyDescent="0.25">
      <c r="A39" s="499" t="s">
        <v>152</v>
      </c>
      <c r="B39" s="1089" t="s">
        <v>153</v>
      </c>
      <c r="C39" s="500"/>
      <c r="D39" s="501"/>
      <c r="E39" s="501"/>
      <c r="F39" s="501"/>
      <c r="G39" s="501"/>
      <c r="H39" s="500"/>
      <c r="I39" s="502"/>
      <c r="J39" s="502"/>
      <c r="K39" s="502"/>
      <c r="L39" s="502"/>
      <c r="M39" s="502"/>
      <c r="N39" s="502"/>
      <c r="O39" s="502"/>
      <c r="P39" s="502"/>
      <c r="Q39" s="502"/>
      <c r="R39" s="502"/>
      <c r="S39" s="502"/>
      <c r="T39" s="502"/>
      <c r="U39" s="503"/>
      <c r="V39" s="502"/>
      <c r="W39" s="1080">
        <v>2040</v>
      </c>
      <c r="X39" s="1045">
        <v>2135</v>
      </c>
      <c r="Y39" s="1065">
        <v>2270</v>
      </c>
      <c r="Z39" s="1045">
        <v>2385</v>
      </c>
      <c r="AA39" s="1067">
        <v>2592</v>
      </c>
      <c r="AB39" s="1071">
        <v>2825</v>
      </c>
      <c r="AC39" s="1073">
        <v>3072</v>
      </c>
      <c r="AD39" s="1087">
        <v>3170</v>
      </c>
      <c r="AE39" s="1073">
        <v>3379</v>
      </c>
      <c r="AF39" s="1075">
        <v>3524</v>
      </c>
      <c r="AG39" s="1077">
        <v>3654</v>
      </c>
      <c r="AH39" s="404"/>
      <c r="AI39" s="1108">
        <v>3875</v>
      </c>
      <c r="AJ39" s="1040">
        <v>3953</v>
      </c>
      <c r="AK39" s="1077">
        <v>4095</v>
      </c>
      <c r="AL39" s="1040">
        <v>4259</v>
      </c>
      <c r="AM39" s="1077">
        <v>4387</v>
      </c>
      <c r="AN39" s="1040">
        <v>4387</v>
      </c>
    </row>
    <row r="40" spans="1:40" s="441" customFormat="1" ht="15.95" customHeight="1" x14ac:dyDescent="0.25">
      <c r="A40" s="504" t="s">
        <v>154</v>
      </c>
      <c r="B40" s="1090"/>
      <c r="C40" s="484" t="s">
        <v>129</v>
      </c>
      <c r="D40" s="484" t="s">
        <v>129</v>
      </c>
      <c r="E40" s="484" t="s">
        <v>129</v>
      </c>
      <c r="F40" s="484" t="s">
        <v>129</v>
      </c>
      <c r="G40" s="484" t="s">
        <v>129</v>
      </c>
      <c r="H40" s="484" t="s">
        <v>129</v>
      </c>
      <c r="I40" s="505" t="s">
        <v>130</v>
      </c>
      <c r="J40" s="505" t="s">
        <v>130</v>
      </c>
      <c r="K40" s="505" t="s">
        <v>130</v>
      </c>
      <c r="L40" s="505" t="s">
        <v>130</v>
      </c>
      <c r="M40" s="506">
        <v>1000</v>
      </c>
      <c r="N40" s="506">
        <v>1100</v>
      </c>
      <c r="O40" s="506">
        <v>1190</v>
      </c>
      <c r="P40" s="506">
        <v>1200</v>
      </c>
      <c r="Q40" s="506">
        <v>1295</v>
      </c>
      <c r="R40" s="506">
        <v>1460</v>
      </c>
      <c r="S40" s="506">
        <v>1580</v>
      </c>
      <c r="T40" s="506">
        <v>1675</v>
      </c>
      <c r="U40" s="507">
        <v>1760</v>
      </c>
      <c r="V40" s="506">
        <v>1940</v>
      </c>
      <c r="W40" s="1081"/>
      <c r="X40" s="1046"/>
      <c r="Y40" s="1066"/>
      <c r="Z40" s="1046"/>
      <c r="AA40" s="1068"/>
      <c r="AB40" s="1072"/>
      <c r="AC40" s="1074"/>
      <c r="AD40" s="1088"/>
      <c r="AE40" s="1074"/>
      <c r="AF40" s="1076"/>
      <c r="AG40" s="1078"/>
      <c r="AH40" s="405">
        <v>3875</v>
      </c>
      <c r="AI40" s="1109"/>
      <c r="AJ40" s="1041"/>
      <c r="AK40" s="1078"/>
      <c r="AL40" s="1041"/>
      <c r="AM40" s="1078"/>
      <c r="AN40" s="1041"/>
    </row>
    <row r="41" spans="1:40" s="441" customFormat="1" ht="18" customHeight="1" x14ac:dyDescent="0.25">
      <c r="A41" s="465" t="s">
        <v>155</v>
      </c>
      <c r="B41" s="443"/>
      <c r="C41" s="444">
        <v>16</v>
      </c>
      <c r="D41" s="444">
        <v>17</v>
      </c>
      <c r="E41" s="444">
        <v>19</v>
      </c>
      <c r="F41" s="444">
        <v>25</v>
      </c>
      <c r="G41" s="444">
        <v>29</v>
      </c>
      <c r="H41" s="444">
        <v>29</v>
      </c>
      <c r="I41" s="444">
        <v>32</v>
      </c>
      <c r="J41" s="444">
        <v>42</v>
      </c>
      <c r="K41" s="444">
        <v>50</v>
      </c>
      <c r="L41" s="444">
        <v>54</v>
      </c>
      <c r="M41" s="444">
        <v>59</v>
      </c>
      <c r="N41" s="444">
        <v>65</v>
      </c>
      <c r="O41" s="444">
        <v>70</v>
      </c>
      <c r="P41" s="444">
        <v>80</v>
      </c>
      <c r="Q41" s="444">
        <v>85</v>
      </c>
      <c r="R41" s="444">
        <v>95</v>
      </c>
      <c r="S41" s="444">
        <v>105</v>
      </c>
      <c r="T41" s="444">
        <v>115</v>
      </c>
      <c r="U41" s="445">
        <v>125</v>
      </c>
      <c r="V41" s="444">
        <v>140</v>
      </c>
      <c r="W41" s="446">
        <v>150</v>
      </c>
      <c r="X41" s="447">
        <v>160</v>
      </c>
      <c r="Y41" s="448">
        <v>170</v>
      </c>
      <c r="Z41" s="444">
        <v>180</v>
      </c>
      <c r="AA41" s="449">
        <v>196</v>
      </c>
      <c r="AB41" s="450">
        <v>214</v>
      </c>
      <c r="AC41" s="451">
        <v>233</v>
      </c>
      <c r="AD41" s="452">
        <v>240</v>
      </c>
      <c r="AE41" s="451">
        <v>256</v>
      </c>
      <c r="AF41" s="372">
        <v>267</v>
      </c>
      <c r="AG41" s="594">
        <v>277</v>
      </c>
      <c r="AH41" s="372">
        <v>295</v>
      </c>
      <c r="AI41" s="731">
        <v>295</v>
      </c>
      <c r="AJ41" s="376">
        <v>301</v>
      </c>
      <c r="AK41" s="594">
        <v>312</v>
      </c>
      <c r="AL41" s="376">
        <v>325</v>
      </c>
      <c r="AM41" s="594">
        <v>335</v>
      </c>
      <c r="AN41" s="376">
        <v>335</v>
      </c>
    </row>
    <row r="42" spans="1:40" s="441" customFormat="1" ht="18" customHeight="1" x14ac:dyDescent="0.25">
      <c r="A42" s="453" t="s">
        <v>156</v>
      </c>
      <c r="B42" s="454"/>
      <c r="C42" s="455">
        <v>500</v>
      </c>
      <c r="D42" s="455">
        <v>5000</v>
      </c>
      <c r="E42" s="455">
        <v>5000</v>
      </c>
      <c r="F42" s="455">
        <v>5000</v>
      </c>
      <c r="G42" s="455">
        <v>5000</v>
      </c>
      <c r="H42" s="509">
        <v>5000</v>
      </c>
      <c r="I42" s="509">
        <v>5000</v>
      </c>
      <c r="J42" s="509">
        <v>5000</v>
      </c>
      <c r="K42" s="509">
        <v>10000</v>
      </c>
      <c r="L42" s="509">
        <v>10000</v>
      </c>
      <c r="M42" s="509">
        <v>10000</v>
      </c>
      <c r="N42" s="509">
        <v>10000</v>
      </c>
      <c r="O42" s="509">
        <v>10000</v>
      </c>
      <c r="P42" s="509">
        <v>10000</v>
      </c>
      <c r="Q42" s="509">
        <v>10000</v>
      </c>
      <c r="R42" s="509">
        <v>10000</v>
      </c>
      <c r="S42" s="509">
        <v>10000</v>
      </c>
      <c r="T42" s="509">
        <v>10000</v>
      </c>
      <c r="U42" s="510">
        <v>10000</v>
      </c>
      <c r="V42" s="509">
        <v>10000</v>
      </c>
      <c r="W42" s="457">
        <v>10000</v>
      </c>
      <c r="X42" s="511" t="s">
        <v>157</v>
      </c>
      <c r="Y42" s="455">
        <v>15000</v>
      </c>
      <c r="Z42" s="455">
        <v>15000</v>
      </c>
      <c r="AA42" s="512" t="s">
        <v>158</v>
      </c>
      <c r="AB42" s="382" t="s">
        <v>233</v>
      </c>
      <c r="AC42" s="513">
        <v>15000</v>
      </c>
      <c r="AD42" s="514">
        <v>15000</v>
      </c>
      <c r="AE42" s="513">
        <v>15000</v>
      </c>
      <c r="AF42" s="382">
        <v>20000</v>
      </c>
      <c r="AG42" s="597">
        <v>20000</v>
      </c>
      <c r="AH42" s="382">
        <v>21200</v>
      </c>
      <c r="AI42" s="734">
        <v>21200</v>
      </c>
      <c r="AJ42" s="375">
        <v>21200</v>
      </c>
      <c r="AK42" s="597">
        <v>21200</v>
      </c>
      <c r="AL42" s="375">
        <v>21200</v>
      </c>
      <c r="AM42" s="597">
        <v>21836</v>
      </c>
      <c r="AN42" s="375">
        <v>21836</v>
      </c>
    </row>
    <row r="43" spans="1:40" s="441" customFormat="1" ht="15.95" customHeight="1" x14ac:dyDescent="0.25">
      <c r="A43" s="461" t="s">
        <v>159</v>
      </c>
      <c r="B43" s="1079" t="s">
        <v>113</v>
      </c>
      <c r="C43" s="463"/>
      <c r="D43" s="463"/>
      <c r="E43" s="463"/>
      <c r="F43" s="463"/>
      <c r="G43" s="463"/>
      <c r="H43" s="463"/>
      <c r="I43" s="463"/>
      <c r="J43" s="463"/>
      <c r="K43" s="463"/>
      <c r="L43" s="463"/>
      <c r="M43" s="463"/>
      <c r="N43" s="463"/>
      <c r="O43" s="463"/>
      <c r="P43" s="463"/>
      <c r="Q43" s="463"/>
      <c r="R43" s="463"/>
      <c r="S43" s="463"/>
      <c r="T43" s="463"/>
      <c r="U43" s="464"/>
      <c r="V43" s="463"/>
      <c r="W43" s="446"/>
      <c r="X43" s="447"/>
      <c r="Y43" s="448"/>
      <c r="Z43" s="448"/>
      <c r="AA43" s="449"/>
      <c r="AB43" s="450"/>
      <c r="AC43" s="451"/>
      <c r="AD43" s="452"/>
      <c r="AE43" s="451"/>
      <c r="AF43" s="372"/>
      <c r="AG43" s="594"/>
      <c r="AH43" s="372"/>
      <c r="AI43" s="731"/>
      <c r="AJ43" s="376"/>
      <c r="AK43" s="594"/>
      <c r="AL43" s="376"/>
      <c r="AM43" s="594"/>
      <c r="AN43" s="376"/>
    </row>
    <row r="44" spans="1:40" s="441" customFormat="1" ht="15.95" customHeight="1" thickBot="1" x14ac:dyDescent="0.3">
      <c r="A44" s="515" t="s">
        <v>160</v>
      </c>
      <c r="B44" s="1083"/>
      <c r="C44" s="516" t="s">
        <v>129</v>
      </c>
      <c r="D44" s="517" t="s">
        <v>130</v>
      </c>
      <c r="E44" s="517" t="s">
        <v>130</v>
      </c>
      <c r="F44" s="518">
        <v>100</v>
      </c>
      <c r="G44" s="518">
        <v>115</v>
      </c>
      <c r="H44" s="518">
        <v>132</v>
      </c>
      <c r="I44" s="518">
        <v>145</v>
      </c>
      <c r="J44" s="518">
        <v>189</v>
      </c>
      <c r="K44" s="518">
        <v>227</v>
      </c>
      <c r="L44" s="518">
        <v>246</v>
      </c>
      <c r="M44" s="518">
        <v>271</v>
      </c>
      <c r="N44" s="518">
        <v>300</v>
      </c>
      <c r="O44" s="518">
        <v>325</v>
      </c>
      <c r="P44" s="518">
        <v>360</v>
      </c>
      <c r="Q44" s="518">
        <v>390</v>
      </c>
      <c r="R44" s="518">
        <v>440</v>
      </c>
      <c r="S44" s="518">
        <v>475</v>
      </c>
      <c r="T44" s="518">
        <v>505</v>
      </c>
      <c r="U44" s="519">
        <v>535</v>
      </c>
      <c r="V44" s="518">
        <v>590</v>
      </c>
      <c r="W44" s="520">
        <v>620</v>
      </c>
      <c r="X44" s="519">
        <v>650</v>
      </c>
      <c r="Y44" s="518">
        <v>690</v>
      </c>
      <c r="Z44" s="518">
        <v>725</v>
      </c>
      <c r="AA44" s="521">
        <v>788</v>
      </c>
      <c r="AB44" s="522">
        <v>859</v>
      </c>
      <c r="AC44" s="523">
        <v>935</v>
      </c>
      <c r="AD44" s="524">
        <v>965</v>
      </c>
      <c r="AE44" s="523">
        <v>1029</v>
      </c>
      <c r="AF44" s="383">
        <v>1073</v>
      </c>
      <c r="AG44" s="602">
        <v>1113</v>
      </c>
      <c r="AH44" s="383">
        <v>1180</v>
      </c>
      <c r="AI44" s="738">
        <v>1180</v>
      </c>
      <c r="AJ44" s="748">
        <v>1180</v>
      </c>
      <c r="AK44" s="602">
        <v>1180</v>
      </c>
      <c r="AL44" s="748">
        <v>1180</v>
      </c>
      <c r="AM44" s="602">
        <v>1216</v>
      </c>
      <c r="AN44" s="748">
        <v>1216</v>
      </c>
    </row>
    <row r="45" spans="1:40" s="441" customFormat="1" ht="13.5" customHeight="1" x14ac:dyDescent="0.25">
      <c r="A45" s="494" t="s">
        <v>161</v>
      </c>
      <c r="B45" s="1084" t="s">
        <v>254</v>
      </c>
      <c r="C45" s="525"/>
      <c r="D45" s="448"/>
      <c r="E45" s="448"/>
      <c r="F45" s="448"/>
      <c r="G45" s="448"/>
      <c r="H45" s="448"/>
      <c r="I45" s="448"/>
      <c r="J45" s="448"/>
      <c r="K45" s="448"/>
      <c r="L45" s="448"/>
      <c r="M45" s="448"/>
      <c r="N45" s="448"/>
      <c r="O45" s="448"/>
      <c r="P45" s="448"/>
      <c r="Q45" s="448"/>
      <c r="R45" s="448"/>
      <c r="S45" s="448"/>
      <c r="T45" s="448"/>
      <c r="U45" s="447"/>
      <c r="V45" s="448"/>
      <c r="W45" s="446"/>
      <c r="X45" s="447"/>
      <c r="Y45" s="448"/>
      <c r="Z45" s="448"/>
      <c r="AA45" s="526"/>
      <c r="AB45" s="448"/>
      <c r="AC45" s="451"/>
      <c r="AD45" s="452"/>
      <c r="AE45" s="451"/>
      <c r="AF45" s="372"/>
      <c r="AG45" s="594"/>
      <c r="AH45" s="372"/>
      <c r="AI45" s="731"/>
      <c r="AJ45" s="376"/>
      <c r="AK45" s="594"/>
      <c r="AL45" s="376"/>
      <c r="AM45" s="594"/>
      <c r="AN45" s="376"/>
    </row>
    <row r="46" spans="1:40" s="441" customFormat="1" ht="13.5" customHeight="1" x14ac:dyDescent="0.25">
      <c r="A46" s="494" t="s">
        <v>162</v>
      </c>
      <c r="B46" s="1085"/>
      <c r="C46" s="527"/>
      <c r="D46" s="527"/>
      <c r="E46" s="527"/>
      <c r="F46" s="527"/>
      <c r="G46" s="527"/>
      <c r="H46" s="528"/>
      <c r="I46" s="528"/>
      <c r="J46" s="528"/>
      <c r="K46" s="528"/>
      <c r="L46" s="528"/>
      <c r="M46" s="528"/>
      <c r="N46" s="528"/>
      <c r="O46" s="528"/>
      <c r="P46" s="528"/>
      <c r="Q46" s="528"/>
      <c r="R46" s="528"/>
      <c r="S46" s="444">
        <v>30</v>
      </c>
      <c r="T46" s="444">
        <v>30</v>
      </c>
      <c r="U46" s="445">
        <v>30</v>
      </c>
      <c r="V46" s="444">
        <v>30</v>
      </c>
      <c r="W46" s="529"/>
      <c r="X46" s="528"/>
      <c r="Y46" s="528"/>
      <c r="Z46" s="528"/>
      <c r="AA46" s="526"/>
      <c r="AB46" s="448"/>
      <c r="AC46" s="451"/>
      <c r="AD46" s="452"/>
      <c r="AE46" s="451"/>
      <c r="AF46" s="372"/>
      <c r="AG46" s="594"/>
      <c r="AH46" s="372"/>
      <c r="AI46" s="731"/>
      <c r="AJ46" s="376"/>
      <c r="AK46" s="594"/>
      <c r="AL46" s="376"/>
      <c r="AM46" s="594"/>
      <c r="AN46" s="376"/>
    </row>
    <row r="47" spans="1:40" s="441" customFormat="1" ht="14.25" customHeight="1" x14ac:dyDescent="0.25">
      <c r="A47" s="494" t="s">
        <v>163</v>
      </c>
      <c r="B47" s="1085"/>
      <c r="C47" s="484" t="s">
        <v>129</v>
      </c>
      <c r="D47" s="484" t="s">
        <v>129</v>
      </c>
      <c r="E47" s="484" t="s">
        <v>129</v>
      </c>
      <c r="F47" s="484" t="s">
        <v>129</v>
      </c>
      <c r="G47" s="484" t="s">
        <v>129</v>
      </c>
      <c r="H47" s="484" t="s">
        <v>129</v>
      </c>
      <c r="I47" s="485" t="s">
        <v>130</v>
      </c>
      <c r="J47" s="485" t="s">
        <v>130</v>
      </c>
      <c r="K47" s="485" t="s">
        <v>130</v>
      </c>
      <c r="L47" s="444">
        <v>25</v>
      </c>
      <c r="M47" s="444">
        <v>30</v>
      </c>
      <c r="N47" s="444">
        <v>30</v>
      </c>
      <c r="O47" s="444">
        <v>30</v>
      </c>
      <c r="P47" s="444">
        <v>30</v>
      </c>
      <c r="Q47" s="444">
        <v>30</v>
      </c>
      <c r="R47" s="444">
        <v>30</v>
      </c>
      <c r="S47" s="448"/>
      <c r="T47" s="448"/>
      <c r="U47" s="447"/>
      <c r="V47" s="448"/>
      <c r="W47" s="530">
        <v>30</v>
      </c>
      <c r="X47" s="531" t="s">
        <v>164</v>
      </c>
      <c r="Y47" s="448">
        <v>50</v>
      </c>
      <c r="Z47" s="448">
        <v>85</v>
      </c>
      <c r="AA47" s="532" t="s">
        <v>165</v>
      </c>
      <c r="AB47" s="533">
        <v>100</v>
      </c>
      <c r="AC47" s="534">
        <v>119</v>
      </c>
      <c r="AD47" s="535">
        <v>246</v>
      </c>
      <c r="AE47" s="534">
        <v>246</v>
      </c>
      <c r="AF47" s="384">
        <v>257</v>
      </c>
      <c r="AG47" s="596">
        <v>267</v>
      </c>
      <c r="AH47" s="384">
        <v>285</v>
      </c>
      <c r="AI47" s="733">
        <v>285</v>
      </c>
      <c r="AJ47" s="374">
        <v>285</v>
      </c>
      <c r="AK47" s="596">
        <v>285</v>
      </c>
      <c r="AL47" s="374">
        <v>285</v>
      </c>
      <c r="AM47" s="596">
        <v>294</v>
      </c>
      <c r="AN47" s="374">
        <v>294</v>
      </c>
    </row>
    <row r="48" spans="1:40" s="441" customFormat="1" ht="15.95" customHeight="1" x14ac:dyDescent="0.25">
      <c r="A48" s="620" t="s">
        <v>283</v>
      </c>
      <c r="B48" s="1086"/>
      <c r="C48" s="484" t="s">
        <v>129</v>
      </c>
      <c r="D48" s="484" t="s">
        <v>129</v>
      </c>
      <c r="E48" s="484" t="s">
        <v>129</v>
      </c>
      <c r="F48" s="484" t="s">
        <v>129</v>
      </c>
      <c r="G48" s="484" t="s">
        <v>129</v>
      </c>
      <c r="H48" s="484" t="s">
        <v>129</v>
      </c>
      <c r="I48" s="484" t="s">
        <v>129</v>
      </c>
      <c r="J48" s="484" t="s">
        <v>129</v>
      </c>
      <c r="K48" s="484" t="s">
        <v>129</v>
      </c>
      <c r="L48" s="484" t="s">
        <v>129</v>
      </c>
      <c r="M48" s="484" t="s">
        <v>129</v>
      </c>
      <c r="N48" s="484" t="s">
        <v>129</v>
      </c>
      <c r="O48" s="484" t="s">
        <v>129</v>
      </c>
      <c r="P48" s="484" t="s">
        <v>129</v>
      </c>
      <c r="Q48" s="484" t="s">
        <v>129</v>
      </c>
      <c r="R48" s="484" t="s">
        <v>129</v>
      </c>
      <c r="S48" s="484" t="s">
        <v>129</v>
      </c>
      <c r="T48" s="484" t="s">
        <v>129</v>
      </c>
      <c r="U48" s="484" t="s">
        <v>129</v>
      </c>
      <c r="V48" s="484" t="s">
        <v>129</v>
      </c>
      <c r="W48" s="495" t="s">
        <v>129</v>
      </c>
      <c r="X48" s="531"/>
      <c r="Y48" s="448"/>
      <c r="Z48" s="455">
        <v>40</v>
      </c>
      <c r="AA48" s="458">
        <v>40</v>
      </c>
      <c r="AB48" s="455">
        <v>100</v>
      </c>
      <c r="AC48" s="459">
        <v>119</v>
      </c>
      <c r="AD48" s="460">
        <v>246</v>
      </c>
      <c r="AE48" s="459">
        <v>246</v>
      </c>
      <c r="AF48" s="373">
        <v>257</v>
      </c>
      <c r="AG48" s="595">
        <v>267</v>
      </c>
      <c r="AH48" s="373">
        <v>285</v>
      </c>
      <c r="AI48" s="732">
        <v>285</v>
      </c>
      <c r="AJ48" s="406">
        <v>285</v>
      </c>
      <c r="AK48" s="595">
        <v>285</v>
      </c>
      <c r="AL48" s="406">
        <v>285</v>
      </c>
      <c r="AM48" s="595">
        <v>294</v>
      </c>
      <c r="AN48" s="406">
        <v>294</v>
      </c>
    </row>
    <row r="49" spans="1:40" s="441" customFormat="1" ht="30.75" customHeight="1" x14ac:dyDescent="0.25">
      <c r="A49" s="621" t="s">
        <v>284</v>
      </c>
      <c r="B49" s="471" t="s">
        <v>113</v>
      </c>
      <c r="C49" s="536" t="s">
        <v>166</v>
      </c>
      <c r="D49" s="472"/>
      <c r="E49" s="472"/>
      <c r="F49" s="472"/>
      <c r="G49" s="472"/>
      <c r="H49" s="536" t="s">
        <v>166</v>
      </c>
      <c r="I49" s="536" t="s">
        <v>166</v>
      </c>
      <c r="J49" s="536" t="s">
        <v>166</v>
      </c>
      <c r="K49" s="536" t="s">
        <v>166</v>
      </c>
      <c r="L49" s="536" t="s">
        <v>166</v>
      </c>
      <c r="M49" s="536" t="s">
        <v>166</v>
      </c>
      <c r="N49" s="472"/>
      <c r="O49" s="472"/>
      <c r="P49" s="472"/>
      <c r="Q49" s="472"/>
      <c r="R49" s="472">
        <v>755</v>
      </c>
      <c r="S49" s="472"/>
      <c r="T49" s="472"/>
      <c r="U49" s="473"/>
      <c r="V49" s="472"/>
      <c r="W49" s="474">
        <v>1065</v>
      </c>
      <c r="X49" s="489">
        <v>1250</v>
      </c>
      <c r="Y49" s="489">
        <v>1330</v>
      </c>
      <c r="Z49" s="489">
        <v>1400</v>
      </c>
      <c r="AA49" s="537">
        <v>1522</v>
      </c>
      <c r="AB49" s="472">
        <v>1659</v>
      </c>
      <c r="AC49" s="476">
        <v>1805</v>
      </c>
      <c r="AD49" s="477">
        <v>1863</v>
      </c>
      <c r="AE49" s="476">
        <v>1986</v>
      </c>
      <c r="AF49" s="377">
        <v>2071</v>
      </c>
      <c r="AG49" s="598">
        <v>2148</v>
      </c>
      <c r="AH49" s="377">
        <v>2275</v>
      </c>
      <c r="AI49" s="735">
        <v>2275</v>
      </c>
      <c r="AJ49" s="745">
        <v>2321</v>
      </c>
      <c r="AK49" s="598">
        <v>2405</v>
      </c>
      <c r="AL49" s="745">
        <v>2502</v>
      </c>
      <c r="AM49" s="598">
        <v>2727</v>
      </c>
      <c r="AN49" s="745">
        <v>2727</v>
      </c>
    </row>
    <row r="50" spans="1:40" s="441" customFormat="1" ht="15.95" customHeight="1" x14ac:dyDescent="0.25">
      <c r="A50" s="461" t="s">
        <v>167</v>
      </c>
      <c r="B50" s="1069" t="s">
        <v>125</v>
      </c>
      <c r="C50" s="448"/>
      <c r="D50" s="448"/>
      <c r="E50" s="448"/>
      <c r="F50" s="448"/>
      <c r="G50" s="448"/>
      <c r="H50" s="448"/>
      <c r="I50" s="448"/>
      <c r="J50" s="448"/>
      <c r="K50" s="448"/>
      <c r="L50" s="448"/>
      <c r="M50" s="448"/>
      <c r="N50" s="448"/>
      <c r="O50" s="448"/>
      <c r="P50" s="448"/>
      <c r="Q50" s="448"/>
      <c r="R50" s="448"/>
      <c r="S50" s="448"/>
      <c r="T50" s="448"/>
      <c r="U50" s="447"/>
      <c r="V50" s="448"/>
      <c r="W50" s="446"/>
      <c r="X50" s="447"/>
      <c r="Y50" s="448"/>
      <c r="Z50" s="448"/>
      <c r="AA50" s="449"/>
      <c r="AB50" s="450"/>
      <c r="AC50" s="451"/>
      <c r="AD50" s="452"/>
      <c r="AE50" s="451"/>
      <c r="AF50" s="372"/>
      <c r="AG50" s="594"/>
      <c r="AH50" s="372"/>
      <c r="AI50" s="731"/>
      <c r="AJ50" s="376"/>
      <c r="AK50" s="594"/>
      <c r="AL50" s="376"/>
      <c r="AM50" s="594"/>
      <c r="AN50" s="376"/>
    </row>
    <row r="51" spans="1:40" s="441" customFormat="1" ht="15" customHeight="1" x14ac:dyDescent="0.25">
      <c r="A51" s="453" t="s">
        <v>168</v>
      </c>
      <c r="B51" s="1069"/>
      <c r="C51" s="1082">
        <v>9</v>
      </c>
      <c r="D51" s="1082">
        <v>10</v>
      </c>
      <c r="E51" s="1082">
        <v>11</v>
      </c>
      <c r="F51" s="1082">
        <v>13</v>
      </c>
      <c r="G51" s="1082">
        <v>15</v>
      </c>
      <c r="H51" s="1082">
        <v>17</v>
      </c>
      <c r="I51" s="1082">
        <v>19</v>
      </c>
      <c r="J51" s="1082">
        <v>25</v>
      </c>
      <c r="K51" s="1082">
        <v>30</v>
      </c>
      <c r="L51" s="1082">
        <v>32</v>
      </c>
      <c r="M51" s="1082">
        <v>36</v>
      </c>
      <c r="N51" s="1082">
        <v>40</v>
      </c>
      <c r="O51" s="1082">
        <v>45</v>
      </c>
      <c r="P51" s="1082">
        <v>50</v>
      </c>
      <c r="Q51" s="1082">
        <v>55</v>
      </c>
      <c r="R51" s="1082">
        <v>65</v>
      </c>
      <c r="S51" s="1082">
        <v>70</v>
      </c>
      <c r="T51" s="1082">
        <v>75</v>
      </c>
      <c r="U51" s="1082">
        <v>80</v>
      </c>
      <c r="V51" s="1082">
        <v>90</v>
      </c>
      <c r="W51" s="1096">
        <v>95</v>
      </c>
      <c r="X51" s="447">
        <v>100</v>
      </c>
      <c r="Y51" s="539" t="s">
        <v>169</v>
      </c>
      <c r="Z51" s="1082">
        <v>130</v>
      </c>
      <c r="AA51" s="1094">
        <v>141</v>
      </c>
      <c r="AB51" s="380" t="s">
        <v>235</v>
      </c>
      <c r="AC51" s="615">
        <v>168</v>
      </c>
      <c r="AD51" s="491">
        <v>173</v>
      </c>
      <c r="AE51" s="615">
        <v>184</v>
      </c>
      <c r="AF51" s="380">
        <v>192</v>
      </c>
      <c r="AG51" s="616">
        <v>199</v>
      </c>
      <c r="AH51" s="380">
        <v>210</v>
      </c>
      <c r="AI51" s="739">
        <v>215</v>
      </c>
      <c r="AJ51" s="720">
        <v>220</v>
      </c>
      <c r="AK51" s="759">
        <v>228</v>
      </c>
      <c r="AL51" s="720">
        <v>238</v>
      </c>
      <c r="AM51" s="812">
        <v>246</v>
      </c>
      <c r="AN51" s="863">
        <v>246</v>
      </c>
    </row>
    <row r="52" spans="1:40" s="441" customFormat="1" ht="15" customHeight="1" x14ac:dyDescent="0.25">
      <c r="A52" s="453" t="s">
        <v>170</v>
      </c>
      <c r="B52" s="1069"/>
      <c r="C52" s="1046"/>
      <c r="D52" s="1046"/>
      <c r="E52" s="1046"/>
      <c r="F52" s="1046"/>
      <c r="G52" s="1046"/>
      <c r="H52" s="1046"/>
      <c r="I52" s="1046"/>
      <c r="J52" s="1046"/>
      <c r="K52" s="1046"/>
      <c r="L52" s="1046"/>
      <c r="M52" s="1046"/>
      <c r="N52" s="1046"/>
      <c r="O52" s="1046"/>
      <c r="P52" s="1046"/>
      <c r="Q52" s="1046"/>
      <c r="R52" s="1046"/>
      <c r="S52" s="1046"/>
      <c r="T52" s="1046"/>
      <c r="U52" s="1046"/>
      <c r="V52" s="1046"/>
      <c r="W52" s="1097"/>
      <c r="X52" s="456">
        <v>110</v>
      </c>
      <c r="Y52" s="540" t="s">
        <v>171</v>
      </c>
      <c r="Z52" s="1046"/>
      <c r="AA52" s="1095"/>
      <c r="AB52" s="622" t="s">
        <v>236</v>
      </c>
      <c r="AC52" s="541">
        <v>184</v>
      </c>
      <c r="AD52" s="542">
        <v>190</v>
      </c>
      <c r="AE52" s="541">
        <v>203</v>
      </c>
      <c r="AF52" s="385">
        <v>212</v>
      </c>
      <c r="AG52" s="603">
        <v>220</v>
      </c>
      <c r="AH52" s="385">
        <v>235</v>
      </c>
      <c r="AI52" s="740">
        <v>241</v>
      </c>
      <c r="AJ52" s="749">
        <v>246</v>
      </c>
      <c r="AK52" s="603">
        <v>255</v>
      </c>
      <c r="AL52" s="749">
        <v>266</v>
      </c>
      <c r="AM52" s="603">
        <v>274</v>
      </c>
      <c r="AN52" s="749">
        <v>274</v>
      </c>
    </row>
    <row r="53" spans="1:40" s="441" customFormat="1" ht="15" customHeight="1" x14ac:dyDescent="0.25">
      <c r="A53" s="453" t="s">
        <v>172</v>
      </c>
      <c r="B53" s="1069"/>
      <c r="C53" s="455">
        <v>9</v>
      </c>
      <c r="D53" s="455">
        <v>10</v>
      </c>
      <c r="E53" s="444">
        <v>11</v>
      </c>
      <c r="F53" s="444">
        <v>13</v>
      </c>
      <c r="G53" s="444">
        <v>15</v>
      </c>
      <c r="H53" s="444">
        <v>17</v>
      </c>
      <c r="I53" s="444">
        <v>19</v>
      </c>
      <c r="J53" s="444">
        <v>25</v>
      </c>
      <c r="K53" s="444">
        <v>30</v>
      </c>
      <c r="L53" s="444">
        <v>32</v>
      </c>
      <c r="M53" s="444">
        <v>36</v>
      </c>
      <c r="N53" s="444">
        <v>40</v>
      </c>
      <c r="O53" s="444">
        <v>45</v>
      </c>
      <c r="P53" s="444">
        <v>50</v>
      </c>
      <c r="Q53" s="444">
        <v>55</v>
      </c>
      <c r="R53" s="444">
        <v>195</v>
      </c>
      <c r="S53" s="444">
        <v>210</v>
      </c>
      <c r="T53" s="455">
        <v>225</v>
      </c>
      <c r="U53" s="456">
        <v>240</v>
      </c>
      <c r="V53" s="455">
        <v>265</v>
      </c>
      <c r="W53" s="457">
        <v>280</v>
      </c>
      <c r="X53" s="456">
        <v>295</v>
      </c>
      <c r="Y53" s="455">
        <v>315</v>
      </c>
      <c r="Z53" s="448">
        <v>335</v>
      </c>
      <c r="AA53" s="458">
        <v>364</v>
      </c>
      <c r="AB53" s="455">
        <v>437</v>
      </c>
      <c r="AC53" s="459">
        <v>475</v>
      </c>
      <c r="AD53" s="460">
        <v>490</v>
      </c>
      <c r="AE53" s="459">
        <v>522</v>
      </c>
      <c r="AF53" s="373">
        <v>544</v>
      </c>
      <c r="AG53" s="595">
        <v>564</v>
      </c>
      <c r="AH53" s="373">
        <v>600</v>
      </c>
      <c r="AI53" s="732">
        <v>615</v>
      </c>
      <c r="AJ53" s="406">
        <v>628</v>
      </c>
      <c r="AK53" s="595">
        <v>650</v>
      </c>
      <c r="AL53" s="406">
        <v>676</v>
      </c>
      <c r="AM53" s="595">
        <v>697</v>
      </c>
      <c r="AN53" s="406">
        <v>697</v>
      </c>
    </row>
    <row r="54" spans="1:40" s="441" customFormat="1" ht="15" customHeight="1" x14ac:dyDescent="0.25">
      <c r="A54" s="453" t="s">
        <v>173</v>
      </c>
      <c r="B54" s="1070"/>
      <c r="C54" s="455">
        <v>9</v>
      </c>
      <c r="D54" s="455">
        <v>10</v>
      </c>
      <c r="E54" s="444">
        <v>11</v>
      </c>
      <c r="F54" s="444">
        <v>13</v>
      </c>
      <c r="G54" s="444">
        <v>15</v>
      </c>
      <c r="H54" s="444">
        <v>17</v>
      </c>
      <c r="I54" s="444">
        <v>19</v>
      </c>
      <c r="J54" s="444">
        <v>25</v>
      </c>
      <c r="K54" s="444">
        <v>30</v>
      </c>
      <c r="L54" s="444">
        <v>32</v>
      </c>
      <c r="M54" s="444">
        <v>36</v>
      </c>
      <c r="N54" s="444">
        <v>40</v>
      </c>
      <c r="O54" s="444">
        <v>45</v>
      </c>
      <c r="P54" s="444">
        <v>50</v>
      </c>
      <c r="Q54" s="444">
        <v>55</v>
      </c>
      <c r="R54" s="444">
        <v>205</v>
      </c>
      <c r="S54" s="444">
        <v>220</v>
      </c>
      <c r="T54" s="455">
        <v>235</v>
      </c>
      <c r="U54" s="456">
        <v>250</v>
      </c>
      <c r="V54" s="455">
        <v>275</v>
      </c>
      <c r="W54" s="457">
        <v>290</v>
      </c>
      <c r="X54" s="456">
        <v>305</v>
      </c>
      <c r="Y54" s="455">
        <v>325</v>
      </c>
      <c r="Z54" s="455">
        <v>345</v>
      </c>
      <c r="AA54" s="449">
        <v>375</v>
      </c>
      <c r="AB54" s="450">
        <v>450</v>
      </c>
      <c r="AC54" s="451">
        <v>490</v>
      </c>
      <c r="AD54" s="452">
        <v>506</v>
      </c>
      <c r="AE54" s="451">
        <v>539</v>
      </c>
      <c r="AF54" s="372">
        <v>562</v>
      </c>
      <c r="AG54" s="594">
        <v>583</v>
      </c>
      <c r="AH54" s="372">
        <v>620</v>
      </c>
      <c r="AI54" s="731">
        <v>636</v>
      </c>
      <c r="AJ54" s="376">
        <v>649</v>
      </c>
      <c r="AK54" s="594">
        <v>672</v>
      </c>
      <c r="AL54" s="376">
        <v>699</v>
      </c>
      <c r="AM54" s="594">
        <v>720</v>
      </c>
      <c r="AN54" s="376">
        <v>720</v>
      </c>
    </row>
    <row r="55" spans="1:40" s="441" customFormat="1" ht="27.75" customHeight="1" x14ac:dyDescent="0.25">
      <c r="A55" s="543" t="s">
        <v>255</v>
      </c>
      <c r="B55" s="454" t="s">
        <v>113</v>
      </c>
      <c r="C55" s="455">
        <v>150</v>
      </c>
      <c r="D55" s="455">
        <v>200</v>
      </c>
      <c r="E55" s="455">
        <v>218</v>
      </c>
      <c r="F55" s="455">
        <v>250</v>
      </c>
      <c r="G55" s="455">
        <v>288</v>
      </c>
      <c r="H55" s="455">
        <v>288</v>
      </c>
      <c r="I55" s="455">
        <v>317</v>
      </c>
      <c r="J55" s="455">
        <v>412</v>
      </c>
      <c r="K55" s="455">
        <v>494</v>
      </c>
      <c r="L55" s="455">
        <v>535</v>
      </c>
      <c r="M55" s="455">
        <v>589</v>
      </c>
      <c r="N55" s="455">
        <v>650</v>
      </c>
      <c r="O55" s="455">
        <v>700</v>
      </c>
      <c r="P55" s="455">
        <v>770</v>
      </c>
      <c r="Q55" s="455">
        <v>830</v>
      </c>
      <c r="R55" s="455">
        <v>955</v>
      </c>
      <c r="S55" s="455">
        <v>1035</v>
      </c>
      <c r="T55" s="455">
        <v>1100</v>
      </c>
      <c r="U55" s="456">
        <v>1155</v>
      </c>
      <c r="V55" s="455">
        <v>1270</v>
      </c>
      <c r="W55" s="457">
        <v>1335</v>
      </c>
      <c r="X55" s="456">
        <v>1395</v>
      </c>
      <c r="Y55" s="455">
        <v>1485</v>
      </c>
      <c r="Z55" s="455">
        <v>1560</v>
      </c>
      <c r="AA55" s="458">
        <v>1696</v>
      </c>
      <c r="AB55" s="455">
        <v>1849</v>
      </c>
      <c r="AC55" s="459">
        <v>2011</v>
      </c>
      <c r="AD55" s="460">
        <v>2075</v>
      </c>
      <c r="AE55" s="459">
        <v>2212</v>
      </c>
      <c r="AF55" s="373">
        <v>2307</v>
      </c>
      <c r="AG55" s="595">
        <v>2392</v>
      </c>
      <c r="AH55" s="373">
        <v>2535</v>
      </c>
      <c r="AI55" s="732">
        <v>2598</v>
      </c>
      <c r="AJ55" s="406">
        <v>2650</v>
      </c>
      <c r="AK55" s="595">
        <v>2745</v>
      </c>
      <c r="AL55" s="406">
        <v>2855</v>
      </c>
      <c r="AM55" s="595">
        <v>5710</v>
      </c>
      <c r="AN55" s="406">
        <v>5710</v>
      </c>
    </row>
    <row r="56" spans="1:40" s="441" customFormat="1" ht="27" customHeight="1" x14ac:dyDescent="0.25">
      <c r="A56" s="470" t="s">
        <v>174</v>
      </c>
      <c r="B56" s="471" t="s">
        <v>113</v>
      </c>
      <c r="C56" s="472">
        <v>378</v>
      </c>
      <c r="D56" s="472">
        <v>430</v>
      </c>
      <c r="E56" s="472">
        <v>469</v>
      </c>
      <c r="F56" s="472">
        <v>492</v>
      </c>
      <c r="G56" s="472">
        <v>566</v>
      </c>
      <c r="H56" s="472">
        <v>675</v>
      </c>
      <c r="I56" s="472">
        <v>776</v>
      </c>
      <c r="J56" s="472">
        <v>861</v>
      </c>
      <c r="K56" s="472">
        <v>961</v>
      </c>
      <c r="L56" s="472">
        <v>1200</v>
      </c>
      <c r="M56" s="472">
        <v>1308</v>
      </c>
      <c r="N56" s="472">
        <v>1440</v>
      </c>
      <c r="O56" s="472">
        <v>1555</v>
      </c>
      <c r="P56" s="472">
        <v>1710</v>
      </c>
      <c r="Q56" s="472">
        <v>1845</v>
      </c>
      <c r="R56" s="472">
        <v>2120</v>
      </c>
      <c r="S56" s="472">
        <v>2290</v>
      </c>
      <c r="T56" s="472">
        <v>2430</v>
      </c>
      <c r="U56" s="473">
        <v>2555</v>
      </c>
      <c r="V56" s="472">
        <v>2810</v>
      </c>
      <c r="W56" s="474">
        <v>2955</v>
      </c>
      <c r="X56" s="473">
        <v>3090</v>
      </c>
      <c r="Y56" s="472">
        <v>3285</v>
      </c>
      <c r="Z56" s="472">
        <v>3450</v>
      </c>
      <c r="AA56" s="544">
        <v>3750</v>
      </c>
      <c r="AB56" s="545">
        <v>4088</v>
      </c>
      <c r="AC56" s="618">
        <v>4446</v>
      </c>
      <c r="AD56" s="546">
        <v>4588</v>
      </c>
      <c r="AE56" s="618">
        <v>4891</v>
      </c>
      <c r="AF56" s="386">
        <v>5101</v>
      </c>
      <c r="AG56" s="617">
        <v>5290</v>
      </c>
      <c r="AH56" s="386">
        <v>5605</v>
      </c>
      <c r="AI56" s="741">
        <v>5745</v>
      </c>
      <c r="AJ56" s="721">
        <v>5860</v>
      </c>
      <c r="AK56" s="760">
        <v>6071</v>
      </c>
      <c r="AL56" s="721">
        <v>6314</v>
      </c>
      <c r="AM56" s="813">
        <v>9700</v>
      </c>
      <c r="AN56" s="862">
        <v>9700</v>
      </c>
    </row>
    <row r="57" spans="1:40" s="441" customFormat="1" ht="15.95" customHeight="1" x14ac:dyDescent="0.25">
      <c r="A57" s="453" t="s">
        <v>175</v>
      </c>
      <c r="B57" s="454" t="s">
        <v>176</v>
      </c>
      <c r="C57" s="455">
        <v>170</v>
      </c>
      <c r="D57" s="455">
        <v>200</v>
      </c>
      <c r="E57" s="455">
        <v>218</v>
      </c>
      <c r="F57" s="455">
        <v>250</v>
      </c>
      <c r="G57" s="455">
        <v>288</v>
      </c>
      <c r="H57" s="455">
        <v>288</v>
      </c>
      <c r="I57" s="455">
        <v>317</v>
      </c>
      <c r="J57" s="455">
        <v>412</v>
      </c>
      <c r="K57" s="455">
        <v>494</v>
      </c>
      <c r="L57" s="455">
        <v>535</v>
      </c>
      <c r="M57" s="455">
        <v>589</v>
      </c>
      <c r="N57" s="455">
        <v>650</v>
      </c>
      <c r="O57" s="455">
        <v>700</v>
      </c>
      <c r="P57" s="455">
        <v>770</v>
      </c>
      <c r="Q57" s="455">
        <v>830</v>
      </c>
      <c r="R57" s="455">
        <v>955</v>
      </c>
      <c r="S57" s="455">
        <v>1035</v>
      </c>
      <c r="T57" s="455">
        <v>1100</v>
      </c>
      <c r="U57" s="456">
        <v>1155</v>
      </c>
      <c r="V57" s="455">
        <v>1270</v>
      </c>
      <c r="W57" s="457">
        <v>1335</v>
      </c>
      <c r="X57" s="456">
        <v>1395</v>
      </c>
      <c r="Y57" s="455">
        <v>1485</v>
      </c>
      <c r="Z57" s="455">
        <v>1560</v>
      </c>
      <c r="AA57" s="458">
        <v>1696</v>
      </c>
      <c r="AB57" s="455">
        <v>1849</v>
      </c>
      <c r="AC57" s="459">
        <v>2011</v>
      </c>
      <c r="AD57" s="460">
        <v>2075</v>
      </c>
      <c r="AE57" s="459">
        <v>2212</v>
      </c>
      <c r="AF57" s="373">
        <v>2307</v>
      </c>
      <c r="AG57" s="595">
        <v>2392</v>
      </c>
      <c r="AH57" s="373">
        <v>2535</v>
      </c>
      <c r="AI57" s="732">
        <v>2598</v>
      </c>
      <c r="AJ57" s="406">
        <v>2650</v>
      </c>
      <c r="AK57" s="595">
        <v>2745</v>
      </c>
      <c r="AL57" s="406">
        <v>2855</v>
      </c>
      <c r="AM57" s="595">
        <v>2941</v>
      </c>
      <c r="AN57" s="406">
        <v>2941</v>
      </c>
    </row>
    <row r="58" spans="1:40" s="441" customFormat="1" ht="42" customHeight="1" x14ac:dyDescent="0.25">
      <c r="A58" s="547" t="s">
        <v>177</v>
      </c>
      <c r="B58" s="493" t="s">
        <v>113</v>
      </c>
      <c r="C58" s="508" t="s">
        <v>129</v>
      </c>
      <c r="D58" s="508" t="s">
        <v>129</v>
      </c>
      <c r="E58" s="508" t="s">
        <v>129</v>
      </c>
      <c r="F58" s="508" t="s">
        <v>129</v>
      </c>
      <c r="G58" s="508" t="s">
        <v>129</v>
      </c>
      <c r="H58" s="508" t="s">
        <v>129</v>
      </c>
      <c r="I58" s="505" t="s">
        <v>130</v>
      </c>
      <c r="J58" s="505" t="s">
        <v>130</v>
      </c>
      <c r="K58" s="505" t="s">
        <v>130</v>
      </c>
      <c r="L58" s="505" t="s">
        <v>130</v>
      </c>
      <c r="M58" s="506">
        <v>81</v>
      </c>
      <c r="N58" s="506">
        <v>90</v>
      </c>
      <c r="O58" s="506">
        <v>95</v>
      </c>
      <c r="P58" s="506">
        <v>110</v>
      </c>
      <c r="Q58" s="506">
        <v>120</v>
      </c>
      <c r="R58" s="506">
        <v>215</v>
      </c>
      <c r="S58" s="506">
        <v>235</v>
      </c>
      <c r="T58" s="506">
        <v>250</v>
      </c>
      <c r="U58" s="507">
        <v>265</v>
      </c>
      <c r="V58" s="506">
        <v>295</v>
      </c>
      <c r="W58" s="548">
        <v>310</v>
      </c>
      <c r="X58" s="549">
        <v>325</v>
      </c>
      <c r="Y58" s="550">
        <v>345</v>
      </c>
      <c r="Z58" s="538">
        <v>365</v>
      </c>
      <c r="AA58" s="544">
        <v>397</v>
      </c>
      <c r="AB58" s="545">
        <v>433</v>
      </c>
      <c r="AC58" s="618">
        <v>471</v>
      </c>
      <c r="AD58" s="546">
        <v>486</v>
      </c>
      <c r="AE58" s="618">
        <v>518</v>
      </c>
      <c r="AF58" s="386">
        <v>540</v>
      </c>
      <c r="AG58" s="617">
        <v>560</v>
      </c>
      <c r="AH58" s="386">
        <v>595</v>
      </c>
      <c r="AI58" s="741">
        <v>610</v>
      </c>
      <c r="AJ58" s="721">
        <v>623</v>
      </c>
      <c r="AK58" s="760">
        <v>645</v>
      </c>
      <c r="AL58" s="721">
        <v>671</v>
      </c>
      <c r="AM58" s="813">
        <v>692</v>
      </c>
      <c r="AN58" s="862">
        <v>692</v>
      </c>
    </row>
    <row r="59" spans="1:40" s="441" customFormat="1" ht="14.25" customHeight="1" x14ac:dyDescent="0.25">
      <c r="A59" s="551" t="s">
        <v>178</v>
      </c>
      <c r="B59" s="454" t="s">
        <v>113</v>
      </c>
      <c r="C59" s="455">
        <v>43</v>
      </c>
      <c r="D59" s="455">
        <v>46</v>
      </c>
      <c r="E59" s="455">
        <v>50</v>
      </c>
      <c r="F59" s="455">
        <v>53</v>
      </c>
      <c r="G59" s="455">
        <v>61</v>
      </c>
      <c r="H59" s="455">
        <v>70</v>
      </c>
      <c r="I59" s="455">
        <v>77</v>
      </c>
      <c r="J59" s="455">
        <v>100</v>
      </c>
      <c r="K59" s="455">
        <v>120</v>
      </c>
      <c r="L59" s="455">
        <v>130</v>
      </c>
      <c r="M59" s="455">
        <v>143</v>
      </c>
      <c r="N59" s="455">
        <v>160</v>
      </c>
      <c r="O59" s="455">
        <v>175</v>
      </c>
      <c r="P59" s="455">
        <v>195</v>
      </c>
      <c r="Q59" s="455">
        <v>210</v>
      </c>
      <c r="R59" s="455">
        <v>240</v>
      </c>
      <c r="S59" s="455">
        <v>260</v>
      </c>
      <c r="T59" s="455">
        <v>280</v>
      </c>
      <c r="U59" s="456">
        <v>295</v>
      </c>
      <c r="V59" s="455">
        <v>325</v>
      </c>
      <c r="W59" s="457">
        <v>345</v>
      </c>
      <c r="X59" s="456">
        <v>365</v>
      </c>
      <c r="Y59" s="455">
        <v>390</v>
      </c>
      <c r="Z59" s="455">
        <v>410</v>
      </c>
      <c r="AA59" s="458">
        <v>446</v>
      </c>
      <c r="AB59" s="455">
        <v>486</v>
      </c>
      <c r="AC59" s="459">
        <v>529</v>
      </c>
      <c r="AD59" s="460">
        <v>546</v>
      </c>
      <c r="AE59" s="459">
        <v>737</v>
      </c>
      <c r="AF59" s="373">
        <v>769</v>
      </c>
      <c r="AG59" s="595">
        <v>798</v>
      </c>
      <c r="AH59" s="373">
        <v>1000</v>
      </c>
      <c r="AI59" s="732">
        <v>1000</v>
      </c>
      <c r="AJ59" s="406">
        <v>1000</v>
      </c>
      <c r="AK59" s="595">
        <v>1000</v>
      </c>
      <c r="AL59" s="406">
        <v>1000</v>
      </c>
      <c r="AM59" s="595">
        <v>1100</v>
      </c>
      <c r="AN59" s="406">
        <v>1100</v>
      </c>
    </row>
    <row r="60" spans="1:40" s="441" customFormat="1" ht="15.95" customHeight="1" x14ac:dyDescent="0.25">
      <c r="A60" s="547" t="s">
        <v>257</v>
      </c>
      <c r="B60" s="1079" t="s">
        <v>113</v>
      </c>
      <c r="C60" s="1065" t="s">
        <v>129</v>
      </c>
      <c r="D60" s="508" t="s">
        <v>129</v>
      </c>
      <c r="E60" s="508" t="s">
        <v>129</v>
      </c>
      <c r="F60" s="508" t="s">
        <v>129</v>
      </c>
      <c r="G60" s="508" t="s">
        <v>129</v>
      </c>
      <c r="H60" s="1065" t="s">
        <v>129</v>
      </c>
      <c r="I60" s="463"/>
      <c r="J60" s="463"/>
      <c r="K60" s="463"/>
      <c r="L60" s="463"/>
      <c r="M60" s="1045">
        <v>476</v>
      </c>
      <c r="N60" s="463"/>
      <c r="O60" s="463"/>
      <c r="P60" s="463"/>
      <c r="Q60" s="463"/>
      <c r="R60" s="1045">
        <v>755</v>
      </c>
      <c r="S60" s="463"/>
      <c r="T60" s="463"/>
      <c r="U60" s="464"/>
      <c r="V60" s="463"/>
      <c r="W60" s="1102">
        <v>1295</v>
      </c>
      <c r="X60" s="1091">
        <v>1355</v>
      </c>
      <c r="Y60" s="1091">
        <v>1440</v>
      </c>
      <c r="Z60" s="1091">
        <v>1515</v>
      </c>
      <c r="AA60" s="1093">
        <v>1647</v>
      </c>
      <c r="AB60" s="1098">
        <v>1795</v>
      </c>
      <c r="AC60" s="1101">
        <v>1953</v>
      </c>
      <c r="AD60" s="1106">
        <v>2015</v>
      </c>
      <c r="AE60" s="1101">
        <v>2148</v>
      </c>
      <c r="AF60" s="1107">
        <v>2240</v>
      </c>
      <c r="AG60" s="1110">
        <v>2323</v>
      </c>
      <c r="AH60" s="1111">
        <v>2460</v>
      </c>
      <c r="AI60" s="1112">
        <v>2522</v>
      </c>
      <c r="AJ60" s="1042">
        <v>2573</v>
      </c>
      <c r="AK60" s="1110">
        <v>2666</v>
      </c>
      <c r="AL60" s="1042">
        <v>2773</v>
      </c>
      <c r="AM60" s="1110">
        <v>2857</v>
      </c>
      <c r="AN60" s="1042">
        <v>2857</v>
      </c>
    </row>
    <row r="61" spans="1:40" s="441" customFormat="1" ht="14.25" customHeight="1" x14ac:dyDescent="0.25">
      <c r="A61" s="623" t="s">
        <v>285</v>
      </c>
      <c r="B61" s="1070"/>
      <c r="C61" s="1066"/>
      <c r="D61" s="508"/>
      <c r="E61" s="508"/>
      <c r="F61" s="508"/>
      <c r="G61" s="508"/>
      <c r="H61" s="1066"/>
      <c r="I61" s="485" t="s">
        <v>130</v>
      </c>
      <c r="J61" s="485" t="s">
        <v>130</v>
      </c>
      <c r="K61" s="444">
        <v>400</v>
      </c>
      <c r="L61" s="444">
        <v>433</v>
      </c>
      <c r="M61" s="1046"/>
      <c r="N61" s="444">
        <v>525</v>
      </c>
      <c r="O61" s="444">
        <v>565</v>
      </c>
      <c r="P61" s="444">
        <v>620</v>
      </c>
      <c r="Q61" s="444">
        <v>670</v>
      </c>
      <c r="R61" s="1046"/>
      <c r="S61" s="444">
        <v>1000</v>
      </c>
      <c r="T61" s="444">
        <v>1060</v>
      </c>
      <c r="U61" s="445">
        <v>1115</v>
      </c>
      <c r="V61" s="444">
        <v>1230</v>
      </c>
      <c r="W61" s="1097"/>
      <c r="X61" s="1092"/>
      <c r="Y61" s="1092"/>
      <c r="Z61" s="1092"/>
      <c r="AA61" s="1093"/>
      <c r="AB61" s="1098"/>
      <c r="AC61" s="1101"/>
      <c r="AD61" s="1106"/>
      <c r="AE61" s="1101"/>
      <c r="AF61" s="1107"/>
      <c r="AG61" s="1110"/>
      <c r="AH61" s="1042"/>
      <c r="AI61" s="1112"/>
      <c r="AJ61" s="1042"/>
      <c r="AK61" s="1110"/>
      <c r="AL61" s="1042"/>
      <c r="AM61" s="1110"/>
      <c r="AN61" s="1042"/>
    </row>
    <row r="62" spans="1:40" s="441" customFormat="1" ht="14.25" customHeight="1" x14ac:dyDescent="0.25">
      <c r="A62" s="547" t="s">
        <v>179</v>
      </c>
      <c r="B62" s="1079" t="s">
        <v>113</v>
      </c>
      <c r="C62" s="1099" t="s">
        <v>129</v>
      </c>
      <c r="D62" s="502"/>
      <c r="E62" s="502"/>
      <c r="F62" s="502"/>
      <c r="G62" s="502"/>
      <c r="H62" s="1045">
        <v>132</v>
      </c>
      <c r="I62" s="550"/>
      <c r="J62" s="550"/>
      <c r="K62" s="550"/>
      <c r="L62" s="550"/>
      <c r="M62" s="1045">
        <v>400</v>
      </c>
      <c r="N62" s="550"/>
      <c r="O62" s="550"/>
      <c r="P62" s="550"/>
      <c r="Q62" s="550"/>
      <c r="R62" s="1045">
        <v>640</v>
      </c>
      <c r="S62" s="550"/>
      <c r="T62" s="550"/>
      <c r="U62" s="549"/>
      <c r="V62" s="550"/>
      <c r="W62" s="1102">
        <v>900</v>
      </c>
      <c r="X62" s="1045"/>
      <c r="Y62" s="1045"/>
      <c r="Z62" s="1045"/>
      <c r="AA62" s="1056">
        <v>1147</v>
      </c>
      <c r="AB62" s="1045">
        <v>1250</v>
      </c>
      <c r="AC62" s="1058">
        <v>1360</v>
      </c>
      <c r="AD62" s="1052">
        <v>1404</v>
      </c>
      <c r="AE62" s="1058">
        <v>1497</v>
      </c>
      <c r="AF62" s="1060">
        <v>1561</v>
      </c>
      <c r="AG62" s="1062">
        <v>1619</v>
      </c>
      <c r="AH62" s="1038">
        <v>1715</v>
      </c>
      <c r="AI62" s="1047">
        <v>1715</v>
      </c>
      <c r="AJ62" s="1038">
        <v>1715</v>
      </c>
      <c r="AK62" s="1062">
        <v>1777</v>
      </c>
      <c r="AL62" s="1038">
        <v>1849</v>
      </c>
      <c r="AM62" s="1062">
        <v>1905</v>
      </c>
      <c r="AN62" s="1038">
        <v>1905</v>
      </c>
    </row>
    <row r="63" spans="1:40" s="441" customFormat="1" ht="12.75" customHeight="1" x14ac:dyDescent="0.25">
      <c r="A63" s="552" t="s">
        <v>180</v>
      </c>
      <c r="B63" s="1070"/>
      <c r="C63" s="1100"/>
      <c r="D63" s="553">
        <v>50</v>
      </c>
      <c r="E63" s="553">
        <v>55</v>
      </c>
      <c r="F63" s="553">
        <v>100</v>
      </c>
      <c r="G63" s="553">
        <v>115</v>
      </c>
      <c r="H63" s="1046"/>
      <c r="I63" s="554">
        <v>145</v>
      </c>
      <c r="J63" s="554">
        <v>189</v>
      </c>
      <c r="K63" s="554">
        <v>227</v>
      </c>
      <c r="L63" s="554">
        <v>246</v>
      </c>
      <c r="M63" s="1046"/>
      <c r="N63" s="554">
        <v>440</v>
      </c>
      <c r="O63" s="554">
        <v>475</v>
      </c>
      <c r="P63" s="554">
        <v>525</v>
      </c>
      <c r="Q63" s="554">
        <v>570</v>
      </c>
      <c r="R63" s="1046"/>
      <c r="S63" s="554">
        <v>690</v>
      </c>
      <c r="T63" s="554">
        <v>735</v>
      </c>
      <c r="U63" s="555">
        <v>775</v>
      </c>
      <c r="V63" s="554">
        <v>855</v>
      </c>
      <c r="W63" s="1097"/>
      <c r="X63" s="1046">
        <v>945</v>
      </c>
      <c r="Y63" s="1046">
        <v>1005</v>
      </c>
      <c r="Z63" s="1046">
        <v>1055</v>
      </c>
      <c r="AA63" s="1057"/>
      <c r="AB63" s="1046"/>
      <c r="AC63" s="1059"/>
      <c r="AD63" s="1053"/>
      <c r="AE63" s="1059"/>
      <c r="AF63" s="1061"/>
      <c r="AG63" s="1063"/>
      <c r="AH63" s="1039"/>
      <c r="AI63" s="1048"/>
      <c r="AJ63" s="1039"/>
      <c r="AK63" s="1063"/>
      <c r="AL63" s="1039"/>
      <c r="AM63" s="1063"/>
      <c r="AN63" s="1039"/>
    </row>
    <row r="64" spans="1:40" s="441" customFormat="1" ht="27" customHeight="1" x14ac:dyDescent="0.25">
      <c r="A64" s="551" t="s">
        <v>181</v>
      </c>
      <c r="B64" s="454"/>
      <c r="C64" s="484" t="s">
        <v>129</v>
      </c>
      <c r="D64" s="484" t="s">
        <v>129</v>
      </c>
      <c r="E64" s="484" t="s">
        <v>129</v>
      </c>
      <c r="F64" s="484" t="s">
        <v>129</v>
      </c>
      <c r="G64" s="484" t="s">
        <v>129</v>
      </c>
      <c r="H64" s="484" t="s">
        <v>129</v>
      </c>
      <c r="I64" s="484" t="s">
        <v>129</v>
      </c>
      <c r="J64" s="484" t="s">
        <v>129</v>
      </c>
      <c r="K64" s="484" t="s">
        <v>129</v>
      </c>
      <c r="L64" s="484" t="s">
        <v>129</v>
      </c>
      <c r="M64" s="484" t="s">
        <v>129</v>
      </c>
      <c r="N64" s="484" t="s">
        <v>129</v>
      </c>
      <c r="O64" s="484" t="s">
        <v>129</v>
      </c>
      <c r="P64" s="484" t="s">
        <v>129</v>
      </c>
      <c r="Q64" s="484" t="s">
        <v>129</v>
      </c>
      <c r="R64" s="484" t="s">
        <v>129</v>
      </c>
      <c r="S64" s="484" t="s">
        <v>129</v>
      </c>
      <c r="T64" s="484" t="s">
        <v>129</v>
      </c>
      <c r="U64" s="484" t="s">
        <v>129</v>
      </c>
      <c r="V64" s="484" t="s">
        <v>129</v>
      </c>
      <c r="W64" s="495" t="s">
        <v>129</v>
      </c>
      <c r="X64" s="456"/>
      <c r="Y64" s="455">
        <v>2000</v>
      </c>
      <c r="Z64" s="455">
        <v>2100</v>
      </c>
      <c r="AA64" s="556">
        <v>2283</v>
      </c>
      <c r="AB64" s="557">
        <v>2488</v>
      </c>
      <c r="AC64" s="459">
        <v>2707</v>
      </c>
      <c r="AD64" s="460">
        <v>2794</v>
      </c>
      <c r="AE64" s="459">
        <v>2978</v>
      </c>
      <c r="AF64" s="373">
        <v>3106</v>
      </c>
      <c r="AG64" s="595">
        <v>3221</v>
      </c>
      <c r="AH64" s="373">
        <v>3415</v>
      </c>
      <c r="AI64" s="732">
        <v>3415</v>
      </c>
      <c r="AJ64" s="406">
        <v>3415</v>
      </c>
      <c r="AK64" s="595">
        <v>3415</v>
      </c>
      <c r="AL64" s="406">
        <v>3415</v>
      </c>
      <c r="AM64" s="595">
        <v>3518</v>
      </c>
      <c r="AN64" s="406">
        <v>3518</v>
      </c>
    </row>
    <row r="65" spans="1:40" s="441" customFormat="1" ht="15.95" customHeight="1" x14ac:dyDescent="0.25">
      <c r="A65" s="620" t="s">
        <v>286</v>
      </c>
      <c r="B65" s="482"/>
      <c r="C65" s="448"/>
      <c r="D65" s="448"/>
      <c r="E65" s="448"/>
      <c r="F65" s="448"/>
      <c r="G65" s="448"/>
      <c r="H65" s="448"/>
      <c r="I65" s="448"/>
      <c r="J65" s="448"/>
      <c r="K65" s="448"/>
      <c r="L65" s="448"/>
      <c r="M65" s="448"/>
      <c r="N65" s="448"/>
      <c r="O65" s="448"/>
      <c r="P65" s="448"/>
      <c r="Q65" s="448"/>
      <c r="R65" s="448"/>
      <c r="S65" s="448"/>
      <c r="T65" s="448"/>
      <c r="U65" s="447"/>
      <c r="V65" s="452"/>
      <c r="W65" s="446"/>
      <c r="X65" s="447"/>
      <c r="Y65" s="448"/>
      <c r="Z65" s="448"/>
      <c r="AA65" s="449"/>
      <c r="AB65" s="450"/>
      <c r="AC65" s="451"/>
      <c r="AD65" s="452"/>
      <c r="AE65" s="451"/>
      <c r="AF65" s="372"/>
      <c r="AG65" s="594"/>
      <c r="AH65" s="372"/>
      <c r="AI65" s="731"/>
      <c r="AJ65" s="376"/>
      <c r="AK65" s="594"/>
      <c r="AL65" s="376"/>
      <c r="AM65" s="594"/>
      <c r="AN65" s="376"/>
    </row>
    <row r="66" spans="1:40" s="441" customFormat="1" ht="15.95" customHeight="1" x14ac:dyDescent="0.25">
      <c r="A66" s="494" t="s">
        <v>182</v>
      </c>
      <c r="B66" s="482" t="s">
        <v>183</v>
      </c>
      <c r="C66" s="484" t="s">
        <v>129</v>
      </c>
      <c r="D66" s="484" t="s">
        <v>129</v>
      </c>
      <c r="E66" s="484" t="s">
        <v>129</v>
      </c>
      <c r="F66" s="484" t="s">
        <v>129</v>
      </c>
      <c r="G66" s="484" t="s">
        <v>129</v>
      </c>
      <c r="H66" s="484" t="s">
        <v>129</v>
      </c>
      <c r="I66" s="484" t="s">
        <v>129</v>
      </c>
      <c r="J66" s="484" t="s">
        <v>129</v>
      </c>
      <c r="K66" s="484" t="s">
        <v>129</v>
      </c>
      <c r="L66" s="484" t="s">
        <v>129</v>
      </c>
      <c r="M66" s="484" t="s">
        <v>129</v>
      </c>
      <c r="N66" s="484" t="s">
        <v>129</v>
      </c>
      <c r="O66" s="484" t="s">
        <v>129</v>
      </c>
      <c r="P66" s="484" t="s">
        <v>129</v>
      </c>
      <c r="Q66" s="484" t="s">
        <v>129</v>
      </c>
      <c r="R66" s="484" t="s">
        <v>129</v>
      </c>
      <c r="S66" s="484" t="s">
        <v>129</v>
      </c>
      <c r="T66" s="484" t="s">
        <v>129</v>
      </c>
      <c r="U66" s="484" t="s">
        <v>129</v>
      </c>
      <c r="V66" s="484" t="s">
        <v>129</v>
      </c>
      <c r="W66" s="495" t="s">
        <v>129</v>
      </c>
      <c r="X66" s="447"/>
      <c r="Y66" s="448"/>
      <c r="Z66" s="448"/>
      <c r="AA66" s="449">
        <v>300</v>
      </c>
      <c r="AB66" s="450">
        <v>327</v>
      </c>
      <c r="AC66" s="451">
        <v>356</v>
      </c>
      <c r="AD66" s="452">
        <v>367</v>
      </c>
      <c r="AE66" s="451">
        <v>391</v>
      </c>
      <c r="AF66" s="372">
        <v>408</v>
      </c>
      <c r="AG66" s="594">
        <v>423</v>
      </c>
      <c r="AH66" s="372">
        <v>450</v>
      </c>
      <c r="AI66" s="731">
        <v>450</v>
      </c>
      <c r="AJ66" s="376">
        <v>450</v>
      </c>
      <c r="AK66" s="594">
        <v>450</v>
      </c>
      <c r="AL66" s="376">
        <v>450</v>
      </c>
      <c r="AM66" s="594">
        <v>464</v>
      </c>
      <c r="AN66" s="376">
        <v>464</v>
      </c>
    </row>
    <row r="67" spans="1:40" s="441" customFormat="1" ht="15.95" customHeight="1" x14ac:dyDescent="0.25">
      <c r="A67" s="558" t="s">
        <v>184</v>
      </c>
      <c r="B67" s="454" t="s">
        <v>183</v>
      </c>
      <c r="C67" s="484" t="s">
        <v>129</v>
      </c>
      <c r="D67" s="484" t="s">
        <v>129</v>
      </c>
      <c r="E67" s="484" t="s">
        <v>129</v>
      </c>
      <c r="F67" s="484" t="s">
        <v>129</v>
      </c>
      <c r="G67" s="484" t="s">
        <v>129</v>
      </c>
      <c r="H67" s="484" t="s">
        <v>129</v>
      </c>
      <c r="I67" s="484" t="s">
        <v>129</v>
      </c>
      <c r="J67" s="484" t="s">
        <v>129</v>
      </c>
      <c r="K67" s="484" t="s">
        <v>129</v>
      </c>
      <c r="L67" s="484" t="s">
        <v>129</v>
      </c>
      <c r="M67" s="484" t="s">
        <v>129</v>
      </c>
      <c r="N67" s="484" t="s">
        <v>129</v>
      </c>
      <c r="O67" s="484" t="s">
        <v>129</v>
      </c>
      <c r="P67" s="484" t="s">
        <v>129</v>
      </c>
      <c r="Q67" s="484" t="s">
        <v>129</v>
      </c>
      <c r="R67" s="484" t="s">
        <v>129</v>
      </c>
      <c r="S67" s="484" t="s">
        <v>129</v>
      </c>
      <c r="T67" s="484" t="s">
        <v>129</v>
      </c>
      <c r="U67" s="484" t="s">
        <v>129</v>
      </c>
      <c r="V67" s="484" t="s">
        <v>129</v>
      </c>
      <c r="W67" s="495" t="s">
        <v>129</v>
      </c>
      <c r="X67" s="456"/>
      <c r="Y67" s="455"/>
      <c r="Z67" s="455"/>
      <c r="AA67" s="556">
        <v>300</v>
      </c>
      <c r="AB67" s="557">
        <v>327</v>
      </c>
      <c r="AC67" s="459">
        <v>356</v>
      </c>
      <c r="AD67" s="460">
        <v>367</v>
      </c>
      <c r="AE67" s="459">
        <v>391</v>
      </c>
      <c r="AF67" s="373">
        <v>408</v>
      </c>
      <c r="AG67" s="595">
        <v>423</v>
      </c>
      <c r="AH67" s="373">
        <v>450</v>
      </c>
      <c r="AI67" s="732">
        <v>450</v>
      </c>
      <c r="AJ67" s="406">
        <v>450</v>
      </c>
      <c r="AK67" s="595">
        <v>450</v>
      </c>
      <c r="AL67" s="406">
        <v>450</v>
      </c>
      <c r="AM67" s="595">
        <v>464</v>
      </c>
      <c r="AN67" s="406">
        <v>464</v>
      </c>
    </row>
    <row r="68" spans="1:40" s="441" customFormat="1" ht="15.95" customHeight="1" x14ac:dyDescent="0.25">
      <c r="A68" s="559" t="s">
        <v>185</v>
      </c>
      <c r="B68" s="454" t="s">
        <v>183</v>
      </c>
      <c r="C68" s="484" t="s">
        <v>129</v>
      </c>
      <c r="D68" s="484" t="s">
        <v>129</v>
      </c>
      <c r="E68" s="484" t="s">
        <v>129</v>
      </c>
      <c r="F68" s="484" t="s">
        <v>129</v>
      </c>
      <c r="G68" s="484" t="s">
        <v>129</v>
      </c>
      <c r="H68" s="484" t="s">
        <v>129</v>
      </c>
      <c r="I68" s="484" t="s">
        <v>129</v>
      </c>
      <c r="J68" s="484" t="s">
        <v>129</v>
      </c>
      <c r="K68" s="484" t="s">
        <v>129</v>
      </c>
      <c r="L68" s="484" t="s">
        <v>129</v>
      </c>
      <c r="M68" s="484" t="s">
        <v>129</v>
      </c>
      <c r="N68" s="484" t="s">
        <v>129</v>
      </c>
      <c r="O68" s="484" t="s">
        <v>129</v>
      </c>
      <c r="P68" s="484" t="s">
        <v>129</v>
      </c>
      <c r="Q68" s="484" t="s">
        <v>129</v>
      </c>
      <c r="R68" s="484" t="s">
        <v>129</v>
      </c>
      <c r="S68" s="484" t="s">
        <v>129</v>
      </c>
      <c r="T68" s="484" t="s">
        <v>129</v>
      </c>
      <c r="U68" s="484" t="s">
        <v>129</v>
      </c>
      <c r="V68" s="484" t="s">
        <v>129</v>
      </c>
      <c r="W68" s="495" t="s">
        <v>129</v>
      </c>
      <c r="X68" s="456"/>
      <c r="Y68" s="455"/>
      <c r="Z68" s="455"/>
      <c r="AA68" s="556">
        <v>300</v>
      </c>
      <c r="AB68" s="557">
        <v>327</v>
      </c>
      <c r="AC68" s="459">
        <v>356</v>
      </c>
      <c r="AD68" s="460">
        <v>367</v>
      </c>
      <c r="AE68" s="459">
        <v>391</v>
      </c>
      <c r="AF68" s="373">
        <v>408</v>
      </c>
      <c r="AG68" s="595">
        <v>423</v>
      </c>
      <c r="AH68" s="373">
        <v>450</v>
      </c>
      <c r="AI68" s="732">
        <v>450</v>
      </c>
      <c r="AJ68" s="406">
        <v>450</v>
      </c>
      <c r="AK68" s="595">
        <v>450</v>
      </c>
      <c r="AL68" s="406">
        <v>450</v>
      </c>
      <c r="AM68" s="595">
        <v>464</v>
      </c>
      <c r="AN68" s="406">
        <v>464</v>
      </c>
    </row>
    <row r="69" spans="1:40" s="441" customFormat="1" ht="33" customHeight="1" thickBot="1" x14ac:dyDescent="0.3">
      <c r="A69" s="624" t="s">
        <v>234</v>
      </c>
      <c r="B69" s="560" t="s">
        <v>183</v>
      </c>
      <c r="C69" s="561" t="s">
        <v>129</v>
      </c>
      <c r="D69" s="561" t="s">
        <v>129</v>
      </c>
      <c r="E69" s="561" t="s">
        <v>129</v>
      </c>
      <c r="F69" s="561" t="s">
        <v>129</v>
      </c>
      <c r="G69" s="561" t="s">
        <v>129</v>
      </c>
      <c r="H69" s="561" t="s">
        <v>129</v>
      </c>
      <c r="I69" s="561" t="s">
        <v>129</v>
      </c>
      <c r="J69" s="561" t="s">
        <v>129</v>
      </c>
      <c r="K69" s="561" t="s">
        <v>129</v>
      </c>
      <c r="L69" s="561" t="s">
        <v>129</v>
      </c>
      <c r="M69" s="561" t="s">
        <v>129</v>
      </c>
      <c r="N69" s="561" t="s">
        <v>129</v>
      </c>
      <c r="O69" s="561" t="s">
        <v>129</v>
      </c>
      <c r="P69" s="561" t="s">
        <v>129</v>
      </c>
      <c r="Q69" s="561" t="s">
        <v>129</v>
      </c>
      <c r="R69" s="561" t="s">
        <v>129</v>
      </c>
      <c r="S69" s="561" t="s">
        <v>129</v>
      </c>
      <c r="T69" s="561" t="s">
        <v>129</v>
      </c>
      <c r="U69" s="561" t="s">
        <v>129</v>
      </c>
      <c r="V69" s="561" t="s">
        <v>129</v>
      </c>
      <c r="W69" s="562" t="s">
        <v>129</v>
      </c>
      <c r="X69" s="519"/>
      <c r="Y69" s="518"/>
      <c r="Z69" s="518"/>
      <c r="AA69" s="521">
        <v>400</v>
      </c>
      <c r="AB69" s="522">
        <v>436</v>
      </c>
      <c r="AC69" s="523">
        <v>474</v>
      </c>
      <c r="AD69" s="524">
        <v>489</v>
      </c>
      <c r="AE69" s="523">
        <v>521</v>
      </c>
      <c r="AF69" s="383">
        <v>543</v>
      </c>
      <c r="AG69" s="602">
        <v>563</v>
      </c>
      <c r="AH69" s="383">
        <v>595</v>
      </c>
      <c r="AI69" s="738">
        <v>595</v>
      </c>
      <c r="AJ69" s="748">
        <v>607</v>
      </c>
      <c r="AK69" s="602">
        <v>629</v>
      </c>
      <c r="AL69" s="748">
        <v>655</v>
      </c>
      <c r="AM69" s="602">
        <v>675</v>
      </c>
      <c r="AN69" s="748">
        <v>675</v>
      </c>
    </row>
    <row r="70" spans="1:40" s="441" customFormat="1" ht="4.5" customHeight="1" thickBot="1" x14ac:dyDescent="0.3">
      <c r="A70" s="563"/>
      <c r="B70" s="482"/>
      <c r="C70" s="448"/>
      <c r="D70" s="448"/>
      <c r="E70" s="448"/>
      <c r="F70" s="448"/>
      <c r="G70" s="448"/>
      <c r="H70" s="448"/>
      <c r="I70" s="448"/>
      <c r="J70" s="448"/>
      <c r="K70" s="448"/>
      <c r="L70" s="448"/>
      <c r="M70" s="448"/>
      <c r="N70" s="448"/>
      <c r="O70" s="448"/>
      <c r="P70" s="448"/>
      <c r="Q70" s="448"/>
      <c r="R70" s="448"/>
      <c r="S70" s="448"/>
      <c r="T70" s="448"/>
      <c r="U70" s="447"/>
      <c r="V70" s="452"/>
      <c r="W70" s="446"/>
      <c r="X70" s="564" t="s">
        <v>186</v>
      </c>
      <c r="Y70" s="564"/>
      <c r="Z70" s="564"/>
      <c r="AA70" s="564"/>
      <c r="AB70" s="450"/>
      <c r="AC70" s="451"/>
      <c r="AD70" s="452"/>
      <c r="AE70" s="451"/>
      <c r="AF70" s="372"/>
      <c r="AG70" s="594"/>
      <c r="AH70" s="372"/>
      <c r="AI70" s="731"/>
      <c r="AJ70" s="376"/>
      <c r="AK70" s="594"/>
      <c r="AL70" s="376"/>
      <c r="AM70" s="594"/>
      <c r="AN70" s="376"/>
    </row>
    <row r="71" spans="1:40" s="441" customFormat="1" ht="15.95" customHeight="1" x14ac:dyDescent="0.25">
      <c r="A71" s="565" t="s">
        <v>187</v>
      </c>
      <c r="B71" s="566"/>
      <c r="C71" s="567"/>
      <c r="D71" s="567"/>
      <c r="E71" s="567"/>
      <c r="F71" s="567"/>
      <c r="G71" s="567"/>
      <c r="H71" s="567"/>
      <c r="I71" s="567"/>
      <c r="J71" s="567"/>
      <c r="K71" s="567"/>
      <c r="L71" s="567"/>
      <c r="M71" s="567"/>
      <c r="N71" s="567"/>
      <c r="O71" s="567"/>
      <c r="P71" s="567"/>
      <c r="Q71" s="567"/>
      <c r="R71" s="567"/>
      <c r="S71" s="568"/>
      <c r="T71" s="568"/>
      <c r="U71" s="569"/>
      <c r="V71" s="568"/>
      <c r="W71" s="570"/>
      <c r="X71" s="571"/>
      <c r="Y71" s="567"/>
      <c r="Z71" s="571"/>
      <c r="AA71" s="572"/>
      <c r="AB71" s="567"/>
      <c r="AC71" s="573"/>
      <c r="AD71" s="574"/>
      <c r="AE71" s="573"/>
      <c r="AF71" s="387"/>
      <c r="AG71" s="604"/>
      <c r="AH71" s="387"/>
      <c r="AI71" s="742"/>
      <c r="AJ71" s="750"/>
      <c r="AK71" s="604"/>
      <c r="AL71" s="750"/>
      <c r="AM71" s="604"/>
      <c r="AN71" s="750"/>
    </row>
    <row r="72" spans="1:40" s="441" customFormat="1" ht="15.95" customHeight="1" x14ac:dyDescent="0.25">
      <c r="A72" s="575" t="s">
        <v>188</v>
      </c>
      <c r="B72" s="443" t="s">
        <v>113</v>
      </c>
      <c r="C72" s="444">
        <v>86</v>
      </c>
      <c r="D72" s="444">
        <v>100</v>
      </c>
      <c r="E72" s="444">
        <v>109</v>
      </c>
      <c r="F72" s="444">
        <v>114</v>
      </c>
      <c r="G72" s="444">
        <v>131</v>
      </c>
      <c r="H72" s="444">
        <v>131</v>
      </c>
      <c r="I72" s="444">
        <v>131</v>
      </c>
      <c r="J72" s="444">
        <v>131</v>
      </c>
      <c r="K72" s="444">
        <v>131</v>
      </c>
      <c r="L72" s="444">
        <v>131</v>
      </c>
      <c r="M72" s="444">
        <v>131</v>
      </c>
      <c r="N72" s="444">
        <v>131</v>
      </c>
      <c r="O72" s="444">
        <v>131</v>
      </c>
      <c r="P72" s="444">
        <v>131</v>
      </c>
      <c r="Q72" s="444">
        <v>131</v>
      </c>
      <c r="R72" s="444">
        <v>150</v>
      </c>
      <c r="S72" s="455">
        <v>165</v>
      </c>
      <c r="T72" s="455">
        <v>175</v>
      </c>
      <c r="U72" s="456">
        <v>185</v>
      </c>
      <c r="V72" s="455">
        <v>205</v>
      </c>
      <c r="W72" s="446">
        <v>220</v>
      </c>
      <c r="X72" s="447">
        <v>230</v>
      </c>
      <c r="Y72" s="448">
        <v>245</v>
      </c>
      <c r="Z72" s="447">
        <v>260</v>
      </c>
      <c r="AA72" s="526">
        <v>283</v>
      </c>
      <c r="AB72" s="448">
        <v>308</v>
      </c>
      <c r="AC72" s="451">
        <v>335</v>
      </c>
      <c r="AD72" s="452">
        <v>346</v>
      </c>
      <c r="AE72" s="451">
        <v>369</v>
      </c>
      <c r="AF72" s="372">
        <v>385</v>
      </c>
      <c r="AG72" s="594">
        <v>399</v>
      </c>
      <c r="AH72" s="372">
        <v>425</v>
      </c>
      <c r="AI72" s="731">
        <v>425</v>
      </c>
      <c r="AJ72" s="376">
        <v>434</v>
      </c>
      <c r="AK72" s="594">
        <v>450</v>
      </c>
      <c r="AL72" s="376">
        <v>468</v>
      </c>
      <c r="AM72" s="594">
        <v>483</v>
      </c>
      <c r="AN72" s="376">
        <v>483</v>
      </c>
    </row>
    <row r="73" spans="1:40" s="441" customFormat="1" ht="15.95" customHeight="1" x14ac:dyDescent="0.25">
      <c r="A73" s="576" t="s">
        <v>189</v>
      </c>
      <c r="B73" s="454" t="s">
        <v>113</v>
      </c>
      <c r="C73" s="455">
        <v>56</v>
      </c>
      <c r="D73" s="455">
        <v>100</v>
      </c>
      <c r="E73" s="455">
        <v>109</v>
      </c>
      <c r="F73" s="455">
        <v>114</v>
      </c>
      <c r="G73" s="455">
        <v>131</v>
      </c>
      <c r="H73" s="455">
        <v>131</v>
      </c>
      <c r="I73" s="455">
        <v>131</v>
      </c>
      <c r="J73" s="455">
        <v>131</v>
      </c>
      <c r="K73" s="455">
        <v>131</v>
      </c>
      <c r="L73" s="455">
        <v>131</v>
      </c>
      <c r="M73" s="455">
        <v>131</v>
      </c>
      <c r="N73" s="455">
        <v>131</v>
      </c>
      <c r="O73" s="455">
        <v>131</v>
      </c>
      <c r="P73" s="455">
        <v>131</v>
      </c>
      <c r="Q73" s="455">
        <v>131</v>
      </c>
      <c r="R73" s="455">
        <v>150</v>
      </c>
      <c r="S73" s="455">
        <v>165</v>
      </c>
      <c r="T73" s="455">
        <v>175</v>
      </c>
      <c r="U73" s="456">
        <v>185</v>
      </c>
      <c r="V73" s="455">
        <v>205</v>
      </c>
      <c r="W73" s="457">
        <v>220</v>
      </c>
      <c r="X73" s="456">
        <v>230</v>
      </c>
      <c r="Y73" s="455">
        <v>245</v>
      </c>
      <c r="Z73" s="456">
        <v>260</v>
      </c>
      <c r="AA73" s="458">
        <v>283</v>
      </c>
      <c r="AB73" s="455">
        <v>308</v>
      </c>
      <c r="AC73" s="459">
        <v>335</v>
      </c>
      <c r="AD73" s="460">
        <v>346</v>
      </c>
      <c r="AE73" s="459">
        <v>369</v>
      </c>
      <c r="AF73" s="373">
        <v>385</v>
      </c>
      <c r="AG73" s="595">
        <v>399</v>
      </c>
      <c r="AH73" s="373">
        <v>425</v>
      </c>
      <c r="AI73" s="732">
        <v>425</v>
      </c>
      <c r="AJ73" s="406">
        <v>434</v>
      </c>
      <c r="AK73" s="595">
        <v>450</v>
      </c>
      <c r="AL73" s="406">
        <v>468</v>
      </c>
      <c r="AM73" s="595">
        <v>483</v>
      </c>
      <c r="AN73" s="406">
        <v>483</v>
      </c>
    </row>
    <row r="74" spans="1:40" s="441" customFormat="1" ht="15.95" customHeight="1" x14ac:dyDescent="0.25">
      <c r="A74" s="577" t="s">
        <v>190</v>
      </c>
      <c r="B74" s="462"/>
      <c r="C74" s="463"/>
      <c r="D74" s="463"/>
      <c r="E74" s="463"/>
      <c r="F74" s="463"/>
      <c r="G74" s="463"/>
      <c r="H74" s="463"/>
      <c r="I74" s="463"/>
      <c r="J74" s="463"/>
      <c r="K74" s="463"/>
      <c r="L74" s="463"/>
      <c r="M74" s="463"/>
      <c r="N74" s="463"/>
      <c r="O74" s="463"/>
      <c r="P74" s="463"/>
      <c r="Q74" s="463"/>
      <c r="R74" s="463"/>
      <c r="S74" s="463"/>
      <c r="T74" s="463"/>
      <c r="U74" s="464"/>
      <c r="V74" s="463"/>
      <c r="W74" s="446"/>
      <c r="X74" s="447"/>
      <c r="Y74" s="448"/>
      <c r="Z74" s="447"/>
      <c r="AA74" s="526"/>
      <c r="AB74" s="448"/>
      <c r="AC74" s="451"/>
      <c r="AD74" s="452"/>
      <c r="AE74" s="451"/>
      <c r="AF74" s="372"/>
      <c r="AG74" s="594"/>
      <c r="AH74" s="372"/>
      <c r="AI74" s="731"/>
      <c r="AJ74" s="376"/>
      <c r="AK74" s="594"/>
      <c r="AL74" s="376"/>
      <c r="AM74" s="594"/>
      <c r="AN74" s="376"/>
    </row>
    <row r="75" spans="1:40" s="441" customFormat="1" ht="14.25" customHeight="1" x14ac:dyDescent="0.25">
      <c r="A75" s="575" t="s">
        <v>191</v>
      </c>
      <c r="B75" s="443" t="s">
        <v>113</v>
      </c>
      <c r="C75" s="444">
        <v>30</v>
      </c>
      <c r="D75" s="444">
        <v>35</v>
      </c>
      <c r="E75" s="444">
        <v>38</v>
      </c>
      <c r="F75" s="444">
        <v>40</v>
      </c>
      <c r="G75" s="444">
        <v>46</v>
      </c>
      <c r="H75" s="444">
        <v>46</v>
      </c>
      <c r="I75" s="444">
        <v>46</v>
      </c>
      <c r="J75" s="444">
        <v>46</v>
      </c>
      <c r="K75" s="444">
        <v>46</v>
      </c>
      <c r="L75" s="444">
        <v>46</v>
      </c>
      <c r="M75" s="444">
        <v>46</v>
      </c>
      <c r="N75" s="444">
        <v>46</v>
      </c>
      <c r="O75" s="444">
        <v>46</v>
      </c>
      <c r="P75" s="444">
        <v>46</v>
      </c>
      <c r="Q75" s="444">
        <v>46</v>
      </c>
      <c r="R75" s="444">
        <v>55</v>
      </c>
      <c r="S75" s="444">
        <v>60</v>
      </c>
      <c r="T75" s="444">
        <v>65</v>
      </c>
      <c r="U75" s="445">
        <v>70</v>
      </c>
      <c r="V75" s="444">
        <v>80</v>
      </c>
      <c r="W75" s="446">
        <v>85</v>
      </c>
      <c r="X75" s="447">
        <v>90</v>
      </c>
      <c r="Y75" s="448">
        <v>100</v>
      </c>
      <c r="Z75" s="447">
        <v>105</v>
      </c>
      <c r="AA75" s="526">
        <v>114</v>
      </c>
      <c r="AB75" s="448">
        <v>124</v>
      </c>
      <c r="AC75" s="451">
        <v>135</v>
      </c>
      <c r="AD75" s="452">
        <v>139</v>
      </c>
      <c r="AE75" s="451">
        <v>148</v>
      </c>
      <c r="AF75" s="372">
        <v>148</v>
      </c>
      <c r="AG75" s="594">
        <v>153</v>
      </c>
      <c r="AH75" s="372">
        <v>160</v>
      </c>
      <c r="AI75" s="731">
        <v>164</v>
      </c>
      <c r="AJ75" s="376">
        <v>168</v>
      </c>
      <c r="AK75" s="594">
        <v>174</v>
      </c>
      <c r="AL75" s="376">
        <v>181</v>
      </c>
      <c r="AM75" s="594">
        <v>187</v>
      </c>
      <c r="AN75" s="376">
        <v>187</v>
      </c>
    </row>
    <row r="76" spans="1:40" s="441" customFormat="1" ht="15.95" customHeight="1" x14ac:dyDescent="0.25">
      <c r="A76" s="576" t="s">
        <v>256</v>
      </c>
      <c r="B76" s="454" t="s">
        <v>113</v>
      </c>
      <c r="C76" s="455">
        <v>39</v>
      </c>
      <c r="D76" s="455">
        <v>45</v>
      </c>
      <c r="E76" s="455">
        <v>49</v>
      </c>
      <c r="F76" s="455">
        <v>51</v>
      </c>
      <c r="G76" s="455">
        <v>59</v>
      </c>
      <c r="H76" s="455">
        <v>59</v>
      </c>
      <c r="I76" s="455">
        <v>59</v>
      </c>
      <c r="J76" s="455">
        <v>59</v>
      </c>
      <c r="K76" s="455">
        <v>59</v>
      </c>
      <c r="L76" s="455">
        <v>59</v>
      </c>
      <c r="M76" s="455">
        <v>59</v>
      </c>
      <c r="N76" s="455">
        <v>59</v>
      </c>
      <c r="O76" s="455">
        <v>59</v>
      </c>
      <c r="P76" s="455">
        <v>59</v>
      </c>
      <c r="Q76" s="455">
        <v>59</v>
      </c>
      <c r="R76" s="455">
        <v>70</v>
      </c>
      <c r="S76" s="455">
        <v>75</v>
      </c>
      <c r="T76" s="455">
        <v>80</v>
      </c>
      <c r="U76" s="456">
        <v>85</v>
      </c>
      <c r="V76" s="455">
        <v>95</v>
      </c>
      <c r="W76" s="457">
        <v>100</v>
      </c>
      <c r="X76" s="456">
        <v>105</v>
      </c>
      <c r="Y76" s="455">
        <v>115</v>
      </c>
      <c r="Z76" s="456">
        <v>125</v>
      </c>
      <c r="AA76" s="458">
        <v>136</v>
      </c>
      <c r="AB76" s="455">
        <v>148</v>
      </c>
      <c r="AC76" s="459">
        <v>161</v>
      </c>
      <c r="AD76" s="460">
        <v>166</v>
      </c>
      <c r="AE76" s="459">
        <v>177</v>
      </c>
      <c r="AF76" s="373">
        <v>177</v>
      </c>
      <c r="AG76" s="595">
        <v>184</v>
      </c>
      <c r="AH76" s="373">
        <v>195</v>
      </c>
      <c r="AI76" s="732">
        <v>200</v>
      </c>
      <c r="AJ76" s="406">
        <v>204</v>
      </c>
      <c r="AK76" s="595">
        <v>211</v>
      </c>
      <c r="AL76" s="406">
        <v>220</v>
      </c>
      <c r="AM76" s="595">
        <v>227</v>
      </c>
      <c r="AN76" s="406">
        <v>227</v>
      </c>
    </row>
    <row r="77" spans="1:40" s="441" customFormat="1" ht="15.95" customHeight="1" x14ac:dyDescent="0.25">
      <c r="A77" s="577" t="s">
        <v>192</v>
      </c>
      <c r="B77" s="462"/>
      <c r="C77" s="463"/>
      <c r="D77" s="463"/>
      <c r="E77" s="463"/>
      <c r="F77" s="463"/>
      <c r="G77" s="463"/>
      <c r="H77" s="463"/>
      <c r="I77" s="463"/>
      <c r="J77" s="463"/>
      <c r="K77" s="463"/>
      <c r="L77" s="463"/>
      <c r="M77" s="463"/>
      <c r="N77" s="463"/>
      <c r="O77" s="463"/>
      <c r="P77" s="463"/>
      <c r="Q77" s="463"/>
      <c r="R77" s="463"/>
      <c r="S77" s="463"/>
      <c r="T77" s="463"/>
      <c r="U77" s="464"/>
      <c r="V77" s="463"/>
      <c r="W77" s="446"/>
      <c r="X77" s="447"/>
      <c r="Y77" s="448"/>
      <c r="Z77" s="447"/>
      <c r="AA77" s="526"/>
      <c r="AB77" s="448"/>
      <c r="AC77" s="451"/>
      <c r="AD77" s="452"/>
      <c r="AE77" s="451"/>
      <c r="AF77" s="372"/>
      <c r="AG77" s="594"/>
      <c r="AH77" s="372"/>
      <c r="AI77" s="731"/>
      <c r="AJ77" s="376"/>
      <c r="AK77" s="594"/>
      <c r="AL77" s="376"/>
      <c r="AM77" s="594"/>
      <c r="AN77" s="376"/>
    </row>
    <row r="78" spans="1:40" s="441" customFormat="1" ht="15.95" customHeight="1" x14ac:dyDescent="0.25">
      <c r="A78" s="575" t="s">
        <v>193</v>
      </c>
      <c r="B78" s="443" t="s">
        <v>113</v>
      </c>
      <c r="C78" s="444">
        <v>50</v>
      </c>
      <c r="D78" s="444">
        <v>58</v>
      </c>
      <c r="E78" s="444">
        <v>63</v>
      </c>
      <c r="F78" s="444">
        <v>66</v>
      </c>
      <c r="G78" s="444">
        <v>76</v>
      </c>
      <c r="H78" s="444">
        <v>76</v>
      </c>
      <c r="I78" s="444">
        <v>76</v>
      </c>
      <c r="J78" s="444">
        <v>76</v>
      </c>
      <c r="K78" s="444">
        <v>76</v>
      </c>
      <c r="L78" s="444">
        <v>76</v>
      </c>
      <c r="M78" s="444">
        <v>76</v>
      </c>
      <c r="N78" s="444">
        <v>76</v>
      </c>
      <c r="O78" s="444">
        <v>76</v>
      </c>
      <c r="P78" s="444">
        <v>76</v>
      </c>
      <c r="Q78" s="444">
        <v>76</v>
      </c>
      <c r="R78" s="444">
        <v>90</v>
      </c>
      <c r="S78" s="444">
        <v>100</v>
      </c>
      <c r="T78" s="444">
        <v>110</v>
      </c>
      <c r="U78" s="445">
        <v>120</v>
      </c>
      <c r="V78" s="444">
        <v>135</v>
      </c>
      <c r="W78" s="446">
        <v>145</v>
      </c>
      <c r="X78" s="447">
        <v>155</v>
      </c>
      <c r="Y78" s="448">
        <v>165</v>
      </c>
      <c r="Z78" s="447">
        <v>175</v>
      </c>
      <c r="AA78" s="526">
        <v>190</v>
      </c>
      <c r="AB78" s="448">
        <v>207</v>
      </c>
      <c r="AC78" s="451">
        <v>226</v>
      </c>
      <c r="AD78" s="452">
        <v>233</v>
      </c>
      <c r="AE78" s="451">
        <v>248</v>
      </c>
      <c r="AF78" s="372">
        <v>248</v>
      </c>
      <c r="AG78" s="594">
        <v>257</v>
      </c>
      <c r="AH78" s="372">
        <v>270</v>
      </c>
      <c r="AI78" s="731">
        <v>277</v>
      </c>
      <c r="AJ78" s="376">
        <v>283</v>
      </c>
      <c r="AK78" s="594">
        <v>293</v>
      </c>
      <c r="AL78" s="376">
        <v>305</v>
      </c>
      <c r="AM78" s="594">
        <v>315</v>
      </c>
      <c r="AN78" s="376">
        <v>315</v>
      </c>
    </row>
    <row r="79" spans="1:40" s="441" customFormat="1" ht="15.95" customHeight="1" x14ac:dyDescent="0.25">
      <c r="A79" s="578" t="s">
        <v>194</v>
      </c>
      <c r="B79" s="454" t="s">
        <v>113</v>
      </c>
      <c r="C79" s="455">
        <v>50</v>
      </c>
      <c r="D79" s="455">
        <v>58</v>
      </c>
      <c r="E79" s="455">
        <v>63</v>
      </c>
      <c r="F79" s="455">
        <v>66</v>
      </c>
      <c r="G79" s="455">
        <v>76</v>
      </c>
      <c r="H79" s="455">
        <v>76</v>
      </c>
      <c r="I79" s="455">
        <v>76</v>
      </c>
      <c r="J79" s="455">
        <v>76</v>
      </c>
      <c r="K79" s="455">
        <v>76</v>
      </c>
      <c r="L79" s="455">
        <v>76</v>
      </c>
      <c r="M79" s="455">
        <v>76</v>
      </c>
      <c r="N79" s="455">
        <v>76</v>
      </c>
      <c r="O79" s="455">
        <v>76</v>
      </c>
      <c r="P79" s="455">
        <v>76</v>
      </c>
      <c r="Q79" s="455">
        <v>76</v>
      </c>
      <c r="R79" s="455">
        <v>90</v>
      </c>
      <c r="S79" s="455">
        <v>100</v>
      </c>
      <c r="T79" s="455">
        <v>110</v>
      </c>
      <c r="U79" s="456">
        <v>120</v>
      </c>
      <c r="V79" s="455">
        <v>135</v>
      </c>
      <c r="W79" s="457">
        <v>145</v>
      </c>
      <c r="X79" s="456">
        <v>155</v>
      </c>
      <c r="Y79" s="455">
        <v>165</v>
      </c>
      <c r="Z79" s="456">
        <v>175</v>
      </c>
      <c r="AA79" s="458">
        <v>190</v>
      </c>
      <c r="AB79" s="455">
        <v>207</v>
      </c>
      <c r="AC79" s="459">
        <v>226</v>
      </c>
      <c r="AD79" s="460">
        <v>233</v>
      </c>
      <c r="AE79" s="459">
        <v>248</v>
      </c>
      <c r="AF79" s="373">
        <v>259</v>
      </c>
      <c r="AG79" s="595">
        <v>269</v>
      </c>
      <c r="AH79" s="373">
        <v>285</v>
      </c>
      <c r="AI79" s="732">
        <v>292</v>
      </c>
      <c r="AJ79" s="406">
        <v>298</v>
      </c>
      <c r="AK79" s="595">
        <v>309</v>
      </c>
      <c r="AL79" s="406">
        <v>322</v>
      </c>
      <c r="AM79" s="595">
        <v>332</v>
      </c>
      <c r="AN79" s="406">
        <v>332</v>
      </c>
    </row>
    <row r="80" spans="1:40" s="441" customFormat="1" ht="15.95" customHeight="1" x14ac:dyDescent="0.25">
      <c r="A80" s="578" t="s">
        <v>195</v>
      </c>
      <c r="B80" s="454" t="s">
        <v>113</v>
      </c>
      <c r="C80" s="455">
        <v>45</v>
      </c>
      <c r="D80" s="455">
        <v>45</v>
      </c>
      <c r="E80" s="455">
        <v>45</v>
      </c>
      <c r="F80" s="455">
        <v>45</v>
      </c>
      <c r="G80" s="455">
        <v>100</v>
      </c>
      <c r="H80" s="455">
        <v>100</v>
      </c>
      <c r="I80" s="455">
        <v>100</v>
      </c>
      <c r="J80" s="455">
        <v>100</v>
      </c>
      <c r="K80" s="455">
        <v>100</v>
      </c>
      <c r="L80" s="455">
        <v>100</v>
      </c>
      <c r="M80" s="455">
        <v>100</v>
      </c>
      <c r="N80" s="455">
        <v>100</v>
      </c>
      <c r="O80" s="455">
        <v>100</v>
      </c>
      <c r="P80" s="455">
        <v>100</v>
      </c>
      <c r="Q80" s="455">
        <v>100</v>
      </c>
      <c r="R80" s="455">
        <v>115</v>
      </c>
      <c r="S80" s="455">
        <v>125</v>
      </c>
      <c r="T80" s="455">
        <v>135</v>
      </c>
      <c r="U80" s="456">
        <v>145</v>
      </c>
      <c r="V80" s="455">
        <v>160</v>
      </c>
      <c r="W80" s="457">
        <v>170</v>
      </c>
      <c r="X80" s="456">
        <v>180</v>
      </c>
      <c r="Y80" s="455">
        <v>195</v>
      </c>
      <c r="Z80" s="456">
        <v>205</v>
      </c>
      <c r="AA80" s="526">
        <v>223</v>
      </c>
      <c r="AB80" s="448">
        <v>243</v>
      </c>
      <c r="AC80" s="451">
        <v>264</v>
      </c>
      <c r="AD80" s="452">
        <v>272</v>
      </c>
      <c r="AE80" s="451">
        <v>290</v>
      </c>
      <c r="AF80" s="372">
        <v>302</v>
      </c>
      <c r="AG80" s="594">
        <v>313</v>
      </c>
      <c r="AH80" s="372">
        <v>330</v>
      </c>
      <c r="AI80" s="731">
        <v>330</v>
      </c>
      <c r="AJ80" s="376">
        <v>337</v>
      </c>
      <c r="AK80" s="594">
        <v>349</v>
      </c>
      <c r="AL80" s="376">
        <v>363</v>
      </c>
      <c r="AM80" s="594">
        <v>374</v>
      </c>
      <c r="AN80" s="376">
        <v>374</v>
      </c>
    </row>
    <row r="81" spans="1:40" s="441" customFormat="1" ht="15.95" customHeight="1" thickBot="1" x14ac:dyDescent="0.3">
      <c r="A81" s="579" t="s">
        <v>196</v>
      </c>
      <c r="B81" s="560" t="s">
        <v>113</v>
      </c>
      <c r="C81" s="580">
        <v>25</v>
      </c>
      <c r="D81" s="580">
        <v>50</v>
      </c>
      <c r="E81" s="580">
        <v>55</v>
      </c>
      <c r="F81" s="580">
        <v>58</v>
      </c>
      <c r="G81" s="580">
        <v>67</v>
      </c>
      <c r="H81" s="580">
        <v>67</v>
      </c>
      <c r="I81" s="580">
        <v>67</v>
      </c>
      <c r="J81" s="580">
        <v>67</v>
      </c>
      <c r="K81" s="580">
        <v>67</v>
      </c>
      <c r="L81" s="580">
        <v>67</v>
      </c>
      <c r="M81" s="580">
        <v>67</v>
      </c>
      <c r="N81" s="580">
        <v>67</v>
      </c>
      <c r="O81" s="580">
        <v>67</v>
      </c>
      <c r="P81" s="580">
        <v>67</v>
      </c>
      <c r="Q81" s="580">
        <v>67</v>
      </c>
      <c r="R81" s="580">
        <v>80</v>
      </c>
      <c r="S81" s="580">
        <v>90</v>
      </c>
      <c r="T81" s="580">
        <v>95</v>
      </c>
      <c r="U81" s="581">
        <v>100</v>
      </c>
      <c r="V81" s="580">
        <v>110</v>
      </c>
      <c r="W81" s="520">
        <v>120</v>
      </c>
      <c r="X81" s="519">
        <v>130</v>
      </c>
      <c r="Y81" s="518">
        <v>140</v>
      </c>
      <c r="Z81" s="519">
        <v>150</v>
      </c>
      <c r="AA81" s="582">
        <v>163</v>
      </c>
      <c r="AB81" s="580">
        <v>178</v>
      </c>
      <c r="AC81" s="583">
        <v>194</v>
      </c>
      <c r="AD81" s="584">
        <v>200</v>
      </c>
      <c r="AE81" s="583">
        <v>213</v>
      </c>
      <c r="AF81" s="388">
        <v>222</v>
      </c>
      <c r="AG81" s="605">
        <v>230</v>
      </c>
      <c r="AH81" s="388">
        <v>245</v>
      </c>
      <c r="AI81" s="743">
        <v>245</v>
      </c>
      <c r="AJ81" s="751">
        <v>250</v>
      </c>
      <c r="AK81" s="605">
        <v>259</v>
      </c>
      <c r="AL81" s="751">
        <v>270</v>
      </c>
      <c r="AM81" s="605">
        <v>279</v>
      </c>
      <c r="AN81" s="751">
        <v>279</v>
      </c>
    </row>
    <row r="82" spans="1:40" s="441" customFormat="1" ht="15.6" customHeight="1" x14ac:dyDescent="0.25">
      <c r="A82" s="1105" t="s">
        <v>258</v>
      </c>
      <c r="B82" s="1105"/>
      <c r="C82" s="1105"/>
      <c r="D82" s="1105"/>
      <c r="E82" s="1105"/>
      <c r="F82" s="1105"/>
      <c r="G82" s="1105"/>
      <c r="H82" s="1105"/>
      <c r="I82" s="1105"/>
      <c r="J82" s="1105"/>
      <c r="K82" s="1105"/>
      <c r="L82" s="1105"/>
      <c r="M82" s="1105"/>
      <c r="N82" s="1105"/>
      <c r="O82" s="1105"/>
      <c r="P82" s="1105"/>
      <c r="Q82" s="1105"/>
      <c r="R82" s="1105"/>
      <c r="S82" s="1105"/>
      <c r="T82" s="1105"/>
      <c r="U82" s="1105"/>
      <c r="V82" s="1105"/>
      <c r="W82" s="1105"/>
      <c r="X82" s="1105"/>
      <c r="Y82" s="1105"/>
      <c r="Z82" s="1105"/>
      <c r="AA82" s="1105"/>
      <c r="AB82" s="1105"/>
      <c r="AC82" s="1105"/>
      <c r="AD82" s="625"/>
      <c r="AE82" s="625"/>
      <c r="AF82" s="625"/>
      <c r="AG82" s="527"/>
      <c r="AJ82" s="613"/>
      <c r="AK82" s="613"/>
      <c r="AL82" s="613"/>
      <c r="AM82" s="613"/>
      <c r="AN82" s="613"/>
    </row>
    <row r="83" spans="1:40" s="441" customFormat="1" ht="13.15" customHeight="1" x14ac:dyDescent="0.25">
      <c r="A83" s="626" t="s">
        <v>287</v>
      </c>
      <c r="B83" s="627"/>
      <c r="C83" s="628"/>
      <c r="D83" s="628"/>
      <c r="E83" s="628"/>
      <c r="F83" s="628"/>
      <c r="G83" s="628"/>
      <c r="H83" s="628"/>
      <c r="I83" s="628"/>
      <c r="J83" s="628"/>
      <c r="K83" s="628"/>
      <c r="L83" s="628"/>
      <c r="M83" s="628"/>
      <c r="N83" s="628"/>
      <c r="O83" s="628"/>
      <c r="P83" s="628"/>
      <c r="Q83" s="628"/>
      <c r="R83" s="629"/>
      <c r="S83" s="628"/>
      <c r="T83" s="628"/>
      <c r="U83" s="628"/>
      <c r="V83" s="628"/>
      <c r="W83" s="628"/>
      <c r="X83" s="628"/>
      <c r="Y83" s="628"/>
      <c r="Z83" s="628"/>
      <c r="AA83" s="628"/>
      <c r="AB83" s="628"/>
      <c r="AC83" s="628"/>
      <c r="AD83" s="628"/>
      <c r="AE83" s="628"/>
      <c r="AF83" s="628"/>
      <c r="AG83" s="585"/>
      <c r="AJ83" s="613"/>
      <c r="AK83" s="613"/>
      <c r="AL83" s="613"/>
      <c r="AM83" s="613"/>
      <c r="AN83" s="613"/>
    </row>
    <row r="84" spans="1:40" s="441" customFormat="1" ht="63" customHeight="1" x14ac:dyDescent="0.25">
      <c r="A84" s="1104" t="s">
        <v>288</v>
      </c>
      <c r="B84" s="1104"/>
      <c r="C84" s="1104"/>
      <c r="D84" s="630"/>
      <c r="E84" s="630"/>
      <c r="F84" s="631"/>
      <c r="G84" s="630"/>
      <c r="H84" s="630"/>
      <c r="I84" s="630"/>
      <c r="J84" s="630"/>
      <c r="K84" s="630"/>
      <c r="L84" s="630"/>
      <c r="M84" s="628"/>
      <c r="N84" s="632"/>
      <c r="O84" s="632"/>
      <c r="P84" s="632"/>
      <c r="Q84" s="632"/>
      <c r="R84" s="1104" t="s">
        <v>289</v>
      </c>
      <c r="S84" s="1104"/>
      <c r="T84" s="1104"/>
      <c r="U84" s="1104"/>
      <c r="V84" s="1104"/>
      <c r="W84" s="1104"/>
      <c r="X84" s="1104"/>
      <c r="Y84" s="1104"/>
      <c r="Z84" s="1104"/>
      <c r="AA84" s="1104"/>
      <c r="AB84" s="1104"/>
      <c r="AC84" s="1104"/>
      <c r="AD84" s="1104"/>
      <c r="AE84" s="1104"/>
      <c r="AF84" s="1104"/>
      <c r="AG84" s="1104"/>
      <c r="AJ84" s="613"/>
      <c r="AK84" s="613"/>
      <c r="AL84" s="613"/>
      <c r="AM84" s="613"/>
      <c r="AN84" s="613"/>
    </row>
    <row r="85" spans="1:40" s="441" customFormat="1" ht="27" customHeight="1" x14ac:dyDescent="0.25">
      <c r="A85" s="1103" t="s">
        <v>290</v>
      </c>
      <c r="B85" s="1103"/>
      <c r="C85" s="1103"/>
      <c r="D85" s="633"/>
      <c r="E85" s="633"/>
      <c r="F85" s="633"/>
      <c r="G85" s="633"/>
      <c r="H85" s="633"/>
      <c r="I85" s="633"/>
      <c r="J85" s="633"/>
      <c r="K85" s="633"/>
      <c r="L85" s="633"/>
      <c r="M85" s="628"/>
      <c r="N85" s="632"/>
      <c r="O85" s="632"/>
      <c r="P85" s="632"/>
      <c r="Q85" s="632"/>
      <c r="R85" s="1104" t="s">
        <v>291</v>
      </c>
      <c r="S85" s="1104"/>
      <c r="T85" s="1104"/>
      <c r="U85" s="1104"/>
      <c r="V85" s="1104"/>
      <c r="W85" s="1104"/>
      <c r="X85" s="1104"/>
      <c r="Y85" s="1104"/>
      <c r="Z85" s="1104"/>
      <c r="AA85" s="1104"/>
      <c r="AB85" s="1104"/>
      <c r="AC85" s="1104"/>
      <c r="AD85" s="1104"/>
      <c r="AE85" s="1104"/>
      <c r="AF85" s="1104"/>
      <c r="AG85" s="1104"/>
      <c r="AJ85" s="613"/>
      <c r="AK85" s="613"/>
      <c r="AL85" s="613"/>
      <c r="AM85" s="613"/>
      <c r="AN85" s="613"/>
    </row>
    <row r="86" spans="1:40" s="441" customFormat="1" ht="15" x14ac:dyDescent="0.25">
      <c r="B86" s="586"/>
      <c r="AJ86" s="613"/>
      <c r="AK86" s="613"/>
      <c r="AL86" s="613"/>
      <c r="AM86" s="613"/>
      <c r="AN86" s="613"/>
    </row>
    <row r="87" spans="1:40" s="441" customFormat="1" ht="15" x14ac:dyDescent="0.25">
      <c r="A87" s="587"/>
      <c r="B87" s="587"/>
      <c r="AJ87" s="613"/>
      <c r="AK87" s="613"/>
      <c r="AL87" s="613"/>
      <c r="AM87" s="613"/>
      <c r="AN87" s="613"/>
    </row>
    <row r="88" spans="1:40" s="441" customFormat="1" ht="15" x14ac:dyDescent="0.25">
      <c r="A88" s="588"/>
      <c r="B88" s="589"/>
      <c r="AJ88" s="613"/>
      <c r="AK88" s="613"/>
      <c r="AL88" s="613"/>
      <c r="AM88" s="613"/>
      <c r="AN88" s="613"/>
    </row>
    <row r="89" spans="1:40" s="441" customFormat="1" ht="15" customHeight="1" x14ac:dyDescent="0.25">
      <c r="A89" s="590"/>
      <c r="B89" s="591"/>
      <c r="C89" s="590"/>
      <c r="D89" s="590"/>
      <c r="E89" s="590"/>
      <c r="AJ89" s="613"/>
      <c r="AK89" s="613"/>
      <c r="AL89" s="613"/>
      <c r="AM89" s="613"/>
      <c r="AN89" s="613"/>
    </row>
    <row r="90" spans="1:40" s="441" customFormat="1" ht="15" x14ac:dyDescent="0.25">
      <c r="B90" s="586"/>
      <c r="AJ90" s="613"/>
      <c r="AK90" s="613"/>
      <c r="AL90" s="613"/>
      <c r="AM90" s="613"/>
      <c r="AN90" s="613"/>
    </row>
    <row r="91" spans="1:40" s="441" customFormat="1" ht="15" x14ac:dyDescent="0.25">
      <c r="B91" s="586"/>
      <c r="AJ91" s="613"/>
      <c r="AK91" s="613"/>
      <c r="AL91" s="613"/>
      <c r="AM91" s="613"/>
      <c r="AN91" s="613"/>
    </row>
    <row r="92" spans="1:40" s="441" customFormat="1" ht="15" x14ac:dyDescent="0.25">
      <c r="B92" s="586"/>
      <c r="AJ92" s="613"/>
      <c r="AK92" s="613"/>
      <c r="AL92" s="613"/>
      <c r="AM92" s="613"/>
      <c r="AN92" s="613"/>
    </row>
    <row r="93" spans="1:40" s="441" customFormat="1" ht="15" x14ac:dyDescent="0.25">
      <c r="B93" s="586"/>
      <c r="AJ93" s="613"/>
      <c r="AK93" s="613"/>
      <c r="AL93" s="613"/>
      <c r="AM93" s="613"/>
      <c r="AN93" s="613"/>
    </row>
    <row r="94" spans="1:40" s="441" customFormat="1" ht="15" x14ac:dyDescent="0.25">
      <c r="B94" s="586"/>
      <c r="AJ94" s="613"/>
      <c r="AK94" s="613"/>
      <c r="AL94" s="613"/>
      <c r="AM94" s="613"/>
      <c r="AN94" s="613"/>
    </row>
    <row r="95" spans="1:40" s="441" customFormat="1" ht="15" x14ac:dyDescent="0.25">
      <c r="B95" s="586"/>
      <c r="AJ95" s="613"/>
      <c r="AK95" s="613"/>
      <c r="AL95" s="613"/>
      <c r="AM95" s="613"/>
      <c r="AN95" s="613"/>
    </row>
    <row r="96" spans="1:40" s="441" customFormat="1" ht="15" x14ac:dyDescent="0.25">
      <c r="B96" s="586"/>
      <c r="AJ96" s="613"/>
      <c r="AK96" s="613"/>
      <c r="AL96" s="613"/>
      <c r="AM96" s="613"/>
      <c r="AN96" s="613"/>
    </row>
    <row r="97" spans="2:40" s="441" customFormat="1" ht="15" x14ac:dyDescent="0.25">
      <c r="B97" s="586"/>
      <c r="AJ97" s="613"/>
      <c r="AK97" s="613"/>
      <c r="AL97" s="613"/>
      <c r="AM97" s="613"/>
      <c r="AN97" s="613"/>
    </row>
    <row r="98" spans="2:40" s="441" customFormat="1" ht="15" x14ac:dyDescent="0.25">
      <c r="B98" s="586"/>
      <c r="AJ98" s="613"/>
      <c r="AK98" s="613"/>
      <c r="AL98" s="613"/>
      <c r="AM98" s="613"/>
      <c r="AN98" s="613"/>
    </row>
    <row r="99" spans="2:40" s="441" customFormat="1" ht="15" x14ac:dyDescent="0.25">
      <c r="B99" s="586"/>
      <c r="AJ99" s="613"/>
      <c r="AK99" s="613"/>
      <c r="AL99" s="613"/>
      <c r="AM99" s="613"/>
      <c r="AN99" s="613"/>
    </row>
    <row r="100" spans="2:40" s="441" customFormat="1" ht="15" x14ac:dyDescent="0.25">
      <c r="B100" s="586"/>
      <c r="AJ100" s="613"/>
      <c r="AK100" s="613"/>
      <c r="AL100" s="613"/>
      <c r="AM100" s="613"/>
      <c r="AN100" s="613"/>
    </row>
    <row r="101" spans="2:40" s="441" customFormat="1" ht="15" x14ac:dyDescent="0.25">
      <c r="B101" s="586"/>
      <c r="AJ101" s="613"/>
      <c r="AK101" s="613"/>
      <c r="AL101" s="613"/>
      <c r="AM101" s="613"/>
      <c r="AN101" s="613"/>
    </row>
    <row r="102" spans="2:40" s="441" customFormat="1" ht="15" x14ac:dyDescent="0.25">
      <c r="B102" s="586"/>
      <c r="AJ102" s="613"/>
      <c r="AK102" s="613"/>
      <c r="AL102" s="613"/>
      <c r="AM102" s="613"/>
      <c r="AN102" s="613"/>
    </row>
  </sheetData>
  <mergeCells count="157">
    <mergeCell ref="AM20:AM21"/>
    <mergeCell ref="AM25:AM26"/>
    <mergeCell ref="AM39:AM40"/>
    <mergeCell ref="AM60:AM61"/>
    <mergeCell ref="AM62:AM63"/>
    <mergeCell ref="AJ25:AJ26"/>
    <mergeCell ref="AJ39:AJ40"/>
    <mergeCell ref="AJ60:AJ61"/>
    <mergeCell ref="AJ62:AJ63"/>
    <mergeCell ref="AL62:AL63"/>
    <mergeCell ref="AL60:AL61"/>
    <mergeCell ref="AL20:AL21"/>
    <mergeCell ref="AJ20:AJ21"/>
    <mergeCell ref="AK20:AK21"/>
    <mergeCell ref="AK60:AK61"/>
    <mergeCell ref="AK62:AK63"/>
    <mergeCell ref="AD60:AD61"/>
    <mergeCell ref="AE60:AE61"/>
    <mergeCell ref="AF60:AF61"/>
    <mergeCell ref="AI39:AI40"/>
    <mergeCell ref="AD25:AD26"/>
    <mergeCell ref="AE25:AE26"/>
    <mergeCell ref="AG25:AG26"/>
    <mergeCell ref="AH25:AH26"/>
    <mergeCell ref="AI25:AI26"/>
    <mergeCell ref="AG60:AG61"/>
    <mergeCell ref="AH60:AH61"/>
    <mergeCell ref="AI60:AI61"/>
    <mergeCell ref="A85:C85"/>
    <mergeCell ref="R85:AG85"/>
    <mergeCell ref="AG62:AG63"/>
    <mergeCell ref="AH62:AH63"/>
    <mergeCell ref="AI62:AI63"/>
    <mergeCell ref="W62:W63"/>
    <mergeCell ref="X62:X63"/>
    <mergeCell ref="Y62:Y63"/>
    <mergeCell ref="Z62:Z63"/>
    <mergeCell ref="A82:AC82"/>
    <mergeCell ref="A84:C84"/>
    <mergeCell ref="R84:AG84"/>
    <mergeCell ref="AA62:AA63"/>
    <mergeCell ref="AB62:AB63"/>
    <mergeCell ref="AC62:AC63"/>
    <mergeCell ref="AD62:AD63"/>
    <mergeCell ref="AE62:AE63"/>
    <mergeCell ref="AF62:AF63"/>
    <mergeCell ref="AB60:AB61"/>
    <mergeCell ref="B62:B63"/>
    <mergeCell ref="C62:C63"/>
    <mergeCell ref="H62:H63"/>
    <mergeCell ref="M62:M63"/>
    <mergeCell ref="R62:R63"/>
    <mergeCell ref="AC60:AC61"/>
    <mergeCell ref="B60:B61"/>
    <mergeCell ref="C60:C61"/>
    <mergeCell ref="H60:H61"/>
    <mergeCell ref="M60:M61"/>
    <mergeCell ref="R60:R61"/>
    <mergeCell ref="W60:W61"/>
    <mergeCell ref="Z51:Z52"/>
    <mergeCell ref="X60:X61"/>
    <mergeCell ref="Y60:Y61"/>
    <mergeCell ref="Z60:Z61"/>
    <mergeCell ref="AA60:AA61"/>
    <mergeCell ref="AA51:AA52"/>
    <mergeCell ref="O51:O52"/>
    <mergeCell ref="P51:P52"/>
    <mergeCell ref="Q51:Q52"/>
    <mergeCell ref="R51:R52"/>
    <mergeCell ref="S51:S52"/>
    <mergeCell ref="W51:W52"/>
    <mergeCell ref="T51:T52"/>
    <mergeCell ref="U51:U52"/>
    <mergeCell ref="V51:V52"/>
    <mergeCell ref="H51:H52"/>
    <mergeCell ref="I51:I52"/>
    <mergeCell ref="J51:J52"/>
    <mergeCell ref="K51:K52"/>
    <mergeCell ref="L51:L52"/>
    <mergeCell ref="M51:M52"/>
    <mergeCell ref="N51:N52"/>
    <mergeCell ref="AL39:AL40"/>
    <mergeCell ref="B43:B44"/>
    <mergeCell ref="B45:B48"/>
    <mergeCell ref="B50:B54"/>
    <mergeCell ref="C51:C52"/>
    <mergeCell ref="D51:D52"/>
    <mergeCell ref="E51:E52"/>
    <mergeCell ref="F51:F52"/>
    <mergeCell ref="G51:G52"/>
    <mergeCell ref="AB39:AB40"/>
    <mergeCell ref="AC39:AC40"/>
    <mergeCell ref="AD39:AD40"/>
    <mergeCell ref="AE39:AE40"/>
    <mergeCell ref="AF39:AF40"/>
    <mergeCell ref="AG39:AG40"/>
    <mergeCell ref="B39:B40"/>
    <mergeCell ref="W39:W40"/>
    <mergeCell ref="AA39:AA40"/>
    <mergeCell ref="AL25:AL26"/>
    <mergeCell ref="B29:B30"/>
    <mergeCell ref="B32:B33"/>
    <mergeCell ref="AA25:AA26"/>
    <mergeCell ref="AB25:AB26"/>
    <mergeCell ref="AC25:AC26"/>
    <mergeCell ref="AF25:AF26"/>
    <mergeCell ref="AK25:AK26"/>
    <mergeCell ref="AK39:AK40"/>
    <mergeCell ref="B25:B26"/>
    <mergeCell ref="W25:W26"/>
    <mergeCell ref="X25:X26"/>
    <mergeCell ref="Y25:Y26"/>
    <mergeCell ref="Z25:Z26"/>
    <mergeCell ref="H20:H21"/>
    <mergeCell ref="I20:I21"/>
    <mergeCell ref="J20:J21"/>
    <mergeCell ref="K20:K21"/>
    <mergeCell ref="L20:L21"/>
    <mergeCell ref="M20:M21"/>
    <mergeCell ref="X39:X40"/>
    <mergeCell ref="Y39:Y40"/>
    <mergeCell ref="Z39:Z40"/>
    <mergeCell ref="AF20:AF21"/>
    <mergeCell ref="AG20:AG21"/>
    <mergeCell ref="AH20:AH21"/>
    <mergeCell ref="X20:X21"/>
    <mergeCell ref="Y20:Y21"/>
    <mergeCell ref="N20:N21"/>
    <mergeCell ref="O20:O21"/>
    <mergeCell ref="P20:P21"/>
    <mergeCell ref="Q20:Q21"/>
    <mergeCell ref="R20:R21"/>
    <mergeCell ref="S20:S21"/>
    <mergeCell ref="AN20:AN21"/>
    <mergeCell ref="AN25:AN26"/>
    <mergeCell ref="AN39:AN40"/>
    <mergeCell ref="AN60:AN61"/>
    <mergeCell ref="AN62:AN63"/>
    <mergeCell ref="A1:B1"/>
    <mergeCell ref="A20:A21"/>
    <mergeCell ref="C20:C21"/>
    <mergeCell ref="D20:D21"/>
    <mergeCell ref="E20:E21"/>
    <mergeCell ref="F20:F21"/>
    <mergeCell ref="G20:G21"/>
    <mergeCell ref="AI20:AI21"/>
    <mergeCell ref="B22:B24"/>
    <mergeCell ref="T20:T21"/>
    <mergeCell ref="U20:U21"/>
    <mergeCell ref="V20:V21"/>
    <mergeCell ref="W20:W21"/>
    <mergeCell ref="Z20:Z21"/>
    <mergeCell ref="AA20:AA21"/>
    <mergeCell ref="AB20:AB21"/>
    <mergeCell ref="AC20:AC21"/>
    <mergeCell ref="AD20:AD21"/>
    <mergeCell ref="AE20:AE21"/>
  </mergeCells>
  <hyperlinks>
    <hyperlink ref="A1:B1" location="Contents!A1" display="Back to contents" xr:uid="{00000000-0004-0000-0C00-000000000000}"/>
  </hyperlinks>
  <pageMargins left="0.24" right="0.15" top="0.27" bottom="0.4" header="0.19" footer="0.17"/>
  <pageSetup paperSize="9" orientation="portrait" r:id="rId1"/>
  <headerFooter alignWithMargins="0"/>
  <rowBreaks count="1" manualBreakCount="1">
    <brk id="4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B22"/>
  <sheetViews>
    <sheetView workbookViewId="0">
      <selection sqref="A1:B1"/>
    </sheetView>
  </sheetViews>
  <sheetFormatPr defaultRowHeight="15.75" x14ac:dyDescent="0.25"/>
  <cols>
    <col min="1" max="1" width="4.5" style="99" customWidth="1"/>
    <col min="2" max="2" width="9.75" style="99" customWidth="1"/>
    <col min="3" max="11" width="5.625" style="99" customWidth="1"/>
    <col min="12" max="12" width="5.625" style="776" customWidth="1"/>
    <col min="13" max="28" width="5.625" style="99" customWidth="1"/>
    <col min="29" max="16384" width="9" style="99"/>
  </cols>
  <sheetData>
    <row r="1" spans="1:28" ht="12" customHeight="1" x14ac:dyDescent="0.25">
      <c r="A1" s="868" t="s">
        <v>231</v>
      </c>
      <c r="B1" s="868"/>
      <c r="C1" s="196"/>
    </row>
    <row r="2" spans="1:28" s="776" customFormat="1" ht="24.95" customHeight="1" thickBot="1" x14ac:dyDescent="0.3">
      <c r="A2" s="1127"/>
      <c r="B2" s="775" t="s">
        <v>363</v>
      </c>
    </row>
    <row r="3" spans="1:28" ht="14.25" customHeight="1" x14ac:dyDescent="0.25">
      <c r="A3" s="1127"/>
      <c r="B3" s="1128" t="s">
        <v>197</v>
      </c>
      <c r="C3" s="1130">
        <v>1995</v>
      </c>
      <c r="D3" s="1132">
        <v>1996</v>
      </c>
      <c r="E3" s="1123">
        <v>1997</v>
      </c>
      <c r="F3" s="1121">
        <v>1998</v>
      </c>
      <c r="G3" s="1123">
        <v>1999</v>
      </c>
      <c r="H3" s="1121">
        <v>2000</v>
      </c>
      <c r="I3" s="1123">
        <v>2001</v>
      </c>
      <c r="J3" s="1121">
        <v>2002</v>
      </c>
      <c r="K3" s="1123">
        <v>2003</v>
      </c>
      <c r="L3" s="1121">
        <v>2004</v>
      </c>
      <c r="M3" s="1123">
        <v>2005</v>
      </c>
      <c r="N3" s="1121">
        <v>2006</v>
      </c>
      <c r="O3" s="1125">
        <v>2007</v>
      </c>
      <c r="P3" s="1121">
        <v>2008</v>
      </c>
      <c r="Q3" s="1125">
        <v>2009</v>
      </c>
      <c r="R3" s="1121">
        <v>2010</v>
      </c>
      <c r="S3" s="1125">
        <v>2011</v>
      </c>
      <c r="T3" s="1121">
        <v>2012</v>
      </c>
      <c r="U3" s="1113">
        <v>2013</v>
      </c>
      <c r="V3" s="1115">
        <v>2014</v>
      </c>
      <c r="W3" s="1119">
        <v>2015</v>
      </c>
      <c r="X3" s="1115">
        <v>2016</v>
      </c>
      <c r="Y3" s="1113">
        <v>2017</v>
      </c>
      <c r="Z3" s="1117">
        <v>2018</v>
      </c>
      <c r="AA3" s="1113">
        <v>2019</v>
      </c>
      <c r="AB3" s="1117">
        <v>2020</v>
      </c>
    </row>
    <row r="4" spans="1:28" ht="26.1" customHeight="1" thickBot="1" x14ac:dyDescent="0.3">
      <c r="A4" s="1127"/>
      <c r="B4" s="1129"/>
      <c r="C4" s="1131"/>
      <c r="D4" s="1133"/>
      <c r="E4" s="1124"/>
      <c r="F4" s="1122"/>
      <c r="G4" s="1124"/>
      <c r="H4" s="1122"/>
      <c r="I4" s="1124"/>
      <c r="J4" s="1122"/>
      <c r="K4" s="1124"/>
      <c r="L4" s="1122"/>
      <c r="M4" s="1124"/>
      <c r="N4" s="1122"/>
      <c r="O4" s="1126"/>
      <c r="P4" s="1122"/>
      <c r="Q4" s="1126"/>
      <c r="R4" s="1122"/>
      <c r="S4" s="1126"/>
      <c r="T4" s="1122"/>
      <c r="U4" s="1114"/>
      <c r="V4" s="1116"/>
      <c r="W4" s="1120"/>
      <c r="X4" s="1116"/>
      <c r="Y4" s="1114"/>
      <c r="Z4" s="1118"/>
      <c r="AA4" s="1114"/>
      <c r="AB4" s="1118"/>
    </row>
    <row r="5" spans="1:28" ht="26.1" customHeight="1" x14ac:dyDescent="0.25">
      <c r="A5" s="1127"/>
      <c r="B5" s="291" t="s">
        <v>198</v>
      </c>
      <c r="C5" s="100">
        <v>533</v>
      </c>
      <c r="D5" s="296">
        <v>429</v>
      </c>
      <c r="E5" s="100">
        <v>292</v>
      </c>
      <c r="F5" s="296">
        <v>181</v>
      </c>
      <c r="G5" s="100">
        <v>249</v>
      </c>
      <c r="H5" s="296">
        <v>215</v>
      </c>
      <c r="I5" s="100">
        <v>180</v>
      </c>
      <c r="J5" s="296">
        <v>157</v>
      </c>
      <c r="K5" s="100">
        <v>166</v>
      </c>
      <c r="L5" s="296">
        <v>169</v>
      </c>
      <c r="M5" s="101">
        <v>130</v>
      </c>
      <c r="N5" s="301">
        <v>147</v>
      </c>
      <c r="O5" s="102">
        <v>188</v>
      </c>
      <c r="P5" s="301">
        <v>115</v>
      </c>
      <c r="Q5" s="102">
        <v>79</v>
      </c>
      <c r="R5" s="296">
        <v>81</v>
      </c>
      <c r="S5" s="103">
        <v>92</v>
      </c>
      <c r="T5" s="296">
        <v>75</v>
      </c>
      <c r="U5" s="189">
        <v>81</v>
      </c>
      <c r="V5" s="395">
        <v>67</v>
      </c>
      <c r="W5" s="697">
        <v>59</v>
      </c>
      <c r="X5" s="752">
        <v>73</v>
      </c>
      <c r="Y5" s="189">
        <v>65</v>
      </c>
      <c r="Z5" s="845">
        <v>58</v>
      </c>
      <c r="AA5" s="189">
        <v>78</v>
      </c>
      <c r="AB5" s="845">
        <v>80</v>
      </c>
    </row>
    <row r="6" spans="1:28" ht="26.1" customHeight="1" x14ac:dyDescent="0.25">
      <c r="A6" s="1127"/>
      <c r="B6" s="292" t="s">
        <v>199</v>
      </c>
      <c r="C6" s="104">
        <v>366</v>
      </c>
      <c r="D6" s="297">
        <v>286</v>
      </c>
      <c r="E6" s="104">
        <v>231</v>
      </c>
      <c r="F6" s="297">
        <v>229</v>
      </c>
      <c r="G6" s="104">
        <v>206</v>
      </c>
      <c r="H6" s="297">
        <v>241</v>
      </c>
      <c r="I6" s="104">
        <v>229</v>
      </c>
      <c r="J6" s="297">
        <v>220</v>
      </c>
      <c r="K6" s="104">
        <v>266</v>
      </c>
      <c r="L6" s="297">
        <v>264</v>
      </c>
      <c r="M6" s="105">
        <v>217</v>
      </c>
      <c r="N6" s="302">
        <v>220</v>
      </c>
      <c r="O6" s="106">
        <v>229</v>
      </c>
      <c r="P6" s="302">
        <v>144</v>
      </c>
      <c r="Q6" s="106">
        <v>75</v>
      </c>
      <c r="R6" s="297">
        <v>97</v>
      </c>
      <c r="S6" s="107">
        <v>122</v>
      </c>
      <c r="T6" s="297">
        <v>96</v>
      </c>
      <c r="U6" s="190">
        <v>94</v>
      </c>
      <c r="V6" s="396">
        <v>80</v>
      </c>
      <c r="W6" s="698">
        <v>83</v>
      </c>
      <c r="X6" s="753">
        <v>92</v>
      </c>
      <c r="Y6" s="190">
        <v>74</v>
      </c>
      <c r="Z6" s="846">
        <v>58</v>
      </c>
      <c r="AA6" s="190">
        <v>92</v>
      </c>
      <c r="AB6" s="846">
        <v>81</v>
      </c>
    </row>
    <row r="7" spans="1:28" ht="26.1" customHeight="1" x14ac:dyDescent="0.25">
      <c r="A7" s="1127"/>
      <c r="B7" s="292" t="s">
        <v>200</v>
      </c>
      <c r="C7" s="104">
        <v>441</v>
      </c>
      <c r="D7" s="297">
        <v>364</v>
      </c>
      <c r="E7" s="104">
        <v>311</v>
      </c>
      <c r="F7" s="297">
        <v>425</v>
      </c>
      <c r="G7" s="104">
        <v>322</v>
      </c>
      <c r="H7" s="297">
        <v>429</v>
      </c>
      <c r="I7" s="104">
        <v>308</v>
      </c>
      <c r="J7" s="297">
        <v>290</v>
      </c>
      <c r="K7" s="104">
        <v>298</v>
      </c>
      <c r="L7" s="297">
        <v>361</v>
      </c>
      <c r="M7" s="105">
        <v>230</v>
      </c>
      <c r="N7" s="302">
        <v>247</v>
      </c>
      <c r="O7" s="106">
        <v>258</v>
      </c>
      <c r="P7" s="302">
        <v>158</v>
      </c>
      <c r="Q7" s="106">
        <v>118</v>
      </c>
      <c r="R7" s="297">
        <v>103</v>
      </c>
      <c r="S7" s="107">
        <v>175</v>
      </c>
      <c r="T7" s="297">
        <v>97</v>
      </c>
      <c r="U7" s="190">
        <v>75</v>
      </c>
      <c r="V7" s="396">
        <v>73</v>
      </c>
      <c r="W7" s="698">
        <v>115</v>
      </c>
      <c r="X7" s="753">
        <v>131</v>
      </c>
      <c r="Y7" s="190">
        <v>109</v>
      </c>
      <c r="Z7" s="846">
        <v>95</v>
      </c>
      <c r="AA7" s="190">
        <v>113</v>
      </c>
      <c r="AB7" s="846">
        <v>43</v>
      </c>
    </row>
    <row r="8" spans="1:28" ht="26.1" customHeight="1" x14ac:dyDescent="0.25">
      <c r="A8" s="1127"/>
      <c r="B8" s="292" t="s">
        <v>201</v>
      </c>
      <c r="C8" s="104">
        <v>447</v>
      </c>
      <c r="D8" s="297">
        <v>412</v>
      </c>
      <c r="E8" s="104">
        <v>386</v>
      </c>
      <c r="F8" s="297">
        <v>404</v>
      </c>
      <c r="G8" s="104">
        <v>365</v>
      </c>
      <c r="H8" s="297">
        <v>278</v>
      </c>
      <c r="I8" s="104">
        <v>373</v>
      </c>
      <c r="J8" s="297">
        <v>302</v>
      </c>
      <c r="K8" s="104">
        <v>238</v>
      </c>
      <c r="L8" s="297">
        <v>338</v>
      </c>
      <c r="M8" s="105">
        <v>272</v>
      </c>
      <c r="N8" s="302">
        <v>232</v>
      </c>
      <c r="O8" s="106">
        <v>297</v>
      </c>
      <c r="P8" s="302">
        <v>190</v>
      </c>
      <c r="Q8" s="106">
        <v>91</v>
      </c>
      <c r="R8" s="297">
        <v>111</v>
      </c>
      <c r="S8" s="107">
        <v>155</v>
      </c>
      <c r="T8" s="297">
        <v>129</v>
      </c>
      <c r="U8" s="190">
        <v>82</v>
      </c>
      <c r="V8" s="396">
        <v>101</v>
      </c>
      <c r="W8" s="698">
        <v>90</v>
      </c>
      <c r="X8" s="753">
        <v>121</v>
      </c>
      <c r="Y8" s="190">
        <v>88</v>
      </c>
      <c r="Z8" s="846">
        <v>97</v>
      </c>
      <c r="AA8" s="190">
        <v>89</v>
      </c>
      <c r="AB8" s="846">
        <v>15</v>
      </c>
    </row>
    <row r="9" spans="1:28" ht="26.1" customHeight="1" x14ac:dyDescent="0.25">
      <c r="A9" s="1127"/>
      <c r="B9" s="292" t="s">
        <v>202</v>
      </c>
      <c r="C9" s="104">
        <v>577</v>
      </c>
      <c r="D9" s="297">
        <v>447</v>
      </c>
      <c r="E9" s="104">
        <v>419</v>
      </c>
      <c r="F9" s="297">
        <v>507</v>
      </c>
      <c r="G9" s="104">
        <v>368</v>
      </c>
      <c r="H9" s="297">
        <v>434</v>
      </c>
      <c r="I9" s="104">
        <v>380</v>
      </c>
      <c r="J9" s="297">
        <v>266</v>
      </c>
      <c r="K9" s="104">
        <v>241</v>
      </c>
      <c r="L9" s="297">
        <v>347</v>
      </c>
      <c r="M9" s="105">
        <v>251</v>
      </c>
      <c r="N9" s="302">
        <v>275</v>
      </c>
      <c r="O9" s="106">
        <v>355</v>
      </c>
      <c r="P9" s="302">
        <v>173</v>
      </c>
      <c r="Q9" s="106">
        <v>95</v>
      </c>
      <c r="R9" s="297">
        <v>82</v>
      </c>
      <c r="S9" s="107">
        <v>167</v>
      </c>
      <c r="T9" s="297">
        <v>112</v>
      </c>
      <c r="U9" s="190">
        <v>107</v>
      </c>
      <c r="V9" s="396">
        <v>94</v>
      </c>
      <c r="W9" s="698">
        <v>81</v>
      </c>
      <c r="X9" s="753">
        <v>117</v>
      </c>
      <c r="Y9" s="190">
        <v>102</v>
      </c>
      <c r="Z9" s="846">
        <v>97</v>
      </c>
      <c r="AA9" s="190">
        <v>115</v>
      </c>
      <c r="AB9" s="846">
        <v>45</v>
      </c>
    </row>
    <row r="10" spans="1:28" ht="26.1" customHeight="1" thickBot="1" x14ac:dyDescent="0.3">
      <c r="A10" s="1127"/>
      <c r="B10" s="291" t="s">
        <v>203</v>
      </c>
      <c r="C10" s="100">
        <v>687</v>
      </c>
      <c r="D10" s="296">
        <v>543</v>
      </c>
      <c r="E10" s="100">
        <v>450</v>
      </c>
      <c r="F10" s="296">
        <v>468</v>
      </c>
      <c r="G10" s="100">
        <v>395</v>
      </c>
      <c r="H10" s="296">
        <v>410</v>
      </c>
      <c r="I10" s="100">
        <v>385</v>
      </c>
      <c r="J10" s="296">
        <v>221</v>
      </c>
      <c r="K10" s="100">
        <v>299</v>
      </c>
      <c r="L10" s="296">
        <v>345</v>
      </c>
      <c r="M10" s="101">
        <v>267</v>
      </c>
      <c r="N10" s="301">
        <v>253</v>
      </c>
      <c r="O10" s="102">
        <v>227</v>
      </c>
      <c r="P10" s="301">
        <v>163</v>
      </c>
      <c r="Q10" s="102">
        <v>93</v>
      </c>
      <c r="R10" s="296">
        <v>146</v>
      </c>
      <c r="S10" s="103">
        <v>136</v>
      </c>
      <c r="T10" s="296">
        <v>99</v>
      </c>
      <c r="U10" s="189">
        <v>93</v>
      </c>
      <c r="V10" s="395">
        <v>94</v>
      </c>
      <c r="W10" s="697">
        <v>59</v>
      </c>
      <c r="X10" s="752">
        <v>96</v>
      </c>
      <c r="Y10" s="189">
        <v>68</v>
      </c>
      <c r="Z10" s="845">
        <v>103</v>
      </c>
      <c r="AA10" s="189">
        <v>99</v>
      </c>
      <c r="AB10" s="845">
        <v>91</v>
      </c>
    </row>
    <row r="11" spans="1:28" ht="26.1" customHeight="1" thickBot="1" x14ac:dyDescent="0.3">
      <c r="A11" s="1127"/>
      <c r="B11" s="293" t="s">
        <v>204</v>
      </c>
      <c r="C11" s="108">
        <f t="shared" ref="C11:Y11" si="0">SUM(C5:C10)</f>
        <v>3051</v>
      </c>
      <c r="D11" s="298">
        <f t="shared" si="0"/>
        <v>2481</v>
      </c>
      <c r="E11" s="108">
        <f t="shared" si="0"/>
        <v>2089</v>
      </c>
      <c r="F11" s="298">
        <f t="shared" si="0"/>
        <v>2214</v>
      </c>
      <c r="G11" s="108">
        <f t="shared" si="0"/>
        <v>1905</v>
      </c>
      <c r="H11" s="298">
        <f t="shared" si="0"/>
        <v>2007</v>
      </c>
      <c r="I11" s="108">
        <f t="shared" si="0"/>
        <v>1855</v>
      </c>
      <c r="J11" s="298">
        <f t="shared" si="0"/>
        <v>1456</v>
      </c>
      <c r="K11" s="108">
        <f t="shared" si="0"/>
        <v>1508</v>
      </c>
      <c r="L11" s="298">
        <f t="shared" si="0"/>
        <v>1824</v>
      </c>
      <c r="M11" s="109">
        <f t="shared" si="0"/>
        <v>1367</v>
      </c>
      <c r="N11" s="303">
        <f t="shared" si="0"/>
        <v>1374</v>
      </c>
      <c r="O11" s="110">
        <f t="shared" si="0"/>
        <v>1554</v>
      </c>
      <c r="P11" s="303">
        <f t="shared" si="0"/>
        <v>943</v>
      </c>
      <c r="Q11" s="110">
        <f t="shared" si="0"/>
        <v>551</v>
      </c>
      <c r="R11" s="308">
        <f t="shared" si="0"/>
        <v>620</v>
      </c>
      <c r="S11" s="111">
        <f t="shared" si="0"/>
        <v>847</v>
      </c>
      <c r="T11" s="308">
        <f t="shared" si="0"/>
        <v>608</v>
      </c>
      <c r="U11" s="191">
        <f t="shared" si="0"/>
        <v>532</v>
      </c>
      <c r="V11" s="397">
        <f t="shared" si="0"/>
        <v>509</v>
      </c>
      <c r="W11" s="699">
        <f t="shared" si="0"/>
        <v>487</v>
      </c>
      <c r="X11" s="754">
        <f t="shared" si="0"/>
        <v>630</v>
      </c>
      <c r="Y11" s="765">
        <f t="shared" si="0"/>
        <v>506</v>
      </c>
      <c r="Z11" s="847">
        <v>508</v>
      </c>
      <c r="AA11" s="765">
        <v>586</v>
      </c>
      <c r="AB11" s="847">
        <f t="shared" ref="AB11" si="1">SUM(AB5:AB10)</f>
        <v>355</v>
      </c>
    </row>
    <row r="12" spans="1:28" ht="26.1" customHeight="1" x14ac:dyDescent="0.25">
      <c r="A12" s="1127"/>
      <c r="B12" s="291" t="s">
        <v>205</v>
      </c>
      <c r="C12" s="100">
        <v>379</v>
      </c>
      <c r="D12" s="296">
        <v>548</v>
      </c>
      <c r="E12" s="100">
        <v>509</v>
      </c>
      <c r="F12" s="296">
        <v>473</v>
      </c>
      <c r="G12" s="100">
        <v>441</v>
      </c>
      <c r="H12" s="296">
        <v>365</v>
      </c>
      <c r="I12" s="100">
        <v>471</v>
      </c>
      <c r="J12" s="296">
        <v>397</v>
      </c>
      <c r="K12" s="100">
        <v>258</v>
      </c>
      <c r="L12" s="296">
        <v>308</v>
      </c>
      <c r="M12" s="101">
        <v>268</v>
      </c>
      <c r="N12" s="304">
        <v>250</v>
      </c>
      <c r="O12" s="112">
        <v>269</v>
      </c>
      <c r="P12" s="304">
        <v>163</v>
      </c>
      <c r="Q12" s="850">
        <v>88</v>
      </c>
      <c r="R12" s="309">
        <v>110</v>
      </c>
      <c r="S12" s="113">
        <v>108</v>
      </c>
      <c r="T12" s="309">
        <v>84</v>
      </c>
      <c r="U12" s="192">
        <v>89</v>
      </c>
      <c r="V12" s="398">
        <v>98</v>
      </c>
      <c r="W12" s="697">
        <v>69</v>
      </c>
      <c r="X12" s="752">
        <v>93</v>
      </c>
      <c r="Y12" s="189">
        <v>37</v>
      </c>
      <c r="Z12" s="845">
        <v>93</v>
      </c>
      <c r="AA12" s="189">
        <v>98</v>
      </c>
      <c r="AB12" s="845">
        <v>83</v>
      </c>
    </row>
    <row r="13" spans="1:28" ht="26.1" customHeight="1" x14ac:dyDescent="0.25">
      <c r="A13" s="1127"/>
      <c r="B13" s="292" t="s">
        <v>206</v>
      </c>
      <c r="C13" s="104">
        <v>553</v>
      </c>
      <c r="D13" s="297">
        <v>647</v>
      </c>
      <c r="E13" s="104">
        <v>488</v>
      </c>
      <c r="F13" s="297">
        <v>376</v>
      </c>
      <c r="G13" s="104">
        <v>432</v>
      </c>
      <c r="H13" s="297">
        <v>466</v>
      </c>
      <c r="I13" s="104">
        <v>403</v>
      </c>
      <c r="J13" s="297">
        <v>292</v>
      </c>
      <c r="K13" s="104">
        <v>192</v>
      </c>
      <c r="L13" s="297">
        <v>300</v>
      </c>
      <c r="M13" s="105">
        <v>293</v>
      </c>
      <c r="N13" s="305">
        <v>241</v>
      </c>
      <c r="O13" s="114">
        <v>274</v>
      </c>
      <c r="P13" s="305">
        <v>132</v>
      </c>
      <c r="Q13" s="851">
        <v>82</v>
      </c>
      <c r="R13" s="310">
        <v>97</v>
      </c>
      <c r="S13" s="115">
        <v>91</v>
      </c>
      <c r="T13" s="310">
        <v>71</v>
      </c>
      <c r="U13" s="193">
        <v>105</v>
      </c>
      <c r="V13" s="399">
        <v>82</v>
      </c>
      <c r="W13" s="698">
        <v>73</v>
      </c>
      <c r="X13" s="753">
        <v>102</v>
      </c>
      <c r="Y13" s="190">
        <v>32</v>
      </c>
      <c r="Z13" s="846">
        <v>85</v>
      </c>
      <c r="AA13" s="190">
        <v>78</v>
      </c>
      <c r="AB13" s="846">
        <v>78</v>
      </c>
    </row>
    <row r="14" spans="1:28" ht="26.1" customHeight="1" x14ac:dyDescent="0.25">
      <c r="A14" s="1127"/>
      <c r="B14" s="292" t="s">
        <v>207</v>
      </c>
      <c r="C14" s="104">
        <v>561</v>
      </c>
      <c r="D14" s="297">
        <v>485</v>
      </c>
      <c r="E14" s="104">
        <v>630</v>
      </c>
      <c r="F14" s="297">
        <v>531</v>
      </c>
      <c r="G14" s="104">
        <v>428</v>
      </c>
      <c r="H14" s="297">
        <v>427</v>
      </c>
      <c r="I14" s="104">
        <v>366</v>
      </c>
      <c r="J14" s="297">
        <v>381</v>
      </c>
      <c r="K14" s="104">
        <v>240</v>
      </c>
      <c r="L14" s="297">
        <v>307</v>
      </c>
      <c r="M14" s="105">
        <v>272</v>
      </c>
      <c r="N14" s="305">
        <v>244</v>
      </c>
      <c r="O14" s="114">
        <v>215</v>
      </c>
      <c r="P14" s="305">
        <v>147</v>
      </c>
      <c r="Q14" s="851">
        <v>92</v>
      </c>
      <c r="R14" s="310">
        <v>87</v>
      </c>
      <c r="S14" s="115">
        <v>87</v>
      </c>
      <c r="T14" s="310">
        <v>78</v>
      </c>
      <c r="U14" s="193">
        <v>73</v>
      </c>
      <c r="V14" s="399">
        <v>74</v>
      </c>
      <c r="W14" s="698">
        <v>96</v>
      </c>
      <c r="X14" s="753">
        <v>69</v>
      </c>
      <c r="Y14" s="190">
        <v>49</v>
      </c>
      <c r="Z14" s="846">
        <v>86</v>
      </c>
      <c r="AA14" s="190">
        <v>93</v>
      </c>
      <c r="AB14" s="846">
        <v>84</v>
      </c>
    </row>
    <row r="15" spans="1:28" ht="26.1" customHeight="1" x14ac:dyDescent="0.25">
      <c r="A15" s="1127"/>
      <c r="B15" s="292" t="s">
        <v>208</v>
      </c>
      <c r="C15" s="104">
        <v>719</v>
      </c>
      <c r="D15" s="297">
        <v>588</v>
      </c>
      <c r="E15" s="104">
        <v>558</v>
      </c>
      <c r="F15" s="297">
        <v>545</v>
      </c>
      <c r="G15" s="104">
        <v>492</v>
      </c>
      <c r="H15" s="297">
        <v>354</v>
      </c>
      <c r="I15" s="104">
        <v>455</v>
      </c>
      <c r="J15" s="297">
        <v>438</v>
      </c>
      <c r="K15" s="104">
        <v>253</v>
      </c>
      <c r="L15" s="297">
        <v>312</v>
      </c>
      <c r="M15" s="105">
        <v>285</v>
      </c>
      <c r="N15" s="305">
        <v>187</v>
      </c>
      <c r="O15" s="114">
        <v>207</v>
      </c>
      <c r="P15" s="305">
        <v>152</v>
      </c>
      <c r="Q15" s="851">
        <v>88</v>
      </c>
      <c r="R15" s="310">
        <v>120</v>
      </c>
      <c r="S15" s="115">
        <v>105</v>
      </c>
      <c r="T15" s="310">
        <v>91</v>
      </c>
      <c r="U15" s="193">
        <v>109</v>
      </c>
      <c r="V15" s="399">
        <v>87</v>
      </c>
      <c r="W15" s="698">
        <v>92</v>
      </c>
      <c r="X15" s="753">
        <v>67</v>
      </c>
      <c r="Y15" s="190">
        <v>48</v>
      </c>
      <c r="Z15" s="846">
        <v>94</v>
      </c>
      <c r="AA15" s="190">
        <v>91</v>
      </c>
      <c r="AB15" s="846">
        <v>86</v>
      </c>
    </row>
    <row r="16" spans="1:28" ht="26.1" customHeight="1" x14ac:dyDescent="0.25">
      <c r="A16" s="1127"/>
      <c r="B16" s="292" t="s">
        <v>209</v>
      </c>
      <c r="C16" s="104">
        <v>583</v>
      </c>
      <c r="D16" s="297">
        <v>540</v>
      </c>
      <c r="E16" s="104">
        <v>454</v>
      </c>
      <c r="F16" s="297">
        <v>529</v>
      </c>
      <c r="G16" s="104">
        <v>422</v>
      </c>
      <c r="H16" s="297">
        <v>418</v>
      </c>
      <c r="I16" s="104">
        <v>407</v>
      </c>
      <c r="J16" s="297">
        <v>373</v>
      </c>
      <c r="K16" s="104">
        <v>203</v>
      </c>
      <c r="L16" s="297">
        <v>228</v>
      </c>
      <c r="M16" s="105">
        <v>243</v>
      </c>
      <c r="N16" s="305">
        <v>247</v>
      </c>
      <c r="O16" s="114">
        <v>127</v>
      </c>
      <c r="P16" s="305">
        <v>104</v>
      </c>
      <c r="Q16" s="851">
        <v>89</v>
      </c>
      <c r="R16" s="310">
        <v>90</v>
      </c>
      <c r="S16" s="115">
        <v>101</v>
      </c>
      <c r="T16" s="310">
        <v>86</v>
      </c>
      <c r="U16" s="193">
        <v>79</v>
      </c>
      <c r="V16" s="399">
        <v>83</v>
      </c>
      <c r="W16" s="698">
        <v>89</v>
      </c>
      <c r="X16" s="753">
        <v>72</v>
      </c>
      <c r="Y16" s="190">
        <v>60</v>
      </c>
      <c r="Z16" s="846">
        <v>71</v>
      </c>
      <c r="AA16" s="190">
        <v>90</v>
      </c>
      <c r="AB16" s="846">
        <v>55</v>
      </c>
    </row>
    <row r="17" spans="1:28" ht="26.1" customHeight="1" thickBot="1" x14ac:dyDescent="0.3">
      <c r="A17" s="1127"/>
      <c r="B17" s="291" t="s">
        <v>210</v>
      </c>
      <c r="C17" s="100">
        <v>434</v>
      </c>
      <c r="D17" s="296">
        <v>356</v>
      </c>
      <c r="E17" s="100">
        <v>493</v>
      </c>
      <c r="F17" s="296">
        <v>481</v>
      </c>
      <c r="G17" s="100">
        <v>339</v>
      </c>
      <c r="H17" s="296">
        <v>387</v>
      </c>
      <c r="I17" s="100">
        <v>278</v>
      </c>
      <c r="J17" s="296">
        <v>238</v>
      </c>
      <c r="K17" s="100">
        <v>167</v>
      </c>
      <c r="L17" s="296">
        <v>152</v>
      </c>
      <c r="M17" s="101">
        <v>141</v>
      </c>
      <c r="N17" s="304">
        <v>197</v>
      </c>
      <c r="O17" s="112">
        <v>115</v>
      </c>
      <c r="P17" s="304">
        <v>112</v>
      </c>
      <c r="Q17" s="850">
        <v>67</v>
      </c>
      <c r="R17" s="309">
        <v>84</v>
      </c>
      <c r="S17" s="113">
        <v>55</v>
      </c>
      <c r="T17" s="309">
        <v>58</v>
      </c>
      <c r="U17" s="192">
        <v>67</v>
      </c>
      <c r="V17" s="398">
        <v>61</v>
      </c>
      <c r="W17" s="697">
        <v>91</v>
      </c>
      <c r="X17" s="752">
        <v>45</v>
      </c>
      <c r="Y17" s="189">
        <v>64</v>
      </c>
      <c r="Z17" s="845">
        <v>72</v>
      </c>
      <c r="AA17" s="189">
        <v>83</v>
      </c>
      <c r="AB17" s="845">
        <v>62</v>
      </c>
    </row>
    <row r="18" spans="1:28" s="98" customFormat="1" ht="26.1" customHeight="1" thickBot="1" x14ac:dyDescent="0.3">
      <c r="A18" s="1127"/>
      <c r="B18" s="293" t="s">
        <v>211</v>
      </c>
      <c r="C18" s="108">
        <f t="shared" ref="C18:Y18" si="2">SUM(C12:C17)</f>
        <v>3229</v>
      </c>
      <c r="D18" s="298">
        <f t="shared" si="2"/>
        <v>3164</v>
      </c>
      <c r="E18" s="108">
        <f t="shared" si="2"/>
        <v>3132</v>
      </c>
      <c r="F18" s="298">
        <f t="shared" si="2"/>
        <v>2935</v>
      </c>
      <c r="G18" s="108">
        <f t="shared" si="2"/>
        <v>2554</v>
      </c>
      <c r="H18" s="298">
        <f t="shared" si="2"/>
        <v>2417</v>
      </c>
      <c r="I18" s="108">
        <f t="shared" si="2"/>
        <v>2380</v>
      </c>
      <c r="J18" s="298">
        <f t="shared" si="2"/>
        <v>2119</v>
      </c>
      <c r="K18" s="108">
        <f t="shared" si="2"/>
        <v>1313</v>
      </c>
      <c r="L18" s="298">
        <f t="shared" si="2"/>
        <v>1607</v>
      </c>
      <c r="M18" s="109">
        <f t="shared" si="2"/>
        <v>1502</v>
      </c>
      <c r="N18" s="303">
        <f t="shared" si="2"/>
        <v>1366</v>
      </c>
      <c r="O18" s="110">
        <f t="shared" si="2"/>
        <v>1207</v>
      </c>
      <c r="P18" s="303">
        <f t="shared" si="2"/>
        <v>810</v>
      </c>
      <c r="Q18" s="110">
        <f t="shared" si="2"/>
        <v>506</v>
      </c>
      <c r="R18" s="308">
        <f t="shared" si="2"/>
        <v>588</v>
      </c>
      <c r="S18" s="111">
        <f t="shared" si="2"/>
        <v>547</v>
      </c>
      <c r="T18" s="308">
        <f t="shared" si="2"/>
        <v>468</v>
      </c>
      <c r="U18" s="191">
        <f t="shared" si="2"/>
        <v>522</v>
      </c>
      <c r="V18" s="397">
        <f t="shared" si="2"/>
        <v>485</v>
      </c>
      <c r="W18" s="699">
        <f t="shared" si="2"/>
        <v>510</v>
      </c>
      <c r="X18" s="754">
        <f t="shared" si="2"/>
        <v>448</v>
      </c>
      <c r="Y18" s="765">
        <f t="shared" si="2"/>
        <v>290</v>
      </c>
      <c r="Z18" s="847">
        <v>501</v>
      </c>
      <c r="AA18" s="765">
        <v>533</v>
      </c>
      <c r="AB18" s="847">
        <f t="shared" ref="AB18" si="3">SUM(AB12:AB17)</f>
        <v>448</v>
      </c>
    </row>
    <row r="19" spans="1:28" s="120" customFormat="1" ht="26.1" customHeight="1" thickBot="1" x14ac:dyDescent="0.3">
      <c r="A19" s="1127"/>
      <c r="B19" s="294" t="s">
        <v>212</v>
      </c>
      <c r="C19" s="116">
        <f t="shared" ref="C19:W19" si="4">C11+C18</f>
        <v>6280</v>
      </c>
      <c r="D19" s="299">
        <f t="shared" si="4"/>
        <v>5645</v>
      </c>
      <c r="E19" s="116">
        <f t="shared" si="4"/>
        <v>5221</v>
      </c>
      <c r="F19" s="299">
        <f t="shared" si="4"/>
        <v>5149</v>
      </c>
      <c r="G19" s="116">
        <f t="shared" si="4"/>
        <v>4459</v>
      </c>
      <c r="H19" s="299">
        <f t="shared" si="4"/>
        <v>4424</v>
      </c>
      <c r="I19" s="116">
        <f t="shared" si="4"/>
        <v>4235</v>
      </c>
      <c r="J19" s="299">
        <f t="shared" si="4"/>
        <v>3575</v>
      </c>
      <c r="K19" s="116">
        <f t="shared" si="4"/>
        <v>2821</v>
      </c>
      <c r="L19" s="299">
        <f t="shared" si="4"/>
        <v>3431</v>
      </c>
      <c r="M19" s="117">
        <f t="shared" si="4"/>
        <v>2869</v>
      </c>
      <c r="N19" s="306">
        <f t="shared" si="4"/>
        <v>2740</v>
      </c>
      <c r="O19" s="118">
        <f t="shared" si="4"/>
        <v>2761</v>
      </c>
      <c r="P19" s="306">
        <f t="shared" si="4"/>
        <v>1753</v>
      </c>
      <c r="Q19" s="118">
        <f t="shared" si="4"/>
        <v>1057</v>
      </c>
      <c r="R19" s="311">
        <f t="shared" si="4"/>
        <v>1208</v>
      </c>
      <c r="S19" s="119">
        <f t="shared" si="4"/>
        <v>1394</v>
      </c>
      <c r="T19" s="757">
        <f t="shared" si="4"/>
        <v>1076</v>
      </c>
      <c r="U19" s="194">
        <f t="shared" si="4"/>
        <v>1054</v>
      </c>
      <c r="V19" s="400">
        <f t="shared" si="4"/>
        <v>994</v>
      </c>
      <c r="W19" s="700">
        <f t="shared" si="4"/>
        <v>997</v>
      </c>
      <c r="X19" s="755">
        <f>X11+X18</f>
        <v>1078</v>
      </c>
      <c r="Y19" s="766">
        <f>Y11+Y18</f>
        <v>796</v>
      </c>
      <c r="Z19" s="848">
        <f>Z11+Z18</f>
        <v>1009</v>
      </c>
      <c r="AA19" s="766">
        <f>AA11+AA18</f>
        <v>1119</v>
      </c>
      <c r="AB19" s="848">
        <f>AB11+AB18</f>
        <v>803</v>
      </c>
    </row>
    <row r="20" spans="1:28" ht="26.1" customHeight="1" thickTop="1" thickBot="1" x14ac:dyDescent="0.3">
      <c r="A20" s="1127"/>
      <c r="B20" s="295" t="s">
        <v>365</v>
      </c>
      <c r="C20" s="121">
        <v>7523</v>
      </c>
      <c r="D20" s="300">
        <f>C18+D11</f>
        <v>5710</v>
      </c>
      <c r="E20" s="121">
        <f t="shared" ref="E20:T20" si="5">D18+E11</f>
        <v>5253</v>
      </c>
      <c r="F20" s="300">
        <f t="shared" si="5"/>
        <v>5346</v>
      </c>
      <c r="G20" s="121">
        <f t="shared" si="5"/>
        <v>4840</v>
      </c>
      <c r="H20" s="300">
        <f t="shared" si="5"/>
        <v>4561</v>
      </c>
      <c r="I20" s="121">
        <f t="shared" si="5"/>
        <v>4272</v>
      </c>
      <c r="J20" s="300">
        <f t="shared" si="5"/>
        <v>3836</v>
      </c>
      <c r="K20" s="121">
        <f t="shared" si="5"/>
        <v>3627</v>
      </c>
      <c r="L20" s="300">
        <f t="shared" si="5"/>
        <v>3137</v>
      </c>
      <c r="M20" s="122">
        <f t="shared" si="5"/>
        <v>2974</v>
      </c>
      <c r="N20" s="307">
        <f t="shared" si="5"/>
        <v>2876</v>
      </c>
      <c r="O20" s="123">
        <f t="shared" si="5"/>
        <v>2920</v>
      </c>
      <c r="P20" s="307">
        <f t="shared" si="5"/>
        <v>2150</v>
      </c>
      <c r="Q20" s="123">
        <f t="shared" si="5"/>
        <v>1361</v>
      </c>
      <c r="R20" s="312">
        <f t="shared" si="5"/>
        <v>1126</v>
      </c>
      <c r="S20" s="124">
        <f t="shared" si="5"/>
        <v>1435</v>
      </c>
      <c r="T20" s="312">
        <f t="shared" si="5"/>
        <v>1155</v>
      </c>
      <c r="U20" s="195">
        <f>T18+U11</f>
        <v>1000</v>
      </c>
      <c r="V20" s="401">
        <f>U18+V11</f>
        <v>1031</v>
      </c>
      <c r="W20" s="701">
        <f>V18+W11</f>
        <v>972</v>
      </c>
      <c r="X20" s="756">
        <f>W18+X11</f>
        <v>1140</v>
      </c>
      <c r="Y20" s="767">
        <f>X18+Y11</f>
        <v>954</v>
      </c>
      <c r="Z20" s="849">
        <f>X18+Z11</f>
        <v>956</v>
      </c>
      <c r="AA20" s="767">
        <f>Y18+AA11</f>
        <v>876</v>
      </c>
      <c r="AB20" s="849">
        <f>AA18+AB11</f>
        <v>888</v>
      </c>
    </row>
    <row r="21" spans="1:28" ht="27.75" customHeight="1" thickTop="1" x14ac:dyDescent="0.25">
      <c r="B21" s="120" t="s">
        <v>364</v>
      </c>
      <c r="C21" s="120"/>
      <c r="D21" s="120"/>
      <c r="E21" s="120"/>
      <c r="F21" s="120"/>
    </row>
    <row r="22" spans="1:28" x14ac:dyDescent="0.25">
      <c r="B22" s="776"/>
      <c r="C22" s="776"/>
      <c r="D22" s="776"/>
      <c r="E22" s="776"/>
    </row>
  </sheetData>
  <mergeCells count="29">
    <mergeCell ref="R3:R4"/>
    <mergeCell ref="S3:S4"/>
    <mergeCell ref="T3:T4"/>
    <mergeCell ref="E3:E4"/>
    <mergeCell ref="A1:B1"/>
    <mergeCell ref="A2:A20"/>
    <mergeCell ref="B3:B4"/>
    <mergeCell ref="C3:C4"/>
    <mergeCell ref="D3:D4"/>
    <mergeCell ref="Q3:Q4"/>
    <mergeCell ref="F3:F4"/>
    <mergeCell ref="G3:G4"/>
    <mergeCell ref="H3:H4"/>
    <mergeCell ref="I3:I4"/>
    <mergeCell ref="J3:J4"/>
    <mergeCell ref="K3:K4"/>
    <mergeCell ref="L3:L4"/>
    <mergeCell ref="M3:M4"/>
    <mergeCell ref="N3:N4"/>
    <mergeCell ref="O3:O4"/>
    <mergeCell ref="P3:P4"/>
    <mergeCell ref="U3:U4"/>
    <mergeCell ref="V3:V4"/>
    <mergeCell ref="AB3:AB4"/>
    <mergeCell ref="X3:X4"/>
    <mergeCell ref="Y3:Y4"/>
    <mergeCell ref="Z3:Z4"/>
    <mergeCell ref="AA3:AA4"/>
    <mergeCell ref="W3:W4"/>
  </mergeCells>
  <hyperlinks>
    <hyperlink ref="A1:B1" location="Contents!A1" display="Back to contents" xr:uid="{00000000-0004-0000-0D00-000000000000}"/>
  </hyperlinks>
  <pageMargins left="0.33" right="0.21" top="0.59" bottom="0.34" header="0.42" footer="0.42"/>
  <pageSetup paperSize="9" scale="85" orientation="landscape" horizontalDpi="4294967294" vertic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L34"/>
  <sheetViews>
    <sheetView workbookViewId="0">
      <selection activeCell="B1" sqref="B1:C1"/>
    </sheetView>
  </sheetViews>
  <sheetFormatPr defaultRowHeight="15.75" x14ac:dyDescent="0.25"/>
  <cols>
    <col min="1" max="1" width="4.5" customWidth="1"/>
    <col min="2" max="2" width="8.625" customWidth="1"/>
    <col min="3" max="12" width="11.625" customWidth="1"/>
  </cols>
  <sheetData>
    <row r="1" spans="1:12" ht="13.5" customHeight="1" x14ac:dyDescent="0.25">
      <c r="A1" s="177"/>
      <c r="B1" s="868" t="s">
        <v>231</v>
      </c>
      <c r="C1" s="868"/>
    </row>
    <row r="2" spans="1:12" s="125" customFormat="1" ht="27" customHeight="1" x14ac:dyDescent="0.25">
      <c r="A2" s="1136"/>
      <c r="B2" s="288" t="s">
        <v>259</v>
      </c>
      <c r="C2" s="313"/>
      <c r="D2" s="313"/>
      <c r="E2" s="313"/>
      <c r="F2" s="313"/>
      <c r="G2" s="313"/>
      <c r="H2" s="313"/>
      <c r="I2" s="313"/>
      <c r="J2" s="313"/>
      <c r="K2" s="313"/>
      <c r="L2" s="313"/>
    </row>
    <row r="3" spans="1:12" s="125" customFormat="1" ht="17.25" customHeight="1" thickBot="1" x14ac:dyDescent="0.3">
      <c r="A3" s="1136"/>
      <c r="B3" s="314" t="s">
        <v>359</v>
      </c>
      <c r="C3" s="313"/>
      <c r="D3" s="313"/>
      <c r="E3" s="313"/>
      <c r="F3" s="313"/>
      <c r="G3" s="313"/>
      <c r="H3" s="313"/>
      <c r="I3" s="313"/>
      <c r="J3" s="313"/>
      <c r="K3" s="313"/>
      <c r="L3" s="313"/>
    </row>
    <row r="4" spans="1:12" ht="30" customHeight="1" thickBot="1" x14ac:dyDescent="0.3">
      <c r="A4" s="1136"/>
      <c r="B4" s="873" t="s">
        <v>213</v>
      </c>
      <c r="C4" s="1139" t="s">
        <v>214</v>
      </c>
      <c r="D4" s="1140"/>
      <c r="E4" s="1141" t="s">
        <v>215</v>
      </c>
      <c r="F4" s="1142"/>
      <c r="G4" s="1135" t="s">
        <v>216</v>
      </c>
      <c r="H4" s="1140"/>
      <c r="I4" s="1141" t="s">
        <v>217</v>
      </c>
      <c r="J4" s="1142"/>
      <c r="K4" s="1134" t="s">
        <v>218</v>
      </c>
      <c r="L4" s="1135"/>
    </row>
    <row r="5" spans="1:12" ht="21.75" customHeight="1" x14ac:dyDescent="0.25">
      <c r="A5" s="1136"/>
      <c r="B5" s="1137"/>
      <c r="C5" s="126" t="s">
        <v>219</v>
      </c>
      <c r="D5" s="127" t="s">
        <v>220</v>
      </c>
      <c r="E5" s="319" t="s">
        <v>221</v>
      </c>
      <c r="F5" s="320" t="s">
        <v>222</v>
      </c>
      <c r="G5" s="128" t="s">
        <v>219</v>
      </c>
      <c r="H5" s="127" t="s">
        <v>220</v>
      </c>
      <c r="I5" s="319" t="s">
        <v>219</v>
      </c>
      <c r="J5" s="320" t="s">
        <v>220</v>
      </c>
      <c r="K5" s="128" t="s">
        <v>219</v>
      </c>
      <c r="L5" s="129" t="s">
        <v>220</v>
      </c>
    </row>
    <row r="6" spans="1:12" ht="27" customHeight="1" thickBot="1" x14ac:dyDescent="0.3">
      <c r="A6" s="1136"/>
      <c r="B6" s="1138"/>
      <c r="C6" s="130" t="s">
        <v>223</v>
      </c>
      <c r="D6" s="131" t="s">
        <v>223</v>
      </c>
      <c r="E6" s="321" t="s">
        <v>223</v>
      </c>
      <c r="F6" s="322" t="s">
        <v>223</v>
      </c>
      <c r="G6" s="132" t="s">
        <v>223</v>
      </c>
      <c r="H6" s="131" t="s">
        <v>223</v>
      </c>
      <c r="I6" s="321" t="s">
        <v>223</v>
      </c>
      <c r="J6" s="322" t="s">
        <v>223</v>
      </c>
      <c r="K6" s="132" t="s">
        <v>223</v>
      </c>
      <c r="L6" s="133" t="s">
        <v>223</v>
      </c>
    </row>
    <row r="7" spans="1:12" ht="27" customHeight="1" x14ac:dyDescent="0.25">
      <c r="A7" s="1136"/>
      <c r="B7" s="315">
        <v>1996</v>
      </c>
      <c r="C7" s="134">
        <v>612</v>
      </c>
      <c r="D7" s="20">
        <v>4625</v>
      </c>
      <c r="E7" s="323">
        <v>307</v>
      </c>
      <c r="F7" s="324">
        <v>2313</v>
      </c>
      <c r="G7" s="137">
        <v>282</v>
      </c>
      <c r="H7" s="20">
        <v>2135</v>
      </c>
      <c r="I7" s="323">
        <v>141</v>
      </c>
      <c r="J7" s="324">
        <v>1067</v>
      </c>
      <c r="K7" s="137">
        <v>23</v>
      </c>
      <c r="L7" s="138">
        <v>178</v>
      </c>
    </row>
    <row r="8" spans="1:12" ht="18" customHeight="1" x14ac:dyDescent="0.25">
      <c r="A8" s="1136"/>
      <c r="B8" s="315">
        <v>1997</v>
      </c>
      <c r="C8" s="134">
        <v>699</v>
      </c>
      <c r="D8" s="20">
        <v>5100</v>
      </c>
      <c r="E8" s="323">
        <v>350</v>
      </c>
      <c r="F8" s="324">
        <v>2550</v>
      </c>
      <c r="G8" s="137">
        <v>323</v>
      </c>
      <c r="H8" s="20">
        <v>2354</v>
      </c>
      <c r="I8" s="323">
        <v>161</v>
      </c>
      <c r="J8" s="324">
        <v>1177</v>
      </c>
      <c r="K8" s="137">
        <v>27</v>
      </c>
      <c r="L8" s="138">
        <v>196</v>
      </c>
    </row>
    <row r="9" spans="1:12" ht="18" customHeight="1" x14ac:dyDescent="0.25">
      <c r="A9" s="1136"/>
      <c r="B9" s="315">
        <v>1998</v>
      </c>
      <c r="C9" s="134">
        <v>699</v>
      </c>
      <c r="D9" s="20">
        <v>5100</v>
      </c>
      <c r="E9" s="323">
        <v>350</v>
      </c>
      <c r="F9" s="324">
        <v>2550</v>
      </c>
      <c r="G9" s="137">
        <v>323</v>
      </c>
      <c r="H9" s="20">
        <v>2354</v>
      </c>
      <c r="I9" s="323">
        <v>161</v>
      </c>
      <c r="J9" s="324">
        <v>1177</v>
      </c>
      <c r="K9" s="137">
        <v>27</v>
      </c>
      <c r="L9" s="138">
        <v>196</v>
      </c>
    </row>
    <row r="10" spans="1:12" ht="18" customHeight="1" x14ac:dyDescent="0.25">
      <c r="A10" s="1136"/>
      <c r="B10" s="315">
        <v>1999</v>
      </c>
      <c r="C10" s="134">
        <v>800</v>
      </c>
      <c r="D10" s="20">
        <v>5535</v>
      </c>
      <c r="E10" s="323">
        <v>400</v>
      </c>
      <c r="F10" s="324">
        <v>2768</v>
      </c>
      <c r="G10" s="137">
        <v>370</v>
      </c>
      <c r="H10" s="20">
        <v>2555</v>
      </c>
      <c r="I10" s="323">
        <v>184</v>
      </c>
      <c r="J10" s="324">
        <v>1277</v>
      </c>
      <c r="K10" s="137">
        <v>31</v>
      </c>
      <c r="L10" s="138">
        <v>213</v>
      </c>
    </row>
    <row r="11" spans="1:12" ht="18" customHeight="1" x14ac:dyDescent="0.25">
      <c r="A11" s="1136"/>
      <c r="B11" s="315">
        <v>2000</v>
      </c>
      <c r="C11" s="134">
        <v>800</v>
      </c>
      <c r="D11" s="20">
        <v>5535</v>
      </c>
      <c r="E11" s="323">
        <v>400</v>
      </c>
      <c r="F11" s="324">
        <v>2768</v>
      </c>
      <c r="G11" s="137">
        <v>370</v>
      </c>
      <c r="H11" s="20">
        <v>2555</v>
      </c>
      <c r="I11" s="323">
        <v>184</v>
      </c>
      <c r="J11" s="324">
        <v>1277</v>
      </c>
      <c r="K11" s="137">
        <v>31</v>
      </c>
      <c r="L11" s="138">
        <v>213</v>
      </c>
    </row>
    <row r="12" spans="1:12" ht="18" customHeight="1" x14ac:dyDescent="0.25">
      <c r="A12" s="1136"/>
      <c r="B12" s="315">
        <v>2001</v>
      </c>
      <c r="C12" s="134">
        <v>908</v>
      </c>
      <c r="D12" s="20">
        <v>6000</v>
      </c>
      <c r="E12" s="323">
        <v>454</v>
      </c>
      <c r="F12" s="324">
        <v>3000</v>
      </c>
      <c r="G12" s="137">
        <v>419</v>
      </c>
      <c r="H12" s="20">
        <v>2769</v>
      </c>
      <c r="I12" s="323">
        <v>210</v>
      </c>
      <c r="J12" s="324">
        <v>1385</v>
      </c>
      <c r="K12" s="137">
        <v>35</v>
      </c>
      <c r="L12" s="138">
        <v>231</v>
      </c>
    </row>
    <row r="13" spans="1:12" ht="18" customHeight="1" x14ac:dyDescent="0.25">
      <c r="A13" s="1136"/>
      <c r="B13" s="315">
        <v>2002</v>
      </c>
      <c r="C13" s="134">
        <v>975</v>
      </c>
      <c r="D13" s="20">
        <v>6435</v>
      </c>
      <c r="E13" s="323">
        <v>488</v>
      </c>
      <c r="F13" s="324">
        <v>3218</v>
      </c>
      <c r="G13" s="137">
        <v>450</v>
      </c>
      <c r="H13" s="20">
        <v>2970</v>
      </c>
      <c r="I13" s="323">
        <v>225</v>
      </c>
      <c r="J13" s="324">
        <v>1485</v>
      </c>
      <c r="K13" s="137">
        <v>38</v>
      </c>
      <c r="L13" s="138">
        <v>248</v>
      </c>
    </row>
    <row r="14" spans="1:12" ht="18" customHeight="1" x14ac:dyDescent="0.25">
      <c r="A14" s="1136"/>
      <c r="B14" s="315">
        <v>2003</v>
      </c>
      <c r="C14" s="134">
        <v>1025</v>
      </c>
      <c r="D14" s="20">
        <v>6765</v>
      </c>
      <c r="E14" s="323">
        <v>513</v>
      </c>
      <c r="F14" s="324">
        <v>3383</v>
      </c>
      <c r="G14" s="137">
        <v>473</v>
      </c>
      <c r="H14" s="20">
        <v>3122</v>
      </c>
      <c r="I14" s="323">
        <v>237</v>
      </c>
      <c r="J14" s="324">
        <v>1561</v>
      </c>
      <c r="K14" s="137">
        <v>39</v>
      </c>
      <c r="L14" s="138">
        <v>260</v>
      </c>
    </row>
    <row r="15" spans="1:12" ht="18" customHeight="1" x14ac:dyDescent="0.25">
      <c r="A15" s="1136"/>
      <c r="B15" s="315">
        <v>2004</v>
      </c>
      <c r="C15" s="134">
        <v>1095</v>
      </c>
      <c r="D15" s="20">
        <v>7205</v>
      </c>
      <c r="E15" s="323">
        <v>548</v>
      </c>
      <c r="F15" s="324">
        <v>3603</v>
      </c>
      <c r="G15" s="137">
        <v>505</v>
      </c>
      <c r="H15" s="20">
        <v>3325</v>
      </c>
      <c r="I15" s="323">
        <v>253</v>
      </c>
      <c r="J15" s="324">
        <v>1663</v>
      </c>
      <c r="K15" s="137">
        <v>42</v>
      </c>
      <c r="L15" s="138">
        <v>277</v>
      </c>
    </row>
    <row r="16" spans="1:12" ht="18" customHeight="1" x14ac:dyDescent="0.25">
      <c r="A16" s="1136"/>
      <c r="B16" s="316">
        <v>2005</v>
      </c>
      <c r="C16" s="139">
        <v>1215</v>
      </c>
      <c r="D16" s="140">
        <v>7990</v>
      </c>
      <c r="E16" s="325">
        <v>608</v>
      </c>
      <c r="F16" s="326">
        <v>3995</v>
      </c>
      <c r="G16" s="139">
        <v>561</v>
      </c>
      <c r="H16" s="140">
        <v>3688</v>
      </c>
      <c r="I16" s="325">
        <v>280</v>
      </c>
      <c r="J16" s="326">
        <v>1844</v>
      </c>
      <c r="K16" s="141">
        <v>47</v>
      </c>
      <c r="L16" s="142">
        <v>307</v>
      </c>
    </row>
    <row r="17" spans="1:12" ht="18" customHeight="1" x14ac:dyDescent="0.25">
      <c r="A17" s="1136"/>
      <c r="B17" s="317">
        <v>2006</v>
      </c>
      <c r="C17" s="143">
        <v>1315</v>
      </c>
      <c r="D17" s="144">
        <v>8640</v>
      </c>
      <c r="E17" s="327">
        <v>658</v>
      </c>
      <c r="F17" s="328">
        <v>4320</v>
      </c>
      <c r="G17" s="147">
        <v>607</v>
      </c>
      <c r="H17" s="144">
        <v>3988</v>
      </c>
      <c r="I17" s="327">
        <v>303</v>
      </c>
      <c r="J17" s="328">
        <v>1994</v>
      </c>
      <c r="K17" s="147">
        <v>51</v>
      </c>
      <c r="L17" s="148">
        <v>332</v>
      </c>
    </row>
    <row r="18" spans="1:12" ht="18" customHeight="1" x14ac:dyDescent="0.25">
      <c r="A18" s="1136"/>
      <c r="B18" s="317">
        <v>2007</v>
      </c>
      <c r="C18" s="143">
        <v>1380</v>
      </c>
      <c r="D18" s="144">
        <v>9040</v>
      </c>
      <c r="E18" s="327">
        <v>690</v>
      </c>
      <c r="F18" s="328">
        <v>4520</v>
      </c>
      <c r="G18" s="147">
        <v>637</v>
      </c>
      <c r="H18" s="144">
        <v>4172</v>
      </c>
      <c r="I18" s="327">
        <v>318</v>
      </c>
      <c r="J18" s="328">
        <v>2086</v>
      </c>
      <c r="K18" s="147">
        <v>53</v>
      </c>
      <c r="L18" s="148">
        <v>348</v>
      </c>
    </row>
    <row r="19" spans="1:12" ht="18" customHeight="1" x14ac:dyDescent="0.25">
      <c r="A19" s="1136"/>
      <c r="B19" s="317">
        <v>2008</v>
      </c>
      <c r="C19" s="143">
        <v>1440</v>
      </c>
      <c r="D19" s="146">
        <v>9435</v>
      </c>
      <c r="E19" s="329">
        <v>720</v>
      </c>
      <c r="F19" s="328">
        <v>4718</v>
      </c>
      <c r="G19" s="145">
        <v>665</v>
      </c>
      <c r="H19" s="149">
        <v>4355</v>
      </c>
      <c r="I19" s="327">
        <v>332</v>
      </c>
      <c r="J19" s="328">
        <v>2177</v>
      </c>
      <c r="K19" s="149">
        <v>55</v>
      </c>
      <c r="L19" s="148">
        <v>363</v>
      </c>
    </row>
    <row r="20" spans="1:12" ht="18" customHeight="1" x14ac:dyDescent="0.25">
      <c r="A20" s="1136"/>
      <c r="B20" s="317">
        <v>2009</v>
      </c>
      <c r="C20" s="143">
        <v>1540</v>
      </c>
      <c r="D20" s="146">
        <v>10095</v>
      </c>
      <c r="E20" s="330">
        <v>770</v>
      </c>
      <c r="F20" s="331">
        <v>5048</v>
      </c>
      <c r="G20" s="145">
        <v>711</v>
      </c>
      <c r="H20" s="146">
        <v>4659</v>
      </c>
      <c r="I20" s="330">
        <v>355</v>
      </c>
      <c r="J20" s="331">
        <v>2330</v>
      </c>
      <c r="K20" s="145">
        <v>59</v>
      </c>
      <c r="L20" s="148">
        <v>388</v>
      </c>
    </row>
    <row r="21" spans="1:12" ht="18" customHeight="1" x14ac:dyDescent="0.25">
      <c r="A21" s="1136"/>
      <c r="B21" s="318">
        <v>2010</v>
      </c>
      <c r="C21" s="150">
        <v>1750</v>
      </c>
      <c r="D21" s="136">
        <v>11470</v>
      </c>
      <c r="E21" s="332">
        <v>875</v>
      </c>
      <c r="F21" s="333">
        <v>5735</v>
      </c>
      <c r="G21" s="135">
        <v>808</v>
      </c>
      <c r="H21" s="136">
        <v>5294</v>
      </c>
      <c r="I21" s="332">
        <v>404</v>
      </c>
      <c r="J21" s="333">
        <v>2647</v>
      </c>
      <c r="K21" s="135">
        <v>67</v>
      </c>
      <c r="L21" s="138">
        <v>441</v>
      </c>
    </row>
    <row r="22" spans="1:12" ht="18" customHeight="1" x14ac:dyDescent="0.25">
      <c r="A22" s="1136"/>
      <c r="B22" s="218">
        <v>2011</v>
      </c>
      <c r="C22" s="151">
        <v>1905</v>
      </c>
      <c r="D22" s="152">
        <v>12460</v>
      </c>
      <c r="E22" s="334">
        <v>953</v>
      </c>
      <c r="F22" s="335">
        <v>6230</v>
      </c>
      <c r="G22" s="153">
        <v>879</v>
      </c>
      <c r="H22" s="152">
        <v>5751</v>
      </c>
      <c r="I22" s="334">
        <v>440</v>
      </c>
      <c r="J22" s="335">
        <v>2875</v>
      </c>
      <c r="K22" s="153">
        <v>73</v>
      </c>
      <c r="L22" s="154">
        <v>479</v>
      </c>
    </row>
    <row r="23" spans="1:12" ht="18" customHeight="1" x14ac:dyDescent="0.25">
      <c r="A23" s="1136"/>
      <c r="B23" s="318">
        <v>2012</v>
      </c>
      <c r="C23" s="150">
        <v>1905</v>
      </c>
      <c r="D23" s="136">
        <v>12460</v>
      </c>
      <c r="E23" s="332">
        <v>953</v>
      </c>
      <c r="F23" s="333">
        <v>6230</v>
      </c>
      <c r="G23" s="135">
        <v>879</v>
      </c>
      <c r="H23" s="136">
        <v>5751</v>
      </c>
      <c r="I23" s="332">
        <v>440</v>
      </c>
      <c r="J23" s="333">
        <v>2875</v>
      </c>
      <c r="K23" s="135">
        <v>73</v>
      </c>
      <c r="L23" s="138">
        <v>479</v>
      </c>
    </row>
    <row r="24" spans="1:12" ht="18" customHeight="1" x14ac:dyDescent="0.25">
      <c r="A24" s="1136"/>
      <c r="B24" s="318">
        <v>2013</v>
      </c>
      <c r="C24" s="150">
        <v>2060</v>
      </c>
      <c r="D24" s="136">
        <v>13470</v>
      </c>
      <c r="E24" s="332">
        <v>1030</v>
      </c>
      <c r="F24" s="333">
        <v>6735</v>
      </c>
      <c r="G24" s="135">
        <v>951</v>
      </c>
      <c r="H24" s="136">
        <v>6217</v>
      </c>
      <c r="I24" s="332">
        <v>475</v>
      </c>
      <c r="J24" s="333">
        <v>3108</v>
      </c>
      <c r="K24" s="135">
        <v>79</v>
      </c>
      <c r="L24" s="138">
        <v>518</v>
      </c>
    </row>
    <row r="25" spans="1:12" ht="18" customHeight="1" x14ac:dyDescent="0.25">
      <c r="A25" s="1136"/>
      <c r="B25" s="389">
        <v>2014</v>
      </c>
      <c r="C25" s="390">
        <v>2265</v>
      </c>
      <c r="D25" s="391">
        <v>14805</v>
      </c>
      <c r="E25" s="392">
        <v>1133</v>
      </c>
      <c r="F25" s="393">
        <v>7403</v>
      </c>
      <c r="G25" s="394">
        <v>1045</v>
      </c>
      <c r="H25" s="391">
        <v>6833</v>
      </c>
      <c r="I25" s="392">
        <v>523</v>
      </c>
      <c r="J25" s="393">
        <v>3417</v>
      </c>
      <c r="K25" s="394">
        <v>87</v>
      </c>
      <c r="L25" s="142">
        <v>569</v>
      </c>
    </row>
    <row r="26" spans="1:12" ht="18" customHeight="1" x14ac:dyDescent="0.25">
      <c r="A26" s="1136"/>
      <c r="B26" s="318">
        <v>2015</v>
      </c>
      <c r="C26" s="150">
        <v>2405</v>
      </c>
      <c r="D26" s="136">
        <v>15710</v>
      </c>
      <c r="E26" s="332">
        <v>1203</v>
      </c>
      <c r="F26" s="333">
        <v>7855</v>
      </c>
      <c r="G26" s="135">
        <v>1110</v>
      </c>
      <c r="H26" s="136">
        <v>7251</v>
      </c>
      <c r="I26" s="332">
        <v>555</v>
      </c>
      <c r="J26" s="333">
        <v>3625</v>
      </c>
      <c r="K26" s="135">
        <v>93</v>
      </c>
      <c r="L26" s="138">
        <v>604</v>
      </c>
    </row>
    <row r="27" spans="1:12" ht="18" customHeight="1" x14ac:dyDescent="0.25">
      <c r="A27" s="1136"/>
      <c r="B27" s="218">
        <v>2016</v>
      </c>
      <c r="C27" s="151">
        <v>2550</v>
      </c>
      <c r="D27" s="152">
        <v>16655</v>
      </c>
      <c r="E27" s="334">
        <v>1275</v>
      </c>
      <c r="F27" s="335">
        <v>8328</v>
      </c>
      <c r="G27" s="153">
        <v>1177</v>
      </c>
      <c r="H27" s="152">
        <v>7687</v>
      </c>
      <c r="I27" s="334">
        <v>588</v>
      </c>
      <c r="J27" s="335">
        <v>3843</v>
      </c>
      <c r="K27" s="153">
        <v>98</v>
      </c>
      <c r="L27" s="154">
        <v>641</v>
      </c>
    </row>
    <row r="28" spans="1:12" ht="18" customHeight="1" x14ac:dyDescent="0.25">
      <c r="A28" s="1136"/>
      <c r="B28" s="317">
        <v>2017</v>
      </c>
      <c r="C28" s="143">
        <v>2605</v>
      </c>
      <c r="D28" s="146">
        <v>16995</v>
      </c>
      <c r="E28" s="330">
        <v>1303</v>
      </c>
      <c r="F28" s="331">
        <v>8498</v>
      </c>
      <c r="G28" s="145">
        <v>1202</v>
      </c>
      <c r="H28" s="146">
        <v>7844</v>
      </c>
      <c r="I28" s="330">
        <v>601</v>
      </c>
      <c r="J28" s="331">
        <v>3922</v>
      </c>
      <c r="K28" s="145">
        <v>100</v>
      </c>
      <c r="L28" s="148">
        <v>654</v>
      </c>
    </row>
    <row r="29" spans="1:12" ht="18" customHeight="1" x14ac:dyDescent="0.25">
      <c r="A29" s="1136"/>
      <c r="B29" s="318">
        <v>2018</v>
      </c>
      <c r="C29" s="768">
        <v>2680</v>
      </c>
      <c r="D29" s="769">
        <v>17470</v>
      </c>
      <c r="E29" s="332">
        <v>1340</v>
      </c>
      <c r="F29" s="333">
        <v>8735</v>
      </c>
      <c r="G29" s="770">
        <v>1237</v>
      </c>
      <c r="H29" s="769">
        <v>8063</v>
      </c>
      <c r="I29" s="332">
        <v>618</v>
      </c>
      <c r="J29" s="333">
        <v>4032</v>
      </c>
      <c r="K29" s="770">
        <v>103</v>
      </c>
      <c r="L29" s="771">
        <v>672</v>
      </c>
    </row>
    <row r="30" spans="1:12" ht="18" customHeight="1" x14ac:dyDescent="0.25">
      <c r="A30" s="1136"/>
      <c r="B30" s="318">
        <v>2019</v>
      </c>
      <c r="C30" s="768">
        <v>2875</v>
      </c>
      <c r="D30" s="769">
        <v>18740</v>
      </c>
      <c r="E30" s="332">
        <v>1438</v>
      </c>
      <c r="F30" s="333">
        <v>9370</v>
      </c>
      <c r="G30" s="770">
        <v>1327</v>
      </c>
      <c r="H30" s="769">
        <v>8649</v>
      </c>
      <c r="I30" s="332">
        <v>663</v>
      </c>
      <c r="J30" s="333">
        <v>4325</v>
      </c>
      <c r="K30" s="770">
        <v>111</v>
      </c>
      <c r="L30" s="771">
        <v>721</v>
      </c>
    </row>
    <row r="31" spans="1:12" ht="18" customHeight="1" x14ac:dyDescent="0.25">
      <c r="A31" s="1136"/>
      <c r="B31" s="857">
        <v>2020</v>
      </c>
      <c r="C31" s="826">
        <v>3055</v>
      </c>
      <c r="D31" s="827">
        <v>19900</v>
      </c>
      <c r="E31" s="334">
        <v>1528</v>
      </c>
      <c r="F31" s="335">
        <v>9950</v>
      </c>
      <c r="G31" s="828">
        <v>1410</v>
      </c>
      <c r="H31" s="827">
        <v>9185</v>
      </c>
      <c r="I31" s="334">
        <v>705</v>
      </c>
      <c r="J31" s="335">
        <v>4592</v>
      </c>
      <c r="K31" s="828">
        <v>118</v>
      </c>
      <c r="L31" s="829">
        <v>765</v>
      </c>
    </row>
    <row r="32" spans="1:12" ht="18" customHeight="1" thickBot="1" x14ac:dyDescent="0.3">
      <c r="A32" s="1136"/>
      <c r="B32" s="836">
        <v>2021</v>
      </c>
      <c r="C32" s="830">
        <v>3265</v>
      </c>
      <c r="D32" s="831">
        <v>21255</v>
      </c>
      <c r="E32" s="832">
        <v>1633</v>
      </c>
      <c r="F32" s="833">
        <v>10628</v>
      </c>
      <c r="G32" s="834">
        <v>1507</v>
      </c>
      <c r="H32" s="831">
        <v>9810</v>
      </c>
      <c r="I32" s="832">
        <v>753</v>
      </c>
      <c r="J32" s="833">
        <v>4905</v>
      </c>
      <c r="K32" s="834">
        <v>126</v>
      </c>
      <c r="L32" s="835">
        <v>818</v>
      </c>
    </row>
    <row r="33" spans="1:2" ht="19.899999999999999" customHeight="1" x14ac:dyDescent="0.25">
      <c r="A33" s="1136"/>
      <c r="B33" s="18" t="s">
        <v>224</v>
      </c>
    </row>
    <row r="34" spans="1:2" ht="17.100000000000001" customHeight="1" x14ac:dyDescent="0.25">
      <c r="A34" s="1136"/>
      <c r="B34" s="18" t="s">
        <v>266</v>
      </c>
    </row>
  </sheetData>
  <mergeCells count="8">
    <mergeCell ref="B1:C1"/>
    <mergeCell ref="K4:L4"/>
    <mergeCell ref="A2:A34"/>
    <mergeCell ref="B4:B6"/>
    <mergeCell ref="C4:D4"/>
    <mergeCell ref="E4:F4"/>
    <mergeCell ref="G4:H4"/>
    <mergeCell ref="I4:J4"/>
  </mergeCells>
  <hyperlinks>
    <hyperlink ref="B1:C1" location="Contents!A1" display="Back to contents" xr:uid="{00000000-0004-0000-0E00-000000000000}"/>
  </hyperlinks>
  <pageMargins left="0" right="0.59055118110236204" top="0.52" bottom="0.09" header="0.35" footer="0.17"/>
  <pageSetup paperSize="9" orientation="landscape"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topLeftCell="A13" workbookViewId="0">
      <selection activeCell="A15" sqref="A15:B15"/>
    </sheetView>
  </sheetViews>
  <sheetFormatPr defaultColWidth="8.75" defaultRowHeight="15.75" x14ac:dyDescent="0.25"/>
  <cols>
    <col min="1" max="1" width="25" style="647" customWidth="1"/>
    <col min="2" max="2" width="65.75" style="634" customWidth="1"/>
    <col min="3" max="16384" width="8.75" style="634"/>
  </cols>
  <sheetData>
    <row r="1" spans="1:2" ht="12" customHeight="1" x14ac:dyDescent="0.25">
      <c r="A1" s="619" t="s">
        <v>231</v>
      </c>
    </row>
    <row r="2" spans="1:2" ht="25.5" customHeight="1" x14ac:dyDescent="0.25">
      <c r="A2" s="635"/>
      <c r="B2" s="636" t="s">
        <v>264</v>
      </c>
    </row>
    <row r="3" spans="1:2" ht="26.25" customHeight="1" x14ac:dyDescent="0.25">
      <c r="A3" s="637"/>
      <c r="B3" s="638" t="s">
        <v>241</v>
      </c>
    </row>
    <row r="4" spans="1:2" ht="49.5" customHeight="1" x14ac:dyDescent="0.25">
      <c r="A4" s="639" t="s">
        <v>263</v>
      </c>
      <c r="B4" s="640" t="s">
        <v>305</v>
      </c>
    </row>
    <row r="5" spans="1:2" ht="85.5" customHeight="1" x14ac:dyDescent="0.25">
      <c r="A5" s="641"/>
      <c r="B5" s="642" t="s">
        <v>306</v>
      </c>
    </row>
    <row r="6" spans="1:2" ht="38.25" customHeight="1" x14ac:dyDescent="0.25">
      <c r="A6" s="641"/>
      <c r="B6" s="643" t="s">
        <v>307</v>
      </c>
    </row>
    <row r="7" spans="1:2" ht="111" customHeight="1" x14ac:dyDescent="0.25">
      <c r="A7" s="641"/>
      <c r="B7" s="642" t="s">
        <v>308</v>
      </c>
    </row>
    <row r="8" spans="1:2" ht="48.75" customHeight="1" x14ac:dyDescent="0.25">
      <c r="A8" s="641"/>
      <c r="B8" s="642" t="s">
        <v>309</v>
      </c>
    </row>
    <row r="9" spans="1:2" ht="37.9" customHeight="1" x14ac:dyDescent="0.25">
      <c r="A9" s="641"/>
      <c r="B9" s="643" t="s">
        <v>310</v>
      </c>
    </row>
    <row r="10" spans="1:2" ht="51.6" customHeight="1" x14ac:dyDescent="0.25">
      <c r="A10" s="641"/>
      <c r="B10" s="643" t="s">
        <v>311</v>
      </c>
    </row>
    <row r="11" spans="1:2" ht="54.6" customHeight="1" x14ac:dyDescent="0.25">
      <c r="A11" s="641"/>
      <c r="B11" s="642" t="s">
        <v>312</v>
      </c>
    </row>
    <row r="12" spans="1:2" ht="40.9" customHeight="1" x14ac:dyDescent="0.25">
      <c r="A12" s="644"/>
      <c r="B12" s="645" t="s">
        <v>313</v>
      </c>
    </row>
    <row r="13" spans="1:2" ht="40.5" customHeight="1" x14ac:dyDescent="0.25">
      <c r="A13" s="646" t="s">
        <v>260</v>
      </c>
      <c r="B13" s="203" t="s">
        <v>261</v>
      </c>
    </row>
    <row r="14" spans="1:2" ht="50.25" customHeight="1" x14ac:dyDescent="0.25">
      <c r="A14" s="646" t="s">
        <v>262</v>
      </c>
      <c r="B14" s="204" t="s">
        <v>362</v>
      </c>
    </row>
    <row r="15" spans="1:2" ht="155.25" customHeight="1" x14ac:dyDescent="0.25">
      <c r="A15" s="866" t="s">
        <v>361</v>
      </c>
      <c r="B15" s="867"/>
    </row>
    <row r="16" spans="1:2" ht="28.9" customHeight="1" x14ac:dyDescent="0.25"/>
  </sheetData>
  <mergeCells count="1">
    <mergeCell ref="A15:B15"/>
  </mergeCells>
  <hyperlinks>
    <hyperlink ref="A1" location="Contents!A1" display="Back to contents" xr:uid="{00000000-0004-0000-0100-000000000000}"/>
  </hyperlinks>
  <pageMargins left="0.27" right="0.31" top="0.36" bottom="0.34"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0"/>
  <sheetViews>
    <sheetView zoomScaleNormal="100" workbookViewId="0">
      <selection sqref="A1:B1"/>
    </sheetView>
  </sheetViews>
  <sheetFormatPr defaultRowHeight="15.75" x14ac:dyDescent="0.25"/>
  <cols>
    <col min="1" max="1" width="19.625" style="3" customWidth="1"/>
    <col min="2" max="5" width="9.875" style="3" customWidth="1"/>
    <col min="6" max="6" width="10.75" style="3" customWidth="1"/>
    <col min="7" max="7" width="11.375" style="3" customWidth="1"/>
    <col min="8" max="16384" width="9" style="3"/>
  </cols>
  <sheetData>
    <row r="1" spans="1:7" ht="12" customHeight="1" x14ac:dyDescent="0.25">
      <c r="A1" s="868" t="s">
        <v>231</v>
      </c>
      <c r="B1" s="868"/>
    </row>
    <row r="2" spans="1:7" s="1" customFormat="1" ht="40.15" customHeight="1" thickBot="1" x14ac:dyDescent="0.3">
      <c r="A2" s="869" t="s">
        <v>346</v>
      </c>
      <c r="B2" s="869"/>
      <c r="C2" s="869"/>
      <c r="D2" s="869"/>
      <c r="E2" s="869"/>
      <c r="F2" s="869"/>
      <c r="G2" s="869"/>
    </row>
    <row r="3" spans="1:7" ht="24.75" customHeight="1" thickBot="1" x14ac:dyDescent="0.3">
      <c r="A3" s="873" t="s">
        <v>0</v>
      </c>
      <c r="B3" s="875" t="s">
        <v>1</v>
      </c>
      <c r="C3" s="876"/>
      <c r="D3" s="876"/>
      <c r="E3" s="876"/>
      <c r="F3" s="877" t="s">
        <v>2</v>
      </c>
      <c r="G3" s="879" t="s">
        <v>3</v>
      </c>
    </row>
    <row r="4" spans="1:7" ht="21.75" customHeight="1" thickBot="1" x14ac:dyDescent="0.3">
      <c r="A4" s="874"/>
      <c r="B4" s="2" t="s">
        <v>4</v>
      </c>
      <c r="C4" s="213" t="s">
        <v>5</v>
      </c>
      <c r="D4" s="4" t="s">
        <v>6</v>
      </c>
      <c r="E4" s="5" t="s">
        <v>7</v>
      </c>
      <c r="F4" s="878"/>
      <c r="G4" s="880"/>
    </row>
    <row r="5" spans="1:7" s="1" customFormat="1" ht="23.1" customHeight="1" x14ac:dyDescent="0.25">
      <c r="A5" s="210" t="s">
        <v>8</v>
      </c>
      <c r="B5" s="7">
        <v>68497</v>
      </c>
      <c r="C5" s="214">
        <v>15843</v>
      </c>
      <c r="D5" s="870">
        <v>783</v>
      </c>
      <c r="E5" s="871"/>
      <c r="F5" s="217">
        <v>85123</v>
      </c>
      <c r="G5" s="9">
        <v>276.07</v>
      </c>
    </row>
    <row r="6" spans="1:7" s="1" customFormat="1" ht="23.1" customHeight="1" x14ac:dyDescent="0.25">
      <c r="A6" s="210" t="s">
        <v>9</v>
      </c>
      <c r="B6" s="7">
        <v>69862</v>
      </c>
      <c r="C6" s="214">
        <v>17008</v>
      </c>
      <c r="D6" s="870">
        <v>829</v>
      </c>
      <c r="E6" s="871"/>
      <c r="F6" s="217">
        <v>87699</v>
      </c>
      <c r="G6" s="9">
        <v>336.35</v>
      </c>
    </row>
    <row r="7" spans="1:7" s="1" customFormat="1" ht="23.1" customHeight="1" x14ac:dyDescent="0.25">
      <c r="A7" s="210" t="s">
        <v>10</v>
      </c>
      <c r="B7" s="7">
        <v>70828</v>
      </c>
      <c r="C7" s="214">
        <v>17661</v>
      </c>
      <c r="D7" s="870">
        <v>813</v>
      </c>
      <c r="E7" s="871"/>
      <c r="F7" s="217">
        <v>89302</v>
      </c>
      <c r="G7" s="9">
        <v>381.15</v>
      </c>
    </row>
    <row r="8" spans="1:7" s="1" customFormat="1" ht="23.1" customHeight="1" x14ac:dyDescent="0.25">
      <c r="A8" s="210" t="s">
        <v>11</v>
      </c>
      <c r="B8" s="7">
        <v>72078</v>
      </c>
      <c r="C8" s="214">
        <v>18482</v>
      </c>
      <c r="D8" s="870">
        <v>892</v>
      </c>
      <c r="E8" s="871"/>
      <c r="F8" s="217">
        <v>91452</v>
      </c>
      <c r="G8" s="9">
        <v>541.36</v>
      </c>
    </row>
    <row r="9" spans="1:7" s="1" customFormat="1" ht="23.1" customHeight="1" x14ac:dyDescent="0.25">
      <c r="A9" s="210" t="s">
        <v>12</v>
      </c>
      <c r="B9" s="7">
        <v>72946</v>
      </c>
      <c r="C9" s="214">
        <v>19548</v>
      </c>
      <c r="D9" s="870">
        <v>971</v>
      </c>
      <c r="E9" s="871"/>
      <c r="F9" s="217">
        <v>93465</v>
      </c>
      <c r="G9" s="9">
        <v>681.02</v>
      </c>
    </row>
    <row r="10" spans="1:7" s="1" customFormat="1" ht="23.1" customHeight="1" x14ac:dyDescent="0.25">
      <c r="A10" s="210" t="s">
        <v>13</v>
      </c>
      <c r="B10" s="7">
        <v>73851</v>
      </c>
      <c r="C10" s="214">
        <v>20256</v>
      </c>
      <c r="D10" s="870">
        <v>1133</v>
      </c>
      <c r="E10" s="871"/>
      <c r="F10" s="217">
        <v>95240</v>
      </c>
      <c r="G10" s="9">
        <v>758.42</v>
      </c>
    </row>
    <row r="11" spans="1:7" s="1" customFormat="1" ht="23.1" customHeight="1" x14ac:dyDescent="0.25">
      <c r="A11" s="210" t="s">
        <v>14</v>
      </c>
      <c r="B11" s="7">
        <v>76376</v>
      </c>
      <c r="C11" s="214">
        <v>21066</v>
      </c>
      <c r="D11" s="870">
        <v>1205</v>
      </c>
      <c r="E11" s="871"/>
      <c r="F11" s="217">
        <v>98647</v>
      </c>
      <c r="G11" s="9">
        <v>859.65</v>
      </c>
    </row>
    <row r="12" spans="1:7" s="1" customFormat="1" ht="23.1" customHeight="1" x14ac:dyDescent="0.25">
      <c r="A12" s="210" t="s">
        <v>15</v>
      </c>
      <c r="B12" s="7">
        <v>78422</v>
      </c>
      <c r="C12" s="214">
        <v>21974</v>
      </c>
      <c r="D12" s="870">
        <v>1269</v>
      </c>
      <c r="E12" s="871"/>
      <c r="F12" s="217">
        <v>101665</v>
      </c>
      <c r="G12" s="9">
        <v>982.65</v>
      </c>
    </row>
    <row r="13" spans="1:7" s="1" customFormat="1" ht="23.1" customHeight="1" x14ac:dyDescent="0.25">
      <c r="A13" s="210" t="s">
        <v>16</v>
      </c>
      <c r="B13" s="7">
        <v>79497</v>
      </c>
      <c r="C13" s="214">
        <v>22932</v>
      </c>
      <c r="D13" s="870">
        <v>1375</v>
      </c>
      <c r="E13" s="871"/>
      <c r="F13" s="217">
        <v>103804</v>
      </c>
      <c r="G13" s="9">
        <v>1190.58</v>
      </c>
    </row>
    <row r="14" spans="1:7" s="1" customFormat="1" ht="23.1" customHeight="1" x14ac:dyDescent="0.25">
      <c r="A14" s="210" t="s">
        <v>17</v>
      </c>
      <c r="B14" s="7">
        <v>81090</v>
      </c>
      <c r="C14" s="214">
        <v>24510</v>
      </c>
      <c r="D14" s="870">
        <v>1506</v>
      </c>
      <c r="E14" s="871"/>
      <c r="F14" s="217">
        <v>107106</v>
      </c>
      <c r="G14" s="9">
        <v>1583.06</v>
      </c>
    </row>
    <row r="15" spans="1:7" s="1" customFormat="1" ht="23.1" customHeight="1" x14ac:dyDescent="0.25">
      <c r="A15" s="210" t="s">
        <v>18</v>
      </c>
      <c r="B15" s="7">
        <v>82157</v>
      </c>
      <c r="C15" s="214">
        <v>25037</v>
      </c>
      <c r="D15" s="8">
        <v>1541</v>
      </c>
      <c r="E15" s="10">
        <v>49</v>
      </c>
      <c r="F15" s="217">
        <v>108784</v>
      </c>
      <c r="G15" s="9">
        <v>1764.74</v>
      </c>
    </row>
    <row r="16" spans="1:7" s="1" customFormat="1" ht="23.1" customHeight="1" x14ac:dyDescent="0.25">
      <c r="A16" s="210" t="s">
        <v>19</v>
      </c>
      <c r="B16" s="7">
        <v>82267</v>
      </c>
      <c r="C16" s="214">
        <v>25794</v>
      </c>
      <c r="D16" s="8">
        <v>1466</v>
      </c>
      <c r="E16" s="10">
        <v>44</v>
      </c>
      <c r="F16" s="217">
        <v>109571</v>
      </c>
      <c r="G16" s="9">
        <v>2047.79</v>
      </c>
    </row>
    <row r="17" spans="1:9" s="1" customFormat="1" ht="23.1" customHeight="1" x14ac:dyDescent="0.25">
      <c r="A17" s="210" t="s">
        <v>20</v>
      </c>
      <c r="B17" s="7">
        <v>83114</v>
      </c>
      <c r="C17" s="214">
        <v>27188</v>
      </c>
      <c r="D17" s="8">
        <v>1532</v>
      </c>
      <c r="E17" s="10">
        <v>51</v>
      </c>
      <c r="F17" s="217">
        <v>111885</v>
      </c>
      <c r="G17" s="9">
        <v>2208.4499999999998</v>
      </c>
    </row>
    <row r="18" spans="1:9" s="1" customFormat="1" ht="23.1" customHeight="1" x14ac:dyDescent="0.25">
      <c r="A18" s="210" t="s">
        <v>21</v>
      </c>
      <c r="B18" s="7">
        <v>82834</v>
      </c>
      <c r="C18" s="214">
        <v>28647</v>
      </c>
      <c r="D18" s="8">
        <v>1600</v>
      </c>
      <c r="E18" s="10">
        <v>50</v>
      </c>
      <c r="F18" s="217">
        <v>113131</v>
      </c>
      <c r="G18" s="9">
        <v>2484.42</v>
      </c>
    </row>
    <row r="19" spans="1:9" s="1" customFormat="1" ht="23.1" customHeight="1" x14ac:dyDescent="0.25">
      <c r="A19" s="210" t="s">
        <v>22</v>
      </c>
      <c r="B19" s="7">
        <v>83405</v>
      </c>
      <c r="C19" s="214">
        <v>29675</v>
      </c>
      <c r="D19" s="8">
        <v>1657</v>
      </c>
      <c r="E19" s="10">
        <v>55</v>
      </c>
      <c r="F19" s="217">
        <v>114792</v>
      </c>
      <c r="G19" s="9">
        <v>2592.89</v>
      </c>
    </row>
    <row r="20" spans="1:9" s="1" customFormat="1" ht="23.1" customHeight="1" x14ac:dyDescent="0.25">
      <c r="A20" s="210" t="s">
        <v>23</v>
      </c>
      <c r="B20" s="7">
        <v>83752</v>
      </c>
      <c r="C20" s="214">
        <v>30780</v>
      </c>
      <c r="D20" s="8">
        <v>1739</v>
      </c>
      <c r="E20" s="10">
        <v>53</v>
      </c>
      <c r="F20" s="217">
        <v>116324</v>
      </c>
      <c r="G20" s="11">
        <v>2918.08</v>
      </c>
    </row>
    <row r="21" spans="1:9" ht="23.1" customHeight="1" x14ac:dyDescent="0.25">
      <c r="A21" s="210" t="s">
        <v>24</v>
      </c>
      <c r="B21" s="12">
        <v>85996</v>
      </c>
      <c r="C21" s="214">
        <v>31454</v>
      </c>
      <c r="D21" s="8">
        <v>1937</v>
      </c>
      <c r="E21" s="10">
        <v>61</v>
      </c>
      <c r="F21" s="217">
        <v>119448</v>
      </c>
      <c r="G21" s="9">
        <v>3156.93</v>
      </c>
    </row>
    <row r="22" spans="1:9" ht="23.1" customHeight="1" x14ac:dyDescent="0.25">
      <c r="A22" s="210" t="s">
        <v>25</v>
      </c>
      <c r="B22" s="12">
        <v>87358</v>
      </c>
      <c r="C22" s="214">
        <v>31371</v>
      </c>
      <c r="D22" s="8">
        <v>2019</v>
      </c>
      <c r="E22" s="10">
        <v>54</v>
      </c>
      <c r="F22" s="217">
        <v>120802</v>
      </c>
      <c r="G22" s="9">
        <v>3486.24</v>
      </c>
    </row>
    <row r="23" spans="1:9" ht="23.1" customHeight="1" x14ac:dyDescent="0.25">
      <c r="A23" s="210" t="s">
        <v>26</v>
      </c>
      <c r="B23" s="12">
        <v>91988</v>
      </c>
      <c r="C23" s="214">
        <v>32302</v>
      </c>
      <c r="D23" s="8">
        <v>2004</v>
      </c>
      <c r="E23" s="10">
        <v>50</v>
      </c>
      <c r="F23" s="217">
        <v>126344</v>
      </c>
      <c r="G23" s="9">
        <v>4128.9800000000005</v>
      </c>
    </row>
    <row r="24" spans="1:9" ht="23.1" customHeight="1" x14ac:dyDescent="0.25">
      <c r="A24" s="210" t="s">
        <v>27</v>
      </c>
      <c r="B24" s="12">
        <v>96179</v>
      </c>
      <c r="C24" s="214">
        <v>32737</v>
      </c>
      <c r="D24" s="8">
        <v>2143</v>
      </c>
      <c r="E24" s="10">
        <v>67</v>
      </c>
      <c r="F24" s="217">
        <v>131126</v>
      </c>
      <c r="G24" s="9">
        <v>4459.1100000000006</v>
      </c>
    </row>
    <row r="25" spans="1:9" ht="23.1" customHeight="1" x14ac:dyDescent="0.25">
      <c r="A25" s="209" t="s">
        <v>28</v>
      </c>
      <c r="B25" s="13">
        <v>100585</v>
      </c>
      <c r="C25" s="215">
        <v>33522</v>
      </c>
      <c r="D25" s="14">
        <v>2234</v>
      </c>
      <c r="E25" s="15">
        <v>67</v>
      </c>
      <c r="F25" s="216">
        <v>136408</v>
      </c>
      <c r="G25" s="6">
        <v>4761.79</v>
      </c>
    </row>
    <row r="26" spans="1:9" ht="23.1" customHeight="1" x14ac:dyDescent="0.25">
      <c r="A26" s="211" t="s">
        <v>29</v>
      </c>
      <c r="B26" s="12">
        <v>104780</v>
      </c>
      <c r="C26" s="214">
        <v>34476</v>
      </c>
      <c r="D26" s="8">
        <v>2254</v>
      </c>
      <c r="E26" s="10">
        <v>72</v>
      </c>
      <c r="F26" s="217">
        <v>141582</v>
      </c>
      <c r="G26" s="9">
        <v>5685.01</v>
      </c>
    </row>
    <row r="27" spans="1:9" ht="23.1" customHeight="1" x14ac:dyDescent="0.25">
      <c r="A27" s="211">
        <v>2010</v>
      </c>
      <c r="B27" s="12">
        <v>115200</v>
      </c>
      <c r="C27" s="214">
        <v>36083</v>
      </c>
      <c r="D27" s="8">
        <v>2497</v>
      </c>
      <c r="E27" s="10">
        <v>90</v>
      </c>
      <c r="F27" s="217">
        <v>153870</v>
      </c>
      <c r="G27" s="9">
        <v>6612.26</v>
      </c>
      <c r="I27" s="16"/>
    </row>
    <row r="28" spans="1:9" ht="23.1" customHeight="1" x14ac:dyDescent="0.25">
      <c r="A28" s="211">
        <v>2011</v>
      </c>
      <c r="B28" s="12">
        <v>121310</v>
      </c>
      <c r="C28" s="214">
        <v>37138</v>
      </c>
      <c r="D28" s="8">
        <v>2680</v>
      </c>
      <c r="E28" s="10">
        <v>91</v>
      </c>
      <c r="F28" s="217">
        <v>161219</v>
      </c>
      <c r="G28" s="9">
        <v>7170.8</v>
      </c>
      <c r="I28" s="16"/>
    </row>
    <row r="29" spans="1:9" ht="23.1" customHeight="1" x14ac:dyDescent="0.25">
      <c r="A29" s="212">
        <v>2012</v>
      </c>
      <c r="B29" s="12">
        <v>128706</v>
      </c>
      <c r="C29" s="214">
        <v>38179</v>
      </c>
      <c r="D29" s="8">
        <v>2869</v>
      </c>
      <c r="E29" s="10">
        <v>93</v>
      </c>
      <c r="F29" s="217">
        <v>169847</v>
      </c>
      <c r="G29" s="9">
        <v>7979.66</v>
      </c>
      <c r="I29" s="16"/>
    </row>
    <row r="30" spans="1:9" ht="23.1" customHeight="1" x14ac:dyDescent="0.25">
      <c r="A30" s="212">
        <v>2013</v>
      </c>
      <c r="B30" s="13">
        <v>135754</v>
      </c>
      <c r="C30" s="215">
        <v>38859</v>
      </c>
      <c r="D30" s="14">
        <v>3006</v>
      </c>
      <c r="E30" s="15">
        <v>102</v>
      </c>
      <c r="F30" s="216">
        <v>177721</v>
      </c>
      <c r="G30" s="6">
        <v>8736.61</v>
      </c>
      <c r="I30" s="16"/>
    </row>
    <row r="31" spans="1:9" ht="23.1" customHeight="1" x14ac:dyDescent="0.25">
      <c r="A31" s="211">
        <v>2014</v>
      </c>
      <c r="B31" s="12">
        <v>141170</v>
      </c>
      <c r="C31" s="214">
        <v>39985</v>
      </c>
      <c r="D31" s="8">
        <v>3229</v>
      </c>
      <c r="E31" s="10">
        <v>103</v>
      </c>
      <c r="F31" s="217">
        <v>184487</v>
      </c>
      <c r="G31" s="9">
        <v>9959.6222020000005</v>
      </c>
      <c r="I31" s="16"/>
    </row>
    <row r="32" spans="1:9" ht="23.1" customHeight="1" x14ac:dyDescent="0.25">
      <c r="A32" s="211" t="s">
        <v>269</v>
      </c>
      <c r="B32" s="12">
        <v>152381</v>
      </c>
      <c r="C32" s="214">
        <v>40809</v>
      </c>
      <c r="D32" s="8">
        <v>3736</v>
      </c>
      <c r="E32" s="10">
        <v>111</v>
      </c>
      <c r="F32" s="217">
        <v>197037</v>
      </c>
      <c r="G32" s="9">
        <v>14096.08</v>
      </c>
      <c r="I32" s="16"/>
    </row>
    <row r="33" spans="1:9" ht="23.1" customHeight="1" x14ac:dyDescent="0.25">
      <c r="A33" s="722" t="s">
        <v>292</v>
      </c>
      <c r="B33" s="13">
        <v>160945</v>
      </c>
      <c r="C33" s="215">
        <v>41802</v>
      </c>
      <c r="D33" s="14">
        <v>3917</v>
      </c>
      <c r="E33" s="15">
        <v>135</v>
      </c>
      <c r="F33" s="216">
        <v>206799</v>
      </c>
      <c r="G33" s="6">
        <v>15359.560000000001</v>
      </c>
      <c r="I33" s="16"/>
    </row>
    <row r="34" spans="1:9" ht="23.1" customHeight="1" x14ac:dyDescent="0.25">
      <c r="A34" s="211" t="s">
        <v>316</v>
      </c>
      <c r="B34" s="12">
        <v>168728</v>
      </c>
      <c r="C34" s="214">
        <v>42385</v>
      </c>
      <c r="D34" s="8">
        <v>4068</v>
      </c>
      <c r="E34" s="10">
        <v>153</v>
      </c>
      <c r="F34" s="217">
        <v>215334</v>
      </c>
      <c r="G34" s="9">
        <v>16809.63</v>
      </c>
      <c r="I34" s="16"/>
    </row>
    <row r="35" spans="1:9" ht="23.1" customHeight="1" x14ac:dyDescent="0.25">
      <c r="A35" s="211" t="s">
        <v>322</v>
      </c>
      <c r="B35" s="12">
        <v>175471</v>
      </c>
      <c r="C35" s="214">
        <v>44464</v>
      </c>
      <c r="D35" s="8">
        <v>4187</v>
      </c>
      <c r="E35" s="10">
        <v>155</v>
      </c>
      <c r="F35" s="217">
        <v>224277</v>
      </c>
      <c r="G35" s="9">
        <v>18555.8</v>
      </c>
      <c r="I35" s="16"/>
    </row>
    <row r="36" spans="1:9" ht="23.1" customHeight="1" x14ac:dyDescent="0.25">
      <c r="A36" s="211" t="s">
        <v>327</v>
      </c>
      <c r="B36" s="12">
        <v>181401</v>
      </c>
      <c r="C36" s="214">
        <v>47023</v>
      </c>
      <c r="D36" s="8">
        <v>4343</v>
      </c>
      <c r="E36" s="10">
        <v>168</v>
      </c>
      <c r="F36" s="217">
        <v>232935</v>
      </c>
      <c r="G36" s="9">
        <v>25081.408588230006</v>
      </c>
      <c r="I36" s="16"/>
    </row>
    <row r="37" spans="1:9" ht="23.1" customHeight="1" thickBot="1" x14ac:dyDescent="0.3">
      <c r="A37" s="211" t="s">
        <v>347</v>
      </c>
      <c r="B37" s="816">
        <v>189100</v>
      </c>
      <c r="C37" s="815">
        <v>48685</v>
      </c>
      <c r="D37" s="814">
        <v>4404</v>
      </c>
      <c r="E37" s="817">
        <v>178</v>
      </c>
      <c r="F37" s="818">
        <f>B37+C37+D37+E37</f>
        <v>242367</v>
      </c>
      <c r="G37" s="842">
        <v>29550.18</v>
      </c>
      <c r="I37" s="16"/>
    </row>
    <row r="38" spans="1:9" ht="54" customHeight="1" x14ac:dyDescent="0.25">
      <c r="A38" s="872" t="s">
        <v>326</v>
      </c>
      <c r="B38" s="872"/>
      <c r="C38" s="872"/>
      <c r="D38" s="872"/>
      <c r="E38" s="872"/>
      <c r="F38" s="872"/>
      <c r="G38" s="872"/>
      <c r="H38" s="17"/>
    </row>
    <row r="39" spans="1:9" ht="18.75" x14ac:dyDescent="0.25">
      <c r="A39" s="18" t="s">
        <v>243</v>
      </c>
    </row>
    <row r="40" spans="1:9" ht="18" x14ac:dyDescent="0.25">
      <c r="A40" s="19" t="s">
        <v>30</v>
      </c>
    </row>
  </sheetData>
  <mergeCells count="17">
    <mergeCell ref="D12:E12"/>
    <mergeCell ref="A1:B1"/>
    <mergeCell ref="A2:G2"/>
    <mergeCell ref="D13:E13"/>
    <mergeCell ref="A38:G38"/>
    <mergeCell ref="D6:E6"/>
    <mergeCell ref="A3:A4"/>
    <mergeCell ref="B3:E3"/>
    <mergeCell ref="F3:F4"/>
    <mergeCell ref="G3:G4"/>
    <mergeCell ref="D5:E5"/>
    <mergeCell ref="D14:E14"/>
    <mergeCell ref="D7:E7"/>
    <mergeCell ref="D8:E8"/>
    <mergeCell ref="D9:E9"/>
    <mergeCell ref="D10:E10"/>
    <mergeCell ref="D11:E11"/>
  </mergeCells>
  <hyperlinks>
    <hyperlink ref="A1:B1" location="Contents!A1" display="Back to contents" xr:uid="{00000000-0004-0000-0200-000000000000}"/>
  </hyperlinks>
  <pageMargins left="0.55000000000000004" right="0.16" top="0.56999999999999995" bottom="0" header="0.38"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37"/>
  <sheetViews>
    <sheetView zoomScaleNormal="100" workbookViewId="0">
      <selection activeCell="B1" sqref="B1:F1"/>
    </sheetView>
  </sheetViews>
  <sheetFormatPr defaultRowHeight="15.75" x14ac:dyDescent="0.25"/>
  <cols>
    <col min="1" max="1" width="4.5" style="337" customWidth="1"/>
    <col min="2" max="2" width="10.75" style="337" customWidth="1"/>
    <col min="3" max="17" width="7.5" style="337" customWidth="1"/>
    <col min="18" max="16384" width="9" style="337"/>
  </cols>
  <sheetData>
    <row r="1" spans="1:17" ht="12" customHeight="1" x14ac:dyDescent="0.25">
      <c r="A1" s="177"/>
      <c r="B1" s="868" t="s">
        <v>231</v>
      </c>
      <c r="C1" s="868"/>
      <c r="D1" s="868"/>
      <c r="E1" s="868"/>
      <c r="F1" s="868"/>
    </row>
    <row r="2" spans="1:17" ht="29.25" customHeight="1" x14ac:dyDescent="0.25">
      <c r="A2" s="908"/>
      <c r="B2" s="339" t="s">
        <v>348</v>
      </c>
      <c r="C2" s="340"/>
      <c r="D2" s="340"/>
      <c r="E2" s="340"/>
      <c r="F2" s="340"/>
      <c r="G2" s="340"/>
      <c r="H2" s="340"/>
      <c r="I2" s="340"/>
      <c r="J2" s="340"/>
      <c r="K2" s="340"/>
      <c r="L2" s="340"/>
      <c r="M2" s="340"/>
      <c r="N2" s="340"/>
      <c r="O2" s="340"/>
      <c r="P2" s="340"/>
      <c r="Q2" s="340"/>
    </row>
    <row r="3" spans="1:17" s="338" customFormat="1" ht="19.5" customHeight="1" x14ac:dyDescent="0.25">
      <c r="A3" s="908"/>
      <c r="B3" s="782"/>
    </row>
    <row r="4" spans="1:17" ht="14.45" customHeight="1" thickBot="1" x14ac:dyDescent="0.3">
      <c r="A4" s="908"/>
      <c r="P4" s="341"/>
      <c r="Q4" s="342" t="s">
        <v>31</v>
      </c>
    </row>
    <row r="5" spans="1:17" ht="34.5" customHeight="1" thickBot="1" x14ac:dyDescent="0.3">
      <c r="A5" s="908"/>
      <c r="B5" s="352" t="s">
        <v>32</v>
      </c>
      <c r="C5" s="716" t="s">
        <v>320</v>
      </c>
      <c r="D5" s="343" t="s">
        <v>33</v>
      </c>
      <c r="E5" s="702" t="s">
        <v>34</v>
      </c>
      <c r="F5" s="343">
        <v>1972</v>
      </c>
      <c r="G5" s="420">
        <v>1973</v>
      </c>
      <c r="H5" s="343">
        <v>1974</v>
      </c>
      <c r="I5" s="420">
        <v>1975</v>
      </c>
      <c r="J5" s="343">
        <v>1976</v>
      </c>
      <c r="K5" s="420">
        <v>1977</v>
      </c>
      <c r="L5" s="786" t="s">
        <v>35</v>
      </c>
      <c r="M5" s="702">
        <v>1980</v>
      </c>
      <c r="N5" s="343">
        <v>1981</v>
      </c>
      <c r="O5" s="785">
        <v>1982</v>
      </c>
      <c r="P5" s="344">
        <v>1983</v>
      </c>
      <c r="Q5" s="703">
        <v>1984</v>
      </c>
    </row>
    <row r="6" spans="1:17" ht="21.95" customHeight="1" x14ac:dyDescent="0.25">
      <c r="A6" s="908"/>
      <c r="B6" s="409" t="s">
        <v>36</v>
      </c>
      <c r="C6" s="917">
        <v>15</v>
      </c>
      <c r="D6" s="900">
        <v>20</v>
      </c>
      <c r="E6" s="897">
        <v>22</v>
      </c>
      <c r="F6" s="900">
        <v>25</v>
      </c>
      <c r="G6" s="897">
        <v>30</v>
      </c>
      <c r="H6" s="900">
        <v>40</v>
      </c>
      <c r="I6" s="897">
        <v>50</v>
      </c>
      <c r="J6" s="900">
        <v>65</v>
      </c>
      <c r="K6" s="897">
        <v>90</v>
      </c>
      <c r="L6" s="900">
        <v>100</v>
      </c>
      <c r="M6" s="897">
        <v>122</v>
      </c>
      <c r="N6" s="900">
        <v>141</v>
      </c>
      <c r="O6" s="897">
        <v>158</v>
      </c>
      <c r="P6" s="345">
        <v>174</v>
      </c>
      <c r="Q6" s="704">
        <v>184</v>
      </c>
    </row>
    <row r="7" spans="1:17" ht="21.95" customHeight="1" x14ac:dyDescent="0.25">
      <c r="A7" s="908"/>
      <c r="B7" s="347" t="s">
        <v>37</v>
      </c>
      <c r="C7" s="918"/>
      <c r="D7" s="901"/>
      <c r="E7" s="898"/>
      <c r="F7" s="901"/>
      <c r="G7" s="898"/>
      <c r="H7" s="901"/>
      <c r="I7" s="898"/>
      <c r="J7" s="901"/>
      <c r="K7" s="898"/>
      <c r="L7" s="901"/>
      <c r="M7" s="898"/>
      <c r="N7" s="901"/>
      <c r="O7" s="898"/>
      <c r="P7" s="348">
        <v>200</v>
      </c>
      <c r="Q7" s="705">
        <v>212</v>
      </c>
    </row>
    <row r="8" spans="1:17" ht="21.95" customHeight="1" x14ac:dyDescent="0.25">
      <c r="A8" s="908"/>
      <c r="B8" s="347" t="s">
        <v>38</v>
      </c>
      <c r="C8" s="918"/>
      <c r="D8" s="901"/>
      <c r="E8" s="898"/>
      <c r="F8" s="901"/>
      <c r="G8" s="898"/>
      <c r="H8" s="901"/>
      <c r="I8" s="898"/>
      <c r="J8" s="901"/>
      <c r="K8" s="898"/>
      <c r="L8" s="901"/>
      <c r="M8" s="898"/>
      <c r="N8" s="901"/>
      <c r="O8" s="898"/>
      <c r="P8" s="893">
        <v>300</v>
      </c>
      <c r="Q8" s="895">
        <v>318</v>
      </c>
    </row>
    <row r="9" spans="1:17" ht="21.95" customHeight="1" thickBot="1" x14ac:dyDescent="0.3">
      <c r="A9" s="908"/>
      <c r="B9" s="355" t="s">
        <v>7</v>
      </c>
      <c r="C9" s="919"/>
      <c r="D9" s="894"/>
      <c r="E9" s="899"/>
      <c r="F9" s="894"/>
      <c r="G9" s="899"/>
      <c r="H9" s="894"/>
      <c r="I9" s="899"/>
      <c r="J9" s="894"/>
      <c r="K9" s="899"/>
      <c r="L9" s="894"/>
      <c r="M9" s="899"/>
      <c r="N9" s="894"/>
      <c r="O9" s="899"/>
      <c r="P9" s="894"/>
      <c r="Q9" s="896"/>
    </row>
    <row r="10" spans="1:17" s="338" customFormat="1" ht="21.95" customHeight="1" x14ac:dyDescent="0.25">
      <c r="A10" s="908"/>
      <c r="B10" s="780"/>
      <c r="C10" s="783"/>
      <c r="D10" s="783"/>
      <c r="E10" s="783"/>
      <c r="F10" s="783"/>
      <c r="G10" s="783"/>
      <c r="H10" s="783"/>
      <c r="I10" s="783"/>
      <c r="J10" s="783"/>
      <c r="K10" s="783"/>
      <c r="L10" s="783"/>
      <c r="M10" s="783"/>
      <c r="N10" s="783"/>
      <c r="O10" s="784"/>
      <c r="P10" s="783"/>
      <c r="Q10" s="783"/>
    </row>
    <row r="11" spans="1:17" ht="22.9" customHeight="1" thickBot="1" x14ac:dyDescent="0.3">
      <c r="A11" s="908"/>
      <c r="D11" s="338"/>
      <c r="E11" s="338"/>
      <c r="F11" s="338"/>
      <c r="G11" s="338"/>
      <c r="H11" s="338"/>
      <c r="I11" s="338"/>
      <c r="J11" s="338"/>
      <c r="K11" s="338"/>
      <c r="L11" s="338"/>
      <c r="M11" s="338"/>
      <c r="N11" s="338"/>
      <c r="O11" s="338"/>
      <c r="P11" s="338"/>
      <c r="Q11" s="338"/>
    </row>
    <row r="12" spans="1:17" ht="33.75" customHeight="1" thickBot="1" x14ac:dyDescent="0.3">
      <c r="A12" s="908"/>
      <c r="B12" s="352" t="s">
        <v>32</v>
      </c>
      <c r="C12" s="798">
        <v>1985</v>
      </c>
      <c r="D12" s="794">
        <v>1986</v>
      </c>
      <c r="E12" s="420">
        <v>1987</v>
      </c>
      <c r="F12" s="343">
        <v>1988</v>
      </c>
      <c r="G12" s="420">
        <v>1989</v>
      </c>
      <c r="H12" s="343">
        <v>1990</v>
      </c>
      <c r="I12" s="702">
        <v>1991</v>
      </c>
      <c r="J12" s="353">
        <v>1992</v>
      </c>
      <c r="K12" s="422">
        <v>1993</v>
      </c>
      <c r="L12" s="353">
        <v>1994</v>
      </c>
      <c r="M12" s="702" t="s">
        <v>39</v>
      </c>
      <c r="N12" s="709">
        <v>1996</v>
      </c>
      <c r="O12" s="422">
        <v>1997</v>
      </c>
      <c r="P12" s="709">
        <v>1998</v>
      </c>
      <c r="Q12" s="706">
        <v>1999</v>
      </c>
    </row>
    <row r="13" spans="1:17" ht="21.95" customHeight="1" x14ac:dyDescent="0.25">
      <c r="A13" s="908"/>
      <c r="B13" s="354" t="s">
        <v>36</v>
      </c>
      <c r="C13" s="799">
        <v>201</v>
      </c>
      <c r="D13" s="795">
        <v>211</v>
      </c>
      <c r="E13" s="421">
        <v>243</v>
      </c>
      <c r="F13" s="346">
        <v>280</v>
      </c>
      <c r="G13" s="421">
        <v>308</v>
      </c>
      <c r="H13" s="346">
        <v>400</v>
      </c>
      <c r="I13" s="423">
        <v>480</v>
      </c>
      <c r="J13" s="345">
        <v>520</v>
      </c>
      <c r="K13" s="423">
        <v>572</v>
      </c>
      <c r="L13" s="345">
        <v>630</v>
      </c>
      <c r="M13" s="423">
        <v>675</v>
      </c>
      <c r="N13" s="883">
        <v>1055</v>
      </c>
      <c r="O13" s="881">
        <v>1150</v>
      </c>
      <c r="P13" s="883">
        <v>1300</v>
      </c>
      <c r="Q13" s="887">
        <v>1400</v>
      </c>
    </row>
    <row r="14" spans="1:17" ht="21.95" customHeight="1" x14ac:dyDescent="0.25">
      <c r="A14" s="908"/>
      <c r="B14" s="347" t="s">
        <v>37</v>
      </c>
      <c r="C14" s="800">
        <v>231</v>
      </c>
      <c r="D14" s="796">
        <v>243</v>
      </c>
      <c r="E14" s="350">
        <v>279</v>
      </c>
      <c r="F14" s="349">
        <v>350</v>
      </c>
      <c r="G14" s="350">
        <v>385</v>
      </c>
      <c r="H14" s="349">
        <v>500</v>
      </c>
      <c r="I14" s="360">
        <v>600</v>
      </c>
      <c r="J14" s="348">
        <v>650</v>
      </c>
      <c r="K14" s="360">
        <v>715</v>
      </c>
      <c r="L14" s="348">
        <v>790</v>
      </c>
      <c r="M14" s="360">
        <v>840</v>
      </c>
      <c r="N14" s="884"/>
      <c r="O14" s="882"/>
      <c r="P14" s="884"/>
      <c r="Q14" s="888"/>
    </row>
    <row r="15" spans="1:17" ht="21.95" customHeight="1" x14ac:dyDescent="0.25">
      <c r="A15" s="908"/>
      <c r="B15" s="347" t="s">
        <v>38</v>
      </c>
      <c r="C15" s="909">
        <v>347</v>
      </c>
      <c r="D15" s="796">
        <v>364</v>
      </c>
      <c r="E15" s="350">
        <v>419</v>
      </c>
      <c r="F15" s="349">
        <v>550</v>
      </c>
      <c r="G15" s="350">
        <v>605</v>
      </c>
      <c r="H15" s="902">
        <v>2000</v>
      </c>
      <c r="I15" s="904">
        <v>3000</v>
      </c>
      <c r="J15" s="902">
        <v>3100</v>
      </c>
      <c r="K15" s="904">
        <v>3410</v>
      </c>
      <c r="L15" s="902">
        <v>3755</v>
      </c>
      <c r="M15" s="360">
        <v>3900</v>
      </c>
      <c r="N15" s="349">
        <v>4120</v>
      </c>
      <c r="O15" s="360">
        <v>4450</v>
      </c>
      <c r="P15" s="349">
        <v>5000</v>
      </c>
      <c r="Q15" s="705">
        <v>5400</v>
      </c>
    </row>
    <row r="16" spans="1:17" ht="21.95" customHeight="1" thickBot="1" x14ac:dyDescent="0.3">
      <c r="A16" s="908"/>
      <c r="B16" s="355" t="s">
        <v>7</v>
      </c>
      <c r="C16" s="910"/>
      <c r="D16" s="797">
        <v>600</v>
      </c>
      <c r="E16" s="351">
        <v>690</v>
      </c>
      <c r="F16" s="356">
        <v>1000</v>
      </c>
      <c r="G16" s="351">
        <v>1100</v>
      </c>
      <c r="H16" s="903"/>
      <c r="I16" s="905"/>
      <c r="J16" s="903"/>
      <c r="K16" s="905"/>
      <c r="L16" s="903"/>
      <c r="M16" s="707">
        <v>4000</v>
      </c>
      <c r="N16" s="356">
        <v>4220</v>
      </c>
      <c r="O16" s="707">
        <v>4560</v>
      </c>
      <c r="P16" s="356">
        <v>5275</v>
      </c>
      <c r="Q16" s="708">
        <v>6000</v>
      </c>
    </row>
    <row r="17" spans="1:17" s="338" customFormat="1" ht="21.95" customHeight="1" x14ac:dyDescent="0.25">
      <c r="A17" s="908"/>
      <c r="B17" s="780"/>
      <c r="C17" s="783"/>
      <c r="D17" s="779"/>
      <c r="E17" s="779"/>
      <c r="F17" s="779"/>
      <c r="G17" s="779"/>
      <c r="H17" s="783"/>
      <c r="I17" s="783"/>
      <c r="J17" s="783"/>
      <c r="K17" s="783"/>
      <c r="L17" s="783"/>
      <c r="M17" s="779"/>
      <c r="N17" s="779"/>
      <c r="O17" s="779"/>
      <c r="P17" s="779"/>
      <c r="Q17" s="779"/>
    </row>
    <row r="18" spans="1:17" ht="19.899999999999999" customHeight="1" thickBot="1" x14ac:dyDescent="0.3">
      <c r="A18" s="908"/>
      <c r="D18" s="338"/>
      <c r="E18" s="338"/>
      <c r="F18" s="338"/>
      <c r="G18" s="338"/>
      <c r="H18" s="338"/>
      <c r="I18" s="338"/>
      <c r="J18" s="338"/>
      <c r="K18" s="338"/>
      <c r="L18" s="338"/>
      <c r="M18" s="338"/>
      <c r="N18" s="338"/>
      <c r="O18" s="338"/>
      <c r="P18" s="338"/>
      <c r="Q18" s="338"/>
    </row>
    <row r="19" spans="1:17" ht="34.5" customHeight="1" thickBot="1" x14ac:dyDescent="0.3">
      <c r="A19" s="908"/>
      <c r="B19" s="352" t="s">
        <v>32</v>
      </c>
      <c r="C19" s="422">
        <v>2000</v>
      </c>
      <c r="D19" s="804">
        <v>2001</v>
      </c>
      <c r="E19" s="801">
        <v>2002</v>
      </c>
      <c r="F19" s="353">
        <v>2003</v>
      </c>
      <c r="G19" s="422">
        <v>2004</v>
      </c>
      <c r="H19" s="344">
        <v>2005</v>
      </c>
      <c r="I19" s="357">
        <v>2006</v>
      </c>
      <c r="J19" s="358">
        <v>2007</v>
      </c>
      <c r="K19" s="357">
        <v>2008</v>
      </c>
      <c r="L19" s="358">
        <v>2009</v>
      </c>
      <c r="M19" s="359">
        <v>2010</v>
      </c>
      <c r="N19" s="772">
        <v>2011</v>
      </c>
      <c r="O19" s="357">
        <v>2012</v>
      </c>
      <c r="P19" s="358">
        <v>2013</v>
      </c>
      <c r="Q19" s="792">
        <v>2014</v>
      </c>
    </row>
    <row r="20" spans="1:17" ht="21.95" customHeight="1" x14ac:dyDescent="0.25">
      <c r="A20" s="908"/>
      <c r="B20" s="354" t="s">
        <v>36</v>
      </c>
      <c r="C20" s="906">
        <v>1500</v>
      </c>
      <c r="D20" s="911">
        <v>1575</v>
      </c>
      <c r="E20" s="913">
        <v>1700</v>
      </c>
      <c r="F20" s="883">
        <v>1790</v>
      </c>
      <c r="G20" s="787" t="s">
        <v>40</v>
      </c>
      <c r="H20" s="791">
        <v>2200</v>
      </c>
      <c r="I20" s="881">
        <v>2365</v>
      </c>
      <c r="J20" s="883">
        <v>2571</v>
      </c>
      <c r="K20" s="881">
        <v>2802</v>
      </c>
      <c r="L20" s="883">
        <v>2945</v>
      </c>
      <c r="M20" s="881">
        <v>3048</v>
      </c>
      <c r="N20" s="883">
        <v>3146</v>
      </c>
      <c r="O20" s="881">
        <v>3350</v>
      </c>
      <c r="P20" s="883">
        <v>3494</v>
      </c>
      <c r="Q20" s="887">
        <v>3623</v>
      </c>
    </row>
    <row r="21" spans="1:17" ht="21.95" customHeight="1" x14ac:dyDescent="0.25">
      <c r="A21" s="908"/>
      <c r="B21" s="347" t="s">
        <v>37</v>
      </c>
      <c r="C21" s="907"/>
      <c r="D21" s="912"/>
      <c r="E21" s="914"/>
      <c r="F21" s="884"/>
      <c r="G21" s="788" t="s">
        <v>41</v>
      </c>
      <c r="H21" s="345">
        <v>2250</v>
      </c>
      <c r="I21" s="882"/>
      <c r="J21" s="884"/>
      <c r="K21" s="882"/>
      <c r="L21" s="884"/>
      <c r="M21" s="882"/>
      <c r="N21" s="884"/>
      <c r="O21" s="882"/>
      <c r="P21" s="884"/>
      <c r="Q21" s="888"/>
    </row>
    <row r="22" spans="1:17" ht="21.95" customHeight="1" x14ac:dyDescent="0.25">
      <c r="A22" s="908"/>
      <c r="B22" s="347" t="s">
        <v>38</v>
      </c>
      <c r="C22" s="360">
        <v>5725</v>
      </c>
      <c r="D22" s="805">
        <v>6015</v>
      </c>
      <c r="E22" s="802">
        <v>6400</v>
      </c>
      <c r="F22" s="348">
        <v>6735</v>
      </c>
      <c r="G22" s="360">
        <v>6850</v>
      </c>
      <c r="H22" s="348">
        <v>6900</v>
      </c>
      <c r="I22" s="350">
        <v>7035</v>
      </c>
      <c r="J22" s="348">
        <v>7647</v>
      </c>
      <c r="K22" s="789">
        <v>8335</v>
      </c>
      <c r="L22" s="348">
        <v>8760</v>
      </c>
      <c r="M22" s="350">
        <v>9067</v>
      </c>
      <c r="N22" s="773">
        <v>9357</v>
      </c>
      <c r="O22" s="360">
        <v>9975</v>
      </c>
      <c r="P22" s="348">
        <v>10404</v>
      </c>
      <c r="Q22" s="705">
        <v>10789</v>
      </c>
    </row>
    <row r="23" spans="1:17" ht="21.95" customHeight="1" thickBot="1" x14ac:dyDescent="0.3">
      <c r="A23" s="908"/>
      <c r="B23" s="355" t="s">
        <v>7</v>
      </c>
      <c r="C23" s="707">
        <v>6500</v>
      </c>
      <c r="D23" s="806">
        <v>6825</v>
      </c>
      <c r="E23" s="803">
        <v>7300</v>
      </c>
      <c r="F23" s="361">
        <v>7680</v>
      </c>
      <c r="G23" s="707">
        <v>7795</v>
      </c>
      <c r="H23" s="361">
        <v>7850</v>
      </c>
      <c r="I23" s="351">
        <v>7985</v>
      </c>
      <c r="J23" s="361">
        <v>8680</v>
      </c>
      <c r="K23" s="790">
        <v>9461</v>
      </c>
      <c r="L23" s="362">
        <v>9944</v>
      </c>
      <c r="M23" s="363">
        <v>10292</v>
      </c>
      <c r="N23" s="774">
        <v>10621</v>
      </c>
      <c r="O23" s="364">
        <v>11320</v>
      </c>
      <c r="P23" s="362">
        <v>11807</v>
      </c>
      <c r="Q23" s="793">
        <v>12300</v>
      </c>
    </row>
    <row r="24" spans="1:17" s="338" customFormat="1" ht="21.95" customHeight="1" x14ac:dyDescent="0.25">
      <c r="A24" s="908"/>
      <c r="B24" s="780"/>
      <c r="C24" s="779"/>
      <c r="D24" s="779"/>
      <c r="E24" s="779"/>
      <c r="F24" s="779"/>
      <c r="G24" s="779"/>
      <c r="H24" s="779"/>
      <c r="I24" s="779"/>
      <c r="J24" s="779"/>
      <c r="K24" s="781"/>
      <c r="L24" s="779"/>
      <c r="M24" s="779"/>
      <c r="N24" s="779"/>
      <c r="O24" s="779"/>
      <c r="P24" s="779"/>
      <c r="Q24" s="779"/>
    </row>
    <row r="25" spans="1:17" s="338" customFormat="1" ht="21.95" customHeight="1" thickBot="1" x14ac:dyDescent="0.3">
      <c r="A25" s="908"/>
      <c r="B25" s="780"/>
      <c r="C25" s="779"/>
      <c r="D25" s="779"/>
      <c r="E25" s="779"/>
      <c r="F25" s="779"/>
      <c r="G25" s="779"/>
      <c r="H25" s="779"/>
      <c r="I25" s="779"/>
      <c r="J25" s="779"/>
      <c r="K25" s="781"/>
      <c r="L25" s="779"/>
      <c r="M25" s="779"/>
      <c r="N25" s="779"/>
      <c r="O25" s="779"/>
      <c r="P25" s="779"/>
      <c r="Q25" s="779"/>
    </row>
    <row r="26" spans="1:17" s="338" customFormat="1" ht="34.5" customHeight="1" thickBot="1" x14ac:dyDescent="0.3">
      <c r="A26" s="908"/>
      <c r="B26" s="352" t="s">
        <v>32</v>
      </c>
      <c r="C26" s="357" t="s">
        <v>272</v>
      </c>
      <c r="D26" s="419">
        <v>2016</v>
      </c>
      <c r="E26" s="807">
        <v>2017</v>
      </c>
      <c r="F26" s="843">
        <v>2018</v>
      </c>
      <c r="G26" s="807">
        <v>2019</v>
      </c>
      <c r="H26" s="843" t="s">
        <v>331</v>
      </c>
      <c r="I26" s="858">
        <v>2021</v>
      </c>
      <c r="J26"/>
      <c r="K26"/>
      <c r="L26" s="779"/>
      <c r="M26" s="779"/>
      <c r="N26" s="779"/>
      <c r="O26" s="779"/>
      <c r="P26" s="779"/>
      <c r="Q26" s="779"/>
    </row>
    <row r="27" spans="1:17" ht="21.75" customHeight="1" x14ac:dyDescent="0.25">
      <c r="A27" s="908"/>
      <c r="B27" s="354" t="s">
        <v>36</v>
      </c>
      <c r="C27" s="885">
        <v>5000</v>
      </c>
      <c r="D27" s="883">
        <v>5250</v>
      </c>
      <c r="E27" s="915">
        <v>5450</v>
      </c>
      <c r="F27" s="889">
        <v>5810</v>
      </c>
      <c r="G27" s="890">
        <v>6210</v>
      </c>
      <c r="H27" s="889">
        <v>9000</v>
      </c>
      <c r="I27" s="891">
        <v>9000</v>
      </c>
    </row>
    <row r="28" spans="1:17" ht="21.75" customHeight="1" x14ac:dyDescent="0.25">
      <c r="A28" s="908"/>
      <c r="B28" s="347" t="s">
        <v>37</v>
      </c>
      <c r="C28" s="886"/>
      <c r="D28" s="884"/>
      <c r="E28" s="916"/>
      <c r="F28" s="889"/>
      <c r="G28" s="890"/>
      <c r="H28" s="889"/>
      <c r="I28" s="892"/>
    </row>
    <row r="29" spans="1:17" ht="21.75" customHeight="1" x14ac:dyDescent="0.25">
      <c r="A29" s="908"/>
      <c r="B29" s="347" t="s">
        <v>38</v>
      </c>
      <c r="C29" s="360">
        <v>15000</v>
      </c>
      <c r="D29" s="349">
        <v>15250</v>
      </c>
      <c r="E29" s="802">
        <v>15450</v>
      </c>
      <c r="F29" s="349">
        <v>15810</v>
      </c>
      <c r="G29" s="350">
        <v>16210</v>
      </c>
      <c r="H29" s="349">
        <v>16710</v>
      </c>
      <c r="I29" s="859">
        <v>16710</v>
      </c>
    </row>
    <row r="30" spans="1:17" ht="21.75" customHeight="1" thickBot="1" x14ac:dyDescent="0.3">
      <c r="A30" s="908"/>
      <c r="B30" s="355" t="s">
        <v>7</v>
      </c>
      <c r="C30" s="364">
        <v>20000</v>
      </c>
      <c r="D30" s="408">
        <v>20250</v>
      </c>
      <c r="E30" s="808">
        <v>20450</v>
      </c>
      <c r="F30" s="844">
        <v>20810</v>
      </c>
      <c r="G30" s="808">
        <v>21210</v>
      </c>
      <c r="H30" s="844">
        <v>21710</v>
      </c>
      <c r="I30" s="860">
        <v>21710</v>
      </c>
    </row>
    <row r="31" spans="1:17" x14ac:dyDescent="0.25">
      <c r="B31" s="780"/>
    </row>
    <row r="32" spans="1:17" ht="18.75" x14ac:dyDescent="0.25">
      <c r="B32" s="365" t="s">
        <v>244</v>
      </c>
    </row>
    <row r="33" spans="2:2" ht="18.75" x14ac:dyDescent="0.25">
      <c r="B33" s="366" t="s">
        <v>265</v>
      </c>
    </row>
    <row r="34" spans="2:2" ht="18.75" x14ac:dyDescent="0.25">
      <c r="B34" s="365" t="s">
        <v>42</v>
      </c>
    </row>
    <row r="35" spans="2:2" ht="18.75" x14ac:dyDescent="0.25">
      <c r="B35" s="365" t="s">
        <v>43</v>
      </c>
    </row>
    <row r="36" spans="2:2" ht="18.75" x14ac:dyDescent="0.25">
      <c r="B36" s="365" t="s">
        <v>273</v>
      </c>
    </row>
    <row r="37" spans="2:2" ht="18.75" x14ac:dyDescent="0.25">
      <c r="B37" s="365" t="s">
        <v>332</v>
      </c>
    </row>
  </sheetData>
  <mergeCells count="47">
    <mergeCell ref="G6:G9"/>
    <mergeCell ref="C20:C21"/>
    <mergeCell ref="B1:F1"/>
    <mergeCell ref="A2:A30"/>
    <mergeCell ref="C15:C16"/>
    <mergeCell ref="D20:D21"/>
    <mergeCell ref="F20:F21"/>
    <mergeCell ref="E20:E21"/>
    <mergeCell ref="E27:E28"/>
    <mergeCell ref="F27:F28"/>
    <mergeCell ref="C6:C9"/>
    <mergeCell ref="D6:D9"/>
    <mergeCell ref="E6:E9"/>
    <mergeCell ref="F6:F9"/>
    <mergeCell ref="L15:L16"/>
    <mergeCell ref="K15:K16"/>
    <mergeCell ref="J15:J16"/>
    <mergeCell ref="I15:I16"/>
    <mergeCell ref="H15:H16"/>
    <mergeCell ref="N13:N14"/>
    <mergeCell ref="I6:I9"/>
    <mergeCell ref="H6:H9"/>
    <mergeCell ref="O6:O9"/>
    <mergeCell ref="N6:N9"/>
    <mergeCell ref="M6:M9"/>
    <mergeCell ref="L6:L9"/>
    <mergeCell ref="K6:K9"/>
    <mergeCell ref="J6:J9"/>
    <mergeCell ref="P8:P9"/>
    <mergeCell ref="Q8:Q9"/>
    <mergeCell ref="Q13:Q14"/>
    <mergeCell ref="P13:P14"/>
    <mergeCell ref="O13:O14"/>
    <mergeCell ref="I20:I21"/>
    <mergeCell ref="D27:D28"/>
    <mergeCell ref="C27:C28"/>
    <mergeCell ref="Q20:Q21"/>
    <mergeCell ref="P20:P21"/>
    <mergeCell ref="O20:O21"/>
    <mergeCell ref="N20:N21"/>
    <mergeCell ref="M20:M21"/>
    <mergeCell ref="L20:L21"/>
    <mergeCell ref="K20:K21"/>
    <mergeCell ref="J20:J21"/>
    <mergeCell ref="H27:H28"/>
    <mergeCell ref="G27:G28"/>
    <mergeCell ref="I27:I28"/>
  </mergeCells>
  <hyperlinks>
    <hyperlink ref="B1:D1" location="Contents!A1" display="Back to contents" xr:uid="{00000000-0004-0000-0300-000000000000}"/>
    <hyperlink ref="C1" location="Contents!A1" display="Back to contents" xr:uid="{00000000-0004-0000-0300-000001000000}"/>
  </hyperlinks>
  <pageMargins left="0" right="0.59055118110236204" top="0.5" bottom="0.31" header="0.31" footer="0.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32"/>
  <sheetViews>
    <sheetView workbookViewId="0">
      <selection activeCell="B1" sqref="B1:C1"/>
    </sheetView>
  </sheetViews>
  <sheetFormatPr defaultColWidth="8.25" defaultRowHeight="15.75" x14ac:dyDescent="0.25"/>
  <cols>
    <col min="1" max="1" width="4.25" style="25" customWidth="1"/>
    <col min="2" max="2" width="12.625" style="25" customWidth="1"/>
    <col min="3" max="6" width="10.875" style="25" customWidth="1"/>
    <col min="7" max="7" width="12.125" style="25" customWidth="1"/>
    <col min="8" max="8" width="10.875" style="25" customWidth="1"/>
    <col min="9" max="16384" width="8.25" style="25"/>
  </cols>
  <sheetData>
    <row r="1" spans="1:8" ht="12" customHeight="1" x14ac:dyDescent="0.25">
      <c r="A1" s="177"/>
      <c r="B1" s="868" t="s">
        <v>231</v>
      </c>
      <c r="C1" s="868"/>
    </row>
    <row r="2" spans="1:8" s="22" customFormat="1" ht="42.6" customHeight="1" thickBot="1" x14ac:dyDescent="0.3">
      <c r="A2" s="924"/>
      <c r="B2" s="935" t="s">
        <v>349</v>
      </c>
      <c r="C2" s="935"/>
      <c r="D2" s="935"/>
      <c r="E2" s="935"/>
      <c r="F2" s="935"/>
      <c r="G2" s="935"/>
      <c r="H2" s="935"/>
    </row>
    <row r="3" spans="1:8" ht="17.25" customHeight="1" x14ac:dyDescent="0.25">
      <c r="A3" s="924"/>
      <c r="B3" s="23"/>
      <c r="C3" s="928" t="s">
        <v>1</v>
      </c>
      <c r="D3" s="929"/>
      <c r="E3" s="929"/>
      <c r="F3" s="930"/>
      <c r="G3" s="920" t="s">
        <v>44</v>
      </c>
      <c r="H3" s="925" t="s">
        <v>274</v>
      </c>
    </row>
    <row r="4" spans="1:8" ht="16.5" customHeight="1" thickBot="1" x14ac:dyDescent="0.3">
      <c r="A4" s="924"/>
      <c r="B4" s="219" t="s">
        <v>0</v>
      </c>
      <c r="C4" s="931"/>
      <c r="D4" s="932"/>
      <c r="E4" s="932"/>
      <c r="F4" s="933"/>
      <c r="G4" s="921"/>
      <c r="H4" s="926"/>
    </row>
    <row r="5" spans="1:8" ht="31.5" customHeight="1" thickBot="1" x14ac:dyDescent="0.3">
      <c r="A5" s="924"/>
      <c r="B5" s="220"/>
      <c r="C5" s="24" t="s">
        <v>4</v>
      </c>
      <c r="D5" s="224" t="s">
        <v>5</v>
      </c>
      <c r="E5" s="26" t="s">
        <v>6</v>
      </c>
      <c r="F5" s="336" t="s">
        <v>7</v>
      </c>
      <c r="G5" s="922"/>
      <c r="H5" s="927"/>
    </row>
    <row r="6" spans="1:8" s="22" customFormat="1" ht="30" customHeight="1" x14ac:dyDescent="0.25">
      <c r="A6" s="924"/>
      <c r="B6" s="717" t="s">
        <v>16</v>
      </c>
      <c r="C6" s="718">
        <v>4700</v>
      </c>
      <c r="D6" s="719">
        <v>4654</v>
      </c>
      <c r="E6" s="936">
        <v>628</v>
      </c>
      <c r="F6" s="937">
        <v>0</v>
      </c>
      <c r="G6" s="810">
        <v>9982</v>
      </c>
      <c r="H6" s="809">
        <v>745</v>
      </c>
    </row>
    <row r="7" spans="1:8" s="22" customFormat="1" ht="30" customHeight="1" x14ac:dyDescent="0.25">
      <c r="A7" s="924"/>
      <c r="B7" s="222" t="s">
        <v>17</v>
      </c>
      <c r="C7" s="30">
        <v>5020</v>
      </c>
      <c r="D7" s="225">
        <v>5313</v>
      </c>
      <c r="E7" s="938">
        <v>748</v>
      </c>
      <c r="F7" s="939">
        <v>0</v>
      </c>
      <c r="G7" s="413">
        <v>11081</v>
      </c>
      <c r="H7" s="411">
        <v>815</v>
      </c>
    </row>
    <row r="8" spans="1:8" s="22" customFormat="1" ht="30" customHeight="1" x14ac:dyDescent="0.25">
      <c r="A8" s="924"/>
      <c r="B8" s="222" t="s">
        <v>18</v>
      </c>
      <c r="C8" s="30">
        <v>4982</v>
      </c>
      <c r="D8" s="225">
        <v>5457</v>
      </c>
      <c r="E8" s="938">
        <v>814</v>
      </c>
      <c r="F8" s="939">
        <v>0</v>
      </c>
      <c r="G8" s="413">
        <v>11253</v>
      </c>
      <c r="H8" s="411">
        <v>920</v>
      </c>
    </row>
    <row r="9" spans="1:8" s="22" customFormat="1" ht="30" customHeight="1" x14ac:dyDescent="0.25">
      <c r="A9" s="924"/>
      <c r="B9" s="222" t="s">
        <v>19</v>
      </c>
      <c r="C9" s="30">
        <v>5229</v>
      </c>
      <c r="D9" s="225">
        <v>5790</v>
      </c>
      <c r="E9" s="27">
        <v>818</v>
      </c>
      <c r="F9" s="407">
        <v>42</v>
      </c>
      <c r="G9" s="413">
        <v>11879</v>
      </c>
      <c r="H9" s="411">
        <v>1000</v>
      </c>
    </row>
    <row r="10" spans="1:8" s="22" customFormat="1" ht="30" customHeight="1" x14ac:dyDescent="0.25">
      <c r="A10" s="924"/>
      <c r="B10" s="222" t="s">
        <v>20</v>
      </c>
      <c r="C10" s="30">
        <v>5786</v>
      </c>
      <c r="D10" s="225">
        <v>6537</v>
      </c>
      <c r="E10" s="27">
        <v>915</v>
      </c>
      <c r="F10" s="407">
        <v>49</v>
      </c>
      <c r="G10" s="413">
        <v>13287</v>
      </c>
      <c r="H10" s="411">
        <v>1060</v>
      </c>
    </row>
    <row r="11" spans="1:8" s="22" customFormat="1" ht="30" customHeight="1" x14ac:dyDescent="0.25">
      <c r="A11" s="924"/>
      <c r="B11" s="222" t="s">
        <v>21</v>
      </c>
      <c r="C11" s="30">
        <v>5896</v>
      </c>
      <c r="D11" s="225">
        <v>7089</v>
      </c>
      <c r="E11" s="27">
        <v>988</v>
      </c>
      <c r="F11" s="407">
        <v>47</v>
      </c>
      <c r="G11" s="413">
        <v>14020</v>
      </c>
      <c r="H11" s="411">
        <v>1115</v>
      </c>
    </row>
    <row r="12" spans="1:8" ht="30" customHeight="1" x14ac:dyDescent="0.25">
      <c r="A12" s="924"/>
      <c r="B12" s="222" t="s">
        <v>22</v>
      </c>
      <c r="C12" s="30">
        <v>6292</v>
      </c>
      <c r="D12" s="225">
        <v>7509</v>
      </c>
      <c r="E12" s="27">
        <v>1053</v>
      </c>
      <c r="F12" s="407">
        <v>51</v>
      </c>
      <c r="G12" s="413">
        <v>14905</v>
      </c>
      <c r="H12" s="411">
        <v>1205</v>
      </c>
    </row>
    <row r="13" spans="1:8" ht="30" customHeight="1" x14ac:dyDescent="0.25">
      <c r="A13" s="924"/>
      <c r="B13" s="222" t="s">
        <v>23</v>
      </c>
      <c r="C13" s="31">
        <v>6463</v>
      </c>
      <c r="D13" s="226">
        <v>7951</v>
      </c>
      <c r="E13" s="27">
        <v>1137</v>
      </c>
      <c r="F13" s="29">
        <v>48</v>
      </c>
      <c r="G13" s="413">
        <v>15599</v>
      </c>
      <c r="H13" s="411">
        <v>1270</v>
      </c>
    </row>
    <row r="14" spans="1:8" ht="30" customHeight="1" x14ac:dyDescent="0.25">
      <c r="A14" s="924"/>
      <c r="B14" s="223" t="s">
        <v>24</v>
      </c>
      <c r="C14" s="31">
        <v>6754</v>
      </c>
      <c r="D14" s="226">
        <v>8263</v>
      </c>
      <c r="E14" s="27">
        <v>1293</v>
      </c>
      <c r="F14" s="29">
        <v>56</v>
      </c>
      <c r="G14" s="413">
        <v>16366</v>
      </c>
      <c r="H14" s="411">
        <v>1330</v>
      </c>
    </row>
    <row r="15" spans="1:8" ht="30" customHeight="1" x14ac:dyDescent="0.25">
      <c r="A15" s="924"/>
      <c r="B15" s="222" t="s">
        <v>279</v>
      </c>
      <c r="C15" s="31">
        <v>6827</v>
      </c>
      <c r="D15" s="226">
        <v>8360</v>
      </c>
      <c r="E15" s="27">
        <v>1359</v>
      </c>
      <c r="F15" s="29">
        <v>50</v>
      </c>
      <c r="G15" s="413">
        <v>16596</v>
      </c>
      <c r="H15" s="411">
        <v>1415</v>
      </c>
    </row>
    <row r="16" spans="1:8" ht="30" customHeight="1" x14ac:dyDescent="0.25">
      <c r="A16" s="924"/>
      <c r="B16" s="222" t="s">
        <v>26</v>
      </c>
      <c r="C16" s="31">
        <v>7063</v>
      </c>
      <c r="D16" s="226">
        <v>8644</v>
      </c>
      <c r="E16" s="27">
        <v>1360</v>
      </c>
      <c r="F16" s="29">
        <v>45</v>
      </c>
      <c r="G16" s="413">
        <v>17112</v>
      </c>
      <c r="H16" s="411">
        <v>1490</v>
      </c>
    </row>
    <row r="17" spans="1:8" ht="30" customHeight="1" x14ac:dyDescent="0.25">
      <c r="A17" s="924"/>
      <c r="B17" s="222" t="s">
        <v>27</v>
      </c>
      <c r="C17" s="31">
        <v>7140</v>
      </c>
      <c r="D17" s="226">
        <v>8755</v>
      </c>
      <c r="E17" s="27">
        <v>1441</v>
      </c>
      <c r="F17" s="410">
        <v>61</v>
      </c>
      <c r="G17" s="413">
        <v>17397</v>
      </c>
      <c r="H17" s="411">
        <v>1620</v>
      </c>
    </row>
    <row r="18" spans="1:8" ht="30" customHeight="1" x14ac:dyDescent="0.25">
      <c r="A18" s="924"/>
      <c r="B18" s="222" t="s">
        <v>28</v>
      </c>
      <c r="C18" s="31">
        <v>6737</v>
      </c>
      <c r="D18" s="226">
        <v>8669</v>
      </c>
      <c r="E18" s="27">
        <v>1513</v>
      </c>
      <c r="F18" s="407">
        <v>62</v>
      </c>
      <c r="G18" s="413">
        <v>16981</v>
      </c>
      <c r="H18" s="411">
        <v>1766</v>
      </c>
    </row>
    <row r="19" spans="1:8" ht="30" customHeight="1" x14ac:dyDescent="0.25">
      <c r="A19" s="924"/>
      <c r="B19" s="222" t="s">
        <v>29</v>
      </c>
      <c r="C19" s="31">
        <v>6422</v>
      </c>
      <c r="D19" s="226">
        <v>8470</v>
      </c>
      <c r="E19" s="27">
        <v>1504</v>
      </c>
      <c r="F19" s="407">
        <v>67</v>
      </c>
      <c r="G19" s="413">
        <v>16463</v>
      </c>
      <c r="H19" s="411">
        <v>1856</v>
      </c>
    </row>
    <row r="20" spans="1:8" ht="30" customHeight="1" x14ac:dyDescent="0.25">
      <c r="A20" s="924"/>
      <c r="B20" s="222">
        <v>2010</v>
      </c>
      <c r="C20" s="31">
        <v>6507</v>
      </c>
      <c r="D20" s="226">
        <v>8624</v>
      </c>
      <c r="E20" s="27">
        <v>1664</v>
      </c>
      <c r="F20" s="407">
        <v>86</v>
      </c>
      <c r="G20" s="413">
        <v>16881</v>
      </c>
      <c r="H20" s="411">
        <v>1921</v>
      </c>
    </row>
    <row r="21" spans="1:8" ht="30" customHeight="1" x14ac:dyDescent="0.25">
      <c r="A21" s="924"/>
      <c r="B21" s="222">
        <v>2011</v>
      </c>
      <c r="C21" s="31">
        <v>6315</v>
      </c>
      <c r="D21" s="226">
        <v>8412</v>
      </c>
      <c r="E21" s="27">
        <v>1714</v>
      </c>
      <c r="F21" s="407">
        <v>86</v>
      </c>
      <c r="G21" s="413">
        <v>16527</v>
      </c>
      <c r="H21" s="411">
        <v>1982</v>
      </c>
    </row>
    <row r="22" spans="1:8" ht="30" customHeight="1" x14ac:dyDescent="0.25">
      <c r="A22" s="924"/>
      <c r="B22" s="222">
        <v>2012</v>
      </c>
      <c r="C22" s="31">
        <v>6390</v>
      </c>
      <c r="D22" s="226">
        <v>8364</v>
      </c>
      <c r="E22" s="27">
        <v>1823</v>
      </c>
      <c r="F22" s="407">
        <v>86</v>
      </c>
      <c r="G22" s="413">
        <v>16663</v>
      </c>
      <c r="H22" s="411">
        <v>2113</v>
      </c>
    </row>
    <row r="23" spans="1:8" ht="30" customHeight="1" x14ac:dyDescent="0.25">
      <c r="A23" s="924"/>
      <c r="B23" s="221">
        <v>2013</v>
      </c>
      <c r="C23" s="183">
        <v>6439</v>
      </c>
      <c r="D23" s="227">
        <v>8403</v>
      </c>
      <c r="E23" s="28">
        <v>1876</v>
      </c>
      <c r="F23" s="410">
        <v>92</v>
      </c>
      <c r="G23" s="414">
        <v>16810</v>
      </c>
      <c r="H23" s="412">
        <v>2204</v>
      </c>
    </row>
    <row r="24" spans="1:8" ht="30" customHeight="1" x14ac:dyDescent="0.25">
      <c r="A24" s="924"/>
      <c r="B24" s="222">
        <v>2014</v>
      </c>
      <c r="C24" s="31">
        <v>6330</v>
      </c>
      <c r="D24" s="226">
        <v>8417</v>
      </c>
      <c r="E24" s="27">
        <v>1967</v>
      </c>
      <c r="F24" s="407">
        <v>98</v>
      </c>
      <c r="G24" s="413">
        <f>SUM(C24:F24)</f>
        <v>16812</v>
      </c>
      <c r="H24" s="411">
        <v>2286</v>
      </c>
    </row>
    <row r="25" spans="1:8" ht="30" customHeight="1" x14ac:dyDescent="0.25">
      <c r="A25" s="924"/>
      <c r="B25" s="221" t="s">
        <v>269</v>
      </c>
      <c r="C25" s="183">
        <v>6046</v>
      </c>
      <c r="D25" s="227">
        <v>7685</v>
      </c>
      <c r="E25" s="28">
        <v>2174</v>
      </c>
      <c r="F25" s="410">
        <v>105</v>
      </c>
      <c r="G25" s="414">
        <v>16010</v>
      </c>
      <c r="H25" s="412">
        <v>3000</v>
      </c>
    </row>
    <row r="26" spans="1:8" ht="30" customHeight="1" x14ac:dyDescent="0.25">
      <c r="A26" s="924"/>
      <c r="B26" s="723" t="s">
        <v>292</v>
      </c>
      <c r="C26" s="724">
        <v>6106</v>
      </c>
      <c r="D26" s="725">
        <v>7633</v>
      </c>
      <c r="E26" s="726">
        <v>2299</v>
      </c>
      <c r="F26" s="727">
        <v>122</v>
      </c>
      <c r="G26" s="728">
        <f>SUM(C26:F26)</f>
        <v>16160</v>
      </c>
      <c r="H26" s="729">
        <v>3000</v>
      </c>
    </row>
    <row r="27" spans="1:8" ht="30" customHeight="1" x14ac:dyDescent="0.25">
      <c r="A27" s="924"/>
      <c r="B27" s="222" t="s">
        <v>316</v>
      </c>
      <c r="C27" s="31">
        <f>1657+2351+2272</f>
        <v>6280</v>
      </c>
      <c r="D27" s="226">
        <f>2402+2710+2335</f>
        <v>7447</v>
      </c>
      <c r="E27" s="27">
        <f>1761+522</f>
        <v>2283</v>
      </c>
      <c r="F27" s="407">
        <v>137</v>
      </c>
      <c r="G27" s="413">
        <f>SUM(C27:F27)</f>
        <v>16147</v>
      </c>
      <c r="H27" s="411">
        <v>3000</v>
      </c>
    </row>
    <row r="28" spans="1:8" ht="30" customHeight="1" x14ac:dyDescent="0.25">
      <c r="A28" s="924"/>
      <c r="B28" s="222" t="s">
        <v>322</v>
      </c>
      <c r="C28" s="31">
        <v>6806</v>
      </c>
      <c r="D28" s="226">
        <f>2560+2845+2380</f>
        <v>7785</v>
      </c>
      <c r="E28" s="27">
        <f>1763+594</f>
        <v>2357</v>
      </c>
      <c r="F28" s="407">
        <v>135</v>
      </c>
      <c r="G28" s="413">
        <f>F28+E28+D28+C28</f>
        <v>17083</v>
      </c>
      <c r="H28" s="411">
        <v>3000</v>
      </c>
    </row>
    <row r="29" spans="1:8" ht="30" customHeight="1" x14ac:dyDescent="0.25">
      <c r="A29" s="811"/>
      <c r="B29" s="222" t="s">
        <v>327</v>
      </c>
      <c r="C29" s="31">
        <v>6871</v>
      </c>
      <c r="D29" s="226">
        <v>8197</v>
      </c>
      <c r="E29" s="27">
        <v>2366</v>
      </c>
      <c r="F29" s="853">
        <v>152</v>
      </c>
      <c r="G29" s="413">
        <f>F29+E29+D29+C29</f>
        <v>17586</v>
      </c>
      <c r="H29" s="411">
        <v>3500</v>
      </c>
    </row>
    <row r="30" spans="1:8" ht="30" customHeight="1" thickBot="1" x14ac:dyDescent="0.3">
      <c r="A30" s="852"/>
      <c r="B30" s="861" t="s">
        <v>347</v>
      </c>
      <c r="C30" s="761">
        <v>7743</v>
      </c>
      <c r="D30" s="762">
        <v>9544</v>
      </c>
      <c r="E30" s="763">
        <v>2497</v>
      </c>
      <c r="F30" s="764">
        <v>153</v>
      </c>
      <c r="G30" s="837">
        <v>19937</v>
      </c>
      <c r="H30" s="840">
        <v>3500</v>
      </c>
    </row>
    <row r="31" spans="1:8" ht="37.5" customHeight="1" x14ac:dyDescent="0.25">
      <c r="B31" s="934" t="s">
        <v>275</v>
      </c>
      <c r="C31" s="934"/>
      <c r="D31" s="934"/>
      <c r="E31" s="934"/>
      <c r="F31" s="934"/>
      <c r="G31" s="934"/>
      <c r="H31" s="934"/>
    </row>
    <row r="32" spans="1:8" ht="33.75" customHeight="1" x14ac:dyDescent="0.25">
      <c r="B32" s="923" t="s">
        <v>276</v>
      </c>
      <c r="C32" s="923"/>
      <c r="D32" s="923"/>
      <c r="E32" s="923"/>
      <c r="F32" s="923"/>
      <c r="G32" s="923"/>
      <c r="H32" s="923"/>
    </row>
  </sheetData>
  <mergeCells count="11">
    <mergeCell ref="G3:G5"/>
    <mergeCell ref="B1:C1"/>
    <mergeCell ref="B32:H32"/>
    <mergeCell ref="A2:A28"/>
    <mergeCell ref="H3:H5"/>
    <mergeCell ref="C3:F4"/>
    <mergeCell ref="B31:H31"/>
    <mergeCell ref="B2:H2"/>
    <mergeCell ref="E6:F6"/>
    <mergeCell ref="E7:F7"/>
    <mergeCell ref="E8:F8"/>
  </mergeCells>
  <hyperlinks>
    <hyperlink ref="B1:C1" location="Contents!A1" display="Back to contents" xr:uid="{00000000-0004-0000-0400-000000000000}"/>
  </hyperlinks>
  <pageMargins left="0" right="0.59055118110236204" top="0.49" bottom="0.42" header="0.22" footer="0.31"/>
  <pageSetup paperSize="9" orientation="portrait" r:id="rId1"/>
  <headerFooter alignWithMargins="0">
    <oddFooter xml:space="preserve">&amp;C&amp;"Times New Roman,Regular"&amp;12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3"/>
  <sheetViews>
    <sheetView workbookViewId="0">
      <selection activeCell="B1" sqref="B1:C1"/>
    </sheetView>
  </sheetViews>
  <sheetFormatPr defaultColWidth="8.25" defaultRowHeight="15.75" x14ac:dyDescent="0.25"/>
  <cols>
    <col min="1" max="1" width="4.25" style="32" customWidth="1"/>
    <col min="2" max="2" width="12.875" style="32" customWidth="1"/>
    <col min="3" max="12" width="8.75" style="32" customWidth="1"/>
    <col min="13" max="13" width="10.375" style="32" customWidth="1"/>
    <col min="14" max="14" width="9.875" style="32" customWidth="1"/>
    <col min="15" max="16384" width="8.25" style="32"/>
  </cols>
  <sheetData>
    <row r="1" spans="1:14" ht="12" customHeight="1" x14ac:dyDescent="0.25">
      <c r="A1" s="177"/>
      <c r="B1" s="868" t="s">
        <v>231</v>
      </c>
      <c r="C1" s="868"/>
    </row>
    <row r="2" spans="1:14" ht="20.25" customHeight="1" x14ac:dyDescent="0.25">
      <c r="A2" s="942"/>
      <c r="B2" s="943" t="s">
        <v>350</v>
      </c>
      <c r="C2" s="943"/>
      <c r="D2" s="943"/>
      <c r="E2" s="943"/>
      <c r="F2" s="943"/>
      <c r="G2" s="943"/>
      <c r="H2" s="943"/>
      <c r="I2" s="943"/>
      <c r="J2" s="943"/>
      <c r="K2" s="943"/>
      <c r="L2" s="943"/>
      <c r="M2" s="943"/>
      <c r="N2" s="943"/>
    </row>
    <row r="3" spans="1:14" ht="12" customHeight="1" thickBot="1" x14ac:dyDescent="0.3">
      <c r="A3" s="942"/>
      <c r="B3" s="32" t="s">
        <v>45</v>
      </c>
      <c r="C3" s="33"/>
    </row>
    <row r="4" spans="1:14" ht="23.45" customHeight="1" thickBot="1" x14ac:dyDescent="0.3">
      <c r="A4" s="942"/>
      <c r="B4" s="944" t="s">
        <v>0</v>
      </c>
      <c r="C4" s="946" t="s">
        <v>46</v>
      </c>
      <c r="D4" s="947"/>
      <c r="E4" s="947"/>
      <c r="F4" s="947"/>
      <c r="G4" s="947"/>
      <c r="H4" s="947"/>
      <c r="I4" s="947"/>
      <c r="J4" s="947"/>
      <c r="K4" s="947"/>
      <c r="L4" s="948" t="s">
        <v>44</v>
      </c>
      <c r="M4" s="950" t="s">
        <v>245</v>
      </c>
      <c r="N4" s="940" t="s">
        <v>47</v>
      </c>
    </row>
    <row r="5" spans="1:14" ht="29.25" customHeight="1" thickBot="1" x14ac:dyDescent="0.3">
      <c r="A5" s="942"/>
      <c r="B5" s="945"/>
      <c r="C5" s="34" t="s">
        <v>48</v>
      </c>
      <c r="D5" s="233" t="s">
        <v>49</v>
      </c>
      <c r="E5" s="36" t="s">
        <v>50</v>
      </c>
      <c r="F5" s="233" t="s">
        <v>51</v>
      </c>
      <c r="G5" s="36" t="s">
        <v>52</v>
      </c>
      <c r="H5" s="233" t="s">
        <v>53</v>
      </c>
      <c r="I5" s="36" t="s">
        <v>54</v>
      </c>
      <c r="J5" s="233" t="s">
        <v>55</v>
      </c>
      <c r="K5" s="37" t="s">
        <v>56</v>
      </c>
      <c r="L5" s="949"/>
      <c r="M5" s="951"/>
      <c r="N5" s="941"/>
    </row>
    <row r="6" spans="1:14" s="39" customFormat="1" ht="21" customHeight="1" x14ac:dyDescent="0.25">
      <c r="A6" s="942"/>
      <c r="B6" s="228" t="s">
        <v>16</v>
      </c>
      <c r="C6" s="43">
        <v>59</v>
      </c>
      <c r="D6" s="235">
        <v>75</v>
      </c>
      <c r="E6" s="40">
        <v>309</v>
      </c>
      <c r="F6" s="235">
        <v>806</v>
      </c>
      <c r="G6" s="40">
        <v>1583</v>
      </c>
      <c r="H6" s="235">
        <v>2561</v>
      </c>
      <c r="I6" s="40">
        <v>4278</v>
      </c>
      <c r="J6" s="235">
        <v>4833</v>
      </c>
      <c r="K6" s="41">
        <v>5438</v>
      </c>
      <c r="L6" s="241">
        <v>19942</v>
      </c>
      <c r="M6" s="42">
        <v>209.52</v>
      </c>
      <c r="N6" s="244">
        <v>675</v>
      </c>
    </row>
    <row r="7" spans="1:14" s="39" customFormat="1" ht="21" customHeight="1" x14ac:dyDescent="0.25">
      <c r="A7" s="942"/>
      <c r="B7" s="228" t="s">
        <v>17</v>
      </c>
      <c r="C7" s="43">
        <v>46</v>
      </c>
      <c r="D7" s="235">
        <v>84</v>
      </c>
      <c r="E7" s="40">
        <v>300</v>
      </c>
      <c r="F7" s="235">
        <v>770</v>
      </c>
      <c r="G7" s="40">
        <v>1618</v>
      </c>
      <c r="H7" s="235">
        <v>2624</v>
      </c>
      <c r="I7" s="40">
        <v>4470</v>
      </c>
      <c r="J7" s="235">
        <v>5069</v>
      </c>
      <c r="K7" s="41">
        <v>5447</v>
      </c>
      <c r="L7" s="241">
        <v>20428</v>
      </c>
      <c r="M7" s="42">
        <v>325.31</v>
      </c>
      <c r="N7" s="244">
        <v>1055</v>
      </c>
    </row>
    <row r="8" spans="1:14" s="39" customFormat="1" ht="21" customHeight="1" x14ac:dyDescent="0.25">
      <c r="A8" s="942"/>
      <c r="B8" s="228" t="s">
        <v>18</v>
      </c>
      <c r="C8" s="43">
        <v>20</v>
      </c>
      <c r="D8" s="235">
        <v>95</v>
      </c>
      <c r="E8" s="40">
        <v>279</v>
      </c>
      <c r="F8" s="235">
        <v>790</v>
      </c>
      <c r="G8" s="40">
        <v>1593</v>
      </c>
      <c r="H8" s="235">
        <v>2559</v>
      </c>
      <c r="I8" s="40">
        <v>4551</v>
      </c>
      <c r="J8" s="235">
        <v>5475</v>
      </c>
      <c r="K8" s="41">
        <v>5433</v>
      </c>
      <c r="L8" s="241">
        <v>20795</v>
      </c>
      <c r="M8" s="42">
        <v>366.52</v>
      </c>
      <c r="N8" s="244">
        <v>1150</v>
      </c>
    </row>
    <row r="9" spans="1:14" s="39" customFormat="1" ht="21" customHeight="1" x14ac:dyDescent="0.25">
      <c r="A9" s="942"/>
      <c r="B9" s="228" t="s">
        <v>19</v>
      </c>
      <c r="C9" s="43">
        <v>13</v>
      </c>
      <c r="D9" s="235">
        <v>88</v>
      </c>
      <c r="E9" s="40">
        <v>298</v>
      </c>
      <c r="F9" s="235">
        <v>748</v>
      </c>
      <c r="G9" s="40">
        <v>1563</v>
      </c>
      <c r="H9" s="235">
        <v>2630</v>
      </c>
      <c r="I9" s="40">
        <v>4505</v>
      </c>
      <c r="J9" s="235">
        <v>5486</v>
      </c>
      <c r="K9" s="41">
        <v>5822</v>
      </c>
      <c r="L9" s="241">
        <v>21153</v>
      </c>
      <c r="M9" s="42">
        <v>421.96</v>
      </c>
      <c r="N9" s="244">
        <v>1300</v>
      </c>
    </row>
    <row r="10" spans="1:14" s="39" customFormat="1" ht="21" customHeight="1" x14ac:dyDescent="0.25">
      <c r="A10" s="942"/>
      <c r="B10" s="228" t="s">
        <v>20</v>
      </c>
      <c r="C10" s="43">
        <v>6</v>
      </c>
      <c r="D10" s="235">
        <v>93</v>
      </c>
      <c r="E10" s="40">
        <v>275</v>
      </c>
      <c r="F10" s="235">
        <v>727</v>
      </c>
      <c r="G10" s="40">
        <v>1568</v>
      </c>
      <c r="H10" s="235">
        <v>2651</v>
      </c>
      <c r="I10" s="40">
        <v>4390</v>
      </c>
      <c r="J10" s="235">
        <v>5600</v>
      </c>
      <c r="K10" s="41">
        <v>6013</v>
      </c>
      <c r="L10" s="241">
        <v>21323</v>
      </c>
      <c r="M10" s="42">
        <v>451.16</v>
      </c>
      <c r="N10" s="244">
        <v>1400</v>
      </c>
    </row>
    <row r="11" spans="1:14" s="39" customFormat="1" ht="21" customHeight="1" x14ac:dyDescent="0.25">
      <c r="A11" s="942"/>
      <c r="B11" s="228" t="s">
        <v>21</v>
      </c>
      <c r="C11" s="43">
        <v>2</v>
      </c>
      <c r="D11" s="235">
        <v>95</v>
      </c>
      <c r="E11" s="40">
        <v>269</v>
      </c>
      <c r="F11" s="235">
        <v>705</v>
      </c>
      <c r="G11" s="40">
        <v>1569</v>
      </c>
      <c r="H11" s="235">
        <v>2682</v>
      </c>
      <c r="I11" s="40">
        <v>4193</v>
      </c>
      <c r="J11" s="235">
        <v>6247</v>
      </c>
      <c r="K11" s="41">
        <v>6378</v>
      </c>
      <c r="L11" s="241">
        <v>22140</v>
      </c>
      <c r="M11" s="42">
        <v>499.41</v>
      </c>
      <c r="N11" s="244">
        <v>1500</v>
      </c>
    </row>
    <row r="12" spans="1:14" ht="21" customHeight="1" x14ac:dyDescent="0.25">
      <c r="A12" s="942"/>
      <c r="B12" s="228" t="s">
        <v>22</v>
      </c>
      <c r="C12" s="43">
        <v>2</v>
      </c>
      <c r="D12" s="235">
        <v>70</v>
      </c>
      <c r="E12" s="40">
        <v>264</v>
      </c>
      <c r="F12" s="235">
        <v>655</v>
      </c>
      <c r="G12" s="40">
        <v>1486</v>
      </c>
      <c r="H12" s="235">
        <v>2718</v>
      </c>
      <c r="I12" s="40">
        <v>4200</v>
      </c>
      <c r="J12" s="235">
        <v>6407</v>
      </c>
      <c r="K12" s="41">
        <v>6682</v>
      </c>
      <c r="L12" s="241">
        <v>22484</v>
      </c>
      <c r="M12" s="42">
        <v>521.25</v>
      </c>
      <c r="N12" s="244">
        <v>1575</v>
      </c>
    </row>
    <row r="13" spans="1:14" ht="21" customHeight="1" x14ac:dyDescent="0.25">
      <c r="A13" s="942"/>
      <c r="B13" s="228" t="s">
        <v>23</v>
      </c>
      <c r="C13" s="44">
        <v>2</v>
      </c>
      <c r="D13" s="236">
        <v>53</v>
      </c>
      <c r="E13" s="40">
        <v>256</v>
      </c>
      <c r="F13" s="235">
        <v>612</v>
      </c>
      <c r="G13" s="40">
        <v>1491</v>
      </c>
      <c r="H13" s="235">
        <v>2636</v>
      </c>
      <c r="I13" s="40">
        <v>4088</v>
      </c>
      <c r="J13" s="235">
        <v>6481</v>
      </c>
      <c r="K13" s="41">
        <v>7242</v>
      </c>
      <c r="L13" s="241">
        <v>22861</v>
      </c>
      <c r="M13" s="42">
        <v>584.49</v>
      </c>
      <c r="N13" s="244">
        <v>1700</v>
      </c>
    </row>
    <row r="14" spans="1:14" ht="21" customHeight="1" x14ac:dyDescent="0.25">
      <c r="A14" s="942"/>
      <c r="B14" s="228" t="s">
        <v>24</v>
      </c>
      <c r="C14" s="45">
        <v>5</v>
      </c>
      <c r="D14" s="237">
        <v>59</v>
      </c>
      <c r="E14" s="38">
        <v>257</v>
      </c>
      <c r="F14" s="234">
        <v>597</v>
      </c>
      <c r="G14" s="38">
        <v>1359</v>
      </c>
      <c r="H14" s="234">
        <v>2631</v>
      </c>
      <c r="I14" s="38">
        <v>4071</v>
      </c>
      <c r="J14" s="234">
        <v>6518</v>
      </c>
      <c r="K14" s="46">
        <v>7260</v>
      </c>
      <c r="L14" s="241">
        <v>22757</v>
      </c>
      <c r="M14" s="42">
        <v>610.14</v>
      </c>
      <c r="N14" s="244">
        <v>1790</v>
      </c>
    </row>
    <row r="15" spans="1:14" ht="21" customHeight="1" x14ac:dyDescent="0.25">
      <c r="A15" s="942"/>
      <c r="B15" s="229" t="s">
        <v>57</v>
      </c>
      <c r="C15" s="47">
        <v>6</v>
      </c>
      <c r="D15" s="238">
        <v>44</v>
      </c>
      <c r="E15" s="48">
        <v>264</v>
      </c>
      <c r="F15" s="238">
        <v>575</v>
      </c>
      <c r="G15" s="48">
        <v>1299</v>
      </c>
      <c r="H15" s="238">
        <v>2577</v>
      </c>
      <c r="I15" s="48">
        <v>4137</v>
      </c>
      <c r="J15" s="238">
        <v>6304</v>
      </c>
      <c r="K15" s="49">
        <v>7466</v>
      </c>
      <c r="L15" s="241">
        <v>22672</v>
      </c>
      <c r="M15" s="42">
        <v>639.42999999999995</v>
      </c>
      <c r="N15" s="244">
        <v>1900</v>
      </c>
    </row>
    <row r="16" spans="1:14" ht="21" customHeight="1" x14ac:dyDescent="0.25">
      <c r="A16" s="942"/>
      <c r="B16" s="230" t="s">
        <v>26</v>
      </c>
      <c r="C16" s="50">
        <v>6</v>
      </c>
      <c r="D16" s="238">
        <v>46</v>
      </c>
      <c r="E16" s="48">
        <v>254</v>
      </c>
      <c r="F16" s="238">
        <v>568</v>
      </c>
      <c r="G16" s="48">
        <v>1228</v>
      </c>
      <c r="H16" s="238">
        <v>2582</v>
      </c>
      <c r="I16" s="48">
        <v>4110</v>
      </c>
      <c r="J16" s="238">
        <v>6046</v>
      </c>
      <c r="K16" s="51">
        <v>8133</v>
      </c>
      <c r="L16" s="241">
        <v>22973</v>
      </c>
      <c r="M16" s="42">
        <v>687.81</v>
      </c>
      <c r="N16" s="244">
        <v>2025</v>
      </c>
    </row>
    <row r="17" spans="1:14" ht="21" customHeight="1" x14ac:dyDescent="0.25">
      <c r="A17" s="942"/>
      <c r="B17" s="230" t="s">
        <v>27</v>
      </c>
      <c r="C17" s="50">
        <v>5</v>
      </c>
      <c r="D17" s="238">
        <v>44</v>
      </c>
      <c r="E17" s="48">
        <v>230</v>
      </c>
      <c r="F17" s="238">
        <v>572</v>
      </c>
      <c r="G17" s="48">
        <v>1166</v>
      </c>
      <c r="H17" s="238">
        <v>2428</v>
      </c>
      <c r="I17" s="48">
        <v>4076</v>
      </c>
      <c r="J17" s="238">
        <v>5971</v>
      </c>
      <c r="K17" s="49">
        <v>8318</v>
      </c>
      <c r="L17" s="241">
        <v>22810</v>
      </c>
      <c r="M17" s="42">
        <v>722.01</v>
      </c>
      <c r="N17" s="244">
        <v>2130</v>
      </c>
    </row>
    <row r="18" spans="1:14" ht="21" customHeight="1" x14ac:dyDescent="0.25">
      <c r="A18" s="942"/>
      <c r="B18" s="231" t="s">
        <v>28</v>
      </c>
      <c r="C18" s="47">
        <v>3</v>
      </c>
      <c r="D18" s="238">
        <v>53</v>
      </c>
      <c r="E18" s="48">
        <v>203</v>
      </c>
      <c r="F18" s="238">
        <v>575</v>
      </c>
      <c r="G18" s="48">
        <v>1100</v>
      </c>
      <c r="H18" s="238">
        <v>2395</v>
      </c>
      <c r="I18" s="48">
        <v>3965</v>
      </c>
      <c r="J18" s="238">
        <v>5836</v>
      </c>
      <c r="K18" s="49">
        <v>8481</v>
      </c>
      <c r="L18" s="241">
        <v>22611</v>
      </c>
      <c r="M18" s="42">
        <v>778.84</v>
      </c>
      <c r="N18" s="244">
        <v>2315</v>
      </c>
    </row>
    <row r="19" spans="1:14" ht="21" customHeight="1" x14ac:dyDescent="0.25">
      <c r="A19" s="942"/>
      <c r="B19" s="232" t="s">
        <v>29</v>
      </c>
      <c r="C19" s="52">
        <v>2</v>
      </c>
      <c r="D19" s="239">
        <v>59</v>
      </c>
      <c r="E19" s="53">
        <v>186</v>
      </c>
      <c r="F19" s="239">
        <v>540</v>
      </c>
      <c r="G19" s="53">
        <v>1108</v>
      </c>
      <c r="H19" s="239">
        <v>2276</v>
      </c>
      <c r="I19" s="53">
        <v>3968</v>
      </c>
      <c r="J19" s="239">
        <v>5852</v>
      </c>
      <c r="K19" s="51">
        <v>8605</v>
      </c>
      <c r="L19" s="241">
        <v>22596</v>
      </c>
      <c r="M19" s="42">
        <v>844.16</v>
      </c>
      <c r="N19" s="244">
        <v>2523</v>
      </c>
    </row>
    <row r="20" spans="1:14" ht="21" customHeight="1" x14ac:dyDescent="0.25">
      <c r="A20" s="942"/>
      <c r="B20" s="232">
        <v>2010</v>
      </c>
      <c r="C20" s="52">
        <v>4</v>
      </c>
      <c r="D20" s="239">
        <v>58</v>
      </c>
      <c r="E20" s="53">
        <v>167</v>
      </c>
      <c r="F20" s="239">
        <v>571</v>
      </c>
      <c r="G20" s="53">
        <v>1010</v>
      </c>
      <c r="H20" s="239">
        <v>2138</v>
      </c>
      <c r="I20" s="53">
        <v>3982</v>
      </c>
      <c r="J20" s="239">
        <v>5796</v>
      </c>
      <c r="K20" s="51">
        <v>8089</v>
      </c>
      <c r="L20" s="241">
        <v>21815</v>
      </c>
      <c r="M20" s="42">
        <v>885.5</v>
      </c>
      <c r="N20" s="368">
        <v>2745</v>
      </c>
    </row>
    <row r="21" spans="1:14" ht="21" customHeight="1" x14ac:dyDescent="0.25">
      <c r="A21" s="942"/>
      <c r="B21" s="231">
        <v>2011</v>
      </c>
      <c r="C21" s="54">
        <v>3</v>
      </c>
      <c r="D21" s="240">
        <v>49</v>
      </c>
      <c r="E21" s="55">
        <v>172</v>
      </c>
      <c r="F21" s="240">
        <v>557</v>
      </c>
      <c r="G21" s="55">
        <v>1010</v>
      </c>
      <c r="H21" s="240">
        <v>2008</v>
      </c>
      <c r="I21" s="55">
        <v>3903</v>
      </c>
      <c r="J21" s="240">
        <v>5742</v>
      </c>
      <c r="K21" s="56">
        <v>8059</v>
      </c>
      <c r="L21" s="242">
        <v>21503</v>
      </c>
      <c r="M21" s="57">
        <v>893.82053099999996</v>
      </c>
      <c r="N21" s="368">
        <v>2833</v>
      </c>
    </row>
    <row r="22" spans="1:14" ht="21" customHeight="1" x14ac:dyDescent="0.25">
      <c r="A22" s="942"/>
      <c r="B22" s="232">
        <v>2012</v>
      </c>
      <c r="C22" s="52">
        <v>3</v>
      </c>
      <c r="D22" s="239">
        <v>44</v>
      </c>
      <c r="E22" s="53">
        <v>170</v>
      </c>
      <c r="F22" s="239">
        <v>526</v>
      </c>
      <c r="G22" s="53">
        <v>1004</v>
      </c>
      <c r="H22" s="239">
        <v>1929</v>
      </c>
      <c r="I22" s="53">
        <v>3784</v>
      </c>
      <c r="J22" s="239">
        <v>5665</v>
      </c>
      <c r="K22" s="51">
        <v>7875</v>
      </c>
      <c r="L22" s="241">
        <v>21000</v>
      </c>
      <c r="M22" s="42">
        <v>935.52</v>
      </c>
      <c r="N22" s="368">
        <v>3020</v>
      </c>
    </row>
    <row r="23" spans="1:14" ht="21" customHeight="1" x14ac:dyDescent="0.25">
      <c r="A23" s="942"/>
      <c r="B23" s="229">
        <v>2013</v>
      </c>
      <c r="C23" s="47">
        <v>2</v>
      </c>
      <c r="D23" s="238">
        <v>37</v>
      </c>
      <c r="E23" s="48">
        <v>163</v>
      </c>
      <c r="F23" s="238">
        <v>495</v>
      </c>
      <c r="G23" s="48">
        <v>1023</v>
      </c>
      <c r="H23" s="238">
        <v>1788</v>
      </c>
      <c r="I23" s="48">
        <v>3576</v>
      </c>
      <c r="J23" s="238">
        <v>5654</v>
      </c>
      <c r="K23" s="56">
        <v>7773</v>
      </c>
      <c r="L23" s="243">
        <v>20511</v>
      </c>
      <c r="M23" s="63">
        <v>952.56999999999994</v>
      </c>
      <c r="N23" s="368">
        <v>3150</v>
      </c>
    </row>
    <row r="24" spans="1:14" ht="21" customHeight="1" x14ac:dyDescent="0.25">
      <c r="A24" s="942"/>
      <c r="B24" s="232">
        <v>2014</v>
      </c>
      <c r="C24" s="52">
        <v>0</v>
      </c>
      <c r="D24" s="239">
        <v>45</v>
      </c>
      <c r="E24" s="53">
        <v>177</v>
      </c>
      <c r="F24" s="239">
        <v>437</v>
      </c>
      <c r="G24" s="53">
        <v>1046</v>
      </c>
      <c r="H24" s="239">
        <v>1711</v>
      </c>
      <c r="I24" s="53">
        <v>3375</v>
      </c>
      <c r="J24" s="239">
        <v>5718</v>
      </c>
      <c r="K24" s="367">
        <v>7793</v>
      </c>
      <c r="L24" s="241">
        <v>20302</v>
      </c>
      <c r="M24" s="42">
        <v>1039.536711</v>
      </c>
      <c r="N24" s="368">
        <v>3267</v>
      </c>
    </row>
    <row r="25" spans="1:14" ht="21" customHeight="1" x14ac:dyDescent="0.25">
      <c r="A25" s="942"/>
      <c r="B25" s="232" t="s">
        <v>269</v>
      </c>
      <c r="C25" s="52">
        <v>2</v>
      </c>
      <c r="D25" s="239">
        <v>33</v>
      </c>
      <c r="E25" s="53">
        <v>179</v>
      </c>
      <c r="F25" s="239">
        <v>400</v>
      </c>
      <c r="G25" s="53">
        <v>1016</v>
      </c>
      <c r="H25" s="239">
        <v>1657</v>
      </c>
      <c r="I25" s="53">
        <v>3145</v>
      </c>
      <c r="J25" s="239">
        <v>5678</v>
      </c>
      <c r="K25" s="367">
        <v>7780</v>
      </c>
      <c r="L25" s="241">
        <v>19890</v>
      </c>
      <c r="M25" s="42">
        <v>1454.1451000000002</v>
      </c>
      <c r="N25" s="368">
        <v>5250</v>
      </c>
    </row>
    <row r="26" spans="1:14" ht="21" customHeight="1" x14ac:dyDescent="0.25">
      <c r="A26" s="942"/>
      <c r="B26" s="232" t="s">
        <v>292</v>
      </c>
      <c r="C26" s="52">
        <v>2</v>
      </c>
      <c r="D26" s="239">
        <v>31</v>
      </c>
      <c r="E26" s="53">
        <v>170</v>
      </c>
      <c r="F26" s="239">
        <v>360</v>
      </c>
      <c r="G26" s="53">
        <v>965</v>
      </c>
      <c r="H26" s="239">
        <v>1708</v>
      </c>
      <c r="I26" s="53">
        <v>3002</v>
      </c>
      <c r="J26" s="239">
        <v>5438</v>
      </c>
      <c r="K26" s="367">
        <v>7864</v>
      </c>
      <c r="L26" s="241">
        <f>SUM(C26:K26)</f>
        <v>19540</v>
      </c>
      <c r="M26" s="42">
        <v>1482.03</v>
      </c>
      <c r="N26" s="368">
        <v>5450</v>
      </c>
    </row>
    <row r="27" spans="1:14" ht="21" customHeight="1" x14ac:dyDescent="0.25">
      <c r="A27" s="942"/>
      <c r="B27" s="232" t="s">
        <v>316</v>
      </c>
      <c r="C27" s="52">
        <v>0</v>
      </c>
      <c r="D27" s="239">
        <v>34</v>
      </c>
      <c r="E27" s="53">
        <v>169</v>
      </c>
      <c r="F27" s="239">
        <v>338</v>
      </c>
      <c r="G27" s="53">
        <v>930</v>
      </c>
      <c r="H27" s="239">
        <v>1749</v>
      </c>
      <c r="I27" s="53">
        <v>2813</v>
      </c>
      <c r="J27" s="239">
        <v>5406</v>
      </c>
      <c r="K27" s="367">
        <v>7843</v>
      </c>
      <c r="L27" s="241">
        <f>SUM(C27:K27)</f>
        <v>19282</v>
      </c>
      <c r="M27" s="42">
        <v>1525.78</v>
      </c>
      <c r="N27" s="368">
        <v>5810</v>
      </c>
    </row>
    <row r="28" spans="1:14" ht="21" customHeight="1" x14ac:dyDescent="0.25">
      <c r="A28" s="942"/>
      <c r="B28" s="232" t="s">
        <v>322</v>
      </c>
      <c r="C28" s="52">
        <v>1</v>
      </c>
      <c r="D28" s="239">
        <v>23</v>
      </c>
      <c r="E28" s="53">
        <v>163</v>
      </c>
      <c r="F28" s="239">
        <v>351</v>
      </c>
      <c r="G28" s="53">
        <v>857</v>
      </c>
      <c r="H28" s="239">
        <v>1720</v>
      </c>
      <c r="I28" s="53">
        <v>2782</v>
      </c>
      <c r="J28" s="239">
        <v>5076</v>
      </c>
      <c r="K28" s="367">
        <v>7857</v>
      </c>
      <c r="L28" s="241">
        <f>SUM(C28:K28)</f>
        <v>18830</v>
      </c>
      <c r="M28" s="42">
        <v>1588.69</v>
      </c>
      <c r="N28" s="368">
        <v>6210</v>
      </c>
    </row>
    <row r="29" spans="1:14" ht="21" customHeight="1" x14ac:dyDescent="0.25">
      <c r="A29" s="942"/>
      <c r="B29" s="232" t="s">
        <v>327</v>
      </c>
      <c r="C29" s="52">
        <v>3</v>
      </c>
      <c r="D29" s="239">
        <v>22</v>
      </c>
      <c r="E29" s="53">
        <v>161</v>
      </c>
      <c r="F29" s="239">
        <v>358</v>
      </c>
      <c r="G29" s="53">
        <v>759</v>
      </c>
      <c r="H29" s="239">
        <v>1733</v>
      </c>
      <c r="I29" s="53">
        <v>2666</v>
      </c>
      <c r="J29" s="239">
        <v>4908</v>
      </c>
      <c r="K29" s="367">
        <v>7850</v>
      </c>
      <c r="L29" s="243">
        <f>SUM(C29:K29)</f>
        <v>18460</v>
      </c>
      <c r="M29" s="42">
        <v>2026.5587860000001</v>
      </c>
      <c r="N29" s="368">
        <v>9000</v>
      </c>
    </row>
    <row r="30" spans="1:14" ht="21" customHeight="1" thickBot="1" x14ac:dyDescent="0.3">
      <c r="A30" s="942"/>
      <c r="B30" s="232" t="s">
        <v>347</v>
      </c>
      <c r="C30" s="52">
        <v>2</v>
      </c>
      <c r="D30" s="239">
        <v>16</v>
      </c>
      <c r="E30" s="53">
        <v>172</v>
      </c>
      <c r="F30" s="239">
        <v>354</v>
      </c>
      <c r="G30" s="53">
        <v>753</v>
      </c>
      <c r="H30" s="239">
        <v>1718</v>
      </c>
      <c r="I30" s="53">
        <v>2694</v>
      </c>
      <c r="J30" s="239">
        <v>4614</v>
      </c>
      <c r="K30" s="367">
        <v>7896</v>
      </c>
      <c r="L30" s="838">
        <f>SUM(C30:K30)</f>
        <v>18219</v>
      </c>
      <c r="M30" s="42">
        <v>2277.08</v>
      </c>
      <c r="N30" s="368">
        <v>9000</v>
      </c>
    </row>
    <row r="31" spans="1:14" ht="37.5" customHeight="1" x14ac:dyDescent="0.25">
      <c r="A31" s="942"/>
      <c r="B31" s="952" t="s">
        <v>271</v>
      </c>
      <c r="C31" s="952"/>
      <c r="D31" s="952"/>
      <c r="E31" s="952"/>
      <c r="F31" s="952"/>
      <c r="G31" s="952"/>
      <c r="H31" s="952"/>
      <c r="I31" s="952"/>
      <c r="J31" s="952"/>
      <c r="K31" s="952"/>
      <c r="L31" s="952"/>
      <c r="M31" s="952"/>
      <c r="N31" s="952"/>
    </row>
    <row r="32" spans="1:14" ht="18.75" x14ac:dyDescent="0.25">
      <c r="A32" s="942"/>
      <c r="B32" s="58" t="s">
        <v>58</v>
      </c>
    </row>
    <row r="33" spans="1:2" ht="18.75" x14ac:dyDescent="0.25">
      <c r="A33" s="942"/>
      <c r="B33" s="59" t="s">
        <v>246</v>
      </c>
    </row>
  </sheetData>
  <mergeCells count="9">
    <mergeCell ref="N4:N5"/>
    <mergeCell ref="B1:C1"/>
    <mergeCell ref="A2:A33"/>
    <mergeCell ref="B2:N2"/>
    <mergeCell ref="B4:B5"/>
    <mergeCell ref="C4:K4"/>
    <mergeCell ref="L4:L5"/>
    <mergeCell ref="M4:M5"/>
    <mergeCell ref="B31:N31"/>
  </mergeCells>
  <hyperlinks>
    <hyperlink ref="B1:C1" location="Contents!A1" display="Back to contents" xr:uid="{00000000-0004-0000-0500-000000000000}"/>
  </hyperlinks>
  <pageMargins left="0.25" right="0.4" top="0.22" bottom="0.27" header="0.31496062992126" footer="0.38"/>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33"/>
  <sheetViews>
    <sheetView workbookViewId="0">
      <selection activeCell="B1" sqref="B1:D1"/>
    </sheetView>
  </sheetViews>
  <sheetFormatPr defaultColWidth="8.75" defaultRowHeight="12.75" x14ac:dyDescent="0.2"/>
  <cols>
    <col min="1" max="1" width="3.25" style="61" customWidth="1"/>
    <col min="2" max="2" width="14.75" style="61" customWidth="1"/>
    <col min="3" max="12" width="8.75" style="61" customWidth="1"/>
    <col min="13" max="13" width="8.75" style="61" hidden="1" customWidth="1"/>
    <col min="14" max="14" width="9.5" style="61" customWidth="1"/>
    <col min="15" max="15" width="10.25" style="61" customWidth="1"/>
    <col min="16" max="16" width="9.375" style="61" customWidth="1"/>
    <col min="17" max="16384" width="8.75" style="61"/>
  </cols>
  <sheetData>
    <row r="1" spans="1:16" ht="12" customHeight="1" x14ac:dyDescent="0.2">
      <c r="A1" s="177"/>
      <c r="B1" s="868" t="s">
        <v>231</v>
      </c>
      <c r="C1" s="868"/>
      <c r="D1" s="868"/>
    </row>
    <row r="2" spans="1:16" s="60" customFormat="1" ht="20.25" customHeight="1" thickBot="1" x14ac:dyDescent="0.3">
      <c r="A2" s="953"/>
      <c r="B2" s="954" t="s">
        <v>351</v>
      </c>
      <c r="C2" s="954"/>
      <c r="D2" s="954"/>
      <c r="E2" s="954"/>
      <c r="F2" s="954"/>
      <c r="G2" s="954"/>
      <c r="H2" s="954"/>
      <c r="I2" s="954"/>
      <c r="J2" s="954"/>
      <c r="K2" s="954"/>
      <c r="L2" s="954"/>
      <c r="M2" s="954"/>
      <c r="N2" s="954"/>
      <c r="O2" s="954"/>
      <c r="P2" s="954"/>
    </row>
    <row r="3" spans="1:16" ht="25.9" customHeight="1" thickBot="1" x14ac:dyDescent="0.25">
      <c r="A3" s="953"/>
      <c r="B3" s="944" t="s">
        <v>0</v>
      </c>
      <c r="C3" s="946" t="s">
        <v>59</v>
      </c>
      <c r="D3" s="947"/>
      <c r="E3" s="947"/>
      <c r="F3" s="947"/>
      <c r="G3" s="947"/>
      <c r="H3" s="947"/>
      <c r="I3" s="947"/>
      <c r="J3" s="947"/>
      <c r="K3" s="947"/>
      <c r="L3" s="947"/>
      <c r="M3" s="35"/>
      <c r="N3" s="955" t="s">
        <v>44</v>
      </c>
      <c r="O3" s="957" t="s">
        <v>300</v>
      </c>
      <c r="P3" s="959" t="s">
        <v>301</v>
      </c>
    </row>
    <row r="4" spans="1:16" ht="25.9" customHeight="1" thickBot="1" x14ac:dyDescent="0.25">
      <c r="A4" s="953"/>
      <c r="B4" s="945"/>
      <c r="C4" s="648" t="s">
        <v>299</v>
      </c>
      <c r="D4" s="664" t="s">
        <v>60</v>
      </c>
      <c r="E4" s="651" t="s">
        <v>49</v>
      </c>
      <c r="F4" s="233" t="s">
        <v>50</v>
      </c>
      <c r="G4" s="651" t="s">
        <v>51</v>
      </c>
      <c r="H4" s="233" t="s">
        <v>52</v>
      </c>
      <c r="I4" s="651" t="s">
        <v>53</v>
      </c>
      <c r="J4" s="233" t="s">
        <v>54</v>
      </c>
      <c r="K4" s="651" t="s">
        <v>55</v>
      </c>
      <c r="L4" s="670" t="s">
        <v>56</v>
      </c>
      <c r="M4" s="62" t="s">
        <v>61</v>
      </c>
      <c r="N4" s="956"/>
      <c r="O4" s="958"/>
      <c r="P4" s="960"/>
    </row>
    <row r="5" spans="1:16" ht="21" customHeight="1" x14ac:dyDescent="0.25">
      <c r="A5" s="953"/>
      <c r="B5" s="228" t="s">
        <v>16</v>
      </c>
      <c r="C5" s="649" t="s">
        <v>296</v>
      </c>
      <c r="D5" s="665">
        <v>869</v>
      </c>
      <c r="E5" s="652">
        <v>1021</v>
      </c>
      <c r="F5" s="239">
        <v>1419</v>
      </c>
      <c r="G5" s="652">
        <v>2157</v>
      </c>
      <c r="H5" s="239">
        <v>2022</v>
      </c>
      <c r="I5" s="652">
        <v>1928</v>
      </c>
      <c r="J5" s="239">
        <v>2250</v>
      </c>
      <c r="K5" s="652">
        <v>2221</v>
      </c>
      <c r="L5" s="239">
        <v>2243</v>
      </c>
      <c r="M5" s="51"/>
      <c r="N5" s="657">
        <v>16130</v>
      </c>
      <c r="O5" s="671">
        <v>188.66</v>
      </c>
      <c r="P5" s="660">
        <v>675</v>
      </c>
    </row>
    <row r="6" spans="1:16" ht="21" customHeight="1" x14ac:dyDescent="0.25">
      <c r="A6" s="953"/>
      <c r="B6" s="228" t="s">
        <v>17</v>
      </c>
      <c r="C6" s="649" t="s">
        <v>296</v>
      </c>
      <c r="D6" s="665">
        <v>984</v>
      </c>
      <c r="E6" s="652">
        <v>1105</v>
      </c>
      <c r="F6" s="239">
        <v>1405</v>
      </c>
      <c r="G6" s="652">
        <v>2290</v>
      </c>
      <c r="H6" s="239">
        <v>2110</v>
      </c>
      <c r="I6" s="652">
        <v>2138</v>
      </c>
      <c r="J6" s="239">
        <v>2491</v>
      </c>
      <c r="K6" s="652">
        <v>2422</v>
      </c>
      <c r="L6" s="239">
        <v>2460</v>
      </c>
      <c r="M6" s="51"/>
      <c r="N6" s="657">
        <v>17405</v>
      </c>
      <c r="O6" s="671">
        <v>302.29000000000002</v>
      </c>
      <c r="P6" s="660">
        <v>1055</v>
      </c>
    </row>
    <row r="7" spans="1:16" ht="21" customHeight="1" x14ac:dyDescent="0.25">
      <c r="A7" s="953"/>
      <c r="B7" s="228" t="s">
        <v>18</v>
      </c>
      <c r="C7" s="649" t="s">
        <v>296</v>
      </c>
      <c r="D7" s="665">
        <v>942</v>
      </c>
      <c r="E7" s="652">
        <v>1128</v>
      </c>
      <c r="F7" s="239">
        <v>1265</v>
      </c>
      <c r="G7" s="652">
        <v>2283</v>
      </c>
      <c r="H7" s="239">
        <v>2216</v>
      </c>
      <c r="I7" s="652">
        <v>2170</v>
      </c>
      <c r="J7" s="239">
        <v>2507</v>
      </c>
      <c r="K7" s="652">
        <v>2451</v>
      </c>
      <c r="L7" s="239">
        <v>2544</v>
      </c>
      <c r="M7" s="51"/>
      <c r="N7" s="657">
        <v>17506</v>
      </c>
      <c r="O7" s="671">
        <v>351.42</v>
      </c>
      <c r="P7" s="660">
        <v>1150</v>
      </c>
    </row>
    <row r="8" spans="1:16" ht="21" customHeight="1" x14ac:dyDescent="0.25">
      <c r="A8" s="953"/>
      <c r="B8" s="228" t="s">
        <v>19</v>
      </c>
      <c r="C8" s="649" t="s">
        <v>296</v>
      </c>
      <c r="D8" s="665">
        <v>976</v>
      </c>
      <c r="E8" s="652">
        <v>1174</v>
      </c>
      <c r="F8" s="239">
        <v>1349</v>
      </c>
      <c r="G8" s="652">
        <v>2267</v>
      </c>
      <c r="H8" s="239">
        <v>2466</v>
      </c>
      <c r="I8" s="652">
        <v>2367</v>
      </c>
      <c r="J8" s="239">
        <v>2688</v>
      </c>
      <c r="K8" s="652">
        <v>2715</v>
      </c>
      <c r="L8" s="239">
        <v>2858</v>
      </c>
      <c r="M8" s="51"/>
      <c r="N8" s="657">
        <v>18860</v>
      </c>
      <c r="O8" s="671">
        <v>430.14</v>
      </c>
      <c r="P8" s="660">
        <v>1300</v>
      </c>
    </row>
    <row r="9" spans="1:16" ht="21" customHeight="1" x14ac:dyDescent="0.25">
      <c r="A9" s="953"/>
      <c r="B9" s="228" t="s">
        <v>20</v>
      </c>
      <c r="C9" s="649" t="s">
        <v>296</v>
      </c>
      <c r="D9" s="665">
        <v>998</v>
      </c>
      <c r="E9" s="652">
        <v>1222</v>
      </c>
      <c r="F9" s="239">
        <v>1350</v>
      </c>
      <c r="G9" s="652">
        <v>2132</v>
      </c>
      <c r="H9" s="239">
        <v>2792</v>
      </c>
      <c r="I9" s="652">
        <v>2610</v>
      </c>
      <c r="J9" s="239">
        <v>2823</v>
      </c>
      <c r="K9" s="652">
        <v>2929</v>
      </c>
      <c r="L9" s="239">
        <v>3102</v>
      </c>
      <c r="M9" s="51"/>
      <c r="N9" s="657">
        <v>19958</v>
      </c>
      <c r="O9" s="671">
        <v>484.93</v>
      </c>
      <c r="P9" s="660">
        <v>1400</v>
      </c>
    </row>
    <row r="10" spans="1:16" ht="21" customHeight="1" x14ac:dyDescent="0.25">
      <c r="A10" s="953"/>
      <c r="B10" s="228" t="s">
        <v>21</v>
      </c>
      <c r="C10" s="649" t="s">
        <v>296</v>
      </c>
      <c r="D10" s="665">
        <v>1037</v>
      </c>
      <c r="E10" s="652">
        <v>1379</v>
      </c>
      <c r="F10" s="239">
        <v>1493</v>
      </c>
      <c r="G10" s="652">
        <v>2078</v>
      </c>
      <c r="H10" s="239">
        <v>3104</v>
      </c>
      <c r="I10" s="652">
        <v>2950</v>
      </c>
      <c r="J10" s="239">
        <v>3029</v>
      </c>
      <c r="K10" s="652">
        <v>3460</v>
      </c>
      <c r="L10" s="239">
        <v>3440</v>
      </c>
      <c r="M10" s="51"/>
      <c r="N10" s="657">
        <v>21970</v>
      </c>
      <c r="O10" s="671">
        <v>568.35</v>
      </c>
      <c r="P10" s="660">
        <v>1500</v>
      </c>
    </row>
    <row r="11" spans="1:16" ht="21" customHeight="1" x14ac:dyDescent="0.25">
      <c r="A11" s="953"/>
      <c r="B11" s="228" t="s">
        <v>22</v>
      </c>
      <c r="C11" s="649" t="s">
        <v>296</v>
      </c>
      <c r="D11" s="665">
        <v>1044</v>
      </c>
      <c r="E11" s="652">
        <v>1482</v>
      </c>
      <c r="F11" s="239">
        <v>1538</v>
      </c>
      <c r="G11" s="652">
        <v>1993</v>
      </c>
      <c r="H11" s="239">
        <v>3185</v>
      </c>
      <c r="I11" s="652">
        <v>3103</v>
      </c>
      <c r="J11" s="239">
        <v>3238</v>
      </c>
      <c r="K11" s="652">
        <v>3817</v>
      </c>
      <c r="L11" s="239">
        <v>3605</v>
      </c>
      <c r="M11" s="51"/>
      <c r="N11" s="657">
        <v>23005</v>
      </c>
      <c r="O11" s="671">
        <v>615.72</v>
      </c>
      <c r="P11" s="660">
        <v>1575</v>
      </c>
    </row>
    <row r="12" spans="1:16" ht="21" customHeight="1" x14ac:dyDescent="0.25">
      <c r="A12" s="953"/>
      <c r="B12" s="228" t="s">
        <v>23</v>
      </c>
      <c r="C12" s="649" t="s">
        <v>296</v>
      </c>
      <c r="D12" s="665">
        <v>1087</v>
      </c>
      <c r="E12" s="652">
        <v>1441</v>
      </c>
      <c r="F12" s="239">
        <v>1611</v>
      </c>
      <c r="G12" s="652">
        <v>1883</v>
      </c>
      <c r="H12" s="239">
        <v>3197</v>
      </c>
      <c r="I12" s="652">
        <v>3263</v>
      </c>
      <c r="J12" s="239">
        <v>3350</v>
      </c>
      <c r="K12" s="652">
        <v>3998</v>
      </c>
      <c r="L12" s="239">
        <v>3797</v>
      </c>
      <c r="M12" s="51"/>
      <c r="N12" s="657">
        <v>23627</v>
      </c>
      <c r="O12" s="672">
        <v>717.55</v>
      </c>
      <c r="P12" s="660">
        <v>1700</v>
      </c>
    </row>
    <row r="13" spans="1:16" ht="21" customHeight="1" x14ac:dyDescent="0.25">
      <c r="A13" s="953"/>
      <c r="B13" s="228" t="s">
        <v>24</v>
      </c>
      <c r="C13" s="649" t="s">
        <v>296</v>
      </c>
      <c r="D13" s="665">
        <v>1198</v>
      </c>
      <c r="E13" s="652">
        <v>1456</v>
      </c>
      <c r="F13" s="239">
        <v>1717</v>
      </c>
      <c r="G13" s="652">
        <v>1951</v>
      </c>
      <c r="H13" s="239">
        <v>3186</v>
      </c>
      <c r="I13" s="652">
        <v>3542</v>
      </c>
      <c r="J13" s="239">
        <v>3648</v>
      </c>
      <c r="K13" s="652">
        <v>4229</v>
      </c>
      <c r="L13" s="239">
        <v>4108</v>
      </c>
      <c r="M13" s="51"/>
      <c r="N13" s="657">
        <v>25035</v>
      </c>
      <c r="O13" s="671">
        <v>805.5</v>
      </c>
      <c r="P13" s="660">
        <v>1790</v>
      </c>
    </row>
    <row r="14" spans="1:16" ht="21" customHeight="1" x14ac:dyDescent="0.25">
      <c r="A14" s="953"/>
      <c r="B14" s="246" t="s">
        <v>57</v>
      </c>
      <c r="C14" s="649" t="s">
        <v>296</v>
      </c>
      <c r="D14" s="666">
        <v>1151</v>
      </c>
      <c r="E14" s="653">
        <v>1503</v>
      </c>
      <c r="F14" s="238">
        <v>1821</v>
      </c>
      <c r="G14" s="653">
        <v>2017</v>
      </c>
      <c r="H14" s="238">
        <v>2969</v>
      </c>
      <c r="I14" s="653">
        <v>3836</v>
      </c>
      <c r="J14" s="238">
        <v>3811</v>
      </c>
      <c r="K14" s="653">
        <v>4241</v>
      </c>
      <c r="L14" s="238">
        <v>4297</v>
      </c>
      <c r="M14" s="49"/>
      <c r="N14" s="657">
        <v>25646</v>
      </c>
      <c r="O14" s="671">
        <v>867.15</v>
      </c>
      <c r="P14" s="660">
        <v>1900</v>
      </c>
    </row>
    <row r="15" spans="1:16" ht="21" customHeight="1" x14ac:dyDescent="0.25">
      <c r="A15" s="953"/>
      <c r="B15" s="246" t="s">
        <v>26</v>
      </c>
      <c r="C15" s="649" t="s">
        <v>296</v>
      </c>
      <c r="D15" s="666">
        <v>1218</v>
      </c>
      <c r="E15" s="653">
        <v>1562</v>
      </c>
      <c r="F15" s="238">
        <v>2093</v>
      </c>
      <c r="G15" s="653">
        <v>2187</v>
      </c>
      <c r="H15" s="238">
        <v>2948</v>
      </c>
      <c r="I15" s="653">
        <v>4201</v>
      </c>
      <c r="J15" s="238">
        <v>4133</v>
      </c>
      <c r="K15" s="653">
        <v>4430</v>
      </c>
      <c r="L15" s="238">
        <v>4866</v>
      </c>
      <c r="M15" s="49"/>
      <c r="N15" s="657">
        <v>27638</v>
      </c>
      <c r="O15" s="673">
        <v>995.3</v>
      </c>
      <c r="P15" s="660">
        <v>2025</v>
      </c>
    </row>
    <row r="16" spans="1:16" ht="21" customHeight="1" x14ac:dyDescent="0.25">
      <c r="A16" s="953"/>
      <c r="B16" s="246" t="s">
        <v>27</v>
      </c>
      <c r="C16" s="649" t="s">
        <v>296</v>
      </c>
      <c r="D16" s="666">
        <v>1261</v>
      </c>
      <c r="E16" s="653">
        <v>1498</v>
      </c>
      <c r="F16" s="238">
        <v>1997</v>
      </c>
      <c r="G16" s="653">
        <v>2139</v>
      </c>
      <c r="H16" s="238">
        <v>2715</v>
      </c>
      <c r="I16" s="653">
        <v>4180</v>
      </c>
      <c r="J16" s="238">
        <v>4179</v>
      </c>
      <c r="K16" s="653">
        <v>4530</v>
      </c>
      <c r="L16" s="238">
        <v>5104</v>
      </c>
      <c r="M16" s="49"/>
      <c r="N16" s="657">
        <v>27603</v>
      </c>
      <c r="O16" s="674">
        <v>1061.92</v>
      </c>
      <c r="P16" s="660">
        <v>2130</v>
      </c>
    </row>
    <row r="17" spans="1:16" ht="21" customHeight="1" x14ac:dyDescent="0.25">
      <c r="A17" s="953"/>
      <c r="B17" s="247" t="s">
        <v>28</v>
      </c>
      <c r="C17" s="649" t="s">
        <v>296</v>
      </c>
      <c r="D17" s="665">
        <v>1291</v>
      </c>
      <c r="E17" s="652">
        <v>1477</v>
      </c>
      <c r="F17" s="239">
        <v>1881</v>
      </c>
      <c r="G17" s="652">
        <v>2195</v>
      </c>
      <c r="H17" s="239">
        <v>2510</v>
      </c>
      <c r="I17" s="652">
        <v>4059</v>
      </c>
      <c r="J17" s="239">
        <v>4280</v>
      </c>
      <c r="K17" s="652">
        <v>4509</v>
      </c>
      <c r="L17" s="239">
        <v>5161</v>
      </c>
      <c r="M17" s="51"/>
      <c r="N17" s="657">
        <v>27363</v>
      </c>
      <c r="O17" s="675">
        <v>1125.9100000000001</v>
      </c>
      <c r="P17" s="660">
        <v>2315</v>
      </c>
    </row>
    <row r="18" spans="1:16" ht="21" customHeight="1" x14ac:dyDescent="0.25">
      <c r="A18" s="953"/>
      <c r="B18" s="247" t="s">
        <v>29</v>
      </c>
      <c r="C18" s="649" t="s">
        <v>296</v>
      </c>
      <c r="D18" s="665">
        <v>1265</v>
      </c>
      <c r="E18" s="652">
        <v>1524</v>
      </c>
      <c r="F18" s="239">
        <v>1799</v>
      </c>
      <c r="G18" s="652">
        <v>2154</v>
      </c>
      <c r="H18" s="239">
        <v>2455</v>
      </c>
      <c r="I18" s="652">
        <v>3828</v>
      </c>
      <c r="J18" s="239">
        <v>4369</v>
      </c>
      <c r="K18" s="652">
        <v>4617</v>
      </c>
      <c r="L18" s="239">
        <v>5158</v>
      </c>
      <c r="M18" s="51"/>
      <c r="N18" s="657">
        <v>27169</v>
      </c>
      <c r="O18" s="675">
        <v>1214.19</v>
      </c>
      <c r="P18" s="660">
        <v>2523</v>
      </c>
    </row>
    <row r="19" spans="1:16" ht="21" customHeight="1" x14ac:dyDescent="0.25">
      <c r="A19" s="953"/>
      <c r="B19" s="247">
        <v>2010</v>
      </c>
      <c r="C19" s="649" t="s">
        <v>296</v>
      </c>
      <c r="D19" s="665">
        <v>1290</v>
      </c>
      <c r="E19" s="652">
        <v>1504</v>
      </c>
      <c r="F19" s="239">
        <v>1783</v>
      </c>
      <c r="G19" s="652">
        <v>2214</v>
      </c>
      <c r="H19" s="239">
        <v>2482</v>
      </c>
      <c r="I19" s="652">
        <v>3586</v>
      </c>
      <c r="J19" s="239">
        <v>4719</v>
      </c>
      <c r="K19" s="652">
        <v>4853</v>
      </c>
      <c r="L19" s="239">
        <v>5248</v>
      </c>
      <c r="M19" s="51"/>
      <c r="N19" s="657">
        <v>27679</v>
      </c>
      <c r="O19" s="675">
        <v>1312.3300000000002</v>
      </c>
      <c r="P19" s="660">
        <v>2745</v>
      </c>
    </row>
    <row r="20" spans="1:16" ht="21" customHeight="1" x14ac:dyDescent="0.25">
      <c r="A20" s="953"/>
      <c r="B20" s="248">
        <v>2011</v>
      </c>
      <c r="C20" s="649" t="s">
        <v>296</v>
      </c>
      <c r="D20" s="667">
        <v>1334</v>
      </c>
      <c r="E20" s="654">
        <v>1399</v>
      </c>
      <c r="F20" s="240">
        <v>1751</v>
      </c>
      <c r="G20" s="654">
        <v>2277</v>
      </c>
      <c r="H20" s="240">
        <v>2503</v>
      </c>
      <c r="I20" s="654">
        <v>3548</v>
      </c>
      <c r="J20" s="240">
        <v>4888</v>
      </c>
      <c r="K20" s="654">
        <v>4971</v>
      </c>
      <c r="L20" s="240">
        <v>4257</v>
      </c>
      <c r="M20" s="64">
        <v>0</v>
      </c>
      <c r="N20" s="658">
        <v>26928</v>
      </c>
      <c r="O20" s="676">
        <v>1335.5031370000002</v>
      </c>
      <c r="P20" s="661">
        <v>2833</v>
      </c>
    </row>
    <row r="21" spans="1:16" ht="21" customHeight="1" x14ac:dyDescent="0.25">
      <c r="A21" s="953"/>
      <c r="B21" s="247">
        <v>2012</v>
      </c>
      <c r="C21" s="649" t="s">
        <v>296</v>
      </c>
      <c r="D21" s="665">
        <v>1318</v>
      </c>
      <c r="E21" s="652">
        <v>1506</v>
      </c>
      <c r="F21" s="239">
        <v>1706</v>
      </c>
      <c r="G21" s="652">
        <v>2335</v>
      </c>
      <c r="H21" s="239">
        <v>2616</v>
      </c>
      <c r="I21" s="652">
        <v>3345</v>
      </c>
      <c r="J21" s="239">
        <v>5075</v>
      </c>
      <c r="K21" s="652">
        <v>5116</v>
      </c>
      <c r="L21" s="239">
        <v>4344</v>
      </c>
      <c r="M21" s="51">
        <v>0</v>
      </c>
      <c r="N21" s="657">
        <v>27361</v>
      </c>
      <c r="O21" s="675">
        <v>1428.3</v>
      </c>
      <c r="P21" s="660">
        <v>3020</v>
      </c>
    </row>
    <row r="22" spans="1:16" ht="21" customHeight="1" x14ac:dyDescent="0.25">
      <c r="A22" s="953"/>
      <c r="B22" s="247">
        <v>2013</v>
      </c>
      <c r="C22" s="649" t="s">
        <v>296</v>
      </c>
      <c r="D22" s="665">
        <v>1450</v>
      </c>
      <c r="E22" s="652">
        <v>1755</v>
      </c>
      <c r="F22" s="239">
        <v>1835</v>
      </c>
      <c r="G22" s="652">
        <v>2658</v>
      </c>
      <c r="H22" s="239">
        <v>2948</v>
      </c>
      <c r="I22" s="652">
        <v>3691</v>
      </c>
      <c r="J22" s="239">
        <v>5734</v>
      </c>
      <c r="K22" s="652">
        <v>5847</v>
      </c>
      <c r="L22" s="239">
        <v>5012</v>
      </c>
      <c r="M22" s="51">
        <v>0</v>
      </c>
      <c r="N22" s="657">
        <v>30930</v>
      </c>
      <c r="O22" s="675">
        <v>1517.38</v>
      </c>
      <c r="P22" s="660">
        <v>3150</v>
      </c>
    </row>
    <row r="23" spans="1:16" ht="21" customHeight="1" x14ac:dyDescent="0.25">
      <c r="A23" s="953"/>
      <c r="B23" s="247">
        <v>2014</v>
      </c>
      <c r="C23" s="649" t="s">
        <v>296</v>
      </c>
      <c r="D23" s="665">
        <v>1413</v>
      </c>
      <c r="E23" s="652">
        <v>1754</v>
      </c>
      <c r="F23" s="239">
        <v>1834</v>
      </c>
      <c r="G23" s="652">
        <v>2556</v>
      </c>
      <c r="H23" s="239">
        <v>3019</v>
      </c>
      <c r="I23" s="652">
        <v>3410</v>
      </c>
      <c r="J23" s="239">
        <v>5526</v>
      </c>
      <c r="K23" s="652">
        <v>6004</v>
      </c>
      <c r="L23" s="239">
        <v>5199</v>
      </c>
      <c r="M23" s="51">
        <v>0</v>
      </c>
      <c r="N23" s="657">
        <f>SUM(D23:L23)</f>
        <v>30715</v>
      </c>
      <c r="O23" s="675">
        <v>1678.6623090000001</v>
      </c>
      <c r="P23" s="660">
        <v>3267</v>
      </c>
    </row>
    <row r="24" spans="1:16" ht="21" customHeight="1" x14ac:dyDescent="0.25">
      <c r="A24" s="953"/>
      <c r="B24" s="606" t="s">
        <v>269</v>
      </c>
      <c r="C24" s="649" t="s">
        <v>296</v>
      </c>
      <c r="D24" s="668">
        <v>1324</v>
      </c>
      <c r="E24" s="655">
        <v>1654</v>
      </c>
      <c r="F24" s="607">
        <v>1774</v>
      </c>
      <c r="G24" s="655">
        <v>2257</v>
      </c>
      <c r="H24" s="607">
        <v>2931</v>
      </c>
      <c r="I24" s="655">
        <v>3331</v>
      </c>
      <c r="J24" s="607">
        <v>4755</v>
      </c>
      <c r="K24" s="655">
        <v>6127</v>
      </c>
      <c r="L24" s="607">
        <v>5134</v>
      </c>
      <c r="M24" s="608"/>
      <c r="N24" s="659">
        <v>29287</v>
      </c>
      <c r="O24" s="677">
        <v>2322</v>
      </c>
      <c r="P24" s="662">
        <v>5250</v>
      </c>
    </row>
    <row r="25" spans="1:16" ht="21" customHeight="1" x14ac:dyDescent="0.25">
      <c r="A25" s="953"/>
      <c r="B25" s="247" t="s">
        <v>292</v>
      </c>
      <c r="C25" s="710">
        <v>3328</v>
      </c>
      <c r="D25" s="665">
        <v>1480</v>
      </c>
      <c r="E25" s="652">
        <v>1599</v>
      </c>
      <c r="F25" s="239">
        <v>1722</v>
      </c>
      <c r="G25" s="652">
        <v>2113</v>
      </c>
      <c r="H25" s="239">
        <v>3080</v>
      </c>
      <c r="I25" s="652">
        <v>3260</v>
      </c>
      <c r="J25" s="239">
        <v>4377</v>
      </c>
      <c r="K25" s="652">
        <v>6227</v>
      </c>
      <c r="L25" s="239">
        <v>5114</v>
      </c>
      <c r="M25" s="51"/>
      <c r="N25" s="657">
        <f>SUM(C25:M25)</f>
        <v>32300</v>
      </c>
      <c r="O25" s="675">
        <v>2558.61</v>
      </c>
      <c r="P25" s="660">
        <v>5450</v>
      </c>
    </row>
    <row r="26" spans="1:16" ht="21" customHeight="1" x14ac:dyDescent="0.25">
      <c r="A26" s="953"/>
      <c r="B26" s="247" t="s">
        <v>316</v>
      </c>
      <c r="C26" s="710">
        <v>3335</v>
      </c>
      <c r="D26" s="665">
        <v>1551</v>
      </c>
      <c r="E26" s="652">
        <v>1559</v>
      </c>
      <c r="F26" s="239">
        <v>1802</v>
      </c>
      <c r="G26" s="652">
        <v>1975</v>
      </c>
      <c r="H26" s="239">
        <v>3010</v>
      </c>
      <c r="I26" s="652">
        <v>3288</v>
      </c>
      <c r="J26" s="239">
        <v>4176</v>
      </c>
      <c r="K26" s="652">
        <v>6227</v>
      </c>
      <c r="L26" s="239">
        <v>5152</v>
      </c>
      <c r="M26" s="51"/>
      <c r="N26" s="657">
        <f>SUM(C26:M26)</f>
        <v>32075</v>
      </c>
      <c r="O26" s="675">
        <v>2706.17</v>
      </c>
      <c r="P26" s="660">
        <v>5810</v>
      </c>
    </row>
    <row r="27" spans="1:16" ht="21" customHeight="1" x14ac:dyDescent="0.25">
      <c r="A27" s="953"/>
      <c r="B27" s="247" t="s">
        <v>322</v>
      </c>
      <c r="C27" s="710">
        <v>3289</v>
      </c>
      <c r="D27" s="665">
        <v>1614</v>
      </c>
      <c r="E27" s="652">
        <v>1508</v>
      </c>
      <c r="F27" s="239">
        <v>1837</v>
      </c>
      <c r="G27" s="652">
        <v>1977</v>
      </c>
      <c r="H27" s="239">
        <v>2889</v>
      </c>
      <c r="I27" s="652">
        <v>3403</v>
      </c>
      <c r="J27" s="239">
        <v>3998</v>
      </c>
      <c r="K27" s="652">
        <v>6116</v>
      </c>
      <c r="L27" s="239">
        <v>5304</v>
      </c>
      <c r="M27" s="51"/>
      <c r="N27" s="657">
        <f>SUM(C27:L27)</f>
        <v>31935</v>
      </c>
      <c r="O27" s="675">
        <v>2926.55</v>
      </c>
      <c r="P27" s="660">
        <v>6210</v>
      </c>
    </row>
    <row r="28" spans="1:16" ht="21" customHeight="1" x14ac:dyDescent="0.25">
      <c r="A28" s="953"/>
      <c r="B28" s="247" t="s">
        <v>327</v>
      </c>
      <c r="C28" s="710">
        <v>3174</v>
      </c>
      <c r="D28" s="665">
        <v>1705</v>
      </c>
      <c r="E28" s="652">
        <v>1522</v>
      </c>
      <c r="F28" s="239">
        <v>1775</v>
      </c>
      <c r="G28" s="652">
        <v>2081</v>
      </c>
      <c r="H28" s="239">
        <v>2732</v>
      </c>
      <c r="I28" s="652">
        <v>3414</v>
      </c>
      <c r="J28" s="239">
        <v>3925</v>
      </c>
      <c r="K28" s="652">
        <v>5888</v>
      </c>
      <c r="L28" s="239">
        <v>5383</v>
      </c>
      <c r="M28" s="51"/>
      <c r="N28" s="657">
        <f>SUM(C28:L28)</f>
        <v>31599</v>
      </c>
      <c r="O28" s="675">
        <v>3722.4444459899996</v>
      </c>
      <c r="P28" s="660">
        <v>9000</v>
      </c>
    </row>
    <row r="29" spans="1:16" ht="21" customHeight="1" thickBot="1" x14ac:dyDescent="0.3">
      <c r="A29" s="953"/>
      <c r="B29" s="247" t="s">
        <v>347</v>
      </c>
      <c r="C29" s="650">
        <v>3180</v>
      </c>
      <c r="D29" s="669">
        <v>1832</v>
      </c>
      <c r="E29" s="656">
        <v>1568</v>
      </c>
      <c r="F29" s="249">
        <v>1827</v>
      </c>
      <c r="G29" s="656">
        <v>2064</v>
      </c>
      <c r="H29" s="249">
        <v>2636</v>
      </c>
      <c r="I29" s="656">
        <v>3539</v>
      </c>
      <c r="J29" s="249">
        <v>4068</v>
      </c>
      <c r="K29" s="656">
        <v>5731</v>
      </c>
      <c r="L29" s="249">
        <v>5876</v>
      </c>
      <c r="M29" s="184"/>
      <c r="N29" s="839">
        <v>32321</v>
      </c>
      <c r="O29" s="675">
        <v>4335.66</v>
      </c>
      <c r="P29" s="663">
        <v>9000</v>
      </c>
    </row>
    <row r="30" spans="1:16" ht="35.25" customHeight="1" x14ac:dyDescent="0.25">
      <c r="A30" s="953"/>
      <c r="B30" s="952" t="s">
        <v>271</v>
      </c>
      <c r="C30" s="952"/>
      <c r="D30" s="952"/>
      <c r="E30" s="952"/>
      <c r="F30" s="952"/>
      <c r="G30" s="952"/>
      <c r="H30" s="952"/>
      <c r="I30" s="952"/>
      <c r="J30" s="952"/>
      <c r="K30" s="952"/>
      <c r="L30" s="952"/>
      <c r="M30" s="952"/>
      <c r="N30" s="952"/>
      <c r="O30" s="952"/>
      <c r="P30" s="952"/>
    </row>
    <row r="31" spans="1:16" ht="18.75" customHeight="1" x14ac:dyDescent="0.25">
      <c r="A31" s="953"/>
      <c r="B31" s="614" t="s">
        <v>302</v>
      </c>
      <c r="K31" s="65"/>
      <c r="L31" s="65"/>
      <c r="M31" s="65"/>
      <c r="N31" s="65"/>
      <c r="O31" s="65"/>
      <c r="P31" s="65"/>
    </row>
    <row r="32" spans="1:16" ht="18.75" x14ac:dyDescent="0.25">
      <c r="A32" s="953"/>
      <c r="B32" s="59" t="s">
        <v>297</v>
      </c>
      <c r="C32" s="59"/>
      <c r="D32" s="65"/>
      <c r="E32" s="65"/>
      <c r="F32" s="65"/>
      <c r="G32" s="65"/>
      <c r="H32" s="65"/>
      <c r="I32" s="65"/>
      <c r="J32" s="65"/>
    </row>
    <row r="33" spans="2:3" ht="18.75" x14ac:dyDescent="0.25">
      <c r="B33" s="59" t="s">
        <v>298</v>
      </c>
      <c r="C33" s="59"/>
    </row>
  </sheetData>
  <mergeCells count="9">
    <mergeCell ref="B1:D1"/>
    <mergeCell ref="A2:A32"/>
    <mergeCell ref="B2:P2"/>
    <mergeCell ref="B3:B4"/>
    <mergeCell ref="N3:N4"/>
    <mergeCell ref="O3:O4"/>
    <mergeCell ref="P3:P4"/>
    <mergeCell ref="B30:P30"/>
    <mergeCell ref="C3:L3"/>
  </mergeCells>
  <hyperlinks>
    <hyperlink ref="B1:D1" location="Contents!A1" display="Back to contents" xr:uid="{00000000-0004-0000-0600-000000000000}"/>
  </hyperlinks>
  <pageMargins left="0" right="0.5" top="0.41" bottom="0.33" header="0.28000000000000003" footer="0.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25"/>
  <sheetViews>
    <sheetView zoomScaleNormal="100" workbookViewId="0">
      <selection activeCell="B1" sqref="B1:D1"/>
    </sheetView>
  </sheetViews>
  <sheetFormatPr defaultColWidth="8.25" defaultRowHeight="15.75" x14ac:dyDescent="0.25"/>
  <cols>
    <col min="1" max="1" width="5.125" style="32" customWidth="1"/>
    <col min="2" max="2" width="14" style="32" customWidth="1"/>
    <col min="3" max="3" width="8.75" style="32" customWidth="1"/>
    <col min="4" max="14" width="9.625" style="32" customWidth="1"/>
    <col min="15" max="16384" width="8.25" style="32"/>
  </cols>
  <sheetData>
    <row r="1" spans="1:16" ht="12" customHeight="1" x14ac:dyDescent="0.25">
      <c r="A1" s="177"/>
      <c r="B1" s="868" t="s">
        <v>231</v>
      </c>
      <c r="C1" s="868"/>
      <c r="D1" s="868"/>
    </row>
    <row r="2" spans="1:16" s="39" customFormat="1" ht="48" customHeight="1" thickBot="1" x14ac:dyDescent="0.3">
      <c r="A2" s="942"/>
      <c r="B2" s="961" t="s">
        <v>352</v>
      </c>
      <c r="C2" s="961"/>
      <c r="D2" s="961"/>
      <c r="E2" s="961"/>
      <c r="F2" s="961"/>
      <c r="G2" s="961"/>
      <c r="H2" s="961"/>
      <c r="I2" s="961"/>
      <c r="J2" s="961"/>
      <c r="K2" s="961"/>
      <c r="L2" s="961"/>
      <c r="M2" s="961"/>
      <c r="N2" s="961"/>
      <c r="O2" s="66"/>
      <c r="P2" s="66"/>
    </row>
    <row r="3" spans="1:16" ht="29.1" customHeight="1" thickBot="1" x14ac:dyDescent="0.3">
      <c r="A3" s="942"/>
      <c r="B3" s="944" t="s">
        <v>62</v>
      </c>
      <c r="C3" s="946" t="s">
        <v>59</v>
      </c>
      <c r="D3" s="947"/>
      <c r="E3" s="947"/>
      <c r="F3" s="947"/>
      <c r="G3" s="947"/>
      <c r="H3" s="947"/>
      <c r="I3" s="947"/>
      <c r="J3" s="947"/>
      <c r="K3" s="947"/>
      <c r="L3" s="965"/>
      <c r="M3" s="955" t="s">
        <v>44</v>
      </c>
      <c r="N3" s="962" t="s">
        <v>303</v>
      </c>
    </row>
    <row r="4" spans="1:16" ht="29.1" customHeight="1" thickBot="1" x14ac:dyDescent="0.3">
      <c r="A4" s="942"/>
      <c r="B4" s="945"/>
      <c r="C4" s="683" t="s">
        <v>299</v>
      </c>
      <c r="D4" s="684" t="s">
        <v>60</v>
      </c>
      <c r="E4" s="651" t="s">
        <v>49</v>
      </c>
      <c r="F4" s="233" t="s">
        <v>50</v>
      </c>
      <c r="G4" s="651" t="s">
        <v>51</v>
      </c>
      <c r="H4" s="233" t="s">
        <v>52</v>
      </c>
      <c r="I4" s="651" t="s">
        <v>53</v>
      </c>
      <c r="J4" s="233" t="s">
        <v>54</v>
      </c>
      <c r="K4" s="651" t="s">
        <v>55</v>
      </c>
      <c r="L4" s="670" t="s">
        <v>56</v>
      </c>
      <c r="M4" s="956"/>
      <c r="N4" s="963"/>
    </row>
    <row r="5" spans="1:16" s="39" customFormat="1" ht="33" customHeight="1" x14ac:dyDescent="0.25">
      <c r="A5" s="942"/>
      <c r="B5" s="246" t="s">
        <v>24</v>
      </c>
      <c r="C5" s="758" t="s">
        <v>321</v>
      </c>
      <c r="D5" s="685">
        <v>490</v>
      </c>
      <c r="E5" s="678">
        <v>576</v>
      </c>
      <c r="F5" s="253">
        <v>626</v>
      </c>
      <c r="G5" s="678">
        <v>514</v>
      </c>
      <c r="H5" s="253">
        <v>665</v>
      </c>
      <c r="I5" s="678">
        <v>787</v>
      </c>
      <c r="J5" s="253">
        <v>914</v>
      </c>
      <c r="K5" s="678">
        <v>1206</v>
      </c>
      <c r="L5" s="691">
        <v>1354</v>
      </c>
      <c r="M5" s="657">
        <v>7132</v>
      </c>
      <c r="N5" s="250">
        <v>1150</v>
      </c>
    </row>
    <row r="6" spans="1:16" s="39" customFormat="1" ht="33" customHeight="1" x14ac:dyDescent="0.25">
      <c r="A6" s="942"/>
      <c r="B6" s="246" t="s">
        <v>57</v>
      </c>
      <c r="C6" s="758" t="s">
        <v>321</v>
      </c>
      <c r="D6" s="686">
        <v>483</v>
      </c>
      <c r="E6" s="678">
        <v>579</v>
      </c>
      <c r="F6" s="253">
        <v>688</v>
      </c>
      <c r="G6" s="678">
        <v>556</v>
      </c>
      <c r="H6" s="253">
        <v>622</v>
      </c>
      <c r="I6" s="678">
        <v>843</v>
      </c>
      <c r="J6" s="253">
        <v>946</v>
      </c>
      <c r="K6" s="678">
        <v>1212</v>
      </c>
      <c r="L6" s="691">
        <v>1425</v>
      </c>
      <c r="M6" s="657">
        <v>7354</v>
      </c>
      <c r="N6" s="250">
        <v>1225</v>
      </c>
    </row>
    <row r="7" spans="1:16" s="39" customFormat="1" ht="33" customHeight="1" x14ac:dyDescent="0.25">
      <c r="A7" s="942"/>
      <c r="B7" s="228" t="s">
        <v>26</v>
      </c>
      <c r="C7" s="758" t="s">
        <v>321</v>
      </c>
      <c r="D7" s="687">
        <v>511</v>
      </c>
      <c r="E7" s="679">
        <v>582</v>
      </c>
      <c r="F7" s="235">
        <v>734</v>
      </c>
      <c r="G7" s="679">
        <v>635</v>
      </c>
      <c r="H7" s="235">
        <v>615</v>
      </c>
      <c r="I7" s="679">
        <v>981</v>
      </c>
      <c r="J7" s="235">
        <v>1004</v>
      </c>
      <c r="K7" s="679">
        <v>1321</v>
      </c>
      <c r="L7" s="692">
        <v>1601</v>
      </c>
      <c r="M7" s="657">
        <v>7984</v>
      </c>
      <c r="N7" s="250">
        <v>1290</v>
      </c>
    </row>
    <row r="8" spans="1:16" s="39" customFormat="1" ht="33" customHeight="1" x14ac:dyDescent="0.25">
      <c r="A8" s="942"/>
      <c r="B8" s="228" t="s">
        <v>27</v>
      </c>
      <c r="C8" s="758" t="s">
        <v>321</v>
      </c>
      <c r="D8" s="687">
        <v>513</v>
      </c>
      <c r="E8" s="679">
        <v>559</v>
      </c>
      <c r="F8" s="235">
        <v>712</v>
      </c>
      <c r="G8" s="679">
        <v>659</v>
      </c>
      <c r="H8" s="235">
        <v>601</v>
      </c>
      <c r="I8" s="679">
        <v>973</v>
      </c>
      <c r="J8" s="235">
        <v>989</v>
      </c>
      <c r="K8" s="679">
        <v>1307</v>
      </c>
      <c r="L8" s="692">
        <v>1702</v>
      </c>
      <c r="M8" s="657">
        <v>8015</v>
      </c>
      <c r="N8" s="250">
        <v>1402</v>
      </c>
    </row>
    <row r="9" spans="1:16" s="39" customFormat="1" ht="33" customHeight="1" x14ac:dyDescent="0.25">
      <c r="A9" s="942"/>
      <c r="B9" s="228" t="s">
        <v>28</v>
      </c>
      <c r="C9" s="758" t="s">
        <v>321</v>
      </c>
      <c r="D9" s="687">
        <v>455</v>
      </c>
      <c r="E9" s="679">
        <v>569</v>
      </c>
      <c r="F9" s="235">
        <v>626</v>
      </c>
      <c r="G9" s="679">
        <v>690</v>
      </c>
      <c r="H9" s="235">
        <v>574</v>
      </c>
      <c r="I9" s="679">
        <v>951</v>
      </c>
      <c r="J9" s="235">
        <v>974</v>
      </c>
      <c r="K9" s="679">
        <v>1258</v>
      </c>
      <c r="L9" s="692">
        <v>1690</v>
      </c>
      <c r="M9" s="657">
        <v>7787</v>
      </c>
      <c r="N9" s="250">
        <v>1528</v>
      </c>
    </row>
    <row r="10" spans="1:16" s="39" customFormat="1" ht="33" customHeight="1" x14ac:dyDescent="0.25">
      <c r="A10" s="942"/>
      <c r="B10" s="228" t="s">
        <v>29</v>
      </c>
      <c r="C10" s="758" t="s">
        <v>321</v>
      </c>
      <c r="D10" s="687">
        <v>405</v>
      </c>
      <c r="E10" s="679">
        <v>577</v>
      </c>
      <c r="F10" s="235">
        <v>587</v>
      </c>
      <c r="G10" s="679">
        <v>662</v>
      </c>
      <c r="H10" s="235">
        <v>590</v>
      </c>
      <c r="I10" s="679">
        <v>838</v>
      </c>
      <c r="J10" s="235">
        <v>1026</v>
      </c>
      <c r="K10" s="679">
        <v>1209</v>
      </c>
      <c r="L10" s="692">
        <v>1623</v>
      </c>
      <c r="M10" s="657">
        <v>7517</v>
      </c>
      <c r="N10" s="250">
        <v>1606</v>
      </c>
    </row>
    <row r="11" spans="1:16" s="39" customFormat="1" ht="33" customHeight="1" x14ac:dyDescent="0.25">
      <c r="A11" s="942"/>
      <c r="B11" s="228">
        <v>2010</v>
      </c>
      <c r="C11" s="758" t="s">
        <v>321</v>
      </c>
      <c r="D11" s="687">
        <v>403</v>
      </c>
      <c r="E11" s="679">
        <v>548</v>
      </c>
      <c r="F11" s="235">
        <v>558</v>
      </c>
      <c r="G11" s="679">
        <v>678</v>
      </c>
      <c r="H11" s="235">
        <v>606</v>
      </c>
      <c r="I11" s="679">
        <v>737</v>
      </c>
      <c r="J11" s="235">
        <v>1067</v>
      </c>
      <c r="K11" s="679">
        <v>1204</v>
      </c>
      <c r="L11" s="692">
        <v>1573</v>
      </c>
      <c r="M11" s="657">
        <v>7374</v>
      </c>
      <c r="N11" s="250">
        <v>1662</v>
      </c>
    </row>
    <row r="12" spans="1:16" s="39" customFormat="1" ht="33" customHeight="1" x14ac:dyDescent="0.25">
      <c r="A12" s="942"/>
      <c r="B12" s="245">
        <v>2011</v>
      </c>
      <c r="C12" s="758" t="s">
        <v>321</v>
      </c>
      <c r="D12" s="688">
        <v>364</v>
      </c>
      <c r="E12" s="680">
        <v>495</v>
      </c>
      <c r="F12" s="254">
        <v>505</v>
      </c>
      <c r="G12" s="680">
        <v>613</v>
      </c>
      <c r="H12" s="254">
        <v>548</v>
      </c>
      <c r="I12" s="680">
        <v>666</v>
      </c>
      <c r="J12" s="254">
        <v>965</v>
      </c>
      <c r="K12" s="680">
        <v>1089</v>
      </c>
      <c r="L12" s="693">
        <v>1424</v>
      </c>
      <c r="M12" s="658">
        <v>6669</v>
      </c>
      <c r="N12" s="251">
        <v>1715</v>
      </c>
    </row>
    <row r="13" spans="1:16" s="39" customFormat="1" ht="33" customHeight="1" x14ac:dyDescent="0.25">
      <c r="A13" s="942"/>
      <c r="B13" s="228">
        <v>2012</v>
      </c>
      <c r="C13" s="758" t="s">
        <v>321</v>
      </c>
      <c r="D13" s="687">
        <v>387</v>
      </c>
      <c r="E13" s="679">
        <v>490</v>
      </c>
      <c r="F13" s="235">
        <v>543</v>
      </c>
      <c r="G13" s="679">
        <v>645</v>
      </c>
      <c r="H13" s="235">
        <v>646</v>
      </c>
      <c r="I13" s="679">
        <v>616</v>
      </c>
      <c r="J13" s="235">
        <v>1001</v>
      </c>
      <c r="K13" s="679">
        <v>1094</v>
      </c>
      <c r="L13" s="692">
        <v>1265</v>
      </c>
      <c r="M13" s="657">
        <v>6687</v>
      </c>
      <c r="N13" s="250">
        <v>1828</v>
      </c>
    </row>
    <row r="14" spans="1:16" s="39" customFormat="1" ht="33" customHeight="1" x14ac:dyDescent="0.25">
      <c r="A14" s="942"/>
      <c r="B14" s="228">
        <v>2013</v>
      </c>
      <c r="C14" s="758" t="s">
        <v>321</v>
      </c>
      <c r="D14" s="687">
        <v>376</v>
      </c>
      <c r="E14" s="679">
        <v>429</v>
      </c>
      <c r="F14" s="235">
        <v>560</v>
      </c>
      <c r="G14" s="679">
        <v>590</v>
      </c>
      <c r="H14" s="235">
        <v>682</v>
      </c>
      <c r="I14" s="679">
        <v>587</v>
      </c>
      <c r="J14" s="235">
        <v>964</v>
      </c>
      <c r="K14" s="679">
        <v>1096</v>
      </c>
      <c r="L14" s="692">
        <v>1303</v>
      </c>
      <c r="M14" s="657">
        <v>6587</v>
      </c>
      <c r="N14" s="250">
        <v>1907</v>
      </c>
    </row>
    <row r="15" spans="1:16" s="39" customFormat="1" ht="33" customHeight="1" x14ac:dyDescent="0.25">
      <c r="A15" s="942"/>
      <c r="B15" s="247">
        <v>2014</v>
      </c>
      <c r="C15" s="758" t="s">
        <v>321</v>
      </c>
      <c r="D15" s="687">
        <v>385</v>
      </c>
      <c r="E15" s="679">
        <v>438</v>
      </c>
      <c r="F15" s="235">
        <v>572</v>
      </c>
      <c r="G15" s="679">
        <v>596</v>
      </c>
      <c r="H15" s="235">
        <v>690</v>
      </c>
      <c r="I15" s="679">
        <v>620</v>
      </c>
      <c r="J15" s="235">
        <v>974</v>
      </c>
      <c r="K15" s="679">
        <v>1138</v>
      </c>
      <c r="L15" s="692">
        <v>1072</v>
      </c>
      <c r="M15" s="657">
        <f>SUM(D15:L15)</f>
        <v>6485</v>
      </c>
      <c r="N15" s="250">
        <v>1978</v>
      </c>
    </row>
    <row r="16" spans="1:16" s="39" customFormat="1" ht="33" customHeight="1" x14ac:dyDescent="0.25">
      <c r="A16" s="942"/>
      <c r="B16" s="610" t="s">
        <v>269</v>
      </c>
      <c r="C16" s="758" t="s">
        <v>321</v>
      </c>
      <c r="D16" s="689">
        <v>392</v>
      </c>
      <c r="E16" s="681">
        <v>420</v>
      </c>
      <c r="F16" s="611">
        <v>537</v>
      </c>
      <c r="G16" s="681">
        <v>550</v>
      </c>
      <c r="H16" s="611">
        <v>707</v>
      </c>
      <c r="I16" s="681">
        <v>649</v>
      </c>
      <c r="J16" s="611">
        <v>810</v>
      </c>
      <c r="K16" s="681">
        <v>1146</v>
      </c>
      <c r="L16" s="694">
        <v>1033</v>
      </c>
      <c r="M16" s="659">
        <v>6244</v>
      </c>
      <c r="N16" s="609">
        <v>2500</v>
      </c>
    </row>
    <row r="17" spans="1:14" s="39" customFormat="1" ht="33" customHeight="1" x14ac:dyDescent="0.25">
      <c r="A17" s="942"/>
      <c r="B17" s="228" t="s">
        <v>292</v>
      </c>
      <c r="C17" s="712">
        <v>487</v>
      </c>
      <c r="D17" s="687">
        <v>412</v>
      </c>
      <c r="E17" s="679">
        <v>402</v>
      </c>
      <c r="F17" s="235">
        <v>505</v>
      </c>
      <c r="G17" s="679">
        <v>544</v>
      </c>
      <c r="H17" s="235">
        <v>736</v>
      </c>
      <c r="I17" s="679">
        <v>680</v>
      </c>
      <c r="J17" s="235">
        <v>742</v>
      </c>
      <c r="K17" s="679">
        <v>1210</v>
      </c>
      <c r="L17" s="692">
        <v>1057</v>
      </c>
      <c r="M17" s="657">
        <f>SUM(C17:L17)</f>
        <v>6775</v>
      </c>
      <c r="N17" s="250">
        <v>2500</v>
      </c>
    </row>
    <row r="18" spans="1:14" s="39" customFormat="1" ht="33" customHeight="1" x14ac:dyDescent="0.25">
      <c r="A18" s="942"/>
      <c r="B18" s="228" t="s">
        <v>316</v>
      </c>
      <c r="C18" s="712">
        <v>681</v>
      </c>
      <c r="D18" s="687">
        <v>402</v>
      </c>
      <c r="E18" s="679">
        <v>428</v>
      </c>
      <c r="F18" s="235">
        <v>521</v>
      </c>
      <c r="G18" s="679">
        <v>539</v>
      </c>
      <c r="H18" s="235">
        <v>745</v>
      </c>
      <c r="I18" s="679">
        <v>736</v>
      </c>
      <c r="J18" s="235">
        <v>793</v>
      </c>
      <c r="K18" s="679">
        <v>1284</v>
      </c>
      <c r="L18" s="692">
        <v>1102</v>
      </c>
      <c r="M18" s="657">
        <f>SUM(C18:L18)</f>
        <v>7231</v>
      </c>
      <c r="N18" s="250">
        <v>2500</v>
      </c>
    </row>
    <row r="19" spans="1:14" s="39" customFormat="1" ht="33" customHeight="1" x14ac:dyDescent="0.25">
      <c r="A19" s="942"/>
      <c r="B19" s="228" t="s">
        <v>322</v>
      </c>
      <c r="C19" s="712">
        <v>772</v>
      </c>
      <c r="D19" s="687">
        <v>410</v>
      </c>
      <c r="E19" s="679">
        <v>446</v>
      </c>
      <c r="F19" s="235">
        <v>509</v>
      </c>
      <c r="G19" s="679">
        <v>579</v>
      </c>
      <c r="H19" s="235">
        <v>727</v>
      </c>
      <c r="I19" s="679">
        <v>830</v>
      </c>
      <c r="J19" s="235">
        <v>793</v>
      </c>
      <c r="K19" s="679">
        <v>1321</v>
      </c>
      <c r="L19" s="692">
        <v>1181</v>
      </c>
      <c r="M19" s="657">
        <f>SUM(C19:L19)</f>
        <v>7568</v>
      </c>
      <c r="N19" s="250">
        <v>3000</v>
      </c>
    </row>
    <row r="20" spans="1:14" s="39" customFormat="1" ht="33" customHeight="1" x14ac:dyDescent="0.25">
      <c r="A20" s="942"/>
      <c r="B20" s="228" t="s">
        <v>327</v>
      </c>
      <c r="C20" s="712">
        <v>791</v>
      </c>
      <c r="D20" s="687">
        <v>386</v>
      </c>
      <c r="E20" s="679">
        <v>445</v>
      </c>
      <c r="F20" s="235">
        <v>488</v>
      </c>
      <c r="G20" s="679">
        <v>617</v>
      </c>
      <c r="H20" s="235">
        <v>684</v>
      </c>
      <c r="I20" s="679">
        <v>838</v>
      </c>
      <c r="J20" s="235">
        <v>855</v>
      </c>
      <c r="K20" s="679">
        <v>1237</v>
      </c>
      <c r="L20" s="692">
        <v>1209</v>
      </c>
      <c r="M20" s="657">
        <v>7550</v>
      </c>
      <c r="N20" s="250">
        <v>3500</v>
      </c>
    </row>
    <row r="21" spans="1:14" s="39" customFormat="1" ht="33" customHeight="1" thickBot="1" x14ac:dyDescent="0.3">
      <c r="A21" s="942"/>
      <c r="B21" s="228" t="s">
        <v>347</v>
      </c>
      <c r="C21" s="711">
        <v>835</v>
      </c>
      <c r="D21" s="690">
        <v>376</v>
      </c>
      <c r="E21" s="682">
        <v>461</v>
      </c>
      <c r="F21" s="255">
        <v>484</v>
      </c>
      <c r="G21" s="682">
        <v>594</v>
      </c>
      <c r="H21" s="255">
        <v>658</v>
      </c>
      <c r="I21" s="682">
        <v>866</v>
      </c>
      <c r="J21" s="255">
        <v>890</v>
      </c>
      <c r="K21" s="682">
        <v>1204</v>
      </c>
      <c r="L21" s="695">
        <v>1331</v>
      </c>
      <c r="M21" s="839">
        <v>7699</v>
      </c>
      <c r="N21" s="252">
        <v>3500</v>
      </c>
    </row>
    <row r="22" spans="1:14" ht="19.5" customHeight="1" x14ac:dyDescent="0.25">
      <c r="A22" s="942"/>
      <c r="B22" s="964" t="s">
        <v>277</v>
      </c>
      <c r="C22" s="964"/>
      <c r="D22" s="964"/>
      <c r="E22" s="964"/>
      <c r="F22" s="964"/>
      <c r="G22" s="964"/>
      <c r="H22" s="964"/>
      <c r="I22" s="964"/>
      <c r="J22" s="964"/>
      <c r="K22" s="964"/>
      <c r="L22" s="964"/>
      <c r="M22" s="964"/>
      <c r="N22" s="964"/>
    </row>
    <row r="23" spans="1:14" ht="18" x14ac:dyDescent="0.25">
      <c r="A23" s="942"/>
      <c r="B23" s="614" t="s">
        <v>302</v>
      </c>
      <c r="C23" s="67"/>
    </row>
    <row r="24" spans="1:14" ht="18" x14ac:dyDescent="0.25">
      <c r="B24" s="67" t="s">
        <v>304</v>
      </c>
    </row>
    <row r="25" spans="1:14" x14ac:dyDescent="0.25">
      <c r="B25" s="865" t="s">
        <v>360</v>
      </c>
      <c r="C25" s="865"/>
    </row>
  </sheetData>
  <mergeCells count="8">
    <mergeCell ref="B1:D1"/>
    <mergeCell ref="A2:A23"/>
    <mergeCell ref="B2:N2"/>
    <mergeCell ref="B3:B4"/>
    <mergeCell ref="M3:M4"/>
    <mergeCell ref="N3:N4"/>
    <mergeCell ref="B22:N22"/>
    <mergeCell ref="C3:L3"/>
  </mergeCells>
  <hyperlinks>
    <hyperlink ref="B1:D1" location="Contents!A1" display="Back to contents" xr:uid="{00000000-0004-0000-0700-000000000000}"/>
  </hyperlinks>
  <pageMargins left="0.23622047244094499" right="0.75" top="0.56999999999999995" bottom="0.45866141700000002" header="0.42" footer="0.51181102362204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M47"/>
  <sheetViews>
    <sheetView workbookViewId="0">
      <selection activeCell="B1" sqref="B1:C1"/>
    </sheetView>
  </sheetViews>
  <sheetFormatPr defaultColWidth="8.25" defaultRowHeight="15.75" x14ac:dyDescent="0.25"/>
  <cols>
    <col min="1" max="1" width="3.625" style="32" customWidth="1"/>
    <col min="2" max="2" width="13" style="32" customWidth="1"/>
    <col min="3" max="8" width="9.75" style="32" customWidth="1"/>
    <col min="9" max="9" width="12.375" style="32" customWidth="1"/>
    <col min="10" max="16384" width="8.25" style="32"/>
  </cols>
  <sheetData>
    <row r="1" spans="1:9" ht="12" customHeight="1" x14ac:dyDescent="0.25">
      <c r="A1" s="177"/>
      <c r="B1" s="868" t="s">
        <v>231</v>
      </c>
      <c r="C1" s="868"/>
    </row>
    <row r="2" spans="1:9" ht="43.5" customHeight="1" thickBot="1" x14ac:dyDescent="0.3">
      <c r="A2" s="993"/>
      <c r="B2" s="961" t="s">
        <v>353</v>
      </c>
      <c r="C2" s="961"/>
      <c r="D2" s="961"/>
      <c r="E2" s="961"/>
      <c r="F2" s="961"/>
      <c r="G2" s="961"/>
      <c r="H2" s="961"/>
      <c r="I2" s="961"/>
    </row>
    <row r="3" spans="1:9" ht="15.75" customHeight="1" x14ac:dyDescent="0.25">
      <c r="A3" s="993"/>
      <c r="B3" s="1007" t="s">
        <v>0</v>
      </c>
      <c r="C3" s="1003" t="s">
        <v>64</v>
      </c>
      <c r="D3" s="1004"/>
      <c r="E3" s="1004"/>
      <c r="F3" s="1004"/>
      <c r="G3" s="997" t="s">
        <v>44</v>
      </c>
      <c r="H3" s="1000" t="s">
        <v>247</v>
      </c>
      <c r="I3" s="994" t="s">
        <v>63</v>
      </c>
    </row>
    <row r="4" spans="1:9" ht="11.25" customHeight="1" thickBot="1" x14ac:dyDescent="0.3">
      <c r="A4" s="993"/>
      <c r="B4" s="1008"/>
      <c r="C4" s="1005"/>
      <c r="D4" s="1006"/>
      <c r="E4" s="1006"/>
      <c r="F4" s="1006"/>
      <c r="G4" s="998"/>
      <c r="H4" s="1001"/>
      <c r="I4" s="995"/>
    </row>
    <row r="5" spans="1:9" ht="21.75" customHeight="1" thickBot="1" x14ac:dyDescent="0.3">
      <c r="A5" s="993"/>
      <c r="B5" s="1009"/>
      <c r="C5" s="34" t="s">
        <v>65</v>
      </c>
      <c r="D5" s="256" t="s">
        <v>66</v>
      </c>
      <c r="E5" s="68" t="s">
        <v>67</v>
      </c>
      <c r="F5" s="259" t="s">
        <v>68</v>
      </c>
      <c r="G5" s="999"/>
      <c r="H5" s="1002"/>
      <c r="I5" s="996"/>
    </row>
    <row r="6" spans="1:9" ht="24" customHeight="1" x14ac:dyDescent="0.25">
      <c r="A6" s="993"/>
      <c r="B6" s="247" t="s">
        <v>16</v>
      </c>
      <c r="C6" s="74">
        <v>15</v>
      </c>
      <c r="D6" s="257">
        <v>200</v>
      </c>
      <c r="E6" s="71">
        <v>294</v>
      </c>
      <c r="F6" s="696">
        <v>351</v>
      </c>
      <c r="G6" s="72">
        <v>860</v>
      </c>
      <c r="H6" s="260">
        <v>5.8100000000000005</v>
      </c>
      <c r="I6" s="73">
        <v>350</v>
      </c>
    </row>
    <row r="7" spans="1:9" ht="23.25" customHeight="1" x14ac:dyDescent="0.25">
      <c r="A7" s="993"/>
      <c r="B7" s="247" t="s">
        <v>17</v>
      </c>
      <c r="C7" s="74">
        <v>6</v>
      </c>
      <c r="D7" s="257">
        <v>198</v>
      </c>
      <c r="E7" s="71">
        <v>309</v>
      </c>
      <c r="F7" s="415">
        <v>376</v>
      </c>
      <c r="G7" s="417">
        <v>889</v>
      </c>
      <c r="H7" s="260">
        <v>7.4</v>
      </c>
      <c r="I7" s="73">
        <v>500</v>
      </c>
    </row>
    <row r="8" spans="1:9" ht="23.25" customHeight="1" x14ac:dyDescent="0.25">
      <c r="A8" s="993"/>
      <c r="B8" s="247" t="s">
        <v>18</v>
      </c>
      <c r="C8" s="74">
        <v>9</v>
      </c>
      <c r="D8" s="257">
        <v>191</v>
      </c>
      <c r="E8" s="71">
        <v>340</v>
      </c>
      <c r="F8" s="415">
        <v>198</v>
      </c>
      <c r="G8" s="417">
        <v>738</v>
      </c>
      <c r="H8" s="260">
        <v>7.8100000000000005</v>
      </c>
      <c r="I8" s="73">
        <v>550</v>
      </c>
    </row>
    <row r="9" spans="1:9" ht="23.25" customHeight="1" x14ac:dyDescent="0.25">
      <c r="A9" s="993"/>
      <c r="B9" s="247" t="s">
        <v>19</v>
      </c>
      <c r="C9" s="74">
        <v>9</v>
      </c>
      <c r="D9" s="257">
        <v>159</v>
      </c>
      <c r="E9" s="71">
        <v>381</v>
      </c>
      <c r="F9" s="415">
        <v>170</v>
      </c>
      <c r="G9" s="417">
        <v>719</v>
      </c>
      <c r="H9" s="260">
        <v>10.91</v>
      </c>
      <c r="I9" s="73">
        <v>725</v>
      </c>
    </row>
    <row r="10" spans="1:9" ht="23.25" customHeight="1" x14ac:dyDescent="0.25">
      <c r="A10" s="993"/>
      <c r="B10" s="247" t="s">
        <v>20</v>
      </c>
      <c r="C10" s="74">
        <v>13</v>
      </c>
      <c r="D10" s="257">
        <v>110</v>
      </c>
      <c r="E10" s="71">
        <v>388</v>
      </c>
      <c r="F10" s="415">
        <v>175</v>
      </c>
      <c r="G10" s="417">
        <v>686</v>
      </c>
      <c r="H10" s="260">
        <v>10.220000000000001</v>
      </c>
      <c r="I10" s="73">
        <v>785</v>
      </c>
    </row>
    <row r="11" spans="1:9" ht="23.25" customHeight="1" x14ac:dyDescent="0.25">
      <c r="A11" s="993"/>
      <c r="B11" s="247" t="s">
        <v>21</v>
      </c>
      <c r="C11" s="74">
        <v>9</v>
      </c>
      <c r="D11" s="257">
        <v>72</v>
      </c>
      <c r="E11" s="71">
        <v>393</v>
      </c>
      <c r="F11" s="415">
        <v>177</v>
      </c>
      <c r="G11" s="417">
        <v>651</v>
      </c>
      <c r="H11" s="260">
        <v>13.01</v>
      </c>
      <c r="I11" s="73">
        <v>840</v>
      </c>
    </row>
    <row r="12" spans="1:9" ht="23.25" customHeight="1" x14ac:dyDescent="0.25">
      <c r="A12" s="993"/>
      <c r="B12" s="247" t="s">
        <v>22</v>
      </c>
      <c r="C12" s="74">
        <v>9</v>
      </c>
      <c r="D12" s="257">
        <v>59</v>
      </c>
      <c r="E12" s="71">
        <v>372</v>
      </c>
      <c r="F12" s="415">
        <v>162</v>
      </c>
      <c r="G12" s="417">
        <v>602</v>
      </c>
      <c r="H12" s="260">
        <v>11.04</v>
      </c>
      <c r="I12" s="73">
        <v>885</v>
      </c>
    </row>
    <row r="13" spans="1:9" ht="23.25" customHeight="1" x14ac:dyDescent="0.25">
      <c r="A13" s="993"/>
      <c r="B13" s="247" t="s">
        <v>23</v>
      </c>
      <c r="C13" s="74">
        <v>10</v>
      </c>
      <c r="D13" s="257">
        <v>50</v>
      </c>
      <c r="E13" s="71">
        <v>325</v>
      </c>
      <c r="F13" s="415">
        <v>168</v>
      </c>
      <c r="G13" s="417">
        <v>553</v>
      </c>
      <c r="H13" s="261">
        <v>14.41</v>
      </c>
      <c r="I13" s="73">
        <v>955</v>
      </c>
    </row>
    <row r="14" spans="1:9" ht="23.25" customHeight="1" x14ac:dyDescent="0.25">
      <c r="A14" s="993"/>
      <c r="B14" s="247" t="s">
        <v>24</v>
      </c>
      <c r="C14" s="74">
        <v>8</v>
      </c>
      <c r="D14" s="257">
        <v>57</v>
      </c>
      <c r="E14" s="71">
        <v>279</v>
      </c>
      <c r="F14" s="415">
        <v>185</v>
      </c>
      <c r="G14" s="417">
        <v>529</v>
      </c>
      <c r="H14" s="260">
        <v>14.4</v>
      </c>
      <c r="I14" s="73">
        <v>1005</v>
      </c>
    </row>
    <row r="15" spans="1:9" ht="23.25" customHeight="1" x14ac:dyDescent="0.25">
      <c r="A15" s="993"/>
      <c r="B15" s="247" t="s">
        <v>57</v>
      </c>
      <c r="C15" s="74">
        <v>11</v>
      </c>
      <c r="D15" s="257">
        <v>48</v>
      </c>
      <c r="E15" s="71">
        <v>217</v>
      </c>
      <c r="F15" s="415">
        <v>181</v>
      </c>
      <c r="G15" s="417">
        <v>457</v>
      </c>
      <c r="H15" s="260">
        <v>14.11</v>
      </c>
      <c r="I15" s="73">
        <v>1050</v>
      </c>
    </row>
    <row r="16" spans="1:9" ht="23.25" customHeight="1" x14ac:dyDescent="0.25">
      <c r="A16" s="993"/>
      <c r="B16" s="247" t="s">
        <v>26</v>
      </c>
      <c r="C16" s="74">
        <v>8</v>
      </c>
      <c r="D16" s="257">
        <v>47</v>
      </c>
      <c r="E16" s="71">
        <v>168</v>
      </c>
      <c r="F16" s="415">
        <v>211</v>
      </c>
      <c r="G16" s="417">
        <v>434</v>
      </c>
      <c r="H16" s="260">
        <v>14.549999999999999</v>
      </c>
      <c r="I16" s="73">
        <v>1120</v>
      </c>
    </row>
    <row r="17" spans="1:13" ht="23.25" customHeight="1" x14ac:dyDescent="0.25">
      <c r="A17" s="993"/>
      <c r="B17" s="245" t="s">
        <v>27</v>
      </c>
      <c r="C17" s="75">
        <v>8</v>
      </c>
      <c r="D17" s="258">
        <v>44</v>
      </c>
      <c r="E17" s="76">
        <v>141</v>
      </c>
      <c r="F17" s="416">
        <v>184</v>
      </c>
      <c r="G17" s="418">
        <v>377</v>
      </c>
      <c r="H17" s="262">
        <v>14.86</v>
      </c>
      <c r="I17" s="77">
        <v>1180</v>
      </c>
    </row>
    <row r="18" spans="1:13" ht="19.5" customHeight="1" x14ac:dyDescent="0.25">
      <c r="A18" s="993"/>
      <c r="B18" s="970" t="s">
        <v>28</v>
      </c>
      <c r="C18" s="989">
        <v>9</v>
      </c>
      <c r="D18" s="974">
        <v>42</v>
      </c>
      <c r="E18" s="991">
        <v>147</v>
      </c>
      <c r="F18" s="978">
        <v>198</v>
      </c>
      <c r="G18" s="966">
        <v>396</v>
      </c>
      <c r="H18" s="968">
        <v>20.7</v>
      </c>
      <c r="I18" s="78" t="s">
        <v>69</v>
      </c>
    </row>
    <row r="19" spans="1:13" ht="19.5" customHeight="1" x14ac:dyDescent="0.25">
      <c r="A19" s="993"/>
      <c r="B19" s="971"/>
      <c r="C19" s="990">
        <v>0</v>
      </c>
      <c r="D19" s="975">
        <v>0</v>
      </c>
      <c r="E19" s="992">
        <v>0</v>
      </c>
      <c r="F19" s="979">
        <v>0</v>
      </c>
      <c r="G19" s="967">
        <v>0</v>
      </c>
      <c r="H19" s="969">
        <v>0</v>
      </c>
      <c r="I19" s="79" t="s">
        <v>70</v>
      </c>
    </row>
    <row r="20" spans="1:13" ht="19.5" customHeight="1" x14ac:dyDescent="0.25">
      <c r="A20" s="993"/>
      <c r="B20" s="970" t="s">
        <v>29</v>
      </c>
      <c r="C20" s="989">
        <v>12</v>
      </c>
      <c r="D20" s="974">
        <v>40</v>
      </c>
      <c r="E20" s="991">
        <v>123</v>
      </c>
      <c r="F20" s="978">
        <v>178</v>
      </c>
      <c r="G20" s="966">
        <v>353</v>
      </c>
      <c r="H20" s="968">
        <v>22.07</v>
      </c>
      <c r="I20" s="80" t="s">
        <v>71</v>
      </c>
      <c r="K20" s="69"/>
      <c r="L20" s="70"/>
      <c r="M20" s="70"/>
    </row>
    <row r="21" spans="1:13" ht="19.5" customHeight="1" x14ac:dyDescent="0.25">
      <c r="A21" s="993"/>
      <c r="B21" s="971"/>
      <c r="C21" s="990">
        <v>0</v>
      </c>
      <c r="D21" s="975">
        <v>0</v>
      </c>
      <c r="E21" s="992">
        <v>0</v>
      </c>
      <c r="F21" s="979">
        <v>0</v>
      </c>
      <c r="G21" s="967">
        <v>0</v>
      </c>
      <c r="H21" s="969">
        <v>0</v>
      </c>
      <c r="I21" s="81" t="s">
        <v>72</v>
      </c>
      <c r="K21" s="70"/>
      <c r="L21" s="70"/>
      <c r="M21" s="70"/>
    </row>
    <row r="22" spans="1:13" ht="19.5" customHeight="1" x14ac:dyDescent="0.25">
      <c r="A22" s="993"/>
      <c r="B22" s="970">
        <v>2010</v>
      </c>
      <c r="C22" s="989">
        <v>9</v>
      </c>
      <c r="D22" s="974">
        <v>43</v>
      </c>
      <c r="E22" s="991">
        <v>137</v>
      </c>
      <c r="F22" s="978">
        <v>180</v>
      </c>
      <c r="G22" s="966">
        <v>369</v>
      </c>
      <c r="H22" s="968">
        <v>23.37</v>
      </c>
      <c r="I22" s="78" t="s">
        <v>73</v>
      </c>
      <c r="K22" s="70"/>
      <c r="L22" s="70"/>
      <c r="M22" s="70"/>
    </row>
    <row r="23" spans="1:13" ht="19.5" customHeight="1" x14ac:dyDescent="0.25">
      <c r="A23" s="993"/>
      <c r="B23" s="971"/>
      <c r="C23" s="990">
        <v>0</v>
      </c>
      <c r="D23" s="975">
        <v>0</v>
      </c>
      <c r="E23" s="992">
        <v>0</v>
      </c>
      <c r="F23" s="979">
        <v>0</v>
      </c>
      <c r="G23" s="967">
        <v>0</v>
      </c>
      <c r="H23" s="969">
        <v>0</v>
      </c>
      <c r="I23" s="79" t="s">
        <v>74</v>
      </c>
      <c r="K23" s="70"/>
      <c r="L23" s="70"/>
      <c r="M23" s="70"/>
    </row>
    <row r="24" spans="1:13" ht="19.5" customHeight="1" x14ac:dyDescent="0.25">
      <c r="A24" s="993"/>
      <c r="B24" s="985">
        <v>2011</v>
      </c>
      <c r="C24" s="989">
        <v>9</v>
      </c>
      <c r="D24" s="974">
        <v>50</v>
      </c>
      <c r="E24" s="991">
        <v>132</v>
      </c>
      <c r="F24" s="978">
        <v>180</v>
      </c>
      <c r="G24" s="982">
        <v>371</v>
      </c>
      <c r="H24" s="980">
        <v>24.380000000000003</v>
      </c>
      <c r="I24" s="78" t="s">
        <v>75</v>
      </c>
      <c r="K24" s="70"/>
      <c r="L24" s="70"/>
      <c r="M24" s="70"/>
    </row>
    <row r="25" spans="1:13" ht="19.5" customHeight="1" x14ac:dyDescent="0.25">
      <c r="A25" s="993"/>
      <c r="B25" s="985"/>
      <c r="C25" s="990">
        <v>0</v>
      </c>
      <c r="D25" s="975">
        <v>0</v>
      </c>
      <c r="E25" s="992">
        <v>0</v>
      </c>
      <c r="F25" s="979">
        <v>0</v>
      </c>
      <c r="G25" s="982">
        <v>0</v>
      </c>
      <c r="H25" s="980">
        <v>0</v>
      </c>
      <c r="I25" s="82" t="s">
        <v>76</v>
      </c>
      <c r="K25" s="70"/>
      <c r="L25" s="70"/>
      <c r="M25" s="70"/>
    </row>
    <row r="26" spans="1:13" ht="19.5" customHeight="1" x14ac:dyDescent="0.25">
      <c r="A26" s="993"/>
      <c r="B26" s="970">
        <v>2012</v>
      </c>
      <c r="C26" s="972">
        <v>8</v>
      </c>
      <c r="D26" s="974">
        <v>46</v>
      </c>
      <c r="E26" s="976">
        <v>123</v>
      </c>
      <c r="F26" s="978">
        <v>191</v>
      </c>
      <c r="G26" s="966">
        <v>368</v>
      </c>
      <c r="H26" s="968">
        <v>25.130000000000003</v>
      </c>
      <c r="I26" s="78" t="s">
        <v>77</v>
      </c>
      <c r="K26" s="70"/>
      <c r="L26" s="70"/>
      <c r="M26" s="70"/>
    </row>
    <row r="27" spans="1:13" ht="19.5" customHeight="1" x14ac:dyDescent="0.25">
      <c r="A27" s="993"/>
      <c r="B27" s="985"/>
      <c r="C27" s="981">
        <v>0</v>
      </c>
      <c r="D27" s="986">
        <v>0</v>
      </c>
      <c r="E27" s="983">
        <v>0</v>
      </c>
      <c r="F27" s="984">
        <v>0</v>
      </c>
      <c r="G27" s="982">
        <v>0</v>
      </c>
      <c r="H27" s="980">
        <v>0</v>
      </c>
      <c r="I27" s="82" t="s">
        <v>78</v>
      </c>
      <c r="K27" s="70"/>
      <c r="L27" s="70"/>
      <c r="M27" s="70"/>
    </row>
    <row r="28" spans="1:13" ht="19.5" customHeight="1" x14ac:dyDescent="0.25">
      <c r="A28" s="993"/>
      <c r="B28" s="970">
        <v>2013</v>
      </c>
      <c r="C28" s="972">
        <v>10</v>
      </c>
      <c r="D28" s="974">
        <v>51</v>
      </c>
      <c r="E28" s="976">
        <v>134</v>
      </c>
      <c r="F28" s="978">
        <v>179</v>
      </c>
      <c r="G28" s="966">
        <v>374</v>
      </c>
      <c r="H28" s="968">
        <v>26.5</v>
      </c>
      <c r="I28" s="181" t="s">
        <v>237</v>
      </c>
      <c r="K28" s="70"/>
      <c r="L28" s="70"/>
      <c r="M28" s="70"/>
    </row>
    <row r="29" spans="1:13" ht="19.5" customHeight="1" x14ac:dyDescent="0.25">
      <c r="A29" s="993"/>
      <c r="B29" s="985"/>
      <c r="C29" s="981">
        <v>0</v>
      </c>
      <c r="D29" s="986">
        <v>0</v>
      </c>
      <c r="E29" s="983">
        <v>0</v>
      </c>
      <c r="F29" s="984">
        <v>0</v>
      </c>
      <c r="G29" s="982">
        <v>0</v>
      </c>
      <c r="H29" s="980">
        <v>0</v>
      </c>
      <c r="I29" s="185" t="s">
        <v>238</v>
      </c>
      <c r="K29" s="70"/>
      <c r="L29" s="70"/>
      <c r="M29" s="70"/>
    </row>
    <row r="30" spans="1:13" ht="19.5" customHeight="1" x14ac:dyDescent="0.25">
      <c r="A30" s="993"/>
      <c r="B30" s="970">
        <v>2014</v>
      </c>
      <c r="C30" s="972">
        <v>12</v>
      </c>
      <c r="D30" s="974">
        <v>59</v>
      </c>
      <c r="E30" s="976">
        <v>125</v>
      </c>
      <c r="F30" s="978">
        <v>176</v>
      </c>
      <c r="G30" s="966">
        <f>SUM(C30:F31)</f>
        <v>372</v>
      </c>
      <c r="H30" s="968">
        <v>27.69</v>
      </c>
      <c r="I30" s="181" t="s">
        <v>239</v>
      </c>
      <c r="K30" s="70"/>
      <c r="L30" s="70"/>
      <c r="M30" s="70"/>
    </row>
    <row r="31" spans="1:13" ht="19.5" customHeight="1" x14ac:dyDescent="0.25">
      <c r="A31" s="993"/>
      <c r="B31" s="971"/>
      <c r="C31" s="973"/>
      <c r="D31" s="975"/>
      <c r="E31" s="977"/>
      <c r="F31" s="979"/>
      <c r="G31" s="967">
        <v>0</v>
      </c>
      <c r="H31" s="969"/>
      <c r="I31" s="370" t="s">
        <v>240</v>
      </c>
      <c r="K31" s="70"/>
      <c r="L31" s="70"/>
      <c r="M31" s="70"/>
    </row>
    <row r="32" spans="1:13" ht="19.5" customHeight="1" x14ac:dyDescent="0.25">
      <c r="A32" s="993"/>
      <c r="B32" s="970" t="s">
        <v>269</v>
      </c>
      <c r="C32" s="972">
        <v>10</v>
      </c>
      <c r="D32" s="974">
        <v>56</v>
      </c>
      <c r="E32" s="976">
        <v>144</v>
      </c>
      <c r="F32" s="978">
        <v>160</v>
      </c>
      <c r="G32" s="966">
        <v>370</v>
      </c>
      <c r="H32" s="968">
        <v>35.520000000000003</v>
      </c>
      <c r="I32" s="181" t="s">
        <v>293</v>
      </c>
      <c r="K32" s="70"/>
      <c r="L32" s="70"/>
      <c r="M32" s="70"/>
    </row>
    <row r="33" spans="1:13" ht="19.5" customHeight="1" x14ac:dyDescent="0.25">
      <c r="A33" s="993"/>
      <c r="B33" s="971"/>
      <c r="C33" s="973"/>
      <c r="D33" s="975"/>
      <c r="E33" s="977"/>
      <c r="F33" s="979"/>
      <c r="G33" s="967"/>
      <c r="H33" s="969"/>
      <c r="I33" s="370" t="s">
        <v>294</v>
      </c>
      <c r="K33" s="70"/>
      <c r="L33" s="70"/>
      <c r="M33" s="70"/>
    </row>
    <row r="34" spans="1:13" ht="19.5" customHeight="1" x14ac:dyDescent="0.25">
      <c r="A34" s="993"/>
      <c r="B34" s="970" t="s">
        <v>292</v>
      </c>
      <c r="C34" s="972">
        <v>8</v>
      </c>
      <c r="D34" s="974">
        <v>47</v>
      </c>
      <c r="E34" s="976">
        <v>152</v>
      </c>
      <c r="F34" s="978">
        <v>158</v>
      </c>
      <c r="G34" s="966">
        <f>SUM(C34:F34)</f>
        <v>365</v>
      </c>
      <c r="H34" s="968">
        <v>35.29</v>
      </c>
      <c r="I34" s="369" t="s">
        <v>314</v>
      </c>
      <c r="K34" s="70"/>
      <c r="L34" s="70"/>
      <c r="M34" s="70"/>
    </row>
    <row r="35" spans="1:13" ht="19.5" customHeight="1" x14ac:dyDescent="0.25">
      <c r="A35" s="993"/>
      <c r="B35" s="971"/>
      <c r="C35" s="973"/>
      <c r="D35" s="975"/>
      <c r="E35" s="977"/>
      <c r="F35" s="979"/>
      <c r="G35" s="967"/>
      <c r="H35" s="969"/>
      <c r="I35" s="713" t="s">
        <v>315</v>
      </c>
      <c r="K35" s="70"/>
      <c r="L35" s="70"/>
      <c r="M35" s="70"/>
    </row>
    <row r="36" spans="1:13" ht="19.5" customHeight="1" x14ac:dyDescent="0.25">
      <c r="A36" s="993"/>
      <c r="B36" s="970" t="s">
        <v>316</v>
      </c>
      <c r="C36" s="972">
        <v>8</v>
      </c>
      <c r="D36" s="974">
        <v>41</v>
      </c>
      <c r="E36" s="976">
        <v>142</v>
      </c>
      <c r="F36" s="978">
        <v>158</v>
      </c>
      <c r="G36" s="966">
        <f>SUM(C36:F36)</f>
        <v>349</v>
      </c>
      <c r="H36" s="968">
        <v>34.81</v>
      </c>
      <c r="I36" s="369" t="s">
        <v>317</v>
      </c>
      <c r="K36" s="70"/>
      <c r="L36" s="70"/>
      <c r="M36" s="70"/>
    </row>
    <row r="37" spans="1:13" ht="19.5" customHeight="1" x14ac:dyDescent="0.25">
      <c r="A37" s="993"/>
      <c r="B37" s="971"/>
      <c r="C37" s="973"/>
      <c r="D37" s="975"/>
      <c r="E37" s="977"/>
      <c r="F37" s="979"/>
      <c r="G37" s="967"/>
      <c r="H37" s="969"/>
      <c r="I37" s="713" t="s">
        <v>318</v>
      </c>
      <c r="K37" s="70"/>
      <c r="L37" s="70"/>
      <c r="M37" s="70"/>
    </row>
    <row r="38" spans="1:13" ht="19.5" customHeight="1" x14ac:dyDescent="0.25">
      <c r="A38" s="993"/>
      <c r="B38" s="970" t="s">
        <v>322</v>
      </c>
      <c r="C38" s="972">
        <v>6</v>
      </c>
      <c r="D38" s="974">
        <v>38</v>
      </c>
      <c r="E38" s="976">
        <v>141</v>
      </c>
      <c r="F38" s="978">
        <v>123</v>
      </c>
      <c r="G38" s="966">
        <f>SUM(C38:F39)</f>
        <v>308</v>
      </c>
      <c r="H38" s="968">
        <v>36.76</v>
      </c>
      <c r="I38" s="369" t="s">
        <v>324</v>
      </c>
      <c r="K38" s="70"/>
      <c r="L38" s="70"/>
      <c r="M38" s="70"/>
    </row>
    <row r="39" spans="1:13" ht="19.5" customHeight="1" x14ac:dyDescent="0.25">
      <c r="A39" s="993"/>
      <c r="B39" s="971"/>
      <c r="C39" s="973"/>
      <c r="D39" s="975"/>
      <c r="E39" s="977"/>
      <c r="F39" s="979"/>
      <c r="G39" s="967"/>
      <c r="H39" s="969"/>
      <c r="I39" s="819" t="s">
        <v>325</v>
      </c>
      <c r="K39" s="70"/>
      <c r="L39" s="70"/>
      <c r="M39" s="70"/>
    </row>
    <row r="40" spans="1:13" ht="19.5" customHeight="1" x14ac:dyDescent="0.25">
      <c r="A40" s="993"/>
      <c r="B40" s="970" t="s">
        <v>327</v>
      </c>
      <c r="C40" s="972">
        <v>10</v>
      </c>
      <c r="D40" s="974">
        <v>34</v>
      </c>
      <c r="E40" s="976">
        <v>148</v>
      </c>
      <c r="F40" s="978">
        <v>134</v>
      </c>
      <c r="G40" s="966">
        <f>SUM(C40:F41)</f>
        <v>326</v>
      </c>
      <c r="H40" s="968">
        <v>41.248174999999996</v>
      </c>
      <c r="I40" s="369" t="s">
        <v>329</v>
      </c>
      <c r="K40" s="70"/>
      <c r="L40" s="70"/>
      <c r="M40" s="70"/>
    </row>
    <row r="41" spans="1:13" ht="19.5" customHeight="1" x14ac:dyDescent="0.25">
      <c r="A41" s="993"/>
      <c r="B41" s="971"/>
      <c r="C41" s="973"/>
      <c r="D41" s="975"/>
      <c r="E41" s="977"/>
      <c r="F41" s="979"/>
      <c r="G41" s="967"/>
      <c r="H41" s="969"/>
      <c r="I41" s="819" t="s">
        <v>330</v>
      </c>
      <c r="K41" s="70"/>
      <c r="L41" s="70"/>
      <c r="M41" s="70"/>
    </row>
    <row r="42" spans="1:13" ht="19.5" customHeight="1" x14ac:dyDescent="0.25">
      <c r="A42" s="993"/>
      <c r="B42" s="985" t="s">
        <v>347</v>
      </c>
      <c r="C42" s="1012">
        <v>13</v>
      </c>
      <c r="D42" s="986">
        <v>27</v>
      </c>
      <c r="E42" s="983">
        <v>117</v>
      </c>
      <c r="F42" s="1016">
        <v>117</v>
      </c>
      <c r="G42" s="982">
        <v>274</v>
      </c>
      <c r="H42" s="980">
        <v>45.72</v>
      </c>
      <c r="I42" s="369" t="s">
        <v>329</v>
      </c>
      <c r="K42" s="70"/>
      <c r="L42" s="70"/>
      <c r="M42" s="70"/>
    </row>
    <row r="43" spans="1:13" ht="20.25" customHeight="1" thickBot="1" x14ac:dyDescent="0.3">
      <c r="A43" s="993"/>
      <c r="B43" s="1011"/>
      <c r="C43" s="1013"/>
      <c r="D43" s="1014"/>
      <c r="E43" s="1015"/>
      <c r="F43" s="1017"/>
      <c r="G43" s="1010"/>
      <c r="H43" s="988"/>
      <c r="I43" s="841" t="s">
        <v>330</v>
      </c>
    </row>
    <row r="44" spans="1:13" ht="36" customHeight="1" x14ac:dyDescent="0.25">
      <c r="A44" s="993"/>
      <c r="B44" s="987" t="s">
        <v>81</v>
      </c>
      <c r="C44" s="987"/>
      <c r="D44" s="987"/>
      <c r="E44" s="987"/>
      <c r="F44" s="987"/>
      <c r="G44" s="987"/>
      <c r="H44" s="987"/>
      <c r="I44" s="987"/>
    </row>
    <row r="45" spans="1:13" ht="19.149999999999999" customHeight="1" x14ac:dyDescent="0.25">
      <c r="A45" s="993"/>
      <c r="B45" s="83" t="s">
        <v>248</v>
      </c>
      <c r="G45" s="59"/>
    </row>
    <row r="46" spans="1:13" ht="19.149999999999999" customHeight="1" x14ac:dyDescent="0.25">
      <c r="A46" s="993"/>
      <c r="B46" s="84" t="s">
        <v>79</v>
      </c>
      <c r="C46" s="70"/>
      <c r="D46" s="70"/>
      <c r="E46" s="70"/>
      <c r="F46" s="70"/>
      <c r="G46" s="70"/>
      <c r="H46" s="70"/>
    </row>
    <row r="47" spans="1:13" ht="19.149999999999999" customHeight="1" x14ac:dyDescent="0.25">
      <c r="A47" s="993"/>
      <c r="B47" s="84" t="s">
        <v>80</v>
      </c>
      <c r="C47" s="70"/>
      <c r="D47" s="70"/>
      <c r="E47" s="70"/>
      <c r="F47" s="70"/>
      <c r="G47" s="70"/>
      <c r="H47" s="70"/>
    </row>
  </sheetData>
  <mergeCells count="100">
    <mergeCell ref="G42:G43"/>
    <mergeCell ref="B42:B43"/>
    <mergeCell ref="C42:C43"/>
    <mergeCell ref="D42:D43"/>
    <mergeCell ref="E42:E43"/>
    <mergeCell ref="F42:F43"/>
    <mergeCell ref="H18:H19"/>
    <mergeCell ref="B1:C1"/>
    <mergeCell ref="G3:G5"/>
    <mergeCell ref="H3:H5"/>
    <mergeCell ref="C3:F4"/>
    <mergeCell ref="B3:B5"/>
    <mergeCell ref="A2:A47"/>
    <mergeCell ref="B2:I2"/>
    <mergeCell ref="I3:I5"/>
    <mergeCell ref="B20:B21"/>
    <mergeCell ref="C20:C21"/>
    <mergeCell ref="F18:F19"/>
    <mergeCell ref="G18:G19"/>
    <mergeCell ref="B18:B19"/>
    <mergeCell ref="F20:F21"/>
    <mergeCell ref="G20:G21"/>
    <mergeCell ref="C18:C19"/>
    <mergeCell ref="D18:D19"/>
    <mergeCell ref="E18:E19"/>
    <mergeCell ref="B22:B23"/>
    <mergeCell ref="C22:C23"/>
    <mergeCell ref="D22:D23"/>
    <mergeCell ref="H20:H21"/>
    <mergeCell ref="H22:H23"/>
    <mergeCell ref="D20:D21"/>
    <mergeCell ref="E20:E21"/>
    <mergeCell ref="H24:H25"/>
    <mergeCell ref="E22:E23"/>
    <mergeCell ref="F22:F23"/>
    <mergeCell ref="G22:G23"/>
    <mergeCell ref="D24:D25"/>
    <mergeCell ref="E24:E25"/>
    <mergeCell ref="F24:F25"/>
    <mergeCell ref="G24:G25"/>
    <mergeCell ref="G28:G29"/>
    <mergeCell ref="B38:B39"/>
    <mergeCell ref="C38:C39"/>
    <mergeCell ref="D38:D39"/>
    <mergeCell ref="E38:E39"/>
    <mergeCell ref="F38:F39"/>
    <mergeCell ref="E32:E33"/>
    <mergeCell ref="F32:F33"/>
    <mergeCell ref="G32:G33"/>
    <mergeCell ref="B34:B35"/>
    <mergeCell ref="C34:C35"/>
    <mergeCell ref="D34:D35"/>
    <mergeCell ref="E34:E35"/>
    <mergeCell ref="F34:F35"/>
    <mergeCell ref="G34:G35"/>
    <mergeCell ref="B24:B25"/>
    <mergeCell ref="C24:C25"/>
    <mergeCell ref="D26:D27"/>
    <mergeCell ref="E26:E27"/>
    <mergeCell ref="F26:F27"/>
    <mergeCell ref="B26:B27"/>
    <mergeCell ref="B44:I44"/>
    <mergeCell ref="H32:H33"/>
    <mergeCell ref="B32:B33"/>
    <mergeCell ref="C32:C33"/>
    <mergeCell ref="D32:D33"/>
    <mergeCell ref="H36:H37"/>
    <mergeCell ref="B36:B37"/>
    <mergeCell ref="C36:C37"/>
    <mergeCell ref="D36:D37"/>
    <mergeCell ref="E36:E37"/>
    <mergeCell ref="F36:F37"/>
    <mergeCell ref="G36:G37"/>
    <mergeCell ref="G38:G39"/>
    <mergeCell ref="H38:H39"/>
    <mergeCell ref="H34:H35"/>
    <mergeCell ref="H42:H43"/>
    <mergeCell ref="H26:H27"/>
    <mergeCell ref="C26:C27"/>
    <mergeCell ref="H30:H31"/>
    <mergeCell ref="B30:B31"/>
    <mergeCell ref="C30:C31"/>
    <mergeCell ref="D30:D31"/>
    <mergeCell ref="E30:E31"/>
    <mergeCell ref="F30:F31"/>
    <mergeCell ref="G30:G31"/>
    <mergeCell ref="G26:G27"/>
    <mergeCell ref="E28:E29"/>
    <mergeCell ref="F28:F29"/>
    <mergeCell ref="H28:H29"/>
    <mergeCell ref="B28:B29"/>
    <mergeCell ref="C28:C29"/>
    <mergeCell ref="D28:D29"/>
    <mergeCell ref="G40:G41"/>
    <mergeCell ref="H40:H41"/>
    <mergeCell ref="B40:B41"/>
    <mergeCell ref="C40:C41"/>
    <mergeCell ref="D40:D41"/>
    <mergeCell ref="E40:E41"/>
    <mergeCell ref="F40:F41"/>
  </mergeCells>
  <hyperlinks>
    <hyperlink ref="B1:C1" location="Contents!A1" display="Back to contents" xr:uid="{00000000-0004-0000-0800-000000000000}"/>
  </hyperlinks>
  <pageMargins left="0" right="0.36" top="0.3" bottom="0.28000000000000003" header="0.25" footer="0.28000000000000003"/>
  <pageSetup paperSize="9" orientation="portrait" r:id="rId1"/>
  <headerFooter alignWithMargins="0">
    <oddFooter xml:space="preserve">&amp;C&amp;"Times New Roman,Regular"&amp;12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D28D3-C7AE-4ADC-B1E8-2431AB0ABE96}">
  <ds:schemaRefs>
    <ds:schemaRef ds:uri="http://schemas.microsoft.com/office/2006/metadata/longProperties"/>
  </ds:schemaRefs>
</ds:datastoreItem>
</file>

<file path=customXml/itemProps2.xml><?xml version="1.0" encoding="utf-8"?>
<ds:datastoreItem xmlns:ds="http://schemas.openxmlformats.org/officeDocument/2006/customXml" ds:itemID="{AD0AC122-C8A3-4278-BBA8-5A8ECD1EDDE5}">
  <ds:schemaRefs>
    <ds:schemaRef ds:uri="http://purl.org/dc/terms/"/>
    <ds:schemaRef ds:uri="http://purl.org/dc/dcmitype/"/>
    <ds:schemaRef ds:uri="http://schemas.openxmlformats.org/package/2006/metadata/core-properties"/>
    <ds:schemaRef ds:uri="http://www.w3.org/XML/1998/namespace"/>
    <ds:schemaRef ds:uri="http://schemas.microsoft.com/office/infopath/2007/PartnerControls"/>
    <ds:schemaRef ds:uri="http://schemas.microsoft.com/sharepoint/v3"/>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983B717-4445-42C9-85FB-11F85B766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691804A-BA05-495B-B85F-223481535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Contents</vt:lpstr>
      <vt:lpstr>Explanations</vt:lpstr>
      <vt:lpstr>Tab1</vt:lpstr>
      <vt:lpstr>Tab2</vt:lpstr>
      <vt:lpstr>Tab3</vt:lpstr>
      <vt:lpstr>Tab4</vt:lpstr>
      <vt:lpstr>Tab5</vt:lpstr>
      <vt:lpstr>Tab6</vt:lpstr>
      <vt:lpstr>Tab7</vt:lpstr>
      <vt:lpstr>Tab8</vt:lpstr>
      <vt:lpstr>Tab9</vt:lpstr>
      <vt:lpstr>Tab10</vt:lpstr>
      <vt:lpstr>Tab11</vt:lpstr>
      <vt:lpstr>Tab12</vt:lpstr>
      <vt:lpstr>Tab13</vt:lpstr>
      <vt:lpstr>'Tab11'!Print_Titles</vt:lpstr>
      <vt:lpstr>'Tab4'!Print_Titles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03STAT_2570</dc:creator>
  <cp:lastModifiedBy>Ramasamy</cp:lastModifiedBy>
  <cp:lastPrinted>2021-11-03T11:29:08Z</cp:lastPrinted>
  <dcterms:created xsi:type="dcterms:W3CDTF">2014-12-01T11:58:16Z</dcterms:created>
  <dcterms:modified xsi:type="dcterms:W3CDTF">2022-12-15T06:23:44Z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386500.000000000</vt:lpwstr>
  </property>
  <property fmtid="{D5CDD505-2E9C-101B-9397-08002B2CF9AE}" pid="6" name="_SourceUrl">
    <vt:lpwstr/>
  </property>
  <property fmtid="{D5CDD505-2E9C-101B-9397-08002B2CF9AE}" pid="7" name="_SharedFileIndex">
    <vt:lpwstr/>
  </property>
</Properties>
</file>