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issemination Unit Shared\02 Mauritius in Figures 2020\Web version\"/>
    </mc:Choice>
  </mc:AlternateContent>
  <bookViews>
    <workbookView xWindow="0" yWindow="0" windowWidth="20490" windowHeight="7755" tabRatio="782"/>
  </bookViews>
  <sheets>
    <sheet name="Cover" sheetId="100" r:id="rId1"/>
    <sheet name="Contents" sheetId="7" r:id="rId2"/>
    <sheet name="P2" sheetId="95" r:id="rId3"/>
    <sheet name="P3" sheetId="96" r:id="rId4"/>
    <sheet name="P4" sheetId="97" r:id="rId5"/>
    <sheet name="P5" sheetId="98" r:id="rId6"/>
    <sheet name="P6" sheetId="99" r:id="rId7"/>
    <sheet name="P7" sheetId="13" r:id="rId8"/>
    <sheet name="P8" sheetId="112" r:id="rId9"/>
    <sheet name="P9" sheetId="113" r:id="rId10"/>
    <sheet name="P10" sheetId="114" r:id="rId11"/>
    <sheet name="P11" sheetId="115" r:id="rId12"/>
    <sheet name="P12" sheetId="116" r:id="rId13"/>
    <sheet name="P13" sheetId="117" r:id="rId14"/>
    <sheet name="P14" sheetId="118" r:id="rId15"/>
    <sheet name="P15" sheetId="138" r:id="rId16"/>
    <sheet name="P16" sheetId="139" r:id="rId17"/>
    <sheet name="P17" sheetId="133" r:id="rId18"/>
    <sheet name="P18" sheetId="134" r:id="rId19"/>
    <sheet name="P19" sheetId="135" r:id="rId20"/>
    <sheet name="P20" sheetId="136" r:id="rId21"/>
    <sheet name="P21" sheetId="101" r:id="rId22"/>
    <sheet name="P22" sheetId="102" r:id="rId23"/>
    <sheet name="P23" sheetId="70" r:id="rId24"/>
    <sheet name="P24" sheetId="92" r:id="rId25"/>
    <sheet name="P25" sheetId="119" r:id="rId26"/>
    <sheet name="P26" sheetId="120" r:id="rId27"/>
    <sheet name="P27" sheetId="121" r:id="rId28"/>
    <sheet name="P28" sheetId="122" r:id="rId29"/>
    <sheet name="P29" sheetId="123" r:id="rId30"/>
    <sheet name="P30" sheetId="124" r:id="rId31"/>
    <sheet name="P31" sheetId="125" r:id="rId32"/>
    <sheet name="P32" sheetId="126" r:id="rId33"/>
    <sheet name="P33" sheetId="137" r:id="rId34"/>
    <sheet name="P34" sheetId="127" r:id="rId35"/>
    <sheet name="P35" sheetId="128" r:id="rId36"/>
    <sheet name="P36" sheetId="129" r:id="rId37"/>
    <sheet name="P37" sheetId="132" r:id="rId38"/>
    <sheet name="P38" sheetId="105" r:id="rId39"/>
    <sheet name="P39" sheetId="106" r:id="rId40"/>
    <sheet name="P40" sheetId="107" r:id="rId41"/>
    <sheet name="P41" sheetId="108" r:id="rId42"/>
    <sheet name="P42" sheetId="86" r:id="rId43"/>
    <sheet name="P43" sheetId="87" r:id="rId44"/>
    <sheet name="P44" sheetId="88" r:id="rId45"/>
    <sheet name="P45" sheetId="131" r:id="rId46"/>
  </sheets>
  <definedNames>
    <definedName name="a" localSheetId="0">#REF!</definedName>
    <definedName name="a" localSheetId="17">#REF!</definedName>
    <definedName name="a" localSheetId="18">#REF!</definedName>
    <definedName name="a" localSheetId="19">#REF!</definedName>
    <definedName name="a" localSheetId="20">#REF!</definedName>
    <definedName name="a" localSheetId="24">#REF!</definedName>
    <definedName name="a" localSheetId="26">#REF!</definedName>
    <definedName name="a" localSheetId="27">#REF!</definedName>
    <definedName name="a" localSheetId="29">#REF!</definedName>
    <definedName name="a" localSheetId="30">#REF!</definedName>
    <definedName name="a" localSheetId="33">#REF!</definedName>
    <definedName name="a" localSheetId="37">#REF!</definedName>
    <definedName name="a" localSheetId="45">#REF!</definedName>
    <definedName name="a">#REF!</definedName>
    <definedName name="aa" localSheetId="0">#REF!</definedName>
    <definedName name="aa" localSheetId="17">#REF!</definedName>
    <definedName name="aa" localSheetId="18">#REF!</definedName>
    <definedName name="aa" localSheetId="19">#REF!</definedName>
    <definedName name="aa" localSheetId="20">#REF!</definedName>
    <definedName name="aa" localSheetId="24">#REF!</definedName>
    <definedName name="aa" localSheetId="26">#REF!</definedName>
    <definedName name="aa" localSheetId="27">#REF!</definedName>
    <definedName name="aa" localSheetId="29">#REF!</definedName>
    <definedName name="aa" localSheetId="30">#REF!</definedName>
    <definedName name="aa" localSheetId="33">#REF!</definedName>
    <definedName name="aa" localSheetId="37">#REF!</definedName>
    <definedName name="aa" localSheetId="45">#REF!</definedName>
    <definedName name="aa">#REF!</definedName>
    <definedName name="aaaaa" localSheetId="0">#REF!</definedName>
    <definedName name="aaaaa" localSheetId="17">#REF!</definedName>
    <definedName name="aaaaa" localSheetId="18">#REF!</definedName>
    <definedName name="aaaaa" localSheetId="19">#REF!</definedName>
    <definedName name="aaaaa" localSheetId="20">#REF!</definedName>
    <definedName name="aaaaa" localSheetId="24">#REF!</definedName>
    <definedName name="aaaaa" localSheetId="26">#REF!</definedName>
    <definedName name="aaaaa" localSheetId="27">#REF!</definedName>
    <definedName name="aaaaa" localSheetId="29">#REF!</definedName>
    <definedName name="aaaaa" localSheetId="30">#REF!</definedName>
    <definedName name="aaaaa" localSheetId="33">#REF!</definedName>
    <definedName name="aaaaa" localSheetId="37">#REF!</definedName>
    <definedName name="aaaaa" localSheetId="45">#REF!</definedName>
    <definedName name="aaaaa">#REF!</definedName>
    <definedName name="aaaaaaaaaaaaaaaaaaaaa" localSheetId="0">#REF!</definedName>
    <definedName name="aaaaaaaaaaaaaaaaaaaaa" localSheetId="17">#REF!</definedName>
    <definedName name="aaaaaaaaaaaaaaaaaaaaa" localSheetId="18">#REF!</definedName>
    <definedName name="aaaaaaaaaaaaaaaaaaaaa" localSheetId="19">#REF!</definedName>
    <definedName name="aaaaaaaaaaaaaaaaaaaaa" localSheetId="20">#REF!</definedName>
    <definedName name="aaaaaaaaaaaaaaaaaaaaa" localSheetId="24">#REF!</definedName>
    <definedName name="aaaaaaaaaaaaaaaaaaaaa" localSheetId="27">#REF!</definedName>
    <definedName name="aaaaaaaaaaaaaaaaaaaaa" localSheetId="29">#REF!</definedName>
    <definedName name="aaaaaaaaaaaaaaaaaaaaa" localSheetId="30">#REF!</definedName>
    <definedName name="aaaaaaaaaaaaaaaaaaaaa" localSheetId="33">#REF!</definedName>
    <definedName name="aaaaaaaaaaaaaaaaaaaaa" localSheetId="37">#REF!</definedName>
    <definedName name="aaaaaaaaaaaaaaaaaaaaa" localSheetId="45">#REF!</definedName>
    <definedName name="aaaaaaaaaaaaaaaaaaaaa">#REF!</definedName>
    <definedName name="aaaaaaaaaaaaaaaaaaaaaaaaaaa" localSheetId="0">#REF!</definedName>
    <definedName name="aaaaaaaaaaaaaaaaaaaaaaaaaaa" localSheetId="17">#REF!</definedName>
    <definedName name="aaaaaaaaaaaaaaaaaaaaaaaaaaa" localSheetId="18">#REF!</definedName>
    <definedName name="aaaaaaaaaaaaaaaaaaaaaaaaaaa" localSheetId="19">#REF!</definedName>
    <definedName name="aaaaaaaaaaaaaaaaaaaaaaaaaaa" localSheetId="20">#REF!</definedName>
    <definedName name="aaaaaaaaaaaaaaaaaaaaaaaaaaa" localSheetId="24">#REF!</definedName>
    <definedName name="aaaaaaaaaaaaaaaaaaaaaaaaaaa" localSheetId="27">#REF!</definedName>
    <definedName name="aaaaaaaaaaaaaaaaaaaaaaaaaaa" localSheetId="29">#REF!</definedName>
    <definedName name="aaaaaaaaaaaaaaaaaaaaaaaaaaa" localSheetId="30">#REF!</definedName>
    <definedName name="aaaaaaaaaaaaaaaaaaaaaaaaaaa" localSheetId="33">#REF!</definedName>
    <definedName name="aaaaaaaaaaaaaaaaaaaaaaaaaaa" localSheetId="37">#REF!</definedName>
    <definedName name="aaaaaaaaaaaaaaaaaaaaaaaaaaa" localSheetId="45">#REF!</definedName>
    <definedName name="aaaaaaaaaaaaaaaaaaaaaaaaaaa">#REF!</definedName>
    <definedName name="AAAAAAAAAAAAAAAAAAAAAAAAAAAAAAAAAAAAA" localSheetId="0">#REF!</definedName>
    <definedName name="AAAAAAAAAAAAAAAAAAAAAAAAAAAAAAAAAAAAA" localSheetId="17">#REF!</definedName>
    <definedName name="AAAAAAAAAAAAAAAAAAAAAAAAAAAAAAAAAAAAA" localSheetId="18">#REF!</definedName>
    <definedName name="AAAAAAAAAAAAAAAAAAAAAAAAAAAAAAAAAAAAA" localSheetId="19">#REF!</definedName>
    <definedName name="AAAAAAAAAAAAAAAAAAAAAAAAAAAAAAAAAAAAA" localSheetId="20">#REF!</definedName>
    <definedName name="AAAAAAAAAAAAAAAAAAAAAAAAAAAAAAAAAAAAA" localSheetId="24">#REF!</definedName>
    <definedName name="AAAAAAAAAAAAAAAAAAAAAAAAAAAAAAAAAAAAA" localSheetId="27">#REF!</definedName>
    <definedName name="AAAAAAAAAAAAAAAAAAAAAAAAAAAAAAAAAAAAA" localSheetId="29">#REF!</definedName>
    <definedName name="AAAAAAAAAAAAAAAAAAAAAAAAAAAAAAAAAAAAA" localSheetId="30">#REF!</definedName>
    <definedName name="AAAAAAAAAAAAAAAAAAAAAAAAAAAAAAAAAAAAA" localSheetId="33">#REF!</definedName>
    <definedName name="AAAAAAAAAAAAAAAAAAAAAAAAAAAAAAAAAAAAA" localSheetId="37">#REF!</definedName>
    <definedName name="AAAAAAAAAAAAAAAAAAAAAAAAAAAAAAAAAAAAA" localSheetId="45">#REF!</definedName>
    <definedName name="AAAAAAAAAAAAAAAAAAAAAAAAAAAAAAAAAAAAA">#REF!</definedName>
    <definedName name="b" localSheetId="0">#REF!</definedName>
    <definedName name="b" localSheetId="17">#REF!</definedName>
    <definedName name="b" localSheetId="18">#REF!</definedName>
    <definedName name="b" localSheetId="19">#REF!</definedName>
    <definedName name="b" localSheetId="20">#REF!</definedName>
    <definedName name="b" localSheetId="24">#REF!</definedName>
    <definedName name="b" localSheetId="27">#REF!</definedName>
    <definedName name="b" localSheetId="29">#REF!</definedName>
    <definedName name="b" localSheetId="30">#REF!</definedName>
    <definedName name="b" localSheetId="33">#REF!</definedName>
    <definedName name="b" localSheetId="37">#REF!</definedName>
    <definedName name="b" localSheetId="45">#REF!</definedName>
    <definedName name="b">#REF!</definedName>
    <definedName name="BBBBBBBBBBBBBBBBBBBBBBBBBBBBBBBB" localSheetId="0">#REF!</definedName>
    <definedName name="BBBBBBBBBBBBBBBBBBBBBBBBBBBBBBBB" localSheetId="17">#REF!</definedName>
    <definedName name="BBBBBBBBBBBBBBBBBBBBBBBBBBBBBBBB" localSheetId="18">#REF!</definedName>
    <definedName name="BBBBBBBBBBBBBBBBBBBBBBBBBBBBBBBB" localSheetId="19">#REF!</definedName>
    <definedName name="BBBBBBBBBBBBBBBBBBBBBBBBBBBBBBBB" localSheetId="20">#REF!</definedName>
    <definedName name="BBBBBBBBBBBBBBBBBBBBBBBBBBBBBBBB" localSheetId="24">#REF!</definedName>
    <definedName name="BBBBBBBBBBBBBBBBBBBBBBBBBBBBBBBB" localSheetId="27">#REF!</definedName>
    <definedName name="BBBBBBBBBBBBBBBBBBBBBBBBBBBBBBBB" localSheetId="29">#REF!</definedName>
    <definedName name="BBBBBBBBBBBBBBBBBBBBBBBBBBBBBBBB" localSheetId="30">#REF!</definedName>
    <definedName name="BBBBBBBBBBBBBBBBBBBBBBBBBBBBBBBB" localSheetId="33">#REF!</definedName>
    <definedName name="BBBBBBBBBBBBBBBBBBBBBBBBBBBBBBBB" localSheetId="37">#REF!</definedName>
    <definedName name="BBBBBBBBBBBBBBBBBBBBBBBBBBBBBBBB" localSheetId="45">#REF!</definedName>
    <definedName name="BBBBBBBBBBBBBBBBBBBBBBBBBBBBBBBB">#REF!</definedName>
    <definedName name="bbbbbbbbbbbbbbbbbbbbbbbbbbbbbbbbbbbbbbbbbbbbbbb" localSheetId="0">#REF!</definedName>
    <definedName name="bbbbbbbbbbbbbbbbbbbbbbbbbbbbbbbbbbbbbbbbbbbbbbb" localSheetId="17">#REF!</definedName>
    <definedName name="bbbbbbbbbbbbbbbbbbbbbbbbbbbbbbbbbbbbbbbbbbbbbbb" localSheetId="18">#REF!</definedName>
    <definedName name="bbbbbbbbbbbbbbbbbbbbbbbbbbbbbbbbbbbbbbbbbbbbbbb" localSheetId="19">#REF!</definedName>
    <definedName name="bbbbbbbbbbbbbbbbbbbbbbbbbbbbbbbbbbbbbbbbbbbbbbb" localSheetId="20">#REF!</definedName>
    <definedName name="bbbbbbbbbbbbbbbbbbbbbbbbbbbbbbbbbbbbbbbbbbbbbbb" localSheetId="24">#REF!</definedName>
    <definedName name="bbbbbbbbbbbbbbbbbbbbbbbbbbbbbbbbbbbbbbbbbbbbbbb" localSheetId="27">#REF!</definedName>
    <definedName name="bbbbbbbbbbbbbbbbbbbbbbbbbbbbbbbbbbbbbbbbbbbbbbb" localSheetId="29">#REF!</definedName>
    <definedName name="bbbbbbbbbbbbbbbbbbbbbbbbbbbbbbbbbbbbbbbbbbbbbbb" localSheetId="30">#REF!</definedName>
    <definedName name="bbbbbbbbbbbbbbbbbbbbbbbbbbbbbbbbbbbbbbbbbbbbbbb" localSheetId="33">#REF!</definedName>
    <definedName name="bbbbbbbbbbbbbbbbbbbbbbbbbbbbbbbbbbbbbbbbbbbbbbb" localSheetId="37">#REF!</definedName>
    <definedName name="bbbbbbbbbbbbbbbbbbbbbbbbbbbbbbbbbbbbbbbbbbbbbbb" localSheetId="45">#REF!</definedName>
    <definedName name="bbbbbbbbbbbbbbbbbbbbbbbbbbbbbbbbbbbbbbbbbbbbbbb">#REF!</definedName>
    <definedName name="d" localSheetId="0">#REF!</definedName>
    <definedName name="d" localSheetId="17">#REF!</definedName>
    <definedName name="d" localSheetId="18">#REF!</definedName>
    <definedName name="d" localSheetId="19">#REF!</definedName>
    <definedName name="d" localSheetId="20">#REF!</definedName>
    <definedName name="d" localSheetId="24">#REF!</definedName>
    <definedName name="d" localSheetId="27">#REF!</definedName>
    <definedName name="d" localSheetId="29">#REF!</definedName>
    <definedName name="d" localSheetId="30">#REF!</definedName>
    <definedName name="d" localSheetId="33">#REF!</definedName>
    <definedName name="d" localSheetId="37">#REF!</definedName>
    <definedName name="d" localSheetId="45">#REF!</definedName>
    <definedName name="d">#REF!</definedName>
    <definedName name="_xlnm.Database" localSheetId="0">#REF!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4">#REF!</definedName>
    <definedName name="_xlnm.Database" localSheetId="27">#REF!</definedName>
    <definedName name="_xlnm.Database" localSheetId="29">#REF!</definedName>
    <definedName name="_xlnm.Database" localSheetId="30">#REF!</definedName>
    <definedName name="_xlnm.Database" localSheetId="33">#REF!</definedName>
    <definedName name="_xlnm.Database" localSheetId="37">#REF!</definedName>
    <definedName name="_xlnm.Database" localSheetId="45">#REF!</definedName>
    <definedName name="_xlnm.Database">#REF!</definedName>
    <definedName name="ddd" localSheetId="0">#REF!</definedName>
    <definedName name="ddd" localSheetId="17">#REF!</definedName>
    <definedName name="ddd" localSheetId="18">#REF!</definedName>
    <definedName name="ddd" localSheetId="19">#REF!</definedName>
    <definedName name="ddd" localSheetId="20">#REF!</definedName>
    <definedName name="ddd" localSheetId="24">#REF!</definedName>
    <definedName name="ddd" localSheetId="27">#REF!</definedName>
    <definedName name="ddd" localSheetId="29">#REF!</definedName>
    <definedName name="ddd" localSheetId="30">#REF!</definedName>
    <definedName name="ddd" localSheetId="33">#REF!</definedName>
    <definedName name="ddd" localSheetId="37">#REF!</definedName>
    <definedName name="ddd" localSheetId="45">#REF!</definedName>
    <definedName name="ddd">#REF!</definedName>
    <definedName name="dig8_10f" localSheetId="0">#REF!</definedName>
    <definedName name="dig8_10f" localSheetId="17">#REF!</definedName>
    <definedName name="dig8_10f" localSheetId="18">#REF!</definedName>
    <definedName name="dig8_10f" localSheetId="19">#REF!</definedName>
    <definedName name="dig8_10f" localSheetId="20">#REF!</definedName>
    <definedName name="dig8_10f" localSheetId="24">#REF!</definedName>
    <definedName name="dig8_10f" localSheetId="27">#REF!</definedName>
    <definedName name="dig8_10f" localSheetId="29">#REF!</definedName>
    <definedName name="dig8_10f" localSheetId="30">#REF!</definedName>
    <definedName name="dig8_10f" localSheetId="33">#REF!</definedName>
    <definedName name="dig8_10f" localSheetId="37">#REF!</definedName>
    <definedName name="dig8_10f" localSheetId="45">#REF!</definedName>
    <definedName name="dig8_10f">#REF!</definedName>
    <definedName name="fff" localSheetId="0">#REF!</definedName>
    <definedName name="fff" localSheetId="17">#REF!</definedName>
    <definedName name="fff" localSheetId="18">#REF!</definedName>
    <definedName name="fff" localSheetId="19">#REF!</definedName>
    <definedName name="fff" localSheetId="20">#REF!</definedName>
    <definedName name="fff" localSheetId="24">#REF!</definedName>
    <definedName name="fff" localSheetId="27">#REF!</definedName>
    <definedName name="fff" localSheetId="29">#REF!</definedName>
    <definedName name="fff" localSheetId="30">#REF!</definedName>
    <definedName name="fff" localSheetId="33">#REF!</definedName>
    <definedName name="fff" localSheetId="37">#REF!</definedName>
    <definedName name="fff" localSheetId="45">#REF!</definedName>
    <definedName name="fff">#REF!</definedName>
    <definedName name="gggg" localSheetId="0">#REF!</definedName>
    <definedName name="gggg" localSheetId="17">#REF!</definedName>
    <definedName name="gggg" localSheetId="18">#REF!</definedName>
    <definedName name="gggg" localSheetId="19">#REF!</definedName>
    <definedName name="gggg" localSheetId="20">#REF!</definedName>
    <definedName name="gggg" localSheetId="24">#REF!</definedName>
    <definedName name="gggg" localSheetId="27">#REF!</definedName>
    <definedName name="gggg" localSheetId="29">#REF!</definedName>
    <definedName name="gggg" localSheetId="30">#REF!</definedName>
    <definedName name="gggg" localSheetId="33">#REF!</definedName>
    <definedName name="gggg" localSheetId="37">#REF!</definedName>
    <definedName name="gggg" localSheetId="45">#REF!</definedName>
    <definedName name="gggg">#REF!</definedName>
    <definedName name="ggggggggggggggggggggggggggggggggggggggg" localSheetId="0">#REF!</definedName>
    <definedName name="ggggggggggggggggggggggggggggggggggggggg" localSheetId="17">#REF!</definedName>
    <definedName name="ggggggggggggggggggggggggggggggggggggggg" localSheetId="18">#REF!</definedName>
    <definedName name="ggggggggggggggggggggggggggggggggggggggg" localSheetId="19">#REF!</definedName>
    <definedName name="ggggggggggggggggggggggggggggggggggggggg" localSheetId="20">#REF!</definedName>
    <definedName name="ggggggggggggggggggggggggggggggggggggggg" localSheetId="24">#REF!</definedName>
    <definedName name="ggggggggggggggggggggggggggggggggggggggg" localSheetId="27">#REF!</definedName>
    <definedName name="ggggggggggggggggggggggggggggggggggggggg" localSheetId="29">#REF!</definedName>
    <definedName name="ggggggggggggggggggggggggggggggggggggggg" localSheetId="30">#REF!</definedName>
    <definedName name="ggggggggggggggggggggggggggggggggggggggg" localSheetId="33">#REF!</definedName>
    <definedName name="ggggggggggggggggggggggggggggggggggggggg" localSheetId="37">#REF!</definedName>
    <definedName name="ggggggggggggggggggggggggggggggggggggggg" localSheetId="45">#REF!</definedName>
    <definedName name="ggggggggggggggggggggggggggggggggggggggg">#REF!</definedName>
    <definedName name="hd" localSheetId="0">#REF!</definedName>
    <definedName name="hd" localSheetId="17">#REF!</definedName>
    <definedName name="hd" localSheetId="18">#REF!</definedName>
    <definedName name="hd" localSheetId="19">#REF!</definedName>
    <definedName name="hd" localSheetId="20">#REF!</definedName>
    <definedName name="hd" localSheetId="24">#REF!</definedName>
    <definedName name="hd" localSheetId="27">#REF!</definedName>
    <definedName name="hd" localSheetId="29">#REF!</definedName>
    <definedName name="hd" localSheetId="30">#REF!</definedName>
    <definedName name="hd" localSheetId="33">#REF!</definedName>
    <definedName name="hd" localSheetId="37">#REF!</definedName>
    <definedName name="hd" localSheetId="45">#REF!</definedName>
    <definedName name="hd">#REF!</definedName>
    <definedName name="hhhhhhh" localSheetId="0">#REF!</definedName>
    <definedName name="hhhhhhh" localSheetId="17">#REF!</definedName>
    <definedName name="hhhhhhh" localSheetId="18">#REF!</definedName>
    <definedName name="hhhhhhh" localSheetId="19">#REF!</definedName>
    <definedName name="hhhhhhh" localSheetId="20">#REF!</definedName>
    <definedName name="hhhhhhh" localSheetId="24">#REF!</definedName>
    <definedName name="hhhhhhh" localSheetId="27">#REF!</definedName>
    <definedName name="hhhhhhh" localSheetId="29">#REF!</definedName>
    <definedName name="hhhhhhh" localSheetId="30">#REF!</definedName>
    <definedName name="hhhhhhh" localSheetId="33">#REF!</definedName>
    <definedName name="hhhhhhh" localSheetId="37">#REF!</definedName>
    <definedName name="hhhhhhh" localSheetId="45">#REF!</definedName>
    <definedName name="hhhhhhh">#REF!</definedName>
    <definedName name="iiii" localSheetId="0">#REF!</definedName>
    <definedName name="iiii" localSheetId="17">#REF!</definedName>
    <definedName name="iiii" localSheetId="18">#REF!</definedName>
    <definedName name="iiii" localSheetId="19">#REF!</definedName>
    <definedName name="iiii" localSheetId="20">#REF!</definedName>
    <definedName name="iiii" localSheetId="24">#REF!</definedName>
    <definedName name="iiii" localSheetId="27">#REF!</definedName>
    <definedName name="iiii" localSheetId="29">#REF!</definedName>
    <definedName name="iiii" localSheetId="30">#REF!</definedName>
    <definedName name="iiii" localSheetId="33">#REF!</definedName>
    <definedName name="iiii" localSheetId="37">#REF!</definedName>
    <definedName name="iiii" localSheetId="45">#REF!</definedName>
    <definedName name="iiii">#REF!</definedName>
    <definedName name="jjjjjjjjjjjjjjjjjjjjjj" localSheetId="0">#REF!</definedName>
    <definedName name="jjjjjjjjjjjjjjjjjjjjjj" localSheetId="17">#REF!</definedName>
    <definedName name="jjjjjjjjjjjjjjjjjjjjjj" localSheetId="18">#REF!</definedName>
    <definedName name="jjjjjjjjjjjjjjjjjjjjjj" localSheetId="19">#REF!</definedName>
    <definedName name="jjjjjjjjjjjjjjjjjjjjjj" localSheetId="20">#REF!</definedName>
    <definedName name="jjjjjjjjjjjjjjjjjjjjjj" localSheetId="24">#REF!</definedName>
    <definedName name="jjjjjjjjjjjjjjjjjjjjjj" localSheetId="27">#REF!</definedName>
    <definedName name="jjjjjjjjjjjjjjjjjjjjjj" localSheetId="29">#REF!</definedName>
    <definedName name="jjjjjjjjjjjjjjjjjjjjjj" localSheetId="30">#REF!</definedName>
    <definedName name="jjjjjjjjjjjjjjjjjjjjjj" localSheetId="33">#REF!</definedName>
    <definedName name="jjjjjjjjjjjjjjjjjjjjjj" localSheetId="37">#REF!</definedName>
    <definedName name="jjjjjjjjjjjjjjjjjjjjjj" localSheetId="45">#REF!</definedName>
    <definedName name="jjjjjjjjjjjjjjjjjjjjjj">#REF!</definedName>
    <definedName name="JR_PAGE_ANCHOR_0_1" localSheetId="0">#REF!</definedName>
    <definedName name="JR_PAGE_ANCHOR_0_1" localSheetId="17">#REF!</definedName>
    <definedName name="JR_PAGE_ANCHOR_0_1" localSheetId="18">#REF!</definedName>
    <definedName name="JR_PAGE_ANCHOR_0_1" localSheetId="19">#REF!</definedName>
    <definedName name="JR_PAGE_ANCHOR_0_1" localSheetId="20">#REF!</definedName>
    <definedName name="JR_PAGE_ANCHOR_0_1" localSheetId="24">#REF!</definedName>
    <definedName name="JR_PAGE_ANCHOR_0_1" localSheetId="27">#REF!</definedName>
    <definedName name="JR_PAGE_ANCHOR_0_1" localSheetId="29">#REF!</definedName>
    <definedName name="JR_PAGE_ANCHOR_0_1" localSheetId="30">#REF!</definedName>
    <definedName name="JR_PAGE_ANCHOR_0_1" localSheetId="33">#REF!</definedName>
    <definedName name="JR_PAGE_ANCHOR_0_1" localSheetId="37">#REF!</definedName>
    <definedName name="JR_PAGE_ANCHOR_0_1" localSheetId="45">#REF!</definedName>
    <definedName name="JR_PAGE_ANCHOR_0_1">#REF!</definedName>
    <definedName name="llllllllllllllllllllllllllllllllllll" localSheetId="0">#REF!</definedName>
    <definedName name="llllllllllllllllllllllllllllllllllll" localSheetId="17">#REF!</definedName>
    <definedName name="llllllllllllllllllllllllllllllllllll" localSheetId="18">#REF!</definedName>
    <definedName name="llllllllllllllllllllllllllllllllllll" localSheetId="19">#REF!</definedName>
    <definedName name="llllllllllllllllllllllllllllllllllll" localSheetId="20">#REF!</definedName>
    <definedName name="llllllllllllllllllllllllllllllllllll" localSheetId="24">#REF!</definedName>
    <definedName name="llllllllllllllllllllllllllllllllllll" localSheetId="27">#REF!</definedName>
    <definedName name="llllllllllllllllllllllllllllllllllll" localSheetId="29">#REF!</definedName>
    <definedName name="llllllllllllllllllllllllllllllllllll" localSheetId="30">#REF!</definedName>
    <definedName name="llllllllllllllllllllllllllllllllllll" localSheetId="33">#REF!</definedName>
    <definedName name="llllllllllllllllllllllllllllllllllll" localSheetId="37">#REF!</definedName>
    <definedName name="llllllllllllllllllllllllllllllllllll" localSheetId="45">#REF!</definedName>
    <definedName name="llllllllllllllllllllllllllllllllllll">#REF!</definedName>
    <definedName name="mmmmmmmmmmmmmmmmm" localSheetId="0">#REF!</definedName>
    <definedName name="mmmmmmmmmmmmmmmmm" localSheetId="17">#REF!</definedName>
    <definedName name="mmmmmmmmmmmmmmmmm" localSheetId="18">#REF!</definedName>
    <definedName name="mmmmmmmmmmmmmmmmm" localSheetId="19">#REF!</definedName>
    <definedName name="mmmmmmmmmmmmmmmmm" localSheetId="20">#REF!</definedName>
    <definedName name="mmmmmmmmmmmmmmmmm" localSheetId="24">#REF!</definedName>
    <definedName name="mmmmmmmmmmmmmmmmm" localSheetId="27">#REF!</definedName>
    <definedName name="mmmmmmmmmmmmmmmmm" localSheetId="29">#REF!</definedName>
    <definedName name="mmmmmmmmmmmmmmmmm" localSheetId="30">#REF!</definedName>
    <definedName name="mmmmmmmmmmmmmmmmm" localSheetId="33">#REF!</definedName>
    <definedName name="mmmmmmmmmmmmmmmmm" localSheetId="37">#REF!</definedName>
    <definedName name="mmmmmmmmmmmmmmmmm" localSheetId="45">#REF!</definedName>
    <definedName name="mmmmmmmmmmmmmmmmm">#REF!</definedName>
    <definedName name="Nab" localSheetId="0">#REF!</definedName>
    <definedName name="Nab" localSheetId="17">#REF!</definedName>
    <definedName name="Nab" localSheetId="18">#REF!</definedName>
    <definedName name="Nab" localSheetId="19">#REF!</definedName>
    <definedName name="Nab" localSheetId="20">#REF!</definedName>
    <definedName name="Nab" localSheetId="24">#REF!</definedName>
    <definedName name="Nab" localSheetId="27">#REF!</definedName>
    <definedName name="Nab" localSheetId="29">#REF!</definedName>
    <definedName name="Nab" localSheetId="30">#REF!</definedName>
    <definedName name="Nab" localSheetId="33">#REF!</definedName>
    <definedName name="Nab" localSheetId="37">#REF!</definedName>
    <definedName name="Nab" localSheetId="45">#REF!</definedName>
    <definedName name="Nab">#REF!</definedName>
    <definedName name="ooo" localSheetId="0">#REF!</definedName>
    <definedName name="ooo" localSheetId="17">#REF!</definedName>
    <definedName name="ooo" localSheetId="18">#REF!</definedName>
    <definedName name="ooo" localSheetId="19">#REF!</definedName>
    <definedName name="ooo" localSheetId="20">#REF!</definedName>
    <definedName name="ooo" localSheetId="24">#REF!</definedName>
    <definedName name="ooo" localSheetId="27">#REF!</definedName>
    <definedName name="ooo" localSheetId="29">#REF!</definedName>
    <definedName name="ooo" localSheetId="30">#REF!</definedName>
    <definedName name="ooo" localSheetId="33">#REF!</definedName>
    <definedName name="ooo" localSheetId="37">#REF!</definedName>
    <definedName name="ooo" localSheetId="45">#REF!</definedName>
    <definedName name="ooo">#REF!</definedName>
    <definedName name="p" localSheetId="0">#REF!</definedName>
    <definedName name="p" localSheetId="17">#REF!</definedName>
    <definedName name="p" localSheetId="18">#REF!</definedName>
    <definedName name="p" localSheetId="19">#REF!</definedName>
    <definedName name="p" localSheetId="20">#REF!</definedName>
    <definedName name="p" localSheetId="24">#REF!</definedName>
    <definedName name="p" localSheetId="27">#REF!</definedName>
    <definedName name="p" localSheetId="29">#REF!</definedName>
    <definedName name="p" localSheetId="30">#REF!</definedName>
    <definedName name="p" localSheetId="33">#REF!</definedName>
    <definedName name="p" localSheetId="37">#REF!</definedName>
    <definedName name="p" localSheetId="45">#REF!</definedName>
    <definedName name="p">#REF!</definedName>
    <definedName name="_xlnm.Print_Area" localSheetId="1">Contents!$A$2:$H$26</definedName>
    <definedName name="_xlnm.Print_Area" localSheetId="0">Cover!$A$1:$Q$40</definedName>
    <definedName name="_xlnm.Print_Area" localSheetId="10">'P10'!$A$1:$H$31</definedName>
    <definedName name="_xlnm.Print_Area" localSheetId="11">'P11'!$A$1:$H$29</definedName>
    <definedName name="_xlnm.Print_Area" localSheetId="12">'P12'!$A$1:$I$30</definedName>
    <definedName name="_xlnm.Print_Area" localSheetId="13">'P13'!$A$1:$I$31</definedName>
    <definedName name="_xlnm.Print_Area" localSheetId="14">'P14'!$A$1:$I$38</definedName>
    <definedName name="_xlnm.Print_Area" localSheetId="15">'P15'!$A$1:$J$39</definedName>
    <definedName name="_xlnm.Print_Area" localSheetId="16">'P16'!$A$1:$H$33</definedName>
    <definedName name="_xlnm.Print_Area" localSheetId="17">'P17'!$A$1:$C$35</definedName>
    <definedName name="_xlnm.Print_Area" localSheetId="18">'P18'!$A$1:$D$28</definedName>
    <definedName name="_xlnm.Print_Area" localSheetId="19">'P19'!$A$1:$I$27</definedName>
    <definedName name="_xlnm.Print_Area" localSheetId="20">'P20'!$A$1:$I$26</definedName>
    <definedName name="_xlnm.Print_Area" localSheetId="21">'P21'!$A$1:$H$37</definedName>
    <definedName name="_xlnm.Print_Area" localSheetId="22">'P22'!$A$1:$H$38</definedName>
    <definedName name="_xlnm.Print_Area" localSheetId="23">'P23'!$A$1:$H$36</definedName>
    <definedName name="_xlnm.Print_Area" localSheetId="24">'P24'!$A$1:$H$37</definedName>
    <definedName name="_xlnm.Print_Area" localSheetId="25">'P25'!$A$1:$H$38</definedName>
    <definedName name="_xlnm.Print_Area" localSheetId="26">'P26'!$A$1:$H$37</definedName>
    <definedName name="_xlnm.Print_Area" localSheetId="27">'P27'!$A$1:$H$29</definedName>
    <definedName name="_xlnm.Print_Area" localSheetId="28">'P28'!$A$1:$H$31</definedName>
    <definedName name="_xlnm.Print_Area" localSheetId="29">'P29'!$A$1:$H$34</definedName>
    <definedName name="_xlnm.Print_Area" localSheetId="3">'P3'!$A$1:$I$30</definedName>
    <definedName name="_xlnm.Print_Area" localSheetId="30">'P30'!$A$1:$H$38</definedName>
    <definedName name="_xlnm.Print_Area" localSheetId="31">'P31'!$A$1:$F$33</definedName>
    <definedName name="_xlnm.Print_Area" localSheetId="32">'P32'!$A$1:$F$22</definedName>
    <definedName name="_xlnm.Print_Area" localSheetId="33">'P33'!$A$1:$H$47</definedName>
    <definedName name="_xlnm.Print_Area" localSheetId="35">'P35'!$A$1:$H$29</definedName>
    <definedName name="_xlnm.Print_Area" localSheetId="36">'P36'!$A$1:$H$25</definedName>
    <definedName name="_xlnm.Print_Area" localSheetId="37">'P37'!$A$1:$H$24</definedName>
    <definedName name="_xlnm.Print_Area" localSheetId="38">'P38'!$A$1:$H$38</definedName>
    <definedName name="_xlnm.Print_Area" localSheetId="39">'P39'!$A$1:$H$39</definedName>
    <definedName name="_xlnm.Print_Area" localSheetId="4">'P4'!$A$1:$I$37</definedName>
    <definedName name="_xlnm.Print_Area" localSheetId="40">'P40'!$A$1:$H$29</definedName>
    <definedName name="_xlnm.Print_Area" localSheetId="41">'P41'!$A$1:$H$31</definedName>
    <definedName name="_xlnm.Print_Area" localSheetId="42">'P42'!$A$1:$H$39</definedName>
    <definedName name="_xlnm.Print_Area" localSheetId="43">'P43'!$A$1:$I$35</definedName>
    <definedName name="_xlnm.Print_Area" localSheetId="44">'P44'!$A$1:$I$35</definedName>
    <definedName name="_xlnm.Print_Area" localSheetId="45">'P45'!$A$1:$H$34</definedName>
    <definedName name="_xlnm.Print_Area" localSheetId="5">'P5'!$A$1:$I$23</definedName>
    <definedName name="_xlnm.Print_Area" localSheetId="7">'P7'!$A$1:$H$34</definedName>
    <definedName name="_xlnm.Print_Area" localSheetId="8">'P8'!$A$1:$H$33</definedName>
    <definedName name="_xlnm.Print_Area" localSheetId="9">'P9'!$A$1:$I$31</definedName>
    <definedName name="qq" localSheetId="0">#REF!</definedName>
    <definedName name="qq" localSheetId="17">#REF!</definedName>
    <definedName name="qq" localSheetId="18">#REF!</definedName>
    <definedName name="qq" localSheetId="19">#REF!</definedName>
    <definedName name="qq" localSheetId="20">#REF!</definedName>
    <definedName name="qq" localSheetId="24">#REF!</definedName>
    <definedName name="qq" localSheetId="27">#REF!</definedName>
    <definedName name="qq" localSheetId="29">#REF!</definedName>
    <definedName name="qq" localSheetId="30">#REF!</definedName>
    <definedName name="qq" localSheetId="33">#REF!</definedName>
    <definedName name="qq" localSheetId="37">#REF!</definedName>
    <definedName name="qq" localSheetId="45">#REF!</definedName>
    <definedName name="qq">#REF!</definedName>
    <definedName name="QQQQQ" localSheetId="0">#REF!</definedName>
    <definedName name="QQQQQ" localSheetId="17">#REF!</definedName>
    <definedName name="QQQQQ" localSheetId="18">#REF!</definedName>
    <definedName name="QQQQQ" localSheetId="19">#REF!</definedName>
    <definedName name="QQQQQ" localSheetId="20">#REF!</definedName>
    <definedName name="QQQQQ" localSheetId="24">#REF!</definedName>
    <definedName name="QQQQQ" localSheetId="27">#REF!</definedName>
    <definedName name="QQQQQ" localSheetId="29">#REF!</definedName>
    <definedName name="QQQQQ" localSheetId="30">#REF!</definedName>
    <definedName name="QQQQQ" localSheetId="33">#REF!</definedName>
    <definedName name="QQQQQ" localSheetId="37">#REF!</definedName>
    <definedName name="QQQQQ" localSheetId="45">#REF!</definedName>
    <definedName name="QQQQQ">#REF!</definedName>
    <definedName name="rrrrr" localSheetId="0">#REF!</definedName>
    <definedName name="rrrrr" localSheetId="17">#REF!</definedName>
    <definedName name="rrrrr" localSheetId="18">#REF!</definedName>
    <definedName name="rrrrr" localSheetId="19">#REF!</definedName>
    <definedName name="rrrrr" localSheetId="20">#REF!</definedName>
    <definedName name="rrrrr" localSheetId="24">#REF!</definedName>
    <definedName name="rrrrr" localSheetId="27">#REF!</definedName>
    <definedName name="rrrrr" localSheetId="29">#REF!</definedName>
    <definedName name="rrrrr" localSheetId="30">#REF!</definedName>
    <definedName name="rrrrr" localSheetId="33">#REF!</definedName>
    <definedName name="rrrrr" localSheetId="37">#REF!</definedName>
    <definedName name="rrrrr" localSheetId="45">#REF!</definedName>
    <definedName name="rrrrr">#REF!</definedName>
    <definedName name="sssss" localSheetId="0">#REF!</definedName>
    <definedName name="sssss" localSheetId="17">#REF!</definedName>
    <definedName name="sssss" localSheetId="18">#REF!</definedName>
    <definedName name="sssss" localSheetId="19">#REF!</definedName>
    <definedName name="sssss" localSheetId="20">#REF!</definedName>
    <definedName name="sssss" localSheetId="24">#REF!</definedName>
    <definedName name="sssss" localSheetId="27">#REF!</definedName>
    <definedName name="sssss" localSheetId="29">#REF!</definedName>
    <definedName name="sssss" localSheetId="30">#REF!</definedName>
    <definedName name="sssss" localSheetId="33">#REF!</definedName>
    <definedName name="sssss" localSheetId="37">#REF!</definedName>
    <definedName name="sssss" localSheetId="45">#REF!</definedName>
    <definedName name="sssss">#REF!</definedName>
    <definedName name="sssssssssssssssssssssssssssssssssssssssssssssssssssssssssssssssssssssssssssssssssssssssssssssssssssssssssssss" localSheetId="0">#REF!</definedName>
    <definedName name="sssssssssssssssssssssssssssssssssssssssssssssssssssssssssssssssssssssssssssssssssssssssssssssssssssssssssssss" localSheetId="17">#REF!</definedName>
    <definedName name="sssssssssssssssssssssssssssssssssssssssssssssssssssssssssssssssssssssssssssssssssssssssssssssssssssssssssssss" localSheetId="18">#REF!</definedName>
    <definedName name="sssssssssssssssssssssssssssssssssssssssssssssssssssssssssssssssssssssssssssssssssssssssssssssssssssssssssssss" localSheetId="19">#REF!</definedName>
    <definedName name="sssssssssssssssssssssssssssssssssssssssssssssssssssssssssssssssssssssssssssssssssssssssssssssssssssssssssssss" localSheetId="20">#REF!</definedName>
    <definedName name="sssssssssssssssssssssssssssssssssssssssssssssssssssssssssssssssssssssssssssssssssssssssssssssssssssssssssssss" localSheetId="24">#REF!</definedName>
    <definedName name="sssssssssssssssssssssssssssssssssssssssssssssssssssssssssssssssssssssssssssssssssssssssssssssssssssssssssssss" localSheetId="27">#REF!</definedName>
    <definedName name="sssssssssssssssssssssssssssssssssssssssssssssssssssssssssssssssssssssssssssssssssssssssssssssssssssssssssssss" localSheetId="29">#REF!</definedName>
    <definedName name="sssssssssssssssssssssssssssssssssssssssssssssssssssssssssssssssssssssssssssssssssssssssssssssssssssssssssssss" localSheetId="30">#REF!</definedName>
    <definedName name="sssssssssssssssssssssssssssssssssssssssssssssssssssssssssssssssssssssssssssssssssssssssssssssssssssssssssssss" localSheetId="33">#REF!</definedName>
    <definedName name="sssssssssssssssssssssssssssssssssssssssssssssssssssssssssssssssssssssssssssssssssssssssssssssssssssssssssssss" localSheetId="37">#REF!</definedName>
    <definedName name="sssssssssssssssssssssssssssssssssssssssssssssssssssssssssssssssssssssssssssssssssssssssssssssssssssssssssssss" localSheetId="45">#REF!</definedName>
    <definedName name="sssssssssssssssssssssssssssssssssssssssssssssssssssssssssssssssssssssssssssssssssssssssssssssssssssssssssssss">#REF!</definedName>
    <definedName name="Table_2___Average__wage___earnings_per_hour__of_selected_occupations_by_industrial_group" localSheetId="0">#REF!</definedName>
    <definedName name="Table_2___Average__wage___earnings_per_hour__of_selected_occupations_by_industrial_group" localSheetId="17">#REF!</definedName>
    <definedName name="Table_2___Average__wage___earnings_per_hour__of_selected_occupations_by_industrial_group" localSheetId="18">#REF!</definedName>
    <definedName name="Table_2___Average__wage___earnings_per_hour__of_selected_occupations_by_industrial_group" localSheetId="19">#REF!</definedName>
    <definedName name="Table_2___Average__wage___earnings_per_hour__of_selected_occupations_by_industrial_group" localSheetId="20">#REF!</definedName>
    <definedName name="Table_2___Average__wage___earnings_per_hour__of_selected_occupations_by_industrial_group" localSheetId="24">#REF!</definedName>
    <definedName name="Table_2___Average__wage___earnings_per_hour__of_selected_occupations_by_industrial_group" localSheetId="27">#REF!</definedName>
    <definedName name="Table_2___Average__wage___earnings_per_hour__of_selected_occupations_by_industrial_group" localSheetId="29">#REF!</definedName>
    <definedName name="Table_2___Average__wage___earnings_per_hour__of_selected_occupations_by_industrial_group" localSheetId="30">#REF!</definedName>
    <definedName name="Table_2___Average__wage___earnings_per_hour__of_selected_occupations_by_industrial_group" localSheetId="33">#REF!</definedName>
    <definedName name="Table_2___Average__wage___earnings_per_hour__of_selected_occupations_by_industrial_group" localSheetId="37">#REF!</definedName>
    <definedName name="Table_2___Average__wage___earnings_per_hour__of_selected_occupations_by_industrial_group" localSheetId="45">#REF!</definedName>
    <definedName name="Table_2___Average__wage___earnings_per_hour__of_selected_occupations_by_industrial_group">#REF!</definedName>
    <definedName name="VV" localSheetId="0">#REF!</definedName>
    <definedName name="VV" localSheetId="17">#REF!</definedName>
    <definedName name="VV" localSheetId="18">#REF!</definedName>
    <definedName name="VV" localSheetId="19">#REF!</definedName>
    <definedName name="VV" localSheetId="20">#REF!</definedName>
    <definedName name="VV" localSheetId="24">#REF!</definedName>
    <definedName name="VV" localSheetId="27">#REF!</definedName>
    <definedName name="VV" localSheetId="29">#REF!</definedName>
    <definedName name="VV" localSheetId="30">#REF!</definedName>
    <definedName name="VV" localSheetId="33">#REF!</definedName>
    <definedName name="VV" localSheetId="37">#REF!</definedName>
    <definedName name="VV" localSheetId="45">#REF!</definedName>
    <definedName name="VV">#REF!</definedName>
    <definedName name="vvvvvvvvvvvvvvvvvvvvvvvvvvvvvvvvvvvvvvvvvvvvvvvvvv" localSheetId="0">#REF!</definedName>
    <definedName name="vvvvvvvvvvvvvvvvvvvvvvvvvvvvvvvvvvvvvvvvvvvvvvvvvv" localSheetId="17">#REF!</definedName>
    <definedName name="vvvvvvvvvvvvvvvvvvvvvvvvvvvvvvvvvvvvvvvvvvvvvvvvvv" localSheetId="18">#REF!</definedName>
    <definedName name="vvvvvvvvvvvvvvvvvvvvvvvvvvvvvvvvvvvvvvvvvvvvvvvvvv" localSheetId="19">#REF!</definedName>
    <definedName name="vvvvvvvvvvvvvvvvvvvvvvvvvvvvvvvvvvvvvvvvvvvvvvvvvv" localSheetId="20">#REF!</definedName>
    <definedName name="vvvvvvvvvvvvvvvvvvvvvvvvvvvvvvvvvvvvvvvvvvvvvvvvvv" localSheetId="24">#REF!</definedName>
    <definedName name="vvvvvvvvvvvvvvvvvvvvvvvvvvvvvvvvvvvvvvvvvvvvvvvvvv" localSheetId="27">#REF!</definedName>
    <definedName name="vvvvvvvvvvvvvvvvvvvvvvvvvvvvvvvvvvvvvvvvvvvvvvvvvv" localSheetId="29">#REF!</definedName>
    <definedName name="vvvvvvvvvvvvvvvvvvvvvvvvvvvvvvvvvvvvvvvvvvvvvvvvvv" localSheetId="30">#REF!</definedName>
    <definedName name="vvvvvvvvvvvvvvvvvvvvvvvvvvvvvvvvvvvvvvvvvvvvvvvvvv" localSheetId="33">#REF!</definedName>
    <definedName name="vvvvvvvvvvvvvvvvvvvvvvvvvvvvvvvvvvvvvvvvvvvvvvvvvv" localSheetId="37">#REF!</definedName>
    <definedName name="vvvvvvvvvvvvvvvvvvvvvvvvvvvvvvvvvvvvvvvvvvvvvvvvvv" localSheetId="45">#REF!</definedName>
    <definedName name="vvvvvvvvvvvvvvvvvvvvvvvvvvvvvvvvvvvvvvvvvvvvvvvvvv">#REF!</definedName>
    <definedName name="wrn.BROCHURE." localSheetId="1" hidden="1">{#N/A,#N/A,FALSE,"defn1";#N/A,#N/A,FALSE,"clim";#N/A,#N/A,FALSE,"pop2";#N/A,#N/A,FALSE,"heal1";#N/A,#N/A,FALSE,"educ1 "}</definedName>
    <definedName name="wrn.BROCHURE." localSheetId="0" hidden="1">{#N/A,#N/A,FALSE,"defn1";#N/A,#N/A,FALSE,"clim";#N/A,#N/A,FALSE,"pop2";#N/A,#N/A,FALSE,"heal1";#N/A,#N/A,FALSE,"educ1 "}</definedName>
    <definedName name="wrn.BROCHURE." localSheetId="11" hidden="1">{#N/A,#N/A,FALSE,"defn1";#N/A,#N/A,FALSE,"clim";#N/A,#N/A,FALSE,"pop2";#N/A,#N/A,FALSE,"heal1";#N/A,#N/A,FALSE,"educ1 "}</definedName>
    <definedName name="wrn.BROCHURE." localSheetId="17" hidden="1">{#N/A,#N/A,FALSE,"defn1";#N/A,#N/A,FALSE,"clim";#N/A,#N/A,FALSE,"pop2";#N/A,#N/A,FALSE,"heal1";#N/A,#N/A,FALSE,"educ1 "}</definedName>
    <definedName name="wrn.BROCHURE." localSheetId="18" hidden="1">{#N/A,#N/A,FALSE,"defn1";#N/A,#N/A,FALSE,"clim";#N/A,#N/A,FALSE,"pop2";#N/A,#N/A,FALSE,"heal1";#N/A,#N/A,FALSE,"educ1 "}</definedName>
    <definedName name="wrn.BROCHURE." localSheetId="19" hidden="1">{#N/A,#N/A,FALSE,"defn1";#N/A,#N/A,FALSE,"clim";#N/A,#N/A,FALSE,"pop2";#N/A,#N/A,FALSE,"heal1";#N/A,#N/A,FALSE,"educ1 "}</definedName>
    <definedName name="wrn.BROCHURE." localSheetId="20" hidden="1">{#N/A,#N/A,FALSE,"defn1";#N/A,#N/A,FALSE,"clim";#N/A,#N/A,FALSE,"pop2";#N/A,#N/A,FALSE,"heal1";#N/A,#N/A,FALSE,"educ1 "}</definedName>
    <definedName name="wrn.BROCHURE." localSheetId="22" hidden="1">{#N/A,#N/A,FALSE,"defn1";#N/A,#N/A,FALSE,"clim";#N/A,#N/A,FALSE,"pop2";#N/A,#N/A,FALSE,"heal1";#N/A,#N/A,FALSE,"educ1 "}</definedName>
    <definedName name="wrn.BROCHURE." localSheetId="23" hidden="1">{#N/A,#N/A,FALSE,"defn1";#N/A,#N/A,FALSE,"clim";#N/A,#N/A,FALSE,"pop2";#N/A,#N/A,FALSE,"heal1";#N/A,#N/A,FALSE,"educ1 "}</definedName>
    <definedName name="wrn.BROCHURE." localSheetId="24" hidden="1">{#N/A,#N/A,FALSE,"defn1";#N/A,#N/A,FALSE,"clim";#N/A,#N/A,FALSE,"pop2";#N/A,#N/A,FALSE,"heal1";#N/A,#N/A,FALSE,"educ1 "}</definedName>
    <definedName name="wrn.BROCHURE." localSheetId="26" hidden="1">{#N/A,#N/A,FALSE,"defn1";#N/A,#N/A,FALSE,"clim";#N/A,#N/A,FALSE,"pop2";#N/A,#N/A,FALSE,"heal1";#N/A,#N/A,FALSE,"educ1 "}</definedName>
    <definedName name="wrn.BROCHURE." localSheetId="27" hidden="1">{#N/A,#N/A,FALSE,"defn1";#N/A,#N/A,FALSE,"clim";#N/A,#N/A,FALSE,"pop2";#N/A,#N/A,FALSE,"heal1";#N/A,#N/A,FALSE,"educ1 "}</definedName>
    <definedName name="wrn.BROCHURE." localSheetId="29" hidden="1">{#N/A,#N/A,FALSE,"defn1";#N/A,#N/A,FALSE,"clim";#N/A,#N/A,FALSE,"pop2";#N/A,#N/A,FALSE,"heal1";#N/A,#N/A,FALSE,"educ1 "}</definedName>
    <definedName name="wrn.BROCHURE." localSheetId="30" hidden="1">{#N/A,#N/A,FALSE,"defn1";#N/A,#N/A,FALSE,"clim";#N/A,#N/A,FALSE,"pop2";#N/A,#N/A,FALSE,"heal1";#N/A,#N/A,FALSE,"educ1 "}</definedName>
    <definedName name="wrn.BROCHURE." localSheetId="33" hidden="1">{#N/A,#N/A,FALSE,"defn1";#N/A,#N/A,FALSE,"clim";#N/A,#N/A,FALSE,"pop2";#N/A,#N/A,FALSE,"heal1";#N/A,#N/A,FALSE,"educ1 "}</definedName>
    <definedName name="wrn.BROCHURE." localSheetId="37" hidden="1">{#N/A,#N/A,FALSE,"defn1";#N/A,#N/A,FALSE,"clim";#N/A,#N/A,FALSE,"pop2";#N/A,#N/A,FALSE,"heal1";#N/A,#N/A,FALSE,"educ1 "}</definedName>
    <definedName name="wrn.BROCHURE." localSheetId="42" hidden="1">{#N/A,#N/A,FALSE,"defn1";#N/A,#N/A,FALSE,"clim";#N/A,#N/A,FALSE,"pop2";#N/A,#N/A,FALSE,"heal1";#N/A,#N/A,FALSE,"educ1 "}</definedName>
    <definedName name="wrn.BROCHURE." localSheetId="44" hidden="1">{#N/A,#N/A,FALSE,"defn1";#N/A,#N/A,FALSE,"clim";#N/A,#N/A,FALSE,"pop2";#N/A,#N/A,FALSE,"heal1";#N/A,#N/A,FALSE,"educ1 "}</definedName>
    <definedName name="wrn.BROCHURE." localSheetId="45" hidden="1">{#N/A,#N/A,FALSE,"defn1";#N/A,#N/A,FALSE,"clim";#N/A,#N/A,FALSE,"pop2";#N/A,#N/A,FALSE,"heal1";#N/A,#N/A,FALSE,"educ1 "}</definedName>
    <definedName name="wrn.BROCHURE." localSheetId="7" hidden="1">{#N/A,#N/A,FALSE,"defn1";#N/A,#N/A,FALSE,"clim";#N/A,#N/A,FALSE,"pop2";#N/A,#N/A,FALSE,"heal1";#N/A,#N/A,FALSE,"educ1 "}</definedName>
    <definedName name="wrn.BROCHURE." hidden="1">{#N/A,#N/A,FALSE,"defn1";#N/A,#N/A,FALSE,"clim";#N/A,#N/A,FALSE,"pop2";#N/A,#N/A,FALSE,"heal1";#N/A,#N/A,FALSE,"educ1 "}</definedName>
    <definedName name="xxxxxxxxxxxxxxxxxxxxxxxx" localSheetId="0">#REF!</definedName>
    <definedName name="xxxxxxxxxxxxxxxxxxxxxxxx" localSheetId="17">#REF!</definedName>
    <definedName name="xxxxxxxxxxxxxxxxxxxxxxxx" localSheetId="18">#REF!</definedName>
    <definedName name="xxxxxxxxxxxxxxxxxxxxxxxx" localSheetId="19">#REF!</definedName>
    <definedName name="xxxxxxxxxxxxxxxxxxxxxxxx" localSheetId="20">#REF!</definedName>
    <definedName name="xxxxxxxxxxxxxxxxxxxxxxxx" localSheetId="24">#REF!</definedName>
    <definedName name="xxxxxxxxxxxxxxxxxxxxxxxx" localSheetId="26">#REF!</definedName>
    <definedName name="xxxxxxxxxxxxxxxxxxxxxxxx" localSheetId="27">#REF!</definedName>
    <definedName name="xxxxxxxxxxxxxxxxxxxxxxxx" localSheetId="29">#REF!</definedName>
    <definedName name="xxxxxxxxxxxxxxxxxxxxxxxx" localSheetId="30">#REF!</definedName>
    <definedName name="xxxxxxxxxxxxxxxxxxxxxxxx" localSheetId="33">#REF!</definedName>
    <definedName name="xxxxxxxxxxxxxxxxxxxxxxxx" localSheetId="37">#REF!</definedName>
    <definedName name="xxxxxxxxxxxxxxxxxxxxxxxx" localSheetId="45">#REF!</definedName>
    <definedName name="xxxxxxxxxxxxxxxxxxxxxxxx">#REF!</definedName>
  </definedNames>
  <calcPr calcId="162913"/>
</workbook>
</file>

<file path=xl/calcChain.xml><?xml version="1.0" encoding="utf-8"?>
<calcChain xmlns="http://schemas.openxmlformats.org/spreadsheetml/2006/main">
  <c r="H21" i="86" l="1"/>
  <c r="H13" i="86"/>
  <c r="F13" i="86"/>
  <c r="H35" i="137"/>
  <c r="H18" i="137"/>
  <c r="G18" i="137"/>
  <c r="F18" i="137"/>
  <c r="H15" i="127" l="1"/>
  <c r="H30" i="127" s="1"/>
  <c r="H32" i="127" s="1"/>
  <c r="G15" i="127"/>
  <c r="F15" i="127"/>
  <c r="G10" i="127"/>
  <c r="F29" i="125" l="1"/>
  <c r="F25" i="125"/>
  <c r="F24" i="125"/>
  <c r="F17" i="124" l="1"/>
  <c r="G15" i="117" l="1"/>
</calcChain>
</file>

<file path=xl/sharedStrings.xml><?xml version="1.0" encoding="utf-8"?>
<sst xmlns="http://schemas.openxmlformats.org/spreadsheetml/2006/main" count="1517" uniqueCount="1073">
  <si>
    <t>Port Louis</t>
  </si>
  <si>
    <t>n.a</t>
  </si>
  <si>
    <t>Social Security</t>
  </si>
  <si>
    <t>International Travel &amp; Tourism</t>
  </si>
  <si>
    <t>Balance of Payments</t>
  </si>
  <si>
    <t>External Trade</t>
  </si>
  <si>
    <t>Construction</t>
  </si>
  <si>
    <t>National Accounts</t>
  </si>
  <si>
    <t>Money &amp; Banking</t>
  </si>
  <si>
    <t>Government Finance</t>
  </si>
  <si>
    <t>Energy</t>
  </si>
  <si>
    <t>Industrial Production</t>
  </si>
  <si>
    <t>Agricultural Production</t>
  </si>
  <si>
    <t>Land Utilization</t>
  </si>
  <si>
    <t>Transport &amp; Communications</t>
  </si>
  <si>
    <t>Household Income &amp; Expenditure</t>
  </si>
  <si>
    <t>Housing &amp; Households</t>
  </si>
  <si>
    <t>Price Indices</t>
  </si>
  <si>
    <t>Labour</t>
  </si>
  <si>
    <t>Environment</t>
  </si>
  <si>
    <t>Education</t>
  </si>
  <si>
    <t>Health</t>
  </si>
  <si>
    <t>Population &amp; Vital statistics</t>
  </si>
  <si>
    <t>Climate</t>
  </si>
  <si>
    <t>Concepts and definitions</t>
  </si>
  <si>
    <t>Introduction</t>
  </si>
  <si>
    <t>CONTENTS</t>
  </si>
  <si>
    <t>Divorce rate</t>
  </si>
  <si>
    <t>Marriage rate</t>
  </si>
  <si>
    <t>Crude death rate</t>
  </si>
  <si>
    <t>Total fertility rate</t>
  </si>
  <si>
    <t>Crude birth rate</t>
  </si>
  <si>
    <t>Dependency ratio</t>
  </si>
  <si>
    <t>GDP at market prices</t>
  </si>
  <si>
    <r>
      <rPr>
        <vertAlign val="superscript"/>
        <sz val="7"/>
        <rFont val="Arial"/>
        <family val="2"/>
      </rPr>
      <t>1</t>
    </r>
    <r>
      <rPr>
        <sz val="7"/>
        <rFont val="Arial"/>
        <family val="2"/>
      </rPr>
      <t xml:space="preserve"> Average of  23 stations for different regions </t>
    </r>
  </si>
  <si>
    <t>Total for the year</t>
  </si>
  <si>
    <t xml:space="preserve">        December </t>
  </si>
  <si>
    <t xml:space="preserve">        November</t>
  </si>
  <si>
    <t xml:space="preserve">        October </t>
  </si>
  <si>
    <t xml:space="preserve">        September</t>
  </si>
  <si>
    <t xml:space="preserve">        August</t>
  </si>
  <si>
    <t xml:space="preserve">        July</t>
  </si>
  <si>
    <t xml:space="preserve">        June</t>
  </si>
  <si>
    <t xml:space="preserve">        May</t>
  </si>
  <si>
    <t xml:space="preserve">        April</t>
  </si>
  <si>
    <t xml:space="preserve">        March</t>
  </si>
  <si>
    <t xml:space="preserve">        February </t>
  </si>
  <si>
    <t xml:space="preserve">        January </t>
  </si>
  <si>
    <t>Island of Rodrigues (Pte Canon)</t>
  </si>
  <si>
    <r>
      <t xml:space="preserve">Island of Mauritius </t>
    </r>
    <r>
      <rPr>
        <b/>
        <vertAlign val="superscript"/>
        <sz val="7"/>
        <rFont val="Arial"/>
        <family val="2"/>
      </rPr>
      <t>1</t>
    </r>
  </si>
  <si>
    <r>
      <t>Rainfall</t>
    </r>
    <r>
      <rPr>
        <sz val="8"/>
        <rFont val="Arial"/>
        <family val="2"/>
      </rPr>
      <t xml:space="preserve"> (millimetres) </t>
    </r>
  </si>
  <si>
    <t>Max.</t>
  </si>
  <si>
    <t xml:space="preserve"> Min.</t>
  </si>
  <si>
    <t>Island of Rodrigues</t>
  </si>
  <si>
    <t>Island of Mauritius</t>
  </si>
  <si>
    <t>1. CLIMATE</t>
  </si>
  <si>
    <t>Divorces</t>
  </si>
  <si>
    <t>Marriages</t>
  </si>
  <si>
    <t>Deaths</t>
  </si>
  <si>
    <t>Live births</t>
  </si>
  <si>
    <t>Vital statistics</t>
  </si>
  <si>
    <t>Rodrigues</t>
  </si>
  <si>
    <t>Black River</t>
  </si>
  <si>
    <t>Moka</t>
  </si>
  <si>
    <t>Plaine Wilhems</t>
  </si>
  <si>
    <t>Savanne</t>
  </si>
  <si>
    <t>Grand Port</t>
  </si>
  <si>
    <t>Flacq</t>
  </si>
  <si>
    <t>Riv. du Rempart</t>
  </si>
  <si>
    <t>Pamplemousses</t>
  </si>
  <si>
    <t>Mid-year geographical distribution ('000)</t>
  </si>
  <si>
    <r>
      <t>Population density (per km</t>
    </r>
    <r>
      <rPr>
        <b/>
        <vertAlign val="superscript"/>
        <sz val="7"/>
        <rFont val="Arial"/>
        <family val="2"/>
      </rPr>
      <t>2</t>
    </r>
    <r>
      <rPr>
        <b/>
        <sz val="7"/>
        <rFont val="Arial"/>
        <family val="2"/>
      </rPr>
      <t>)</t>
    </r>
  </si>
  <si>
    <t>Median age (years)</t>
  </si>
  <si>
    <t>65 years and over</t>
  </si>
  <si>
    <t>(60-64) years</t>
  </si>
  <si>
    <t>(15-59) years</t>
  </si>
  <si>
    <t>under 15 years</t>
  </si>
  <si>
    <t>Age composition (%)</t>
  </si>
  <si>
    <t>Female</t>
  </si>
  <si>
    <t>Male</t>
  </si>
  <si>
    <r>
      <t xml:space="preserve">Total mid-year resident 
population </t>
    </r>
    <r>
      <rPr>
        <sz val="7"/>
        <rFont val="Arial"/>
        <family val="2"/>
      </rPr>
      <t>('000)</t>
    </r>
  </si>
  <si>
    <r>
      <t>2011</t>
    </r>
    <r>
      <rPr>
        <b/>
        <vertAlign val="superscript"/>
        <sz val="7"/>
        <rFont val="Arial"/>
        <family val="2"/>
      </rPr>
      <t xml:space="preserve"> </t>
    </r>
  </si>
  <si>
    <t>2. POPULATION &amp; VITAL STATISTICS</t>
  </si>
  <si>
    <t xml:space="preserve"> </t>
  </si>
  <si>
    <t xml:space="preserve">Population pyramid ('000) </t>
  </si>
  <si>
    <t>60-64 years</t>
  </si>
  <si>
    <t>15-59 years</t>
  </si>
  <si>
    <t>Projected population ('000)</t>
  </si>
  <si>
    <t>Vital statistics (contd.)</t>
  </si>
  <si>
    <t>2018</t>
  </si>
  <si>
    <t>3. HEALTH</t>
  </si>
  <si>
    <t xml:space="preserve">2011 </t>
  </si>
  <si>
    <t>Life expectancy at birth (years)</t>
  </si>
  <si>
    <t>Early neonatal mortality rate</t>
  </si>
  <si>
    <t>Late neonatal mortality rate</t>
  </si>
  <si>
    <t>Perinatal mortality rate</t>
  </si>
  <si>
    <t>Infant mortality rate</t>
  </si>
  <si>
    <t>Deaths per 100,000 of 45-64 yrs old</t>
  </si>
  <si>
    <t>Health facilities</t>
  </si>
  <si>
    <t>Hospital beds</t>
  </si>
  <si>
    <t>Mediclinics</t>
  </si>
  <si>
    <t>Community health centres</t>
  </si>
  <si>
    <t>Private clinics</t>
  </si>
  <si>
    <t>2011</t>
  </si>
  <si>
    <t>Health facilities (contd.)</t>
  </si>
  <si>
    <t>Medical practitioners</t>
  </si>
  <si>
    <t>Dentists</t>
  </si>
  <si>
    <t>Nurses &amp; midwives</t>
  </si>
  <si>
    <t>Pharmacists</t>
  </si>
  <si>
    <t xml:space="preserve">Doctor per 10,000 population </t>
  </si>
  <si>
    <t xml:space="preserve">Dentist per 10,000 population </t>
  </si>
  <si>
    <t>Circulatory system</t>
  </si>
  <si>
    <t>Respiratory system</t>
  </si>
  <si>
    <t>Neoplasms</t>
  </si>
  <si>
    <t>Injury &amp; poisoning</t>
  </si>
  <si>
    <t>Diabetes mellitus</t>
  </si>
  <si>
    <t>% Deaths</t>
  </si>
  <si>
    <t xml:space="preserve">Public expenditure on health as % of  </t>
  </si>
  <si>
    <t>Total public expenditure</t>
  </si>
  <si>
    <r>
      <t xml:space="preserve"> </t>
    </r>
    <r>
      <rPr>
        <vertAlign val="superscript"/>
        <sz val="7"/>
        <rFont val="Arial"/>
        <family val="2"/>
      </rPr>
      <t>1</t>
    </r>
    <r>
      <rPr>
        <sz val="7"/>
        <rFont val="Arial"/>
        <family val="2"/>
      </rPr>
      <t xml:space="preserve"> Revised       </t>
    </r>
    <r>
      <rPr>
        <vertAlign val="superscript"/>
        <sz val="7"/>
        <rFont val="Arial"/>
        <family val="2"/>
      </rPr>
      <t>2</t>
    </r>
    <r>
      <rPr>
        <sz val="7"/>
        <rFont val="Arial"/>
        <family val="2"/>
      </rPr>
      <t xml:space="preserve"> Provisional         </t>
    </r>
  </si>
  <si>
    <t>…</t>
  </si>
  <si>
    <t>Other</t>
  </si>
  <si>
    <t>Development in port area</t>
  </si>
  <si>
    <t>-</t>
  </si>
  <si>
    <t>Stone crushing plants</t>
  </si>
  <si>
    <t>Construction of roads and highways</t>
  </si>
  <si>
    <t>Housing/Integrated Resort Scheme/Property Development Scheme/Smart City</t>
  </si>
  <si>
    <t>Photovoltaics Farms</t>
  </si>
  <si>
    <t>Coastal hotels and related works</t>
  </si>
  <si>
    <t>Industrial development</t>
  </si>
  <si>
    <t>Poultry rearing</t>
  </si>
  <si>
    <t>Land parcelling (morcellement)</t>
  </si>
  <si>
    <t>Solid Waste landfilled (tonne)</t>
  </si>
  <si>
    <t>Other sectors</t>
  </si>
  <si>
    <t>Transport</t>
  </si>
  <si>
    <t>Manufacturing industries</t>
  </si>
  <si>
    <t>Energy industries</t>
  </si>
  <si>
    <t>Carbon dioxide emissions</t>
  </si>
  <si>
    <t>Carbon dioxide</t>
  </si>
  <si>
    <t>Net emissions</t>
  </si>
  <si>
    <t>Removals</t>
  </si>
  <si>
    <r>
      <t>Hydrofluorocarbons (HFC's) (Gg CO</t>
    </r>
    <r>
      <rPr>
        <vertAlign val="subscript"/>
        <sz val="6"/>
        <rFont val="Arial"/>
        <family val="2"/>
      </rPr>
      <t>2</t>
    </r>
    <r>
      <rPr>
        <sz val="6"/>
        <rFont val="Arial"/>
        <family val="2"/>
      </rPr>
      <t>-eq)</t>
    </r>
  </si>
  <si>
    <t>Nitrous Oxide</t>
  </si>
  <si>
    <t>Methane</t>
  </si>
  <si>
    <t>Emissions</t>
  </si>
  <si>
    <t xml:space="preserve"> (Gg or thousand tonnes)</t>
  </si>
  <si>
    <t>5. ENVIRONMENT</t>
  </si>
  <si>
    <r>
      <t>Waste water:total volume treated in public treatment plants,(Mm</t>
    </r>
    <r>
      <rPr>
        <vertAlign val="superscript"/>
        <sz val="7"/>
        <rFont val="Arial"/>
        <family val="2"/>
      </rPr>
      <t>3</t>
    </r>
    <r>
      <rPr>
        <sz val="7"/>
        <rFont val="Arial"/>
        <family val="2"/>
      </rPr>
      <t>)</t>
    </r>
  </si>
  <si>
    <t>Daily domestic per capita consumption,(litres)</t>
  </si>
  <si>
    <t>Hydropower</t>
  </si>
  <si>
    <t>Agricultural (irrigation)</t>
  </si>
  <si>
    <t>Domestic,industrial and tourism</t>
  </si>
  <si>
    <r>
      <t>Water utilisation,(Mm</t>
    </r>
    <r>
      <rPr>
        <vertAlign val="superscript"/>
        <sz val="7"/>
        <rFont val="Arial"/>
        <family val="2"/>
      </rPr>
      <t>3</t>
    </r>
    <r>
      <rPr>
        <sz val="7"/>
        <rFont val="Arial"/>
        <family val="2"/>
      </rPr>
      <t>)</t>
    </r>
  </si>
  <si>
    <r>
      <t>Fresh water abstraction,(Mm</t>
    </r>
    <r>
      <rPr>
        <vertAlign val="superscript"/>
        <sz val="7"/>
        <rFont val="Arial"/>
        <family val="2"/>
      </rPr>
      <t>3</t>
    </r>
    <r>
      <rPr>
        <sz val="7"/>
        <rFont val="Arial"/>
        <family val="2"/>
      </rPr>
      <t>)(Excl of hydropower)</t>
    </r>
  </si>
  <si>
    <t>Water</t>
  </si>
  <si>
    <t>Flooding/obstruction of rivers and drains</t>
  </si>
  <si>
    <t>Barelands</t>
  </si>
  <si>
    <t>Odour</t>
  </si>
  <si>
    <t>Waste water</t>
  </si>
  <si>
    <t>Air pollution</t>
  </si>
  <si>
    <t>Solid waste</t>
  </si>
  <si>
    <t>Noise</t>
  </si>
  <si>
    <t xml:space="preserve"> (Pollution Prevention and Controll Division)</t>
  </si>
  <si>
    <t>at the Dept. of Environment</t>
  </si>
  <si>
    <t>Housing/Integrated Resort Scheme/Property Development Scheme</t>
  </si>
  <si>
    <t>Livestock rearring</t>
  </si>
  <si>
    <r>
      <t>2011</t>
    </r>
    <r>
      <rPr>
        <b/>
        <vertAlign val="superscript"/>
        <sz val="8"/>
        <rFont val="Arial"/>
        <family val="2"/>
      </rPr>
      <t xml:space="preserve"> </t>
    </r>
  </si>
  <si>
    <t>back to contents</t>
  </si>
  <si>
    <t>Topic</t>
  </si>
  <si>
    <t>Page</t>
  </si>
  <si>
    <t xml:space="preserve"> from fuel combustion activities (Gg or thousand tonnes)</t>
  </si>
  <si>
    <r>
      <t>Number of E.I.A</t>
    </r>
    <r>
      <rPr>
        <vertAlign val="superscript"/>
        <sz val="6"/>
        <rFont val="Arial"/>
        <family val="2"/>
      </rPr>
      <t>2</t>
    </r>
    <r>
      <rPr>
        <b/>
        <sz val="6"/>
        <rFont val="Arial"/>
        <family val="2"/>
      </rPr>
      <t xml:space="preserve"> licenses issued</t>
    </r>
  </si>
  <si>
    <r>
      <rPr>
        <vertAlign val="superscript"/>
        <sz val="6"/>
        <rFont val="Arial"/>
        <family val="2"/>
      </rPr>
      <t>2</t>
    </r>
    <r>
      <rPr>
        <sz val="6"/>
        <rFont val="Arial"/>
        <family val="2"/>
      </rPr>
      <t xml:space="preserve"> Environment Impact Assessment (EIA)</t>
    </r>
  </si>
  <si>
    <r>
      <t>Number of PER</t>
    </r>
    <r>
      <rPr>
        <vertAlign val="superscript"/>
        <sz val="7"/>
        <rFont val="Arial"/>
        <family val="2"/>
      </rPr>
      <t>1</t>
    </r>
    <r>
      <rPr>
        <b/>
        <sz val="7"/>
        <rFont val="Arial"/>
        <family val="2"/>
      </rPr>
      <t xml:space="preserve"> licenses issued</t>
    </r>
  </si>
  <si>
    <t>4. EDUCATION</t>
  </si>
  <si>
    <t>Pre-primary</t>
  </si>
  <si>
    <t>Schools</t>
  </si>
  <si>
    <t>Enrolment</t>
  </si>
  <si>
    <r>
      <t>Gross enrolment ratio</t>
    </r>
    <r>
      <rPr>
        <vertAlign val="superscript"/>
        <sz val="8"/>
        <rFont val="Arial"/>
        <family val="2"/>
      </rPr>
      <t xml:space="preserve">  </t>
    </r>
    <r>
      <rPr>
        <sz val="8"/>
        <rFont val="Arial"/>
        <family val="2"/>
      </rPr>
      <t>(4-5yrs)</t>
    </r>
  </si>
  <si>
    <t>Teaching staff</t>
  </si>
  <si>
    <t>Pupil/teacher ratio</t>
  </si>
  <si>
    <t>Primary</t>
  </si>
  <si>
    <r>
      <t xml:space="preserve">Gross enrolment ratio </t>
    </r>
    <r>
      <rPr>
        <vertAlign val="superscript"/>
        <sz val="8"/>
        <rFont val="Arial"/>
        <family val="2"/>
      </rPr>
      <t xml:space="preserve"> </t>
    </r>
    <r>
      <rPr>
        <sz val="8"/>
        <rFont val="Arial"/>
        <family val="2"/>
      </rPr>
      <t xml:space="preserve"> (6-11yrs)</t>
    </r>
  </si>
  <si>
    <t xml:space="preserve">Teaching staff </t>
  </si>
  <si>
    <r>
      <t xml:space="preserve">Pupil/teacher ratio </t>
    </r>
    <r>
      <rPr>
        <vertAlign val="superscript"/>
        <sz val="8"/>
        <rFont val="Arial"/>
        <family val="2"/>
      </rPr>
      <t>1</t>
    </r>
  </si>
  <si>
    <t>Cert. of Primary Education (% pass)</t>
  </si>
  <si>
    <t>Secondary - Academic</t>
  </si>
  <si>
    <r>
      <t>Gross enrolment ratio</t>
    </r>
    <r>
      <rPr>
        <vertAlign val="superscript"/>
        <sz val="8"/>
        <rFont val="Arial"/>
        <family val="2"/>
      </rPr>
      <t xml:space="preserve"> </t>
    </r>
    <r>
      <rPr>
        <sz val="8"/>
        <rFont val="Arial"/>
        <family val="2"/>
      </rPr>
      <t>(12-19yrs)</t>
    </r>
  </si>
  <si>
    <t>School Certificate (% pass)</t>
  </si>
  <si>
    <t>Higher School Certificate (% pass)</t>
  </si>
  <si>
    <r>
      <t>Secondary - Pre-vocational</t>
    </r>
    <r>
      <rPr>
        <b/>
        <vertAlign val="superscript"/>
        <sz val="8"/>
        <rFont val="Arial"/>
        <family val="2"/>
      </rPr>
      <t xml:space="preserve"> </t>
    </r>
  </si>
  <si>
    <r>
      <t xml:space="preserve">Vocational &amp; Technical Training </t>
    </r>
    <r>
      <rPr>
        <b/>
        <vertAlign val="superscript"/>
        <sz val="7"/>
        <rFont val="Arial"/>
        <family val="2"/>
      </rPr>
      <t>3</t>
    </r>
  </si>
  <si>
    <t xml:space="preserve">Enrolment </t>
  </si>
  <si>
    <r>
      <t xml:space="preserve">Post-secondary </t>
    </r>
    <r>
      <rPr>
        <vertAlign val="superscript"/>
        <sz val="7"/>
        <rFont val="Arial"/>
        <family val="2"/>
      </rPr>
      <t>4</t>
    </r>
  </si>
  <si>
    <t>11/12</t>
  </si>
  <si>
    <t>19/20</t>
  </si>
  <si>
    <t>of  which</t>
  </si>
  <si>
    <t>Universite des Mascareignes</t>
  </si>
  <si>
    <r>
      <t xml:space="preserve">704 </t>
    </r>
    <r>
      <rPr>
        <vertAlign val="superscript"/>
        <sz val="8"/>
        <rFont val="Arial"/>
        <family val="2"/>
      </rPr>
      <t>5</t>
    </r>
  </si>
  <si>
    <t>Open University of Mauritius</t>
  </si>
  <si>
    <t>Distance Education Courses</t>
  </si>
  <si>
    <r>
      <t xml:space="preserve">890 </t>
    </r>
    <r>
      <rPr>
        <vertAlign val="superscript"/>
        <sz val="8"/>
        <rFont val="Arial"/>
        <family val="2"/>
      </rPr>
      <t>6</t>
    </r>
  </si>
  <si>
    <t>Literacy rate</t>
  </si>
  <si>
    <t>Total</t>
  </si>
  <si>
    <t>Public expenditure on education</t>
  </si>
  <si>
    <t xml:space="preserve">as a % of </t>
  </si>
  <si>
    <t xml:space="preserve">18/19 </t>
  </si>
  <si>
    <t xml:space="preserve">Pupils per general purpose teacher </t>
  </si>
  <si>
    <t xml:space="preserve">Refers to % number of candidates meeting Primary School Achievement </t>
  </si>
  <si>
    <t xml:space="preserve">Source: Annual Survey in Schools-Public Funded Institutions </t>
  </si>
  <si>
    <r>
      <t xml:space="preserve">Polytechnics   </t>
    </r>
    <r>
      <rPr>
        <vertAlign val="superscript"/>
        <sz val="7"/>
        <rFont val="Arial"/>
        <family val="2"/>
      </rPr>
      <t>6</t>
    </r>
    <r>
      <rPr>
        <sz val="7"/>
        <rFont val="Arial"/>
        <family val="2"/>
      </rPr>
      <t xml:space="preserve"> MCA        </t>
    </r>
    <r>
      <rPr>
        <vertAlign val="superscript"/>
        <sz val="7"/>
        <rFont val="Arial"/>
        <family val="2"/>
      </rPr>
      <t/>
    </r>
  </si>
  <si>
    <t>7. PRICE INDICES</t>
  </si>
  <si>
    <t>Weight</t>
  </si>
  <si>
    <r>
      <t>Consumer Price Index</t>
    </r>
    <r>
      <rPr>
        <b/>
        <vertAlign val="superscript"/>
        <sz val="7"/>
        <rFont val="Arial"/>
        <family val="2"/>
      </rPr>
      <t/>
    </r>
  </si>
  <si>
    <t>Food &amp; non-alcoholic beverages</t>
  </si>
  <si>
    <t>Alcoholic beverages &amp; tobacco</t>
  </si>
  <si>
    <t>Clothing &amp; footwear</t>
  </si>
  <si>
    <t>Housing, water, electricity, gas &amp; other fuels</t>
  </si>
  <si>
    <t>Furnishings, hhold.equip.&amp; hhold. maintenance</t>
  </si>
  <si>
    <t>Communication</t>
  </si>
  <si>
    <t>Recreation and culture</t>
  </si>
  <si>
    <t>Restaurants and hotels</t>
  </si>
  <si>
    <t>Miscellaneous goods and services</t>
  </si>
  <si>
    <t>Inflation rate(%) - calendar year</t>
  </si>
  <si>
    <r>
      <t xml:space="preserve">2019 </t>
    </r>
    <r>
      <rPr>
        <b/>
        <vertAlign val="superscript"/>
        <sz val="7"/>
        <rFont val="Arial"/>
        <family val="2"/>
      </rPr>
      <t>2</t>
    </r>
  </si>
  <si>
    <t>Export Price Index 
(base: 2013=100)</t>
  </si>
  <si>
    <t>Food &amp; live animals</t>
  </si>
  <si>
    <t>-Sugar</t>
  </si>
  <si>
    <t>Manufactured goods classified chiefly by materials</t>
  </si>
  <si>
    <t>Misc. manufactured goods</t>
  </si>
  <si>
    <t>-Apparel &amp; clothing accessories</t>
  </si>
  <si>
    <t>Import Price Index 
(base 2013 =100)</t>
  </si>
  <si>
    <t>Mineral fuel,lubricants and related materials</t>
  </si>
  <si>
    <t>Petroleum,Petroleum products and related materials</t>
  </si>
  <si>
    <t>Manufactured goods classified chiefly by material</t>
  </si>
  <si>
    <t xml:space="preserve"> -Textile yarn,fabrics,made-up articles,n.e.s</t>
  </si>
  <si>
    <t>Machinery and transport equipment</t>
  </si>
  <si>
    <r>
      <t>Producer Price Index-Manufacturing</t>
    </r>
    <r>
      <rPr>
        <sz val="7"/>
        <rFont val="Arial"/>
        <family val="2"/>
      </rPr>
      <t xml:space="preserve"> </t>
    </r>
  </si>
  <si>
    <t>(Base year 2013 = 100)</t>
  </si>
  <si>
    <t>Manufacturing</t>
  </si>
  <si>
    <t>Food  products</t>
  </si>
  <si>
    <t xml:space="preserve">Beverages </t>
  </si>
  <si>
    <t>Construction Price Index</t>
  </si>
  <si>
    <t>+115</t>
  </si>
  <si>
    <t>Residential: base:1st Qr.2018=100</t>
  </si>
  <si>
    <t>Hire of plant</t>
  </si>
  <si>
    <t>Materials</t>
  </si>
  <si>
    <r>
      <t>1</t>
    </r>
    <r>
      <rPr>
        <sz val="7"/>
        <rFont val="Arial"/>
        <family val="2"/>
      </rPr>
      <t xml:space="preserve"> Revised.</t>
    </r>
  </si>
  <si>
    <r>
      <t xml:space="preserve">2  </t>
    </r>
    <r>
      <rPr>
        <sz val="7"/>
        <rFont val="Arial"/>
        <family val="2"/>
      </rPr>
      <t>Provisional</t>
    </r>
  </si>
  <si>
    <r>
      <t xml:space="preserve">3  </t>
    </r>
    <r>
      <rPr>
        <sz val="7"/>
        <rFont val="Arial"/>
        <family val="2"/>
      </rPr>
      <t>Residential: base (1st quarter 2018 = 100)</t>
    </r>
  </si>
  <si>
    <t>9. HOUSEHOLD INCOME &amp; EXPENDITURE</t>
  </si>
  <si>
    <t>Household Budget Survey</t>
  </si>
  <si>
    <t>06/07</t>
  </si>
  <si>
    <t>2012</t>
  </si>
  <si>
    <t>2017</t>
  </si>
  <si>
    <t>Average household size</t>
  </si>
  <si>
    <t>Income earners per household</t>
  </si>
  <si>
    <t>Average monthly income (rupees)</t>
  </si>
  <si>
    <t>Median monthly income (rupees)</t>
  </si>
  <si>
    <t>1/2 median monthly income (rupees)</t>
  </si>
  <si>
    <t>% hholds with &lt; 1/2 med. mthly income</t>
  </si>
  <si>
    <t>Gini coefficient</t>
  </si>
  <si>
    <t>Income share</t>
  </si>
  <si>
    <t>% of total income going to:</t>
  </si>
  <si>
    <t>Lowest 20% of households</t>
  </si>
  <si>
    <t>Highest 20% of households</t>
  </si>
  <si>
    <t>Ratio of highest 20% to lowest 20%</t>
  </si>
  <si>
    <r>
      <t>Household consumption expenditure</t>
    </r>
    <r>
      <rPr>
        <b/>
        <vertAlign val="superscript"/>
        <sz val="8"/>
        <rFont val="Arial"/>
        <family val="2"/>
      </rPr>
      <t>1</t>
    </r>
  </si>
  <si>
    <t xml:space="preserve">Household consumption expenditure </t>
  </si>
  <si>
    <t>Average monthly expenditure (rupees)</t>
  </si>
  <si>
    <t>Median monthly expenditure (rupees)</t>
  </si>
  <si>
    <t>1/2 median monthly expend. (rupees)</t>
  </si>
  <si>
    <t>% hholds with &lt;1/2 med. mthly expend.</t>
  </si>
  <si>
    <t xml:space="preserve">Trends in monthly household income distribution   </t>
  </si>
  <si>
    <t>Trends in monthly household income distribution</t>
  </si>
  <si>
    <t>10. TRANSPORT &amp; COMMUNICATIONS</t>
  </si>
  <si>
    <t>Road transport</t>
  </si>
  <si>
    <r>
      <t xml:space="preserve">Motor-vehicles registered </t>
    </r>
    <r>
      <rPr>
        <sz val="7"/>
        <rFont val="Arial"/>
        <family val="2"/>
      </rPr>
      <t>('000)</t>
    </r>
  </si>
  <si>
    <t>Private cars</t>
  </si>
  <si>
    <t>Taxi cars</t>
  </si>
  <si>
    <t xml:space="preserve">     </t>
  </si>
  <si>
    <t xml:space="preserve">Vans  </t>
  </si>
  <si>
    <t>Dual purpose vehicles</t>
  </si>
  <si>
    <r>
      <t>Double cab pickup</t>
    </r>
    <r>
      <rPr>
        <vertAlign val="superscript"/>
        <sz val="7"/>
        <rFont val="Arial"/>
        <family val="2"/>
      </rPr>
      <t>1</t>
    </r>
  </si>
  <si>
    <t xml:space="preserve">- </t>
  </si>
  <si>
    <t>Lorries &amp; trucks</t>
  </si>
  <si>
    <t>Buses</t>
  </si>
  <si>
    <t xml:space="preserve">Motor cycle </t>
  </si>
  <si>
    <t xml:space="preserve">Autocycle </t>
  </si>
  <si>
    <t>Other vehicles</t>
  </si>
  <si>
    <t>Road traffic accidents</t>
  </si>
  <si>
    <t xml:space="preserve">  Number of accidents</t>
  </si>
  <si>
    <t>Rate (per 100,000 population)</t>
  </si>
  <si>
    <t>Rate (per 1,000 reg. motor-vehicles)</t>
  </si>
  <si>
    <t xml:space="preserve">  Motor-vehicles involved</t>
  </si>
  <si>
    <t xml:space="preserve">  Number</t>
  </si>
  <si>
    <t xml:space="preserve">  Casualties</t>
  </si>
  <si>
    <t>Fatal</t>
  </si>
  <si>
    <t>Seriously injured</t>
  </si>
  <si>
    <t>Slightly injured</t>
  </si>
  <si>
    <t xml:space="preserve">  Fatality</t>
  </si>
  <si>
    <t>Index</t>
  </si>
  <si>
    <t>Private cars per 1,000 households</t>
  </si>
  <si>
    <t>Length of roads (kilometres)</t>
  </si>
  <si>
    <t>Vehicles per kilometre of road</t>
  </si>
  <si>
    <r>
      <t>1</t>
    </r>
    <r>
      <rPr>
        <sz val="7"/>
        <color indexed="8"/>
        <rFont val="Arial"/>
        <family val="2"/>
      </rPr>
      <t xml:space="preserve"> New category of vehicle defined in Road Traffic Act No .27 of 2012.</t>
    </r>
  </si>
  <si>
    <t xml:space="preserve">  Prior to year 2013 'double cab pickup' was included in 'dual purpose vehicle'</t>
  </si>
  <si>
    <r>
      <t xml:space="preserve">Revised                </t>
    </r>
    <r>
      <rPr>
        <vertAlign val="superscript"/>
        <sz val="7"/>
        <rFont val="Arial"/>
        <family val="2"/>
      </rPr>
      <t xml:space="preserve"> 3</t>
    </r>
    <r>
      <rPr>
        <sz val="7"/>
        <rFont val="Arial"/>
        <family val="2"/>
      </rPr>
      <t xml:space="preserve"> Provisional</t>
    </r>
  </si>
  <si>
    <r>
      <t xml:space="preserve">2019 </t>
    </r>
    <r>
      <rPr>
        <b/>
        <vertAlign val="superscript"/>
        <sz val="7"/>
        <rFont val="Arial"/>
        <family val="2"/>
      </rPr>
      <t>1</t>
    </r>
  </si>
  <si>
    <t>Air transport</t>
  </si>
  <si>
    <t>Landings, aircraft (number)</t>
  </si>
  <si>
    <t>Freight ('000 tonnes)</t>
  </si>
  <si>
    <t xml:space="preserve">Loaded </t>
  </si>
  <si>
    <t>Unloaded</t>
  </si>
  <si>
    <t>Sea transport</t>
  </si>
  <si>
    <t>Arrivals, vessel (number)</t>
  </si>
  <si>
    <t xml:space="preserve">     Goods unloaded ('000 tonnes)</t>
  </si>
  <si>
    <t>Radio operators (number)</t>
  </si>
  <si>
    <t>Television operators (number)</t>
  </si>
  <si>
    <t>Television sets licensed ('000)</t>
  </si>
  <si>
    <t xml:space="preserve">Fixed telephone </t>
  </si>
  <si>
    <t>Lines ('000)</t>
  </si>
  <si>
    <t>Mobile cellular subscribers ('000)</t>
  </si>
  <si>
    <t>International outgoing telephone traffic ('000,000 minutes)</t>
  </si>
  <si>
    <t>Internet subscriptions ('000)</t>
  </si>
  <si>
    <t xml:space="preserve">Fixed </t>
  </si>
  <si>
    <t xml:space="preserve">Mobile </t>
  </si>
  <si>
    <t>Local press (number)</t>
  </si>
  <si>
    <t>Dailies</t>
  </si>
  <si>
    <t>English &amp; French</t>
  </si>
  <si>
    <t>Weeklies</t>
  </si>
  <si>
    <t xml:space="preserve">              -</t>
  </si>
  <si>
    <t>Others</t>
  </si>
  <si>
    <t>11. LAND UTILIZATION</t>
  </si>
  <si>
    <t>2005 *</t>
  </si>
  <si>
    <t>Area</t>
  </si>
  <si>
    <t>(Hectares)</t>
  </si>
  <si>
    <t>Whole island</t>
  </si>
  <si>
    <t>Agriculture</t>
  </si>
  <si>
    <t xml:space="preserve">    Sugarcane</t>
  </si>
  <si>
    <t xml:space="preserve">    Other agricultural 
       activities</t>
  </si>
  <si>
    <t>Forests scrubs &amp;
   grazing lands</t>
  </si>
  <si>
    <t>Reservoirs, ponds, swamps &amp; rocks</t>
  </si>
  <si>
    <t>Roads &amp; footpaths</t>
  </si>
  <si>
    <t>Built-up areas</t>
  </si>
  <si>
    <t>Abandoned cane fields</t>
  </si>
  <si>
    <t xml:space="preserve">Source:Final Draft Report-Stocktaking &amp; Stakeholders Consultation Exercise on Climate Change Activities,March 2006.Ministry of Environment and National Development Unit </t>
  </si>
  <si>
    <t>* Estimate</t>
  </si>
  <si>
    <t>Effective area cultivated</t>
  </si>
  <si>
    <t>Sugar cane</t>
  </si>
  <si>
    <t>Tea</t>
  </si>
  <si>
    <t xml:space="preserve">Land under irrigation  </t>
  </si>
  <si>
    <t>Overhead</t>
  </si>
  <si>
    <t>Surface</t>
  </si>
  <si>
    <t>Drip</t>
  </si>
  <si>
    <r>
      <t>1</t>
    </r>
    <r>
      <rPr>
        <sz val="7"/>
        <rFont val="Arial"/>
        <family val="2"/>
      </rPr>
      <t xml:space="preserve"> Revised</t>
    </r>
  </si>
  <si>
    <r>
      <t>2</t>
    </r>
    <r>
      <rPr>
        <sz val="7"/>
        <rFont val="Arial"/>
        <family val="2"/>
      </rPr>
      <t xml:space="preserve"> Provisional</t>
    </r>
  </si>
  <si>
    <r>
      <rPr>
        <vertAlign val="superscript"/>
        <sz val="7"/>
        <rFont val="Arial"/>
        <family val="2"/>
      </rPr>
      <t>3</t>
    </r>
    <r>
      <rPr>
        <sz val="7"/>
        <rFont val="Arial"/>
        <family val="2"/>
      </rPr>
      <t xml:space="preserve"> Area Harvested</t>
    </r>
  </si>
  <si>
    <t>12. AGRICULTURAL PRODUCTION</t>
  </si>
  <si>
    <r>
      <t>2018</t>
    </r>
    <r>
      <rPr>
        <b/>
        <vertAlign val="superscript"/>
        <sz val="8"/>
        <rFont val="Arial"/>
        <family val="2"/>
      </rPr>
      <t>1</t>
    </r>
  </si>
  <si>
    <t>PRODUCTION ('000 tonnes)</t>
  </si>
  <si>
    <t>Crop products</t>
  </si>
  <si>
    <t>Sugarcane</t>
  </si>
  <si>
    <t>Foodcrops</t>
  </si>
  <si>
    <t>Tea leaf</t>
  </si>
  <si>
    <t>Fruits</t>
  </si>
  <si>
    <t>Products from slaughtered</t>
  </si>
  <si>
    <t>and live animals</t>
  </si>
  <si>
    <t>Poultry meat  ('000 tonnes)</t>
  </si>
  <si>
    <t>Milk (mn litres)</t>
  </si>
  <si>
    <t>Eggs ('000 tonnes)</t>
  </si>
  <si>
    <t>Fishing ('000 tonnes)</t>
  </si>
  <si>
    <t>(Million rupees)</t>
  </si>
  <si>
    <t>VALUE ADDED*</t>
  </si>
  <si>
    <t>Fishing</t>
  </si>
  <si>
    <t>* Note Figures are based on National Standard Industrial Classification (NSIC),Revision 2</t>
  </si>
  <si>
    <r>
      <rPr>
        <vertAlign val="superscript"/>
        <sz val="8"/>
        <rFont val="Arial"/>
        <family val="2"/>
      </rPr>
      <t>2</t>
    </r>
    <r>
      <rPr>
        <sz val="7"/>
        <rFont val="Arial"/>
        <family val="2"/>
      </rPr>
      <t xml:space="preserve"> Provisional</t>
    </r>
  </si>
  <si>
    <t>15. GOVERNMENT FINANCE</t>
  </si>
  <si>
    <t>Budgetary Central Government</t>
  </si>
  <si>
    <t>Total Revenue</t>
  </si>
  <si>
    <t>Taxes</t>
  </si>
  <si>
    <t>Taxes on income, profits, and capital gains</t>
  </si>
  <si>
    <t>Taxes on property</t>
  </si>
  <si>
    <t>Taxes on goods and services</t>
  </si>
  <si>
    <t>Taxes on international trade and transactions</t>
  </si>
  <si>
    <t>Other taxes</t>
  </si>
  <si>
    <t>Social contributions</t>
  </si>
  <si>
    <t>Grants</t>
  </si>
  <si>
    <t>Other revenue</t>
  </si>
  <si>
    <t>Total Expenses</t>
  </si>
  <si>
    <t>Compensation of employees</t>
  </si>
  <si>
    <t xml:space="preserve">Use of goods and services </t>
  </si>
  <si>
    <t xml:space="preserve">Interest </t>
  </si>
  <si>
    <t xml:space="preserve">Subsidies </t>
  </si>
  <si>
    <t>Social benefits</t>
  </si>
  <si>
    <t>Other expenses</t>
  </si>
  <si>
    <t>Net acquisition of non financial assets</t>
  </si>
  <si>
    <t>Net lending/Borrowing (Budget balance)</t>
  </si>
  <si>
    <t>Net acquisition of financial assets</t>
  </si>
  <si>
    <t>Domestic</t>
  </si>
  <si>
    <t>Foreign</t>
  </si>
  <si>
    <t>Monetary gold and SDRs</t>
  </si>
  <si>
    <t>Net incurrence of Liabilities</t>
  </si>
  <si>
    <t>Data are compiled according to Government Finance Statistics Manual 2001 of the IMF</t>
  </si>
  <si>
    <t>TOTAL EXPENDITURE</t>
  </si>
  <si>
    <t>General public services</t>
  </si>
  <si>
    <t>Public debt transactions</t>
  </si>
  <si>
    <t>Transfers of general character between levels of govt.</t>
  </si>
  <si>
    <t>Public order and safety</t>
  </si>
  <si>
    <t>Economic affairs</t>
  </si>
  <si>
    <t>Agriculture, forestry, fishing, and hunting</t>
  </si>
  <si>
    <t>Fuel and energy</t>
  </si>
  <si>
    <t>Mining, manufacturing, and construction</t>
  </si>
  <si>
    <t>Environmental protection</t>
  </si>
  <si>
    <t>Housing and community amenities</t>
  </si>
  <si>
    <t>Recreation, culture and religion</t>
  </si>
  <si>
    <t>Social protection</t>
  </si>
  <si>
    <t>Data are compiled according to Government  Finance Statistics Manual 2001 of the IMF</t>
  </si>
  <si>
    <t>16. MONEY &amp; BANKING</t>
  </si>
  <si>
    <t>Components of Monetary Base</t>
  </si>
  <si>
    <t>1  Currency with Public</t>
  </si>
  <si>
    <t>2  Currency with Other Depository Corporations</t>
  </si>
  <si>
    <t>3  Deposits with BOM</t>
  </si>
  <si>
    <t>Other Depository Corporations</t>
  </si>
  <si>
    <t>Monetary Base(1+2+3)</t>
  </si>
  <si>
    <t>Sources of Monetary base</t>
  </si>
  <si>
    <t>Sources of Monetary Base</t>
  </si>
  <si>
    <t>1 Net Foreign assets</t>
  </si>
  <si>
    <t>2 Net Claims on  Central Govt</t>
  </si>
  <si>
    <t>3 Claims on other Depository Corporations</t>
  </si>
  <si>
    <t>4 Claims on Other Sectors</t>
  </si>
  <si>
    <t>5 Net Non-Monetary Liabilities</t>
  </si>
  <si>
    <t>Monetary Base (1+2+3+4-5)</t>
  </si>
  <si>
    <t xml:space="preserve">Gross Foreign Assets of Bank of Mauritius </t>
  </si>
  <si>
    <t>Foreign exchange rates (selling - Rs)</t>
  </si>
  <si>
    <t>Euro Zone (Euro)</t>
  </si>
  <si>
    <t>India (INR 100)</t>
  </si>
  <si>
    <t>Japan (JPY 100)</t>
  </si>
  <si>
    <t>South Africa, Rep. of (SAR 1)</t>
  </si>
  <si>
    <t>United States (USD 1)</t>
  </si>
  <si>
    <t>United Kingdom (GBP 1)</t>
  </si>
  <si>
    <t>Electronic Banking Transactions</t>
  </si>
  <si>
    <t>No of ATMs in Operations</t>
  </si>
  <si>
    <t>No of Transactions</t>
  </si>
  <si>
    <t>No of Cards in Circulation</t>
  </si>
  <si>
    <t>Credit Cards</t>
  </si>
  <si>
    <t>Debit Cards and others</t>
  </si>
  <si>
    <t>Outstanding Advances on Credit Cards (Rs mn)</t>
  </si>
  <si>
    <t>The definition of GIR meets the IMF's BPM6 definition of reserves.Reserves are defined as external assets that are readily available to and controlled by monetary authorities.Hence GIR excludes the Bank's foreign equity participation in international organisations as this does not meet the criteria of readily available reserves.</t>
  </si>
  <si>
    <t>Note 1:Data on Net International Reserves are no longer available at the Bank of Mauritius.</t>
  </si>
  <si>
    <t>Note 2: Figures may not add up to totals due to rounding</t>
  </si>
  <si>
    <t>Source: Bank of Mauritius</t>
  </si>
  <si>
    <t xml:space="preserve">17. NATIONAL  ACCOUNTS </t>
  </si>
  <si>
    <r>
      <t>2019</t>
    </r>
    <r>
      <rPr>
        <b/>
        <vertAlign val="superscript"/>
        <sz val="8"/>
        <rFont val="Arial"/>
        <family val="2"/>
      </rPr>
      <t>1</t>
    </r>
  </si>
  <si>
    <t>Gross Domestic Product (GDP)</t>
  </si>
  <si>
    <t>at current prices</t>
  </si>
  <si>
    <t>(i) Value added by sector (million rupees)</t>
  </si>
  <si>
    <t>Agriculture, forestry &amp; fishing</t>
  </si>
  <si>
    <t>Mining &amp; quarrying</t>
  </si>
  <si>
    <t>Secondary</t>
  </si>
  <si>
    <t>Electricity, gas,steam &amp; air conditioning  supply</t>
  </si>
  <si>
    <t>Water supply,sewrage,waste management and remediation activities</t>
  </si>
  <si>
    <t>Tertiary</t>
  </si>
  <si>
    <t xml:space="preserve">Wholesale &amp; retail trade; repair of </t>
  </si>
  <si>
    <t>motor vehicles, motorcycles,</t>
  </si>
  <si>
    <t xml:space="preserve">Transport  and storage </t>
  </si>
  <si>
    <t>Accomodation and food service activities</t>
  </si>
  <si>
    <t>Information and communication</t>
  </si>
  <si>
    <t>Financial and insurance activities</t>
  </si>
  <si>
    <t>Real estate activities</t>
  </si>
  <si>
    <t xml:space="preserve">Professional scientific and technical activities </t>
  </si>
  <si>
    <t>Administrative and support service activities</t>
  </si>
  <si>
    <t>Public administration &amp; defence compulsory social security</t>
  </si>
  <si>
    <t>Human health and social work activities</t>
  </si>
  <si>
    <t xml:space="preserve">Arts,entertainment and recreation </t>
  </si>
  <si>
    <t>Other services activities</t>
  </si>
  <si>
    <t>Gross Value Added at basic prices</t>
  </si>
  <si>
    <t>Taxes on products (net of subsidies)</t>
  </si>
  <si>
    <r>
      <t>GDP at current</t>
    </r>
    <r>
      <rPr>
        <b/>
        <sz val="6"/>
        <color indexed="10"/>
        <rFont val="Arial"/>
        <family val="2"/>
      </rPr>
      <t xml:space="preserve"> </t>
    </r>
    <r>
      <rPr>
        <b/>
        <sz val="6"/>
        <rFont val="Arial"/>
        <family val="2"/>
      </rPr>
      <t>market prices</t>
    </r>
  </si>
  <si>
    <t>Figures may not add up to totals due to rounding</t>
  </si>
  <si>
    <t>Note Figures are based on National Standard Industrial Classification (NSIC),Revision 2</t>
  </si>
  <si>
    <r>
      <t>2018</t>
    </r>
    <r>
      <rPr>
        <b/>
        <i/>
        <vertAlign val="superscript"/>
        <sz val="8"/>
        <rFont val="Arial"/>
        <family val="2"/>
      </rPr>
      <t>1</t>
    </r>
  </si>
  <si>
    <r>
      <t>2019</t>
    </r>
    <r>
      <rPr>
        <b/>
        <i/>
        <vertAlign val="superscript"/>
        <sz val="8"/>
        <rFont val="Arial"/>
        <family val="2"/>
      </rPr>
      <t>1</t>
    </r>
  </si>
  <si>
    <t>Per capita GDP at current market prices (rupees)</t>
  </si>
  <si>
    <t>Sectoral contribution to GVA at basic prices (%)</t>
  </si>
  <si>
    <t>(ii) By expenditure component (million rupees)</t>
  </si>
  <si>
    <t>Final consumption expenditure</t>
  </si>
  <si>
    <t>Households</t>
  </si>
  <si>
    <t>General government :</t>
  </si>
  <si>
    <t>Individual</t>
  </si>
  <si>
    <t>Collective</t>
  </si>
  <si>
    <t>Gross Fixed Capital</t>
  </si>
  <si>
    <t>Formation (GFCF)</t>
  </si>
  <si>
    <t>Private sector</t>
  </si>
  <si>
    <t>Public sector</t>
  </si>
  <si>
    <t>Change in inventories</t>
  </si>
  <si>
    <t>Exports of goods &amp;  services</t>
  </si>
  <si>
    <t>Less imports of goods &amp; services</t>
  </si>
  <si>
    <r>
      <t xml:space="preserve">Statistical discrepancies </t>
    </r>
    <r>
      <rPr>
        <i/>
        <vertAlign val="superscript"/>
        <sz val="7"/>
        <rFont val="Arial"/>
        <family val="2"/>
      </rPr>
      <t>2</t>
    </r>
  </si>
  <si>
    <t xml:space="preserve">GDP at market prices </t>
  </si>
  <si>
    <r>
      <t xml:space="preserve">1 </t>
    </r>
    <r>
      <rPr>
        <i/>
        <sz val="7"/>
        <rFont val="Arial"/>
        <family val="2"/>
      </rPr>
      <t>Revised</t>
    </r>
  </si>
  <si>
    <r>
      <t>2</t>
    </r>
    <r>
      <rPr>
        <i/>
        <sz val="7"/>
        <rFont val="Arial"/>
        <family val="2"/>
      </rPr>
      <t xml:space="preserve"> Discrepancies between GDP estimated using the production and expenditure approach</t>
    </r>
  </si>
  <si>
    <r>
      <t xml:space="preserve">2019 </t>
    </r>
    <r>
      <rPr>
        <b/>
        <vertAlign val="superscript"/>
        <sz val="8"/>
        <rFont val="Arial"/>
        <family val="2"/>
      </rPr>
      <t>1</t>
    </r>
  </si>
  <si>
    <t>Gross National Income (GNI),</t>
  </si>
  <si>
    <t>disposable income and savings</t>
  </si>
  <si>
    <t>Net primary income from the rest of</t>
  </si>
  <si>
    <r>
      <t>the world (r.o.w)</t>
    </r>
    <r>
      <rPr>
        <vertAlign val="superscript"/>
        <sz val="7"/>
        <rFont val="Arial"/>
        <family val="2"/>
      </rPr>
      <t>2,3</t>
    </r>
  </si>
  <si>
    <r>
      <t>GNI at market prices</t>
    </r>
    <r>
      <rPr>
        <b/>
        <vertAlign val="superscript"/>
        <sz val="7"/>
        <rFont val="Arial"/>
        <family val="2"/>
      </rPr>
      <t>2</t>
    </r>
  </si>
  <si>
    <r>
      <t>Net transfer from r.o.w</t>
    </r>
    <r>
      <rPr>
        <vertAlign val="superscript"/>
        <sz val="7"/>
        <rFont val="Arial"/>
        <family val="2"/>
      </rPr>
      <t>2</t>
    </r>
  </si>
  <si>
    <r>
      <t>Gross National Disposable Income</t>
    </r>
    <r>
      <rPr>
        <b/>
        <vertAlign val="superscript"/>
        <sz val="7"/>
        <rFont val="Arial"/>
        <family val="2"/>
      </rPr>
      <t>2</t>
    </r>
  </si>
  <si>
    <t>Less final consumption expenditure</t>
  </si>
  <si>
    <r>
      <t>Gross national savings</t>
    </r>
    <r>
      <rPr>
        <b/>
        <vertAlign val="superscript"/>
        <sz val="7"/>
        <rFont val="Arial"/>
        <family val="2"/>
      </rPr>
      <t>2</t>
    </r>
  </si>
  <si>
    <r>
      <t>Per capita GNI at market prices(rupees)</t>
    </r>
    <r>
      <rPr>
        <b/>
        <vertAlign val="superscript"/>
        <sz val="7"/>
        <rFont val="Arial"/>
        <family val="2"/>
      </rPr>
      <t>3</t>
    </r>
  </si>
  <si>
    <t>Annual real growth rate (%)</t>
  </si>
  <si>
    <t>GVA at basic prices</t>
  </si>
  <si>
    <t>General government</t>
  </si>
  <si>
    <t>GFCF(including aircraft &amp; vessels)</t>
  </si>
  <si>
    <t>GFCF(excluding aircraft &amp; vessels)</t>
  </si>
  <si>
    <r>
      <t>1</t>
    </r>
    <r>
      <rPr>
        <sz val="7"/>
        <rFont val="Arial"/>
        <family val="2"/>
      </rPr>
      <t xml:space="preserve"> Revised       </t>
    </r>
  </si>
  <si>
    <r>
      <rPr>
        <vertAlign val="superscript"/>
        <sz val="7"/>
        <rFont val="Arial"/>
        <family val="2"/>
      </rPr>
      <t>2</t>
    </r>
    <r>
      <rPr>
        <sz val="7"/>
        <rFont val="Arial"/>
        <family val="2"/>
      </rPr>
      <t xml:space="preserve"> Figures exclusive of GBC 1 from BOM</t>
    </r>
  </si>
  <si>
    <r>
      <rPr>
        <vertAlign val="superscript"/>
        <sz val="7"/>
        <rFont val="Arial"/>
        <family val="2"/>
      </rPr>
      <t>3</t>
    </r>
    <r>
      <rPr>
        <sz val="7"/>
        <rFont val="Arial"/>
        <family val="2"/>
      </rPr>
      <t>Net primary income exclusive of transaction of GBC 1 from BOM,adjusted for FISIM by Statistics Mauritius</t>
    </r>
  </si>
  <si>
    <t>18. CONSTRUCTION</t>
  </si>
  <si>
    <r>
      <t>2019</t>
    </r>
    <r>
      <rPr>
        <b/>
        <vertAlign val="superscript"/>
        <sz val="7"/>
        <rFont val="Arial"/>
        <family val="2"/>
      </rPr>
      <t xml:space="preserve"> 1</t>
    </r>
  </si>
  <si>
    <t>Building permits</t>
  </si>
  <si>
    <t>Number issued</t>
  </si>
  <si>
    <r>
      <t xml:space="preserve">     of which: </t>
    </r>
    <r>
      <rPr>
        <sz val="7"/>
        <rFont val="Arial"/>
        <family val="2"/>
      </rPr>
      <t>Residential</t>
    </r>
  </si>
  <si>
    <r>
      <t>Floor area covered ('000 m</t>
    </r>
    <r>
      <rPr>
        <b/>
        <vertAlign val="superscript"/>
        <sz val="7"/>
        <rFont val="Arial"/>
        <family val="2"/>
      </rPr>
      <t>2</t>
    </r>
    <r>
      <rPr>
        <b/>
        <sz val="7"/>
        <rFont val="Arial"/>
        <family val="2"/>
      </rPr>
      <t>)</t>
    </r>
  </si>
  <si>
    <r>
      <t xml:space="preserve">Employment </t>
    </r>
    <r>
      <rPr>
        <b/>
        <vertAlign val="superscript"/>
        <sz val="7"/>
        <rFont val="Arial"/>
        <family val="2"/>
      </rPr>
      <t>1</t>
    </r>
    <r>
      <rPr>
        <b/>
        <sz val="7"/>
        <rFont val="Arial"/>
        <family val="2"/>
      </rPr>
      <t xml:space="preserve"> in construction</t>
    </r>
  </si>
  <si>
    <t>sector ('000)</t>
  </si>
  <si>
    <t>Investment in construction</t>
  </si>
  <si>
    <t>Value (million rupees)</t>
  </si>
  <si>
    <t>as a % of GDP at market prices</t>
  </si>
  <si>
    <t>Investment in the construction</t>
  </si>
  <si>
    <t>of residential buildings</t>
  </si>
  <si>
    <t>Share of construction in GDFCF(%)</t>
  </si>
  <si>
    <t>All construction works</t>
  </si>
  <si>
    <t>Residential buildings</t>
  </si>
  <si>
    <t>Non residential buildings</t>
  </si>
  <si>
    <t>Other construction works</t>
  </si>
  <si>
    <r>
      <t>1</t>
    </r>
    <r>
      <rPr>
        <sz val="7"/>
        <rFont val="Arial"/>
        <family val="2"/>
      </rPr>
      <t xml:space="preserve"> Provisional       </t>
    </r>
  </si>
  <si>
    <t>Re-exports</t>
  </si>
  <si>
    <r>
      <t>2</t>
    </r>
    <r>
      <rPr>
        <sz val="6"/>
        <rFont val="Arial"/>
        <family val="2"/>
      </rPr>
      <t xml:space="preserve"> Provisional</t>
    </r>
  </si>
  <si>
    <t>20. BALANCE OF PAYMENTS</t>
  </si>
  <si>
    <r>
      <t xml:space="preserve">2019 </t>
    </r>
    <r>
      <rPr>
        <b/>
        <vertAlign val="superscript"/>
        <sz val="8"/>
        <rFont val="Arial"/>
        <family val="2"/>
      </rPr>
      <t>2</t>
    </r>
  </si>
  <si>
    <t>CURRENT ACCOUNT</t>
  </si>
  <si>
    <t>Goods and services</t>
  </si>
  <si>
    <t>Goods</t>
  </si>
  <si>
    <t>Merchandise</t>
  </si>
  <si>
    <t>Non-monetary gold</t>
  </si>
  <si>
    <t>Services</t>
  </si>
  <si>
    <t>Transportation</t>
  </si>
  <si>
    <t>Travel</t>
  </si>
  <si>
    <t>Other services</t>
  </si>
  <si>
    <t>Private</t>
  </si>
  <si>
    <t>Government</t>
  </si>
  <si>
    <t>Primary Income</t>
  </si>
  <si>
    <t>Direct investment income</t>
  </si>
  <si>
    <t>Portfolio investment income</t>
  </si>
  <si>
    <t>Secondary Income</t>
  </si>
  <si>
    <t xml:space="preserve">Private </t>
  </si>
  <si>
    <t xml:space="preserve">CAPITAL AND FINANCIAL ACCOUNT </t>
  </si>
  <si>
    <t>Capital  account</t>
  </si>
  <si>
    <t xml:space="preserve">     Migrants' transfers</t>
  </si>
  <si>
    <t>Financial account</t>
  </si>
  <si>
    <t>Financial account (excluding</t>
  </si>
  <si>
    <t>reserve assets)</t>
  </si>
  <si>
    <t>Direct investment</t>
  </si>
  <si>
    <t>Portfolio investment</t>
  </si>
  <si>
    <r>
      <t xml:space="preserve">Other investment </t>
    </r>
    <r>
      <rPr>
        <vertAlign val="superscript"/>
        <sz val="7"/>
        <rFont val="Arial"/>
        <family val="2"/>
      </rPr>
      <t>4</t>
    </r>
  </si>
  <si>
    <t>Reserve assets</t>
  </si>
  <si>
    <t>NET  ERRORS AND OMISSIONS</t>
  </si>
  <si>
    <t xml:space="preserve">Source: Bank of Mauritius </t>
  </si>
  <si>
    <t>Note :Figures may not add up to totals due to rounding.</t>
  </si>
  <si>
    <t>21. INTERNATIONAL TRAVEL &amp; TOURISM</t>
  </si>
  <si>
    <t xml:space="preserve">2018 </t>
  </si>
  <si>
    <r>
      <t xml:space="preserve">Passenger traffic </t>
    </r>
    <r>
      <rPr>
        <b/>
        <vertAlign val="superscript"/>
        <sz val="7"/>
        <rFont val="Arial"/>
        <family val="2"/>
      </rPr>
      <t>1</t>
    </r>
    <r>
      <rPr>
        <sz val="7"/>
        <rFont val="Arial"/>
        <family val="2"/>
      </rPr>
      <t xml:space="preserve"> ('000)</t>
    </r>
  </si>
  <si>
    <t xml:space="preserve">Arrivals </t>
  </si>
  <si>
    <t>(i)</t>
  </si>
  <si>
    <t>By gender</t>
  </si>
  <si>
    <t>(ii)</t>
  </si>
  <si>
    <t>By type of passenger</t>
  </si>
  <si>
    <t>Visitors</t>
  </si>
  <si>
    <t>of which:  on holiday</t>
  </si>
  <si>
    <t>on business &amp; Conference</t>
  </si>
  <si>
    <t>Residents</t>
  </si>
  <si>
    <t xml:space="preserve">Other </t>
  </si>
  <si>
    <t xml:space="preserve">Departures </t>
  </si>
  <si>
    <t>Inter-island passenger traffic</t>
  </si>
  <si>
    <t>From Mauritius to Rodrigues</t>
  </si>
  <si>
    <t>From Rodrigues to Mauritius</t>
  </si>
  <si>
    <r>
      <t xml:space="preserve">1 </t>
    </r>
    <r>
      <rPr>
        <i/>
        <sz val="6"/>
        <rFont val="Arial"/>
        <family val="2"/>
      </rPr>
      <t xml:space="preserve">Including traffic between Island of Mauritius and Rodrigues and cruise travellers, </t>
    </r>
  </si>
  <si>
    <t xml:space="preserve">  but excluding direct transit and traffic between Rodrigues and Reunion Island.</t>
  </si>
  <si>
    <r>
      <rPr>
        <i/>
        <vertAlign val="superscript"/>
        <sz val="6"/>
        <rFont val="Arial"/>
        <family val="2"/>
      </rPr>
      <t>2</t>
    </r>
    <r>
      <rPr>
        <i/>
        <sz val="6"/>
        <rFont val="Arial"/>
        <family val="2"/>
      </rPr>
      <t xml:space="preserve"> Provisional</t>
    </r>
  </si>
  <si>
    <r>
      <t>Tourist arrivals</t>
    </r>
    <r>
      <rPr>
        <sz val="7"/>
        <rFont val="Arial"/>
        <family val="2"/>
      </rPr>
      <t xml:space="preserve"> ('000)</t>
    </r>
  </si>
  <si>
    <t>France</t>
  </si>
  <si>
    <t>Germany</t>
  </si>
  <si>
    <t>Italy</t>
  </si>
  <si>
    <t>Reunion Island</t>
  </si>
  <si>
    <t>Republic of South Africa</t>
  </si>
  <si>
    <t>United Kingdom</t>
  </si>
  <si>
    <t>Other countries</t>
  </si>
  <si>
    <t>Number of licensed hotels</t>
  </si>
  <si>
    <t>Number of rooms</t>
  </si>
  <si>
    <t>Number of bed places</t>
  </si>
  <si>
    <t>Room occupancy rate (%)</t>
  </si>
  <si>
    <t>Bed occupancy rate (%)</t>
  </si>
  <si>
    <t>Tourist nights ('000)</t>
  </si>
  <si>
    <t>Average length of stay (nights)</t>
  </si>
  <si>
    <t>Tourism earnings per tourist (rupees)</t>
  </si>
  <si>
    <t>Provisional</t>
  </si>
  <si>
    <t>22. SOCIAL SECURITY</t>
  </si>
  <si>
    <t>Non-contributory benefits</t>
  </si>
  <si>
    <t>No. of beneficiaries ('000)</t>
  </si>
  <si>
    <t>Total amount paid (R Mn)</t>
  </si>
  <si>
    <r>
      <t>Contributory benefits</t>
    </r>
    <r>
      <rPr>
        <b/>
        <vertAlign val="superscript"/>
        <sz val="7"/>
        <rFont val="Arial"/>
        <family val="2"/>
      </rPr>
      <t>3</t>
    </r>
  </si>
  <si>
    <t>(National Pensions Fund)</t>
  </si>
  <si>
    <t>No. of employees  contributing  ('000)</t>
  </si>
  <si>
    <r>
      <t>Contributions collected</t>
    </r>
    <r>
      <rPr>
        <vertAlign val="superscript"/>
        <sz val="7"/>
        <rFont val="Arial"/>
        <family val="2"/>
      </rPr>
      <t xml:space="preserve"> 4</t>
    </r>
    <r>
      <rPr>
        <sz val="7"/>
        <rFont val="Arial"/>
        <family val="2"/>
      </rPr>
      <t xml:space="preserve"> (R Mn)</t>
    </r>
  </si>
  <si>
    <t>Surcharge collected (R Mn)</t>
  </si>
  <si>
    <t xml:space="preserve">Public expenditure on social </t>
  </si>
  <si>
    <t>security and welfare as a % of</t>
  </si>
  <si>
    <r>
      <t>Benefits by type</t>
    </r>
    <r>
      <rPr>
        <b/>
        <vertAlign val="superscript"/>
        <sz val="7"/>
        <rFont val="Arial"/>
        <family val="2"/>
      </rPr>
      <t>5</t>
    </r>
    <r>
      <rPr>
        <b/>
        <sz val="7"/>
        <rFont val="Arial"/>
        <family val="2"/>
      </rPr>
      <t>,</t>
    </r>
  </si>
  <si>
    <t>- Retirement pension</t>
  </si>
  <si>
    <t>- Widows pension (All ages)</t>
  </si>
  <si>
    <r>
      <t>- Invalids pension</t>
    </r>
    <r>
      <rPr>
        <vertAlign val="superscript"/>
        <sz val="7"/>
        <rFont val="Arial"/>
        <family val="2"/>
      </rPr>
      <t xml:space="preserve"> 6</t>
    </r>
  </si>
  <si>
    <t>- Orphans pension</t>
  </si>
  <si>
    <t>- Social Aid</t>
  </si>
  <si>
    <t>Contributory benefits</t>
  </si>
  <si>
    <t>- Invalids pension</t>
  </si>
  <si>
    <t>- Industrial injury benefits</t>
  </si>
  <si>
    <r>
      <t>1</t>
    </r>
    <r>
      <rPr>
        <sz val="7"/>
        <rFont val="Arial"/>
        <family val="2"/>
      </rPr>
      <t xml:space="preserve"> Revised. </t>
    </r>
    <r>
      <rPr>
        <vertAlign val="superscript"/>
        <sz val="7"/>
        <rFont val="Arial"/>
        <family val="2"/>
      </rPr>
      <t xml:space="preserve"> 2 </t>
    </r>
    <r>
      <rPr>
        <sz val="7"/>
        <rFont val="Arial"/>
        <family val="2"/>
      </rPr>
      <t xml:space="preserve">Provisional. </t>
    </r>
    <r>
      <rPr>
        <vertAlign val="superscript"/>
        <sz val="7"/>
        <rFont val="Arial"/>
        <family val="2"/>
      </rPr>
      <t>3</t>
    </r>
    <r>
      <rPr>
        <sz val="7"/>
        <rFont val="Arial"/>
        <family val="2"/>
      </rPr>
      <t xml:space="preserve"> Excludes public and parastatal sectors.    
</t>
    </r>
    <r>
      <rPr>
        <vertAlign val="superscript"/>
        <sz val="7"/>
        <rFont val="Arial"/>
        <family val="2"/>
      </rPr>
      <t>4</t>
    </r>
    <r>
      <rPr>
        <sz val="7"/>
        <rFont val="Arial"/>
        <family val="2"/>
      </rPr>
      <t xml:space="preserve"> Ratio of contribution is 2/3 from employers &amp; 1/3 from employees. Excludes surcharge paid by employers.
</t>
    </r>
    <r>
      <rPr>
        <vertAlign val="superscript"/>
        <sz val="7"/>
        <rFont val="Arial"/>
        <family val="2"/>
      </rPr>
      <t xml:space="preserve">5 </t>
    </r>
    <r>
      <rPr>
        <sz val="7"/>
        <rFont val="Arial"/>
        <family val="2"/>
      </rPr>
      <t xml:space="preserve">A person receiving several benefits is counted several times.           </t>
    </r>
    <r>
      <rPr>
        <vertAlign val="superscript"/>
        <sz val="7"/>
        <rFont val="Arial"/>
        <family val="2"/>
      </rPr>
      <t xml:space="preserve"> 
6</t>
    </r>
    <r>
      <rPr>
        <sz val="7"/>
        <rFont val="Arial"/>
        <family val="2"/>
      </rPr>
      <t xml:space="preserve"> With effect from July 2016, BIP is payable to persons under the age of 60 as compared to previous years where only those aged 15 to 59 were eligible</t>
    </r>
  </si>
  <si>
    <t>6. LABOUR</t>
  </si>
  <si>
    <r>
      <t>Labour Force- Mauritians ('000)</t>
    </r>
    <r>
      <rPr>
        <b/>
        <vertAlign val="superscript"/>
        <sz val="7"/>
        <rFont val="Arial"/>
        <family val="2"/>
      </rPr>
      <t>1</t>
    </r>
  </si>
  <si>
    <t xml:space="preserve">Male </t>
  </si>
  <si>
    <r>
      <t>Activity rate (%)</t>
    </r>
    <r>
      <rPr>
        <b/>
        <vertAlign val="superscript"/>
        <sz val="7"/>
        <rFont val="Arial"/>
        <family val="2"/>
      </rPr>
      <t>1</t>
    </r>
  </si>
  <si>
    <r>
      <t>Employment- Mauritians ('000)</t>
    </r>
    <r>
      <rPr>
        <b/>
        <vertAlign val="superscript"/>
        <sz val="7"/>
        <rFont val="Arial"/>
        <family val="2"/>
      </rPr>
      <t>1</t>
    </r>
  </si>
  <si>
    <r>
      <t>Unemployment ('000)</t>
    </r>
    <r>
      <rPr>
        <b/>
        <vertAlign val="superscript"/>
        <sz val="7"/>
        <rFont val="Arial"/>
        <family val="2"/>
      </rPr>
      <t>1</t>
    </r>
  </si>
  <si>
    <r>
      <t>Unemployment rate</t>
    </r>
    <r>
      <rPr>
        <b/>
        <vertAlign val="superscript"/>
        <sz val="7"/>
        <rFont val="Arial"/>
        <family val="2"/>
      </rPr>
      <t>1</t>
    </r>
  </si>
  <si>
    <r>
      <t>Employment- Foreigners ('000)</t>
    </r>
    <r>
      <rPr>
        <b/>
        <vertAlign val="superscript"/>
        <sz val="7"/>
        <rFont val="Arial"/>
        <family val="2"/>
      </rPr>
      <t>2</t>
    </r>
  </si>
  <si>
    <r>
      <t xml:space="preserve">Total Employment by sector ('000) </t>
    </r>
    <r>
      <rPr>
        <b/>
        <vertAlign val="superscript"/>
        <sz val="7"/>
        <rFont val="Arial"/>
        <family val="2"/>
      </rPr>
      <t>3</t>
    </r>
  </si>
  <si>
    <t>Primary sector</t>
  </si>
  <si>
    <t>Secondary sector</t>
  </si>
  <si>
    <t>Electricity ,gas ,steam &amp; air cond supply</t>
  </si>
  <si>
    <t>Water supply</t>
  </si>
  <si>
    <t>Tertiary sector</t>
  </si>
  <si>
    <t xml:space="preserve">     Wholesale and retail trade;repair of m. vehicles </t>
  </si>
  <si>
    <t xml:space="preserve">Transportation and  storage </t>
  </si>
  <si>
    <t>Accomodation &amp; food service activities</t>
  </si>
  <si>
    <t xml:space="preserve">Information  and communication </t>
  </si>
  <si>
    <t xml:space="preserve">     Other services </t>
  </si>
  <si>
    <r>
      <t xml:space="preserve">Average earnings </t>
    </r>
    <r>
      <rPr>
        <b/>
        <u/>
        <vertAlign val="superscript"/>
        <sz val="7"/>
        <rFont val="Arial"/>
        <family val="2"/>
      </rPr>
      <t>2</t>
    </r>
    <r>
      <rPr>
        <b/>
        <u/>
        <sz val="7"/>
        <rFont val="Arial"/>
        <family val="2"/>
      </rPr>
      <t xml:space="preserve"> &amp; Wage rate index</t>
    </r>
  </si>
  <si>
    <t>Average monthly earnings (rupees)</t>
  </si>
  <si>
    <t xml:space="preserve">  Agriculture, forestry and fishing</t>
  </si>
  <si>
    <t xml:space="preserve">  Manufacturing</t>
  </si>
  <si>
    <t xml:space="preserve">  Electricity, gas, steam and air conditioning supply</t>
  </si>
  <si>
    <t xml:space="preserve">    Water supply, sewerage, waste management and remediation activities</t>
  </si>
  <si>
    <t xml:space="preserve">  Construction</t>
  </si>
  <si>
    <t xml:space="preserve">  Wholesale and retail trade; repair of motor vehicles and motorcycles</t>
  </si>
  <si>
    <t xml:space="preserve">  Transportation and storage</t>
  </si>
  <si>
    <t xml:space="preserve">  Accommodation and food service activities</t>
  </si>
  <si>
    <t xml:space="preserve">  Information and communication</t>
  </si>
  <si>
    <t xml:space="preserve">  Financial and insurance activities</t>
  </si>
  <si>
    <t xml:space="preserve">  Real estate activities</t>
  </si>
  <si>
    <t>Wage Rate Index (base:4th Quarter 2016=100)</t>
  </si>
  <si>
    <r>
      <t>1</t>
    </r>
    <r>
      <rPr>
        <sz val="7"/>
        <rFont val="Arial"/>
        <family val="2"/>
      </rPr>
      <t xml:space="preserve"> The Continuous Multi-Purpose Household Survey is used, as from 2004, as the instrument to measure labour force, employment and unemployment. Estimates refer to the Mauritian population aged 16 years and above, and exclude foreign workers</t>
    </r>
  </si>
  <si>
    <r>
      <t xml:space="preserve">2 </t>
    </r>
    <r>
      <rPr>
        <sz val="7"/>
        <rFont val="Arial"/>
        <family val="2"/>
      </rPr>
      <t>Data  are obtained from surveys of employment and earnings</t>
    </r>
  </si>
  <si>
    <r>
      <t>3</t>
    </r>
    <r>
      <rPr>
        <sz val="7"/>
        <rFont val="Arial"/>
        <family val="2"/>
      </rPr>
      <t xml:space="preserve"> Including foreigners</t>
    </r>
  </si>
  <si>
    <r>
      <t xml:space="preserve">4 </t>
    </r>
    <r>
      <rPr>
        <sz val="7"/>
        <rFont val="Arial"/>
        <family val="2"/>
      </rPr>
      <t xml:space="preserve">Revised </t>
    </r>
  </si>
  <si>
    <r>
      <t xml:space="preserve">5 </t>
    </r>
    <r>
      <rPr>
        <sz val="7"/>
        <rFont val="Arial"/>
        <family val="2"/>
      </rPr>
      <t xml:space="preserve"> Provisional</t>
    </r>
  </si>
  <si>
    <t xml:space="preserve">Consumption pattern </t>
  </si>
  <si>
    <r>
      <t>Monthly household consumption</t>
    </r>
    <r>
      <rPr>
        <vertAlign val="superscript"/>
        <sz val="7"/>
        <rFont val="Arial"/>
        <family val="2"/>
      </rPr>
      <t>1</t>
    </r>
    <r>
      <rPr>
        <sz val="7"/>
        <rFont val="Arial"/>
        <family val="2"/>
      </rPr>
      <t xml:space="preserve"> expenditure</t>
    </r>
    <r>
      <rPr>
        <vertAlign val="superscript"/>
        <sz val="7"/>
        <rFont val="Arial"/>
        <family val="2"/>
      </rPr>
      <t>2</t>
    </r>
    <r>
      <rPr>
        <sz val="7"/>
        <rFont val="Arial"/>
        <family val="2"/>
      </rPr>
      <t xml:space="preserve"> (%)</t>
    </r>
  </si>
  <si>
    <t xml:space="preserve">Furnishing, household equipment &amp; routine </t>
  </si>
  <si>
    <t>household maintenance</t>
  </si>
  <si>
    <r>
      <t xml:space="preserve">Per capita consumption </t>
    </r>
    <r>
      <rPr>
        <sz val="7"/>
        <rFont val="Arial"/>
        <family val="2"/>
      </rPr>
      <t>(kg/year)</t>
    </r>
    <r>
      <rPr>
        <vertAlign val="superscript"/>
        <sz val="7"/>
        <rFont val="Arial"/>
        <family val="2"/>
      </rPr>
      <t>3</t>
    </r>
  </si>
  <si>
    <t>Selected food items</t>
  </si>
  <si>
    <t>Wheat flour</t>
  </si>
  <si>
    <t>Milled rice</t>
  </si>
  <si>
    <t>Potatoes</t>
  </si>
  <si>
    <t>Sugar</t>
  </si>
  <si>
    <t>Fresh vegetables</t>
  </si>
  <si>
    <t>Oils &amp; fats</t>
  </si>
  <si>
    <t>Fresh milk (litres)</t>
  </si>
  <si>
    <t>Powdered milk</t>
  </si>
  <si>
    <t>Pulses</t>
  </si>
  <si>
    <t>Eggs</t>
  </si>
  <si>
    <t>Meat &amp; meat preparations</t>
  </si>
  <si>
    <t>Banana</t>
  </si>
  <si>
    <t>Other fresh fruits</t>
  </si>
  <si>
    <t>Fish &amp; fish preparations</t>
  </si>
  <si>
    <r>
      <t>1</t>
    </r>
    <r>
      <rPr>
        <sz val="7"/>
        <rFont val="Arial"/>
        <family val="2"/>
      </rPr>
      <t xml:space="preserve"> Classification of Individual Consumption According to Purpose</t>
    </r>
  </si>
  <si>
    <r>
      <t>2</t>
    </r>
    <r>
      <rPr>
        <sz val="7"/>
        <rFont val="Arial"/>
        <family val="2"/>
      </rPr>
      <t xml:space="preserve"> Adjusted for under reporting      </t>
    </r>
    <r>
      <rPr>
        <vertAlign val="superscript"/>
        <sz val="7"/>
        <rFont val="Arial"/>
        <family val="2"/>
      </rPr>
      <t>3</t>
    </r>
    <r>
      <rPr>
        <sz val="7"/>
        <rFont val="Arial"/>
        <family val="2"/>
      </rPr>
      <t xml:space="preserve"> Source: Food balance sheet</t>
    </r>
  </si>
  <si>
    <r>
      <t>4</t>
    </r>
    <r>
      <rPr>
        <sz val="7"/>
        <rFont val="Arial"/>
        <family val="2"/>
      </rPr>
      <t xml:space="preserve"> provisional                 </t>
    </r>
    <r>
      <rPr>
        <vertAlign val="superscript"/>
        <sz val="7"/>
        <rFont val="Arial"/>
        <family val="2"/>
      </rPr>
      <t xml:space="preserve"> </t>
    </r>
  </si>
  <si>
    <t>13. INDUSTRIAL PRODUCTION</t>
  </si>
  <si>
    <t>Quantity produced (selected commodities)</t>
  </si>
  <si>
    <t xml:space="preserve">Sugar </t>
  </si>
  <si>
    <t>('000 tonnes)</t>
  </si>
  <si>
    <t xml:space="preserve">Molasses </t>
  </si>
  <si>
    <t>"</t>
  </si>
  <si>
    <t>Tea (Black)</t>
  </si>
  <si>
    <t>Denatured spirit</t>
  </si>
  <si>
    <t>('000 H. Litres)</t>
  </si>
  <si>
    <t>Beer and stout</t>
  </si>
  <si>
    <t>Wine (country liquor)</t>
  </si>
  <si>
    <t>Growth rate</t>
  </si>
  <si>
    <r>
      <t>EOE</t>
    </r>
    <r>
      <rPr>
        <vertAlign val="superscript"/>
        <sz val="7"/>
        <rFont val="Arial"/>
        <family val="2"/>
      </rPr>
      <t>3</t>
    </r>
  </si>
  <si>
    <t>+5.3</t>
  </si>
  <si>
    <t>+0.7</t>
  </si>
  <si>
    <t>+4.1</t>
  </si>
  <si>
    <t>Food (excluding Sugar)</t>
  </si>
  <si>
    <t>Textiles</t>
  </si>
  <si>
    <t>+3.0</t>
  </si>
  <si>
    <t>+0.6</t>
  </si>
  <si>
    <r>
      <t>Labour Productivity Index</t>
    </r>
    <r>
      <rPr>
        <b/>
        <vertAlign val="superscript"/>
        <sz val="7"/>
        <rFont val="Arial"/>
        <family val="2"/>
      </rPr>
      <t xml:space="preserve"> 1  </t>
    </r>
    <r>
      <rPr>
        <b/>
        <sz val="7"/>
        <rFont val="Arial"/>
        <family val="2"/>
      </rPr>
      <t xml:space="preserve">(2007=100) </t>
    </r>
  </si>
  <si>
    <t>Capital Productivity Index  (2007=100)</t>
  </si>
  <si>
    <r>
      <t xml:space="preserve">Unit  Labour Cost  Index </t>
    </r>
    <r>
      <rPr>
        <b/>
        <vertAlign val="superscript"/>
        <sz val="7"/>
        <rFont val="Arial"/>
        <family val="2"/>
      </rPr>
      <t xml:space="preserve">1  </t>
    </r>
    <r>
      <rPr>
        <b/>
        <sz val="7"/>
        <rFont val="Arial"/>
        <family val="2"/>
      </rPr>
      <t xml:space="preserve">(2007=100) </t>
    </r>
  </si>
  <si>
    <r>
      <t>1</t>
    </r>
    <r>
      <rPr>
        <sz val="6"/>
        <rFont val="Arial"/>
        <family val="2"/>
      </rPr>
      <t xml:space="preserve"> Revised</t>
    </r>
  </si>
  <si>
    <r>
      <t>3</t>
    </r>
    <r>
      <rPr>
        <sz val="6"/>
        <rFont val="Arial"/>
        <family val="2"/>
      </rPr>
      <t xml:space="preserve"> Export Oriented Enterprises(EOE)  as from October 2006,consist of all those enterprises previously operating with an EPZ Certificate and those enterprises manufacturing goods for exports and holding a registration certificate issued by the ex-Board of Investment.</t>
    </r>
  </si>
  <si>
    <r>
      <t>4</t>
    </r>
    <r>
      <rPr>
        <sz val="6"/>
        <rFont val="Arial"/>
        <family val="2"/>
      </rPr>
      <t xml:space="preserve"> The indices are for the whole manufacturing sector.</t>
    </r>
  </si>
  <si>
    <t>* figures pertaining to island of Mauritius only</t>
  </si>
  <si>
    <t>14. ENERGY</t>
  </si>
  <si>
    <r>
      <t>Imports of energy sources</t>
    </r>
    <r>
      <rPr>
        <sz val="7"/>
        <rFont val="Arial"/>
        <family val="2"/>
      </rPr>
      <t xml:space="preserve"> ('000 tonnes)</t>
    </r>
  </si>
  <si>
    <t>Gasolene</t>
  </si>
  <si>
    <t>Diesel oil</t>
  </si>
  <si>
    <t>Dual purpose kerosene</t>
  </si>
  <si>
    <t>-Aviation fuel</t>
  </si>
  <si>
    <t>Fuel oil</t>
  </si>
  <si>
    <t>LPG</t>
  </si>
  <si>
    <t>Coal</t>
  </si>
  <si>
    <t xml:space="preserve">Aviation fuel </t>
  </si>
  <si>
    <t>Hydro</t>
  </si>
  <si>
    <t>Wind</t>
  </si>
  <si>
    <t>Photovoltaic</t>
  </si>
  <si>
    <t>Landfill  gas</t>
  </si>
  <si>
    <t>Bagasse</t>
  </si>
  <si>
    <t>Fossil Fuel</t>
  </si>
  <si>
    <t>Peak demand(MW), Mauritius</t>
  </si>
  <si>
    <r>
      <t>Electricity sales</t>
    </r>
    <r>
      <rPr>
        <sz val="7"/>
        <rFont val="Arial"/>
        <family val="2"/>
      </rPr>
      <t xml:space="preserve"> (GWh)</t>
    </r>
  </si>
  <si>
    <t>Commercial</t>
  </si>
  <si>
    <t>Industrial (general)</t>
  </si>
  <si>
    <t>Industrial (irrigation)</t>
  </si>
  <si>
    <r>
      <t>No. of electricity consumers</t>
    </r>
    <r>
      <rPr>
        <sz val="7"/>
        <rFont val="Arial"/>
        <family val="2"/>
      </rPr>
      <t xml:space="preserve"> ('000)</t>
    </r>
  </si>
  <si>
    <t>INTRODUCTION</t>
  </si>
  <si>
    <t>The Republic of Mauritius is a group of islands in the South West of the Indian Ocean, consisting of the main island of Mauritius, Rodrigues and several outer islands located at distances greater than 350 km from the main island.  Mauritius has been successively a Dutch, French and British colony.  It became independent of Britain on 12th March 1968 and acceded to the status of Republic within the Commonwealth on 12th March 1992. The country has a Westminster type of Parliamentary government.  The official language is English, but French is widely spoken.</t>
  </si>
  <si>
    <t>The population, estimated at 1.3 million, comprises Indo-Mauritians, General population, i.e, people of mixed European and African origin and Sino-Mauritians.</t>
  </si>
  <si>
    <r>
      <t>Mauritius enjoys a mild tropical maritime climate throughout the year,characterized by a warm humid summer extending between November and April and a relatively cool dry winter between June and September.October and May are the transition months.Mean mid-day temperature ranges from 26</t>
    </r>
    <r>
      <rPr>
        <vertAlign val="superscript"/>
        <sz val="7"/>
        <rFont val="Arial"/>
        <family val="2"/>
      </rPr>
      <t>0</t>
    </r>
    <r>
      <rPr>
        <sz val="7"/>
        <rFont val="Arial"/>
        <family val="2"/>
      </rPr>
      <t>C to around 30</t>
    </r>
    <r>
      <rPr>
        <vertAlign val="superscript"/>
        <sz val="7"/>
        <rFont val="Arial"/>
        <family val="2"/>
      </rPr>
      <t>0</t>
    </r>
    <r>
      <rPr>
        <sz val="7"/>
        <rFont val="Arial"/>
        <family val="2"/>
      </rPr>
      <t>C in Summer and from 22</t>
    </r>
    <r>
      <rPr>
        <vertAlign val="superscript"/>
        <sz val="7"/>
        <rFont val="Arial"/>
        <family val="2"/>
      </rPr>
      <t>0</t>
    </r>
    <r>
      <rPr>
        <sz val="7"/>
        <rFont val="Arial"/>
        <family val="2"/>
      </rPr>
      <t>C to 27</t>
    </r>
    <r>
      <rPr>
        <vertAlign val="superscript"/>
        <sz val="7"/>
        <rFont val="Arial"/>
        <family val="2"/>
      </rPr>
      <t>0</t>
    </r>
    <r>
      <rPr>
        <sz val="7"/>
        <rFont val="Arial"/>
        <family val="2"/>
      </rPr>
      <t>C in winter when moving from the Centre to the coastal areas.</t>
    </r>
  </si>
  <si>
    <t>During the past thirty years, the Mauritian economy has diversified from a sugar-cane monocrop economy in the 1970's to one based on sugar, manufacturing (mainly textiles and garments) and tourism in the 1980's.  Global business (offshore) and freeport activities have also been growing continuously since the mid 1990s.</t>
  </si>
  <si>
    <t>CONCEPTS &amp; DEFINITIONS</t>
  </si>
  <si>
    <t>2.  Population and Vital Statistics</t>
  </si>
  <si>
    <t>Median age</t>
  </si>
  <si>
    <t>The age which divides the population into two equal-size groups, one of which is younger and the other older than the median.</t>
  </si>
  <si>
    <t>The ratio of the combined child population under 15 years and population aged 65 years and over per 1,000 population of intermediate age (15-64 years).</t>
  </si>
  <si>
    <t>Number of live births registered in a year per 1,000  mid-year population.</t>
  </si>
  <si>
    <t>Average  number of children born to an average woman  under certain conditions.</t>
  </si>
  <si>
    <t>Number of deaths occuring in a year per 1,000  mid-year population.</t>
  </si>
  <si>
    <t>Number of persons civilly married in a year per 1,000  mid-year population.</t>
  </si>
  <si>
    <t>Number of persons granted divorce in a year per 1,000  mid-year population.</t>
  </si>
  <si>
    <t>3. Health</t>
  </si>
  <si>
    <t>Life expectancy</t>
  </si>
  <si>
    <t>The average number of years that a newly born child is expected to live  under certain conditions.</t>
  </si>
  <si>
    <t>at birth</t>
  </si>
  <si>
    <t xml:space="preserve">Early neonatal </t>
  </si>
  <si>
    <t>Number of deaths in a year of infants under 7 days of age  per 1,000 live births during the year.</t>
  </si>
  <si>
    <t>mortality rate</t>
  </si>
  <si>
    <t>Late neonatal</t>
  </si>
  <si>
    <t>Number of deaths  in a year of infants aged from 7 to 27 days per 1,000 live births during the year.</t>
  </si>
  <si>
    <t>Perinatal</t>
  </si>
  <si>
    <t>Combined number of deaths of infants aged under 7 days and number of still births in a year per 1,000 total births (live+still) during the year.</t>
  </si>
  <si>
    <t>Infant mortality  rate</t>
  </si>
  <si>
    <t>Number of  deaths in a year of infants aged under one year per 1,000 live births during the year.</t>
  </si>
  <si>
    <t>Concepts &amp; definitions (contd.)</t>
  </si>
  <si>
    <t>4. Education</t>
  </si>
  <si>
    <t xml:space="preserve">Gross Enrolment </t>
  </si>
  <si>
    <t>Number of students enrolled per 100 population aged</t>
  </si>
  <si>
    <t>ratio</t>
  </si>
  <si>
    <t>- 4-5 years for pre-primary level</t>
  </si>
  <si>
    <t>- 6-11 years for primary level</t>
  </si>
  <si>
    <t>- 12-19 years for secondary level</t>
  </si>
  <si>
    <t>Percentage of persons aged 12+ years who can, with understanding, both read and write a simple statement.</t>
  </si>
  <si>
    <t>6. Labour</t>
  </si>
  <si>
    <t>Labour force</t>
  </si>
  <si>
    <t>Number of persons who are either working (employed) or not working, looking for work and available for work (unemployed).</t>
  </si>
  <si>
    <t>Activity rate</t>
  </si>
  <si>
    <t>Number of persons aged 16 years and above in the labour force as a % of the total number of persons aged 16 years and above.</t>
  </si>
  <si>
    <t xml:space="preserve">Unemployment </t>
  </si>
  <si>
    <t>Number of unemployed as a % of the labour force.</t>
  </si>
  <si>
    <t>rate</t>
  </si>
  <si>
    <t>9. Household income and expenditure</t>
  </si>
  <si>
    <t>Gini Coefficient</t>
  </si>
  <si>
    <t>Measures the degree of  inequality in the income distribution of households.  It varies between 0 for complete equality and 1 for complete inequality.</t>
  </si>
  <si>
    <t xml:space="preserve">Median  monthly </t>
  </si>
  <si>
    <t>That value which divides the distribution of monthly household income  into two  parts such that 50% of households have an income above that value and 50%  below.</t>
  </si>
  <si>
    <t xml:space="preserve">income of </t>
  </si>
  <si>
    <t>households</t>
  </si>
  <si>
    <t>10. Transport and communications</t>
  </si>
  <si>
    <t>Casualties</t>
  </si>
  <si>
    <t>The total number of fatalities and persons injured as a result  of road accidents.</t>
  </si>
  <si>
    <t>Fatality</t>
  </si>
  <si>
    <t>Prior to 2002, fatality was defined as death occuring within seven days as a result of road accidents. From 1 January 2002, the definition changed to death occuring within 30 days as a result of road accident.</t>
  </si>
  <si>
    <t>Fatality index</t>
  </si>
  <si>
    <t>The number of fatalities per 100 casualties.</t>
  </si>
  <si>
    <t>17. National accounts</t>
  </si>
  <si>
    <t>Gross Domestic
Product (GDP)</t>
  </si>
  <si>
    <t>The aggregate money value of all  goods and services produced within a country out of economic activity during a specified period usually a year, before provision for the consumption of fixed capital.</t>
  </si>
  <si>
    <t xml:space="preserve">GVA at basic </t>
  </si>
  <si>
    <t>GVA at basic prices is obtained as the difference between output and intermediate consumption whereby output is valued at basic prices and intermediate consumption at purchasers' prices.
The basic price is the amount receivable by the producer exclusive of taxes on products and inclusive of subsidies on products. The equivalent for imported products is the c.i.f. value, i.e. the value at the border of the importing country.
The purchasers' price is the amount payable by the purchaser exclusive of deductible taxes on products (e.g. deductible value added tax).</t>
  </si>
  <si>
    <t>prices</t>
  </si>
  <si>
    <t>GVA at basic prices plus taxes (net of subsidies) on products.</t>
  </si>
  <si>
    <t>Services Indirectly
Measured (FISIM)</t>
  </si>
  <si>
    <t>FISIM is calculated separately for loans and deposits using a reference rate.It is measured as the sum of FISIM on loans i.e (interest received on loans)-(stock of loans x reference rate) and FISIM on deposits= (Stock on deposits x reference rate)- (Interest paid on deposits).</t>
  </si>
  <si>
    <t>Final Consumption</t>
  </si>
  <si>
    <t>Consumption expenditure is made up of final consumption expenditure of households and of government. Government final consumption expenditure consists of collective and individual consumption expenditure.  Collective expenditure consists of the services which government provides to the community as a  whole, e.g. security and defence, whereas individual expenditure is made up of expenses incurred in providing services which are mostly beneficial to individuals, e.g. health and education.</t>
  </si>
  <si>
    <t>Expenditure</t>
  </si>
  <si>
    <t xml:space="preserve">Gross </t>
  </si>
  <si>
    <t>The net additions to the physical assets of the country in a year. These consist mainly of investment in buildings, plants, machinery &amp; transport equipment, all valued at market prices.</t>
  </si>
  <si>
    <t xml:space="preserve">Fixed Capital </t>
  </si>
  <si>
    <t xml:space="preserve">Gross National </t>
  </si>
  <si>
    <t>GDP at market prices plus net primary income from the rest of the world gives GNI.</t>
  </si>
  <si>
    <t>Income (GNI)</t>
  </si>
  <si>
    <t>The sum of GNI and net transfers from the rest of the world gives Gross National disposable Income(GNDI)</t>
  </si>
  <si>
    <t>Disposable Income (GNDI)</t>
  </si>
  <si>
    <t>Gross National Savings (GNS)</t>
  </si>
  <si>
    <t>Gross Disposable Income (GNDI) less total consumption expenditure gives Gross National Savings.</t>
  </si>
  <si>
    <t>19. External trade</t>
  </si>
  <si>
    <t>Domestic Exports</t>
  </si>
  <si>
    <t>Exports of goods of national origin.</t>
  </si>
  <si>
    <t>Goods exported in the same condition as imported or after undergoing minor operations which leave them essentially unchanged.</t>
  </si>
  <si>
    <t>8. HOUSING &amp; HOUSEHOLDS</t>
  </si>
  <si>
    <t>1990*</t>
  </si>
  <si>
    <t>2000*</t>
  </si>
  <si>
    <t>2011*</t>
  </si>
  <si>
    <r>
      <t xml:space="preserve"> Buildings </t>
    </r>
    <r>
      <rPr>
        <sz val="7"/>
        <rFont val="Arial"/>
        <family val="2"/>
      </rPr>
      <t>('000)</t>
    </r>
  </si>
  <si>
    <t xml:space="preserve">of which: </t>
  </si>
  <si>
    <t xml:space="preserve"> - % wholly residential</t>
  </si>
  <si>
    <t xml:space="preserve"> - % partly residential</t>
  </si>
  <si>
    <r>
      <t>3.3</t>
    </r>
    <r>
      <rPr>
        <i/>
        <vertAlign val="superscript"/>
        <sz val="7"/>
        <rFont val="Arial"/>
        <family val="2"/>
      </rPr>
      <t>1</t>
    </r>
  </si>
  <si>
    <r>
      <t>4.3</t>
    </r>
    <r>
      <rPr>
        <i/>
        <vertAlign val="superscript"/>
        <sz val="7"/>
        <rFont val="Arial"/>
        <family val="2"/>
      </rPr>
      <t>1</t>
    </r>
  </si>
  <si>
    <t>Residential &amp; partly residential buildings</t>
  </si>
  <si>
    <r>
      <t>Year of construction</t>
    </r>
    <r>
      <rPr>
        <sz val="7"/>
        <rFont val="Arial"/>
        <family val="2"/>
      </rPr>
      <t xml:space="preserve"> (%)</t>
    </r>
  </si>
  <si>
    <t>Before 1985</t>
  </si>
  <si>
    <t>1985 - 1989</t>
  </si>
  <si>
    <t>1990 - 1994</t>
  </si>
  <si>
    <r>
      <t>1.1</t>
    </r>
    <r>
      <rPr>
        <vertAlign val="superscript"/>
        <sz val="7"/>
        <rFont val="Arial"/>
        <family val="2"/>
      </rPr>
      <t>1</t>
    </r>
  </si>
  <si>
    <t>1995 - 1999</t>
  </si>
  <si>
    <t>2000 - 2004</t>
  </si>
  <si>
    <r>
      <t>1.0</t>
    </r>
    <r>
      <rPr>
        <vertAlign val="superscript"/>
        <sz val="7"/>
        <rFont val="Arial"/>
        <family val="2"/>
      </rPr>
      <t>2</t>
    </r>
  </si>
  <si>
    <t>2005 - 2009</t>
  </si>
  <si>
    <t>2010 - 2011</t>
  </si>
  <si>
    <t>Not completed but inhabited</t>
  </si>
  <si>
    <t>Not known</t>
  </si>
  <si>
    <r>
      <t xml:space="preserve">Construction materials </t>
    </r>
    <r>
      <rPr>
        <sz val="7"/>
        <rFont val="Arial"/>
        <family val="2"/>
      </rPr>
      <t>(%)</t>
    </r>
  </si>
  <si>
    <t>Concrete walls &amp; roof</t>
  </si>
  <si>
    <t>Concrete walls &amp; iron or tin roof</t>
  </si>
  <si>
    <t>Iron or tin walls and roof</t>
  </si>
  <si>
    <t>Wood walls &amp; iron or tin or shingle roof</t>
  </si>
  <si>
    <t>Average no. of housing units per building</t>
  </si>
  <si>
    <r>
      <t xml:space="preserve">Housing units </t>
    </r>
    <r>
      <rPr>
        <sz val="7"/>
        <rFont val="Arial"/>
        <family val="2"/>
      </rPr>
      <t>('000)</t>
    </r>
  </si>
  <si>
    <t>Ownership (%)</t>
  </si>
  <si>
    <t>Public</t>
  </si>
  <si>
    <t>Not stated</t>
  </si>
  <si>
    <t>Occupancy (%)</t>
  </si>
  <si>
    <t>Occupied</t>
  </si>
  <si>
    <t>Vacant</t>
  </si>
  <si>
    <t>Not Stated</t>
  </si>
  <si>
    <t>* Census figures</t>
  </si>
  <si>
    <r>
      <t>1</t>
    </r>
    <r>
      <rPr>
        <sz val="7"/>
        <rFont val="Arial"/>
        <family val="2"/>
      </rPr>
      <t xml:space="preserve"> Buildings constructed from January to April 1990</t>
    </r>
  </si>
  <si>
    <r>
      <t>2</t>
    </r>
    <r>
      <rPr>
        <sz val="7"/>
        <rFont val="Arial"/>
        <family val="2"/>
      </rPr>
      <t xml:space="preserve"> Buildings constructed from January to April 2000</t>
    </r>
  </si>
  <si>
    <t>Average no. of rooms per occupied housing unit</t>
  </si>
  <si>
    <t>Average no. of persons per room</t>
  </si>
  <si>
    <t>Average no. of households per housing unit</t>
  </si>
  <si>
    <t>Households ('000)</t>
  </si>
  <si>
    <t>297.9</t>
  </si>
  <si>
    <t>Tenure (%)</t>
  </si>
  <si>
    <t>Owner</t>
  </si>
  <si>
    <t>Tenant</t>
  </si>
  <si>
    <t>Subtenant</t>
  </si>
  <si>
    <t xml:space="preserve">-  </t>
  </si>
  <si>
    <t>Free</t>
  </si>
  <si>
    <t>Amenities (%)</t>
  </si>
  <si>
    <t>Piped water</t>
  </si>
  <si>
    <t>Electricity</t>
  </si>
  <si>
    <t>Toilet</t>
  </si>
  <si>
    <t>of which:</t>
  </si>
  <si>
    <t>flush toilet</t>
  </si>
  <si>
    <t>Bathroom</t>
  </si>
  <si>
    <t>Kitchen</t>
  </si>
  <si>
    <t>Acceptable refuse disposal</t>
  </si>
  <si>
    <t>Fuel used for cooking (%)</t>
  </si>
  <si>
    <t>Wood &amp; charcoal</t>
  </si>
  <si>
    <t>Kerosene</t>
  </si>
  <si>
    <t>Gas</t>
  </si>
  <si>
    <t>Availability of ICT devices</t>
  </si>
  <si>
    <t xml:space="preserve">Television </t>
  </si>
  <si>
    <t>Fixed Telephone</t>
  </si>
  <si>
    <t>Mobile Phone</t>
  </si>
  <si>
    <t xml:space="preserve">Computer </t>
  </si>
  <si>
    <t>Internet Access</t>
  </si>
  <si>
    <t>%  female-headed</t>
  </si>
  <si>
    <t>%  one-parent</t>
  </si>
  <si>
    <t>%  60+ years living alone</t>
  </si>
  <si>
    <t>*</t>
  </si>
  <si>
    <t>Census figures</t>
  </si>
  <si>
    <t>-5.6</t>
  </si>
  <si>
    <t>+0.5</t>
  </si>
  <si>
    <r>
      <t xml:space="preserve">1   </t>
    </r>
    <r>
      <rPr>
        <sz val="7"/>
        <rFont val="Arial"/>
        <family val="2"/>
      </rPr>
      <t>Preliminary Environmental Report (PER)- Effective as from 2002</t>
    </r>
  </si>
  <si>
    <t>2019</t>
  </si>
  <si>
    <t>Industrial crops</t>
  </si>
  <si>
    <t>Fruits, flowers &amp; forestry</t>
  </si>
  <si>
    <t>Livestock &amp; poultry products</t>
  </si>
  <si>
    <t>Government services</t>
  </si>
  <si>
    <r>
      <t>Hospitals</t>
    </r>
    <r>
      <rPr>
        <vertAlign val="superscript"/>
        <sz val="8"/>
        <rFont val="Arial"/>
        <family val="2"/>
      </rPr>
      <t>3</t>
    </r>
  </si>
  <si>
    <r>
      <t>Area health centres</t>
    </r>
    <r>
      <rPr>
        <vertAlign val="superscript"/>
        <sz val="8"/>
        <rFont val="Arial"/>
        <family val="2"/>
      </rPr>
      <t>4</t>
    </r>
  </si>
  <si>
    <r>
      <t>1</t>
    </r>
    <r>
      <rPr>
        <sz val="7"/>
        <rFont val="Arial"/>
        <family val="2"/>
      </rPr>
      <t xml:space="preserve"> Revised.  </t>
    </r>
    <r>
      <rPr>
        <vertAlign val="superscript"/>
        <sz val="7"/>
        <rFont val="Arial"/>
        <family val="2"/>
      </rPr>
      <t>2</t>
    </r>
    <r>
      <rPr>
        <sz val="7"/>
        <rFont val="Arial"/>
        <family val="2"/>
      </rPr>
      <t xml:space="preserve"> Provisional.   </t>
    </r>
    <r>
      <rPr>
        <vertAlign val="superscript"/>
        <sz val="7"/>
        <rFont val="Arial"/>
        <family val="2"/>
      </rPr>
      <t>3</t>
    </r>
    <r>
      <rPr>
        <sz val="7"/>
        <rFont val="Arial"/>
        <family val="2"/>
      </rPr>
      <t xml:space="preserve"> Including two health centres with beds in Rodrigues.  </t>
    </r>
    <r>
      <rPr>
        <vertAlign val="superscript"/>
        <sz val="7"/>
        <rFont val="Arial"/>
        <family val="2"/>
      </rPr>
      <t>4</t>
    </r>
    <r>
      <rPr>
        <sz val="7"/>
        <rFont val="Arial"/>
        <family val="2"/>
      </rPr>
      <t xml:space="preserve"> Including Y. Cantin and Long Mountain Community Hospitals.</t>
    </r>
  </si>
  <si>
    <r>
      <t>100.3</t>
    </r>
    <r>
      <rPr>
        <b/>
        <vertAlign val="superscript"/>
        <sz val="7"/>
        <rFont val="Arial"/>
        <family val="2"/>
      </rPr>
      <t xml:space="preserve"> 3</t>
    </r>
  </si>
  <si>
    <r>
      <t>Gross Official International reserves</t>
    </r>
    <r>
      <rPr>
        <b/>
        <vertAlign val="superscript"/>
        <sz val="7"/>
        <rFont val="Arial"/>
        <family val="2"/>
      </rPr>
      <t>1</t>
    </r>
  </si>
  <si>
    <r>
      <t>Gross Official International reserves</t>
    </r>
    <r>
      <rPr>
        <b/>
        <vertAlign val="superscript"/>
        <sz val="6"/>
        <rFont val="Arial"/>
        <family val="2"/>
      </rPr>
      <t xml:space="preserve"> 1</t>
    </r>
  </si>
  <si>
    <r>
      <t xml:space="preserve">Other </t>
    </r>
    <r>
      <rPr>
        <vertAlign val="superscript"/>
        <sz val="6"/>
        <rFont val="Arial"/>
        <family val="2"/>
      </rPr>
      <t>2</t>
    </r>
  </si>
  <si>
    <r>
      <t>Foreign exchange rates</t>
    </r>
    <r>
      <rPr>
        <sz val="7"/>
        <rFont val="Arial"/>
        <family val="2"/>
      </rPr>
      <t xml:space="preserve"> (selling - Rs)</t>
    </r>
  </si>
  <si>
    <r>
      <t>Value of Transactions</t>
    </r>
    <r>
      <rPr>
        <vertAlign val="superscript"/>
        <sz val="6"/>
        <rFont val="Arial"/>
        <family val="2"/>
      </rPr>
      <t>3</t>
    </r>
    <r>
      <rPr>
        <sz val="6"/>
        <rFont val="Arial"/>
        <family val="2"/>
      </rPr>
      <t xml:space="preserve"> : (Rs mn)</t>
    </r>
  </si>
  <si>
    <r>
      <rPr>
        <vertAlign val="superscript"/>
        <sz val="6"/>
        <rFont val="Arial"/>
        <family val="2"/>
      </rPr>
      <t xml:space="preserve">2 </t>
    </r>
    <r>
      <rPr>
        <sz val="6"/>
        <rFont val="Arial"/>
        <family val="2"/>
      </rPr>
      <t>Comprises Foreign Assets of the Government and the country's Reserve Position in the IMF</t>
    </r>
  </si>
  <si>
    <r>
      <rPr>
        <vertAlign val="superscript"/>
        <sz val="6"/>
        <rFont val="Arial"/>
        <family val="2"/>
      </rPr>
      <t>3</t>
    </r>
    <r>
      <rPr>
        <sz val="6"/>
        <rFont val="Arial"/>
        <family val="2"/>
      </rPr>
      <t xml:space="preserve"> Involving the use of credit cards,debit cards,ATMs and Merchant Points of Sale</t>
    </r>
  </si>
  <si>
    <r>
      <t xml:space="preserve">1 </t>
    </r>
    <r>
      <rPr>
        <sz val="7"/>
        <rFont val="Arial"/>
        <family val="2"/>
      </rPr>
      <t xml:space="preserve">Revised           </t>
    </r>
  </si>
  <si>
    <t>The islands of Mauritius and Rodrigues, with a total area of 1,979 sq km, have an overall population density of 640 persons per sq km.  About 43% of the area is allocated to agriculture, 25% is occupied by built-up areas and 2% by public roads; the remaining consists of abandoned canefields, forests, scrub land, grasslands and grazing lands, reservoirs and ponds, swamps and rocks.</t>
  </si>
  <si>
    <t>Note: As from 2002, data include transactions of the freeport</t>
  </si>
  <si>
    <t>of which:Articles of apparel &amp; clothing</t>
  </si>
  <si>
    <t>Miscellaneous manufactured articles</t>
  </si>
  <si>
    <t>Machinery &amp; transport equipment</t>
  </si>
  <si>
    <t>of which: Textile yarns, fabrics, made up articles</t>
  </si>
  <si>
    <t>Manufactured goods classified by materials</t>
  </si>
  <si>
    <t>Chemicals &amp;related products, n.e.s</t>
  </si>
  <si>
    <t>Animal &amp; vegetable oils &amp; fats</t>
  </si>
  <si>
    <t>of which: Cut flowers and foliage</t>
  </si>
  <si>
    <t>Crude materials, inedible except fuels</t>
  </si>
  <si>
    <t>Beverages &amp; tobacco</t>
  </si>
  <si>
    <t>of which:  Sugar</t>
  </si>
  <si>
    <t>Food and live animals</t>
  </si>
  <si>
    <t>By commodity</t>
  </si>
  <si>
    <r>
      <t xml:space="preserve">Domestic Exports </t>
    </r>
    <r>
      <rPr>
        <sz val="6"/>
        <rFont val="Arial"/>
        <family val="2"/>
      </rPr>
      <t>(f.o.b.)</t>
    </r>
  </si>
  <si>
    <t>(ratio of export to import index)</t>
  </si>
  <si>
    <t>Terms of trade</t>
  </si>
  <si>
    <t>Import index</t>
  </si>
  <si>
    <r>
      <t xml:space="preserve">Export index </t>
    </r>
    <r>
      <rPr>
        <sz val="6"/>
        <rFont val="Arial"/>
        <family val="2"/>
      </rPr>
      <t>(total)</t>
    </r>
  </si>
  <si>
    <r>
      <t>Trade Indices</t>
    </r>
    <r>
      <rPr>
        <sz val="6"/>
        <rFont val="Arial"/>
        <family val="2"/>
      </rPr>
      <t xml:space="preserve"> </t>
    </r>
    <r>
      <rPr>
        <b/>
        <sz val="6"/>
        <rFont val="Arial"/>
        <family val="2"/>
      </rPr>
      <t>( base: 2013=100)</t>
    </r>
  </si>
  <si>
    <r>
      <t>EOE</t>
    </r>
    <r>
      <rPr>
        <b/>
        <vertAlign val="superscript"/>
        <sz val="6"/>
        <rFont val="Arial"/>
        <family val="2"/>
      </rPr>
      <t>3</t>
    </r>
    <r>
      <rPr>
        <b/>
        <sz val="6"/>
        <rFont val="Arial"/>
        <family val="2"/>
      </rPr>
      <t xml:space="preserve">  imports  </t>
    </r>
  </si>
  <si>
    <r>
      <t>EOE</t>
    </r>
    <r>
      <rPr>
        <b/>
        <vertAlign val="superscript"/>
        <sz val="6"/>
        <rFont val="Arial"/>
        <family val="2"/>
      </rPr>
      <t>3</t>
    </r>
    <r>
      <rPr>
        <b/>
        <sz val="6"/>
        <rFont val="Arial"/>
        <family val="2"/>
      </rPr>
      <t xml:space="preserve">  exports  </t>
    </r>
  </si>
  <si>
    <t>Balance of visible trade</t>
  </si>
  <si>
    <r>
      <t xml:space="preserve">Total Imports </t>
    </r>
    <r>
      <rPr>
        <sz val="6"/>
        <rFont val="Arial"/>
        <family val="2"/>
      </rPr>
      <t>(c.i.f. value)</t>
    </r>
  </si>
  <si>
    <t>Ship's stores &amp; bunkers</t>
  </si>
  <si>
    <t>Domestic exports</t>
  </si>
  <si>
    <r>
      <t xml:space="preserve">Total Exports </t>
    </r>
    <r>
      <rPr>
        <sz val="6"/>
        <rFont val="Arial"/>
        <family val="2"/>
      </rPr>
      <t>(f.o.b. value)</t>
    </r>
  </si>
  <si>
    <r>
      <t xml:space="preserve">Total value of trade </t>
    </r>
    <r>
      <rPr>
        <sz val="6"/>
        <rFont val="Arial"/>
        <family val="2"/>
      </rPr>
      <t>(Million rupees)</t>
    </r>
  </si>
  <si>
    <r>
      <t xml:space="preserve">2020 </t>
    </r>
    <r>
      <rPr>
        <b/>
        <vertAlign val="superscript"/>
        <sz val="7"/>
        <rFont val="Arial"/>
        <family val="2"/>
      </rPr>
      <t>2</t>
    </r>
  </si>
  <si>
    <t xml:space="preserve">19. EXTERNAL TRADE </t>
  </si>
  <si>
    <t>- China</t>
  </si>
  <si>
    <t>- United Kingdom</t>
  </si>
  <si>
    <t>- Republic of  South Africa</t>
  </si>
  <si>
    <t>- Spain</t>
  </si>
  <si>
    <t>- India</t>
  </si>
  <si>
    <t>- Italy</t>
  </si>
  <si>
    <t>- Reunion</t>
  </si>
  <si>
    <t>- France</t>
  </si>
  <si>
    <t>- Madagascar</t>
  </si>
  <si>
    <t>- U.A.E</t>
  </si>
  <si>
    <t>By country of destination</t>
  </si>
  <si>
    <t xml:space="preserve">Manufactured goods classified by materials </t>
  </si>
  <si>
    <r>
      <t xml:space="preserve">Re-Exports </t>
    </r>
    <r>
      <rPr>
        <sz val="7"/>
        <rFont val="Arial"/>
        <family val="2"/>
      </rPr>
      <t>(f.o.b.)</t>
    </r>
  </si>
  <si>
    <t>- Portugal</t>
  </si>
  <si>
    <t>- Belgium</t>
  </si>
  <si>
    <t>- Netherlands</t>
  </si>
  <si>
    <t>- Germany</t>
  </si>
  <si>
    <t>- U.S.A.</t>
  </si>
  <si>
    <r>
      <t xml:space="preserve">Domestic Exports </t>
    </r>
    <r>
      <rPr>
        <sz val="6"/>
        <rFont val="Arial"/>
        <family val="2"/>
      </rPr>
      <t>(f.o.b.) (contd.)</t>
    </r>
  </si>
  <si>
    <t>- Watches, clocks &amp; opticals goods</t>
  </si>
  <si>
    <t>- Articles of apparel &amp; clothing</t>
  </si>
  <si>
    <t xml:space="preserve">Miscellaneous manufactured articles </t>
  </si>
  <si>
    <t>- Aircraft, marine vessels &amp; parts</t>
  </si>
  <si>
    <t>- Road vehicles</t>
  </si>
  <si>
    <t>-Specialised &amp; gen. industrial machinery</t>
  </si>
  <si>
    <t>- Manufactures of metals, n.e.s.</t>
  </si>
  <si>
    <t>- Iron &amp; steel</t>
  </si>
  <si>
    <t>-Textile yarns, fabrics, made up articles</t>
  </si>
  <si>
    <t>- Paper, paperboard &amp; articles thereof</t>
  </si>
  <si>
    <t>- Medicinal &amp; pharmaceutical products</t>
  </si>
  <si>
    <t>Chemicals &amp; related products</t>
  </si>
  <si>
    <t>- Refined petroleum products</t>
  </si>
  <si>
    <t>Mineral fuels, lubricants &amp; related products</t>
  </si>
  <si>
    <t>- Fish &amp; fish preparations</t>
  </si>
  <si>
    <t>- Dairy products &amp; birds' eggs</t>
  </si>
  <si>
    <r>
      <t>Total Imports</t>
    </r>
    <r>
      <rPr>
        <sz val="8"/>
        <rFont val="Arial"/>
        <family val="2"/>
      </rPr>
      <t xml:space="preserve"> (c.i.f.)</t>
    </r>
  </si>
  <si>
    <t>Excluding ship's stores and bunkers</t>
  </si>
  <si>
    <t xml:space="preserve">    Imports from member states</t>
  </si>
  <si>
    <r>
      <t xml:space="preserve">    Exports to member states</t>
    </r>
    <r>
      <rPr>
        <vertAlign val="superscript"/>
        <sz val="7"/>
        <rFont val="Arial"/>
        <family val="2"/>
      </rPr>
      <t>3</t>
    </r>
  </si>
  <si>
    <t>SADC</t>
  </si>
  <si>
    <t>COMESA</t>
  </si>
  <si>
    <t>Regional trade</t>
  </si>
  <si>
    <t>- Kuwait</t>
  </si>
  <si>
    <t>- Switzerland</t>
  </si>
  <si>
    <t>- Singapore</t>
  </si>
  <si>
    <t>- Australia</t>
  </si>
  <si>
    <t>- Malaysia</t>
  </si>
  <si>
    <t>- Hong Kong</t>
  </si>
  <si>
    <t>- Japan</t>
  </si>
  <si>
    <t>By country of origin</t>
  </si>
  <si>
    <r>
      <t>Total Imports</t>
    </r>
    <r>
      <rPr>
        <sz val="7"/>
        <rFont val="Arial"/>
        <family val="2"/>
      </rPr>
      <t xml:space="preserve"> (c.i.f.) (contd.)</t>
    </r>
  </si>
  <si>
    <r>
      <t xml:space="preserve">2020 </t>
    </r>
    <r>
      <rPr>
        <b/>
        <vertAlign val="superscript"/>
        <sz val="8"/>
        <rFont val="Arial"/>
        <family val="2"/>
      </rPr>
      <t>2</t>
    </r>
  </si>
  <si>
    <r>
      <t>2020</t>
    </r>
    <r>
      <rPr>
        <b/>
        <i/>
        <vertAlign val="superscript"/>
        <sz val="8"/>
        <rFont val="Arial"/>
        <family val="2"/>
      </rPr>
      <t xml:space="preserve"> 2</t>
    </r>
  </si>
  <si>
    <r>
      <t>2019</t>
    </r>
    <r>
      <rPr>
        <b/>
        <vertAlign val="superscript"/>
        <sz val="11"/>
        <rFont val="Arial"/>
        <family val="2"/>
      </rPr>
      <t xml:space="preserve"> 1</t>
    </r>
  </si>
  <si>
    <r>
      <t>2020</t>
    </r>
    <r>
      <rPr>
        <b/>
        <vertAlign val="superscript"/>
        <sz val="11"/>
        <rFont val="Arial"/>
        <family val="2"/>
      </rPr>
      <t xml:space="preserve"> 2</t>
    </r>
  </si>
  <si>
    <r>
      <t xml:space="preserve">    3 </t>
    </r>
    <r>
      <rPr>
        <sz val="7"/>
        <rFont val="Arial"/>
        <family val="2"/>
      </rPr>
      <t>Refers to financial year 2018/2019</t>
    </r>
  </si>
  <si>
    <r>
      <t xml:space="preserve">    4 </t>
    </r>
    <r>
      <rPr>
        <sz val="7"/>
        <rFont val="Arial"/>
        <family val="2"/>
      </rPr>
      <t>Refers to financial year 2019/2020</t>
    </r>
  </si>
  <si>
    <t>20/21</t>
  </si>
  <si>
    <r>
      <t xml:space="preserve">2020 </t>
    </r>
    <r>
      <rPr>
        <b/>
        <vertAlign val="superscript"/>
        <sz val="8"/>
        <rFont val="Arial"/>
        <family val="2"/>
      </rPr>
      <t>3</t>
    </r>
  </si>
  <si>
    <r>
      <t xml:space="preserve">National calls registered </t>
    </r>
    <r>
      <rPr>
        <vertAlign val="superscript"/>
        <sz val="7"/>
        <rFont val="Arial"/>
        <family val="2"/>
      </rPr>
      <t>1</t>
    </r>
    <r>
      <rPr>
        <sz val="7"/>
        <rFont val="Arial"/>
        <family val="2"/>
      </rPr>
      <t xml:space="preserve"> ('000,000)</t>
    </r>
  </si>
  <si>
    <r>
      <t>1</t>
    </r>
    <r>
      <rPr>
        <sz val="7"/>
        <rFont val="Arial"/>
        <family val="2"/>
      </rPr>
      <t xml:space="preserve"> Calls irrespective of duration from fixed telephone             </t>
    </r>
  </si>
  <si>
    <r>
      <t xml:space="preserve">2  </t>
    </r>
    <r>
      <rPr>
        <sz val="7"/>
        <rFont val="Arial"/>
        <family val="2"/>
      </rPr>
      <t>Revised</t>
    </r>
  </si>
  <si>
    <r>
      <t>2020</t>
    </r>
    <r>
      <rPr>
        <b/>
        <vertAlign val="superscript"/>
        <sz val="7"/>
        <rFont val="Arial"/>
        <family val="2"/>
      </rPr>
      <t xml:space="preserve"> 2</t>
    </r>
  </si>
  <si>
    <r>
      <t xml:space="preserve">2019 </t>
    </r>
    <r>
      <rPr>
        <b/>
        <vertAlign val="superscript"/>
        <sz val="7"/>
        <rFont val="Arial"/>
        <family val="2"/>
      </rPr>
      <t>4</t>
    </r>
  </si>
  <si>
    <r>
      <t>2020</t>
    </r>
    <r>
      <rPr>
        <b/>
        <vertAlign val="superscript"/>
        <sz val="8"/>
        <rFont val="Arial"/>
        <family val="2"/>
      </rPr>
      <t>2</t>
    </r>
  </si>
  <si>
    <r>
      <t>2019</t>
    </r>
    <r>
      <rPr>
        <b/>
        <vertAlign val="superscript"/>
        <sz val="7"/>
        <rFont val="Arial"/>
        <family val="2"/>
      </rPr>
      <t>1</t>
    </r>
  </si>
  <si>
    <r>
      <t>2020</t>
    </r>
    <r>
      <rPr>
        <b/>
        <vertAlign val="superscript"/>
        <sz val="7"/>
        <rFont val="Arial"/>
        <family val="2"/>
      </rPr>
      <t>2</t>
    </r>
  </si>
  <si>
    <r>
      <t>Re-export and Bunkering</t>
    </r>
    <r>
      <rPr>
        <b/>
        <vertAlign val="superscript"/>
        <sz val="8"/>
        <rFont val="Arial"/>
        <family val="2"/>
      </rPr>
      <t xml:space="preserve"> 1</t>
    </r>
    <r>
      <rPr>
        <sz val="8"/>
        <rFont val="Arial"/>
        <family val="2"/>
      </rPr>
      <t xml:space="preserve"> ('000 tonnes)</t>
    </r>
  </si>
  <si>
    <r>
      <t xml:space="preserve">Electricity generated </t>
    </r>
    <r>
      <rPr>
        <b/>
        <vertAlign val="superscript"/>
        <sz val="8"/>
        <rFont val="Arial"/>
        <family val="2"/>
      </rPr>
      <t xml:space="preserve">2 </t>
    </r>
    <r>
      <rPr>
        <b/>
        <sz val="8"/>
        <rFont val="Arial"/>
        <family val="2"/>
      </rPr>
      <t>(</t>
    </r>
    <r>
      <rPr>
        <sz val="8"/>
        <rFont val="Arial"/>
        <family val="2"/>
      </rPr>
      <t>GWh)</t>
    </r>
  </si>
  <si>
    <r>
      <rPr>
        <sz val="6"/>
        <rFont val="Arial"/>
        <family val="2"/>
      </rPr>
      <t xml:space="preserve">  </t>
    </r>
    <r>
      <rPr>
        <vertAlign val="superscript"/>
        <sz val="6"/>
        <rFont val="Arial"/>
        <family val="2"/>
      </rPr>
      <t>1</t>
    </r>
    <r>
      <rPr>
        <sz val="6"/>
        <rFont val="Arial"/>
        <family val="2"/>
      </rPr>
      <t xml:space="preserve"> Pertaining to sales of fuel to foreign vessels</t>
    </r>
  </si>
  <si>
    <r>
      <t xml:space="preserve">2 </t>
    </r>
    <r>
      <rPr>
        <sz val="6"/>
        <rFont val="Arial"/>
        <family val="2"/>
      </rPr>
      <t>Includes electricity generated for own use by Independent Power Producers</t>
    </r>
  </si>
  <si>
    <r>
      <t xml:space="preserve">2020 </t>
    </r>
    <r>
      <rPr>
        <b/>
        <vertAlign val="superscript"/>
        <sz val="7"/>
        <rFont val="Arial"/>
        <family val="2"/>
      </rPr>
      <t>1</t>
    </r>
  </si>
  <si>
    <r>
      <t>2018/19</t>
    </r>
    <r>
      <rPr>
        <b/>
        <vertAlign val="superscript"/>
        <sz val="8"/>
        <rFont val="Arial"/>
        <family val="2"/>
      </rPr>
      <t xml:space="preserve"> 1</t>
    </r>
  </si>
  <si>
    <r>
      <t>2019/20</t>
    </r>
    <r>
      <rPr>
        <b/>
        <vertAlign val="superscript"/>
        <sz val="8"/>
        <rFont val="Arial"/>
        <family val="2"/>
      </rPr>
      <t xml:space="preserve"> 2</t>
    </r>
  </si>
  <si>
    <t>Jul 2019-Jun 2020</t>
  </si>
  <si>
    <r>
      <t>Mean temp.</t>
    </r>
    <r>
      <rPr>
        <sz val="7"/>
        <rFont val="Arial"/>
        <family val="2"/>
      </rPr>
      <t xml:space="preserve"> (</t>
    </r>
    <r>
      <rPr>
        <vertAlign val="superscript"/>
        <sz val="7"/>
        <rFont val="Arial"/>
        <family val="2"/>
      </rPr>
      <t>0</t>
    </r>
    <r>
      <rPr>
        <sz val="7"/>
        <rFont val="Arial"/>
        <family val="2"/>
      </rPr>
      <t xml:space="preserve">C) </t>
    </r>
    <r>
      <rPr>
        <b/>
        <sz val="7"/>
        <rFont val="Arial"/>
        <family val="2"/>
      </rPr>
      <t>- 2020</t>
    </r>
  </si>
  <si>
    <r>
      <t xml:space="preserve">2020 </t>
    </r>
    <r>
      <rPr>
        <b/>
        <vertAlign val="superscript"/>
        <sz val="7"/>
        <rFont val="Arial"/>
        <family val="2"/>
      </rPr>
      <t>5</t>
    </r>
  </si>
  <si>
    <r>
      <t>2019</t>
    </r>
    <r>
      <rPr>
        <b/>
        <vertAlign val="superscript"/>
        <sz val="7"/>
        <rFont val="Arial"/>
        <family val="2"/>
      </rPr>
      <t xml:space="preserve"> 4</t>
    </r>
  </si>
  <si>
    <r>
      <t>2020</t>
    </r>
    <r>
      <rPr>
        <b/>
        <vertAlign val="superscript"/>
        <sz val="7"/>
        <rFont val="Arial"/>
        <family val="2"/>
      </rPr>
      <t xml:space="preserve"> 5</t>
    </r>
  </si>
  <si>
    <t xml:space="preserve">Primary sector </t>
  </si>
  <si>
    <t>of which</t>
  </si>
  <si>
    <t>(base: Year 2017=100)</t>
  </si>
  <si>
    <t>122..8</t>
  </si>
  <si>
    <r>
      <t xml:space="preserve">110.6 </t>
    </r>
    <r>
      <rPr>
        <vertAlign val="superscript"/>
        <sz val="7"/>
        <rFont val="Arial"/>
        <family val="2"/>
      </rPr>
      <t>1</t>
    </r>
  </si>
  <si>
    <t xml:space="preserve">2019 </t>
  </si>
  <si>
    <t>Tourist arrivals by country of residence (2020)</t>
  </si>
  <si>
    <t xml:space="preserve">                                                      </t>
  </si>
  <si>
    <r>
      <t xml:space="preserve">Tourism earnings </t>
    </r>
    <r>
      <rPr>
        <vertAlign val="superscript"/>
        <sz val="7"/>
        <rFont val="Arial"/>
        <family val="2"/>
      </rPr>
      <t>2</t>
    </r>
    <r>
      <rPr>
        <sz val="7"/>
        <rFont val="Arial"/>
        <family val="2"/>
      </rPr>
      <t xml:space="preserve"> (Million rupees)</t>
    </r>
  </si>
  <si>
    <r>
      <t xml:space="preserve">2 </t>
    </r>
    <r>
      <rPr>
        <sz val="6"/>
        <rFont val="Arial"/>
        <family val="2"/>
      </rPr>
      <t>Source: Bank of Mauritius</t>
    </r>
  </si>
  <si>
    <r>
      <t xml:space="preserve">Deaths </t>
    </r>
    <r>
      <rPr>
        <sz val="7.5"/>
        <rFont val="Arial"/>
        <family val="2"/>
      </rPr>
      <t>(per 100,000 population)</t>
    </r>
  </si>
  <si>
    <r>
      <t xml:space="preserve">10.6 </t>
    </r>
    <r>
      <rPr>
        <vertAlign val="superscript"/>
        <sz val="7.5"/>
        <rFont val="Arial"/>
        <family val="2"/>
      </rPr>
      <t>3</t>
    </r>
  </si>
  <si>
    <r>
      <t xml:space="preserve">10.7 </t>
    </r>
    <r>
      <rPr>
        <vertAlign val="superscript"/>
        <sz val="7.5"/>
        <rFont val="Arial"/>
        <family val="2"/>
      </rPr>
      <t>4</t>
    </r>
  </si>
  <si>
    <r>
      <t xml:space="preserve">2.6 </t>
    </r>
    <r>
      <rPr>
        <vertAlign val="superscript"/>
        <sz val="7.5"/>
        <rFont val="Arial"/>
        <family val="2"/>
      </rPr>
      <t>3</t>
    </r>
  </si>
  <si>
    <r>
      <t xml:space="preserve">3.1 </t>
    </r>
    <r>
      <rPr>
        <vertAlign val="superscript"/>
        <sz val="7.5"/>
        <rFont val="Arial"/>
        <family val="2"/>
      </rPr>
      <t>4</t>
    </r>
  </si>
  <si>
    <r>
      <t>2019</t>
    </r>
    <r>
      <rPr>
        <b/>
        <vertAlign val="superscript"/>
        <sz val="7.5"/>
        <rFont val="Arial"/>
        <family val="2"/>
      </rPr>
      <t xml:space="preserve"> 1</t>
    </r>
  </si>
  <si>
    <r>
      <t>2020</t>
    </r>
    <r>
      <rPr>
        <b/>
        <vertAlign val="superscript"/>
        <sz val="7.5"/>
        <rFont val="Arial"/>
        <family val="2"/>
      </rPr>
      <t xml:space="preserve"> 2</t>
    </r>
  </si>
  <si>
    <t>Jun-20</t>
  </si>
  <si>
    <t>Sep-20</t>
  </si>
  <si>
    <t>Dec-20</t>
  </si>
  <si>
    <r>
      <t xml:space="preserve">Other investment income </t>
    </r>
    <r>
      <rPr>
        <vertAlign val="superscript"/>
        <sz val="7"/>
        <rFont val="Arial"/>
        <family val="2"/>
      </rPr>
      <t>3</t>
    </r>
  </si>
  <si>
    <r>
      <t>1</t>
    </r>
    <r>
      <rPr>
        <sz val="7"/>
        <rFont val="Arial"/>
        <family val="2"/>
      </rPr>
      <t xml:space="preserve"> Revised estimates      </t>
    </r>
    <r>
      <rPr>
        <vertAlign val="superscript"/>
        <sz val="7"/>
        <rFont val="Arial"/>
        <family val="2"/>
      </rPr>
      <t>2</t>
    </r>
    <r>
      <rPr>
        <sz val="7"/>
        <rFont val="Arial"/>
        <family val="2"/>
      </rPr>
      <t xml:space="preserve"> Provisional estimates</t>
    </r>
  </si>
  <si>
    <r>
      <t>3</t>
    </r>
    <r>
      <rPr>
        <sz val="7"/>
        <rFont val="Arial"/>
        <family val="2"/>
      </rPr>
      <t xml:space="preserve"> Includes reserve assets</t>
    </r>
  </si>
  <si>
    <r>
      <t>4</t>
    </r>
    <r>
      <rPr>
        <sz val="7"/>
        <rFont val="Arial"/>
        <family val="2"/>
      </rPr>
      <t xml:space="preserve"> Includes financial derivatives and employee stock options</t>
    </r>
  </si>
  <si>
    <r>
      <t xml:space="preserve">Greenhouse gas (GHG) </t>
    </r>
    <r>
      <rPr>
        <b/>
        <vertAlign val="superscript"/>
        <sz val="8.4"/>
        <rFont val="Arial"/>
        <family val="2"/>
      </rPr>
      <t>1</t>
    </r>
  </si>
  <si>
    <r>
      <rPr>
        <vertAlign val="superscript"/>
        <sz val="6"/>
        <rFont val="Arial"/>
        <family val="2"/>
      </rPr>
      <t>1</t>
    </r>
    <r>
      <rPr>
        <sz val="6"/>
        <rFont val="Arial"/>
        <family val="2"/>
      </rPr>
      <t>GHG emissions for 2019 are</t>
    </r>
    <r>
      <rPr>
        <vertAlign val="superscript"/>
        <sz val="6"/>
        <rFont val="Arial"/>
        <family val="2"/>
      </rPr>
      <t xml:space="preserve"> </t>
    </r>
    <r>
      <rPr>
        <sz val="6"/>
        <rFont val="Arial"/>
        <family val="2"/>
      </rPr>
      <t>provisional (To be revised in First Biennial Update Report)</t>
    </r>
  </si>
  <si>
    <t>Number of complaints attended</t>
  </si>
  <si>
    <t>Jul 17 -Jun 18</t>
  </si>
  <si>
    <t>Jul 18 -Jun 19</t>
  </si>
  <si>
    <t>Jul 19 - Jun 20</t>
  </si>
  <si>
    <t>1 Revised</t>
  </si>
  <si>
    <t>2 Provisional</t>
  </si>
  <si>
    <t>3 Export Oriented Enterprises(EOE)  as from October 2006,consist of all those enterprises previously operating with an EPZ Certificate and those enterprises manufacturing goods for exports and holding a registration certificate issued by Economic Development Board (Ex Board of Investment).</t>
  </si>
  <si>
    <t>2  Provisional</t>
  </si>
  <si>
    <t>1  Revised</t>
  </si>
  <si>
    <t>Certificate (PSAC) Requirements at First Sitting before Re-Assessment</t>
  </si>
  <si>
    <t xml:space="preserve">Source: Mauritius Institute for Training and Development </t>
  </si>
  <si>
    <r>
      <t xml:space="preserve">73.9 </t>
    </r>
    <r>
      <rPr>
        <vertAlign val="superscript"/>
        <sz val="8"/>
        <rFont val="Arial"/>
        <family val="2"/>
      </rPr>
      <t>2</t>
    </r>
  </si>
  <si>
    <r>
      <t>68.7</t>
    </r>
    <r>
      <rPr>
        <vertAlign val="superscript"/>
        <sz val="8"/>
        <rFont val="Arial"/>
        <family val="2"/>
      </rPr>
      <t xml:space="preserve"> 2</t>
    </r>
  </si>
  <si>
    <r>
      <t xml:space="preserve">79.2 </t>
    </r>
    <r>
      <rPr>
        <vertAlign val="superscript"/>
        <sz val="8"/>
        <rFont val="Arial"/>
        <family val="2"/>
      </rPr>
      <t>2</t>
    </r>
  </si>
  <si>
    <t>113..2</t>
  </si>
  <si>
    <t>The economy in 2020 contracted by 14.9% and the Gross National Income per capita at market prices reached 344,622  rupees.  Unemployment rate is estimated at about 9.2% while inflation stood at 2.5% 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</si>
</sst>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3" formatCode="_(* #,##0.00_);_(* \(#,##0.00\);_(* &quot;-&quot;??_);_(@_)"/>
    <numFmt numFmtId="164" formatCode="_-* #,##0.00_-;\-* #,##0.00_-;_-* &quot;-&quot;??_-;_-@_-"/>
    <numFmt numFmtId="165" formatCode="0.0"/>
    <numFmt numFmtId="166" formatCode="#,##0.0"/>
    <numFmt numFmtId="167" formatCode="#,##0\ \ "/>
    <numFmt numFmtId="168" formatCode="#,##0\ \ \ \ \ "/>
    <numFmt numFmtId="169" formatCode="\ \ \ \ \ \ \ \ General"/>
    <numFmt numFmtId="170" formatCode="General\ "/>
    <numFmt numFmtId="171" formatCode="#,##0.0\ \ \ "/>
    <numFmt numFmtId="172" formatCode="#,##0;[Red]#,##0"/>
    <numFmt numFmtId="173" formatCode="#,##0\ "/>
    <numFmt numFmtId="174" formatCode="0.0\ "/>
    <numFmt numFmtId="175" formatCode="0.000"/>
    <numFmt numFmtId="176" formatCode="_(* #,##0.0_);_(* \(#,##0.0\);_(* &quot;-&quot;?_);_(@_)"/>
    <numFmt numFmtId="177" formatCode="_(* #,##0.0_);_(* \(#,##0.0\);_(* &quot;-&quot;??_);_(@_)"/>
    <numFmt numFmtId="178" formatCode="0.0000"/>
    <numFmt numFmtId="179" formatCode="\+0.0"/>
    <numFmt numFmtId="180" formatCode="\+0"/>
    <numFmt numFmtId="181" formatCode="0.0\ \ \ "/>
    <numFmt numFmtId="182" formatCode="#,##0.000"/>
    <numFmt numFmtId="183" formatCode="_-* #,##0.0_-;\-* #,##0.0_-;_-* &quot;-&quot;??_-;_-@_-"/>
  </numFmts>
  <fonts count="95" x14ac:knownFonts="1">
    <font>
      <sz val="10"/>
      <name val="Arial"/>
    </font>
    <font>
      <sz val="11"/>
      <color theme="1"/>
      <name val="Calibri"/>
      <family val="2"/>
      <scheme val="minor"/>
    </font>
    <font>
      <sz val="10"/>
      <name val="Arial"/>
      <family val="2"/>
    </font>
    <font>
      <b/>
      <sz val="8"/>
      <name val="Arial"/>
      <family val="2"/>
    </font>
    <font>
      <sz val="8"/>
      <name val="Arial"/>
      <family val="2"/>
    </font>
    <font>
      <i/>
      <sz val="8"/>
      <name val="Arial"/>
      <family val="2"/>
    </font>
    <font>
      <b/>
      <sz val="9"/>
      <name val="Arial"/>
      <family val="2"/>
    </font>
    <font>
      <sz val="6"/>
      <name val="Arial"/>
      <family val="2"/>
    </font>
    <font>
      <sz val="10"/>
      <color indexed="10"/>
      <name val="Arial"/>
      <family val="2"/>
    </font>
    <font>
      <sz val="10"/>
      <name val="Times New Roman"/>
      <family val="1"/>
    </font>
    <font>
      <sz val="7"/>
      <name val="Arial"/>
      <family val="2"/>
    </font>
    <font>
      <i/>
      <sz val="7"/>
      <name val="Arial"/>
      <family val="2"/>
    </font>
    <font>
      <b/>
      <sz val="7"/>
      <name val="Arial"/>
      <family val="2"/>
    </font>
    <font>
      <sz val="12"/>
      <name val="Times New Roman"/>
      <family val="1"/>
    </font>
    <font>
      <vertAlign val="superscript"/>
      <sz val="7"/>
      <name val="Arial"/>
      <family val="2"/>
    </font>
    <font>
      <sz val="12"/>
      <name val="Times New Roman"/>
      <family val="1"/>
    </font>
    <font>
      <b/>
      <i/>
      <sz val="7"/>
      <name val="Arial"/>
      <family val="2"/>
    </font>
    <font>
      <b/>
      <i/>
      <sz val="8"/>
      <name val="Arial"/>
      <family val="2"/>
    </font>
    <font>
      <b/>
      <sz val="7.5"/>
      <name val="Arial"/>
      <family val="2"/>
    </font>
    <font>
      <b/>
      <vertAlign val="superscript"/>
      <sz val="7"/>
      <name val="Arial"/>
      <family val="2"/>
    </font>
    <font>
      <b/>
      <sz val="6"/>
      <name val="Arial"/>
      <family val="2"/>
    </font>
    <font>
      <vertAlign val="superscript"/>
      <sz val="8"/>
      <name val="Arial"/>
      <family val="2"/>
    </font>
    <font>
      <b/>
      <sz val="10"/>
      <name val="Arial"/>
      <family val="2"/>
    </font>
    <font>
      <b/>
      <sz val="11"/>
      <name val="Arial"/>
      <family val="2"/>
    </font>
    <font>
      <b/>
      <vertAlign val="superscript"/>
      <sz val="11"/>
      <name val="Arial"/>
      <family val="2"/>
    </font>
    <font>
      <sz val="11"/>
      <name val="Arial"/>
      <family val="2"/>
    </font>
    <font>
      <i/>
      <sz val="10"/>
      <name val="Arial"/>
      <family val="2"/>
    </font>
    <font>
      <b/>
      <vertAlign val="superscript"/>
      <sz val="8"/>
      <name val="Arial"/>
      <family val="2"/>
    </font>
    <font>
      <vertAlign val="superscript"/>
      <sz val="6"/>
      <name val="Arial"/>
      <family val="2"/>
    </font>
    <font>
      <vertAlign val="subscript"/>
      <sz val="6"/>
      <name val="Arial"/>
      <family val="2"/>
    </font>
    <font>
      <b/>
      <vertAlign val="superscript"/>
      <sz val="8.4"/>
      <name val="Arial"/>
      <family val="2"/>
    </font>
    <font>
      <sz val="10"/>
      <name val="Helv"/>
    </font>
    <font>
      <sz val="9"/>
      <name val="Arial"/>
      <family val="2"/>
    </font>
    <font>
      <sz val="10"/>
      <name val="Arial"/>
      <family val="2"/>
    </font>
    <font>
      <i/>
      <sz val="9"/>
      <name val="Arial"/>
      <family val="2"/>
    </font>
    <font>
      <sz val="8"/>
      <color indexed="10"/>
      <name val="Arial"/>
      <family val="2"/>
    </font>
    <font>
      <sz val="7"/>
      <color indexed="8"/>
      <name val="Arial"/>
      <family val="2"/>
    </font>
    <font>
      <b/>
      <u/>
      <sz val="7"/>
      <name val="Arial"/>
      <family val="2"/>
    </font>
    <font>
      <b/>
      <i/>
      <u/>
      <sz val="7"/>
      <name val="Arial"/>
      <family val="2"/>
    </font>
    <font>
      <i/>
      <sz val="6"/>
      <name val="Arial"/>
      <family val="2"/>
    </font>
    <font>
      <b/>
      <vertAlign val="superscript"/>
      <sz val="6"/>
      <name val="Arial"/>
      <family val="2"/>
    </font>
    <font>
      <i/>
      <vertAlign val="superscript"/>
      <sz val="6"/>
      <name val="Arial"/>
      <family val="2"/>
    </font>
    <font>
      <b/>
      <sz val="6"/>
      <color indexed="10"/>
      <name val="Arial"/>
      <family val="2"/>
    </font>
    <font>
      <b/>
      <i/>
      <sz val="6"/>
      <name val="Arial"/>
      <family val="2"/>
    </font>
    <font>
      <b/>
      <i/>
      <vertAlign val="superscript"/>
      <sz val="8"/>
      <name val="Arial"/>
      <family val="2"/>
    </font>
    <font>
      <i/>
      <vertAlign val="superscript"/>
      <sz val="7"/>
      <name val="Arial"/>
      <family val="2"/>
    </font>
    <font>
      <sz val="10"/>
      <name val="MS Sans Serif"/>
      <family val="2"/>
    </font>
    <font>
      <b/>
      <sz val="9"/>
      <color indexed="10"/>
      <name val="Arial"/>
      <family val="2"/>
    </font>
    <font>
      <sz val="9"/>
      <color indexed="10"/>
      <name val="Arial"/>
      <family val="2"/>
    </font>
    <font>
      <b/>
      <sz val="8"/>
      <color indexed="10"/>
      <name val="Arial"/>
      <family val="2"/>
    </font>
    <font>
      <b/>
      <i/>
      <vertAlign val="superscript"/>
      <sz val="6"/>
      <name val="Arial"/>
      <family val="2"/>
    </font>
    <font>
      <b/>
      <u/>
      <vertAlign val="superscript"/>
      <sz val="7"/>
      <name val="Arial"/>
      <family val="2"/>
    </font>
    <font>
      <vertAlign val="superscript"/>
      <sz val="9"/>
      <name val="Arial"/>
      <family val="2"/>
    </font>
    <font>
      <b/>
      <sz val="12"/>
      <name val="Arial"/>
      <family val="2"/>
    </font>
    <font>
      <sz val="12"/>
      <name val="Arial"/>
      <family val="2"/>
    </font>
    <font>
      <sz val="12"/>
      <color indexed="10"/>
      <name val="Arial"/>
      <family val="2"/>
    </font>
    <font>
      <b/>
      <sz val="14"/>
      <name val="Arial"/>
      <family val="2"/>
    </font>
    <font>
      <sz val="11"/>
      <color indexed="10"/>
      <name val="Arial"/>
      <family val="2"/>
    </font>
    <font>
      <b/>
      <i/>
      <sz val="9"/>
      <name val="Arial"/>
      <family val="2"/>
    </font>
    <font>
      <i/>
      <sz val="6"/>
      <color indexed="10"/>
      <name val="Arial"/>
      <family val="2"/>
    </font>
    <font>
      <i/>
      <sz val="12"/>
      <name val="Arial"/>
      <family val="2"/>
    </font>
    <font>
      <sz val="7.5"/>
      <name val="Arial"/>
      <family val="2"/>
    </font>
    <font>
      <sz val="11"/>
      <color theme="1"/>
      <name val="Calibri"/>
      <family val="2"/>
      <scheme val="minor"/>
    </font>
    <font>
      <sz val="10"/>
      <color theme="1"/>
      <name val="Segoe UI"/>
      <family val="2"/>
    </font>
    <font>
      <sz val="10.5"/>
      <color theme="1"/>
      <name val="Segoe UI"/>
      <family val="2"/>
    </font>
    <font>
      <u/>
      <sz val="10"/>
      <color theme="10"/>
      <name val="Arial"/>
      <family val="2"/>
    </font>
    <font>
      <u/>
      <sz val="10"/>
      <color theme="10"/>
      <name val="Arial"/>
      <family val="2"/>
    </font>
    <font>
      <sz val="11"/>
      <color theme="1"/>
      <name val="Arial"/>
      <family val="2"/>
    </font>
    <font>
      <sz val="11"/>
      <color theme="1"/>
      <name val="Calibri"/>
      <family val="2"/>
    </font>
    <font>
      <u/>
      <sz val="9"/>
      <color theme="10"/>
      <name val="Arial"/>
      <family val="2"/>
    </font>
    <font>
      <b/>
      <sz val="7"/>
      <color theme="1"/>
      <name val="Arial"/>
      <family val="2"/>
    </font>
    <font>
      <sz val="7"/>
      <color theme="1"/>
      <name val="Arial"/>
      <family val="2"/>
    </font>
    <font>
      <sz val="8"/>
      <color theme="1"/>
      <name val="Arial"/>
      <family val="2"/>
    </font>
    <font>
      <sz val="7"/>
      <color rgb="FF000000"/>
      <name val="Arial"/>
      <family val="2"/>
    </font>
    <font>
      <u/>
      <sz val="8"/>
      <color theme="10"/>
      <name val="Arial"/>
      <family val="2"/>
    </font>
    <font>
      <sz val="7"/>
      <color rgb="FFFF0000"/>
      <name val="Arial"/>
      <family val="2"/>
    </font>
    <font>
      <b/>
      <sz val="11"/>
      <color rgb="FF0000FF"/>
      <name val="Arial"/>
      <family val="2"/>
    </font>
    <font>
      <sz val="10"/>
      <color rgb="FF0000FF"/>
      <name val="Arial"/>
      <family val="2"/>
    </font>
    <font>
      <vertAlign val="superscript"/>
      <sz val="7"/>
      <color rgb="FF000000"/>
      <name val="Arial"/>
      <family val="2"/>
    </font>
    <font>
      <b/>
      <sz val="7"/>
      <color rgb="FFFF0000"/>
      <name val="Arial"/>
      <family val="2"/>
    </font>
    <font>
      <sz val="12"/>
      <color rgb="FFFF0000"/>
      <name val="Arial"/>
      <family val="2"/>
    </font>
    <font>
      <sz val="8"/>
      <color rgb="FFFF0000"/>
      <name val="Arial"/>
      <family val="2"/>
    </font>
    <font>
      <sz val="7"/>
      <name val="Times New Roman"/>
      <family val="1"/>
    </font>
    <font>
      <sz val="8"/>
      <name val="Times New Roman"/>
      <family val="1"/>
    </font>
    <font>
      <sz val="8"/>
      <color indexed="50"/>
      <name val="Arial"/>
      <family val="2"/>
    </font>
    <font>
      <sz val="10"/>
      <color indexed="50"/>
      <name val="Arial"/>
      <family val="2"/>
    </font>
    <font>
      <sz val="7.5"/>
      <color indexed="10"/>
      <name val="Arial"/>
      <family val="2"/>
    </font>
    <font>
      <vertAlign val="superscript"/>
      <sz val="7.5"/>
      <name val="Arial"/>
      <family val="2"/>
    </font>
    <font>
      <b/>
      <vertAlign val="superscript"/>
      <sz val="7.5"/>
      <name val="Arial"/>
      <family val="2"/>
    </font>
    <font>
      <sz val="6.5"/>
      <name val="Arial"/>
      <family val="2"/>
    </font>
    <font>
      <b/>
      <sz val="6.5"/>
      <name val="Arial"/>
      <family val="2"/>
    </font>
    <font>
      <u/>
      <sz val="8"/>
      <name val="Arial"/>
      <family val="2"/>
    </font>
    <font>
      <u/>
      <sz val="8"/>
      <color rgb="FF003399"/>
      <name val="Arial"/>
      <family val="2"/>
    </font>
    <font>
      <sz val="12"/>
      <color rgb="FF003399"/>
      <name val="Arial"/>
      <family val="2"/>
    </font>
    <font>
      <sz val="10"/>
      <color rgb="FF003399"/>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13">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78">
    <xf numFmtId="0" fontId="0" fillId="0" borderId="0"/>
    <xf numFmtId="0" fontId="9"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63" fillId="0" borderId="0" applyFont="0" applyFill="0" applyBorder="0" applyAlignment="0" applyProtection="0"/>
    <xf numFmtId="164" fontId="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63" fillId="0" borderId="0" applyFont="0" applyFill="0" applyBorder="0" applyAlignment="0" applyProtection="0"/>
    <xf numFmtId="43" fontId="2" fillId="0" borderId="0" applyFont="0" applyFill="0" applyBorder="0" applyAlignment="0" applyProtection="0"/>
    <xf numFmtId="40" fontId="46"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46" fillId="0" borderId="0"/>
    <xf numFmtId="0" fontId="2" fillId="0" borderId="0"/>
    <xf numFmtId="0" fontId="2" fillId="0" borderId="0"/>
    <xf numFmtId="0" fontId="13" fillId="0" borderId="0"/>
    <xf numFmtId="0" fontId="2" fillId="0" borderId="0"/>
    <xf numFmtId="0" fontId="2" fillId="0" borderId="0"/>
    <xf numFmtId="0" fontId="15" fillId="0" borderId="0"/>
    <xf numFmtId="0" fontId="62" fillId="0" borderId="0"/>
    <xf numFmtId="0" fontId="62" fillId="0" borderId="0"/>
    <xf numFmtId="0" fontId="31" fillId="0" borderId="0"/>
    <xf numFmtId="0" fontId="62" fillId="0" borderId="0"/>
    <xf numFmtId="0"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62" fillId="0" borderId="0"/>
    <xf numFmtId="0" fontId="67" fillId="0" borderId="0"/>
    <xf numFmtId="0" fontId="64" fillId="0" borderId="0"/>
    <xf numFmtId="0" fontId="63" fillId="0" borderId="0"/>
    <xf numFmtId="0" fontId="33" fillId="0" borderId="0" applyBorder="0"/>
    <xf numFmtId="0" fontId="2" fillId="0" borderId="0"/>
    <xf numFmtId="0" fontId="2" fillId="0" borderId="0"/>
    <xf numFmtId="0" fontId="2" fillId="0" borderId="0"/>
    <xf numFmtId="0" fontId="68" fillId="0" borderId="0"/>
    <xf numFmtId="0" fontId="64" fillId="0" borderId="0"/>
    <xf numFmtId="0" fontId="2" fillId="0" borderId="0" applyBorder="0"/>
    <xf numFmtId="0" fontId="63" fillId="0" borderId="0"/>
    <xf numFmtId="0" fontId="68" fillId="0" borderId="0"/>
    <xf numFmtId="0" fontId="2" fillId="0" borderId="0"/>
    <xf numFmtId="9" fontId="2"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1" fillId="0" borderId="0"/>
    <xf numFmtId="0" fontId="2" fillId="0" borderId="0" applyBorder="0"/>
    <xf numFmtId="0" fontId="13" fillId="0" borderId="0"/>
  </cellStyleXfs>
  <cellXfs count="1099">
    <xf numFmtId="0" fontId="0" fillId="0" borderId="0" xfId="0"/>
    <xf numFmtId="0" fontId="4" fillId="0" borderId="0" xfId="0" applyFont="1"/>
    <xf numFmtId="0" fontId="6" fillId="0" borderId="0" xfId="0" applyFont="1"/>
    <xf numFmtId="0" fontId="4" fillId="0" borderId="0" xfId="0" applyFont="1" applyFill="1"/>
    <xf numFmtId="0" fontId="4" fillId="0" borderId="0" xfId="0" applyFont="1" applyAlignment="1">
      <alignment vertical="top"/>
    </xf>
    <xf numFmtId="0" fontId="10" fillId="0" borderId="0" xfId="0" applyFont="1"/>
    <xf numFmtId="0" fontId="3" fillId="0" borderId="0" xfId="0" applyFont="1" applyAlignment="1">
      <alignment horizontal="left"/>
    </xf>
    <xf numFmtId="0" fontId="4" fillId="0" borderId="0" xfId="0" applyFont="1" applyAlignment="1"/>
    <xf numFmtId="0" fontId="2" fillId="0" borderId="0" xfId="0" applyFont="1"/>
    <xf numFmtId="0" fontId="4" fillId="0" borderId="0" xfId="0" applyFont="1" applyAlignment="1">
      <alignment horizontal="right"/>
    </xf>
    <xf numFmtId="3" fontId="3" fillId="0" borderId="0" xfId="38" applyNumberFormat="1" applyFont="1" applyFill="1" applyBorder="1" applyAlignment="1">
      <alignment horizontal="right" indent="1"/>
    </xf>
    <xf numFmtId="1" fontId="4" fillId="0" borderId="0" xfId="38" applyNumberFormat="1" applyFont="1" applyFill="1" applyBorder="1" applyAlignment="1">
      <alignment horizontal="right" indent="1"/>
    </xf>
    <xf numFmtId="0" fontId="12" fillId="0" borderId="0" xfId="0" applyFont="1"/>
    <xf numFmtId="0" fontId="11" fillId="0" borderId="0" xfId="0" applyFont="1"/>
    <xf numFmtId="0" fontId="12" fillId="0" borderId="2" xfId="0" applyFont="1" applyFill="1" applyBorder="1" applyAlignment="1">
      <alignment horizontal="center"/>
    </xf>
    <xf numFmtId="3" fontId="12" fillId="0" borderId="3" xfId="0" applyNumberFormat="1" applyFont="1" applyFill="1" applyBorder="1" applyAlignment="1">
      <alignment horizontal="centerContinuous" vertical="top"/>
    </xf>
    <xf numFmtId="3" fontId="12" fillId="0" borderId="4" xfId="0" applyNumberFormat="1" applyFont="1" applyFill="1" applyBorder="1" applyAlignment="1">
      <alignment horizontal="centerContinuous" vertical="center" wrapText="1"/>
    </xf>
    <xf numFmtId="3" fontId="3" fillId="0" borderId="2" xfId="0" applyNumberFormat="1" applyFont="1" applyFill="1" applyBorder="1" applyAlignment="1">
      <alignment horizontal="centerContinuous"/>
    </xf>
    <xf numFmtId="3" fontId="20" fillId="0" borderId="2" xfId="0" applyNumberFormat="1" applyFont="1" applyFill="1" applyBorder="1" applyAlignment="1">
      <alignment horizontal="centerContinuous" vertical="center"/>
    </xf>
    <xf numFmtId="0" fontId="4" fillId="0" borderId="0" xfId="0" applyFont="1" applyFill="1" applyBorder="1" applyAlignment="1">
      <alignment horizontal="centerContinuous" vertical="center"/>
    </xf>
    <xf numFmtId="0" fontId="2" fillId="0" borderId="0" xfId="0" applyFont="1" applyFill="1" applyBorder="1"/>
    <xf numFmtId="0" fontId="3" fillId="0" borderId="0" xfId="42" applyFont="1" applyAlignment="1">
      <alignment vertical="center"/>
    </xf>
    <xf numFmtId="0" fontId="4" fillId="0" borderId="0" xfId="42" applyFont="1" applyAlignment="1">
      <alignment vertical="center"/>
    </xf>
    <xf numFmtId="3" fontId="4" fillId="0" borderId="0" xfId="42" applyNumberFormat="1" applyFont="1" applyFill="1" applyAlignment="1">
      <alignment vertical="center"/>
    </xf>
    <xf numFmtId="0" fontId="4" fillId="0" borderId="0" xfId="42" applyFont="1" applyFill="1" applyAlignment="1">
      <alignment vertical="center"/>
    </xf>
    <xf numFmtId="0" fontId="10" fillId="0" borderId="0" xfId="42" applyFont="1" applyAlignment="1">
      <alignment vertical="center"/>
    </xf>
    <xf numFmtId="166" fontId="10" fillId="0" borderId="0" xfId="42" applyNumberFormat="1" applyFont="1" applyFill="1" applyAlignment="1">
      <alignment vertical="center"/>
    </xf>
    <xf numFmtId="166" fontId="10" fillId="0" borderId="0" xfId="42" applyNumberFormat="1" applyFont="1" applyFill="1" applyAlignment="1">
      <alignment horizontal="right" vertical="center"/>
    </xf>
    <xf numFmtId="3" fontId="10" fillId="0" borderId="0" xfId="42" applyNumberFormat="1" applyFont="1" applyFill="1" applyAlignment="1">
      <alignment horizontal="right" vertical="center"/>
    </xf>
    <xf numFmtId="0" fontId="7" fillId="0" borderId="0" xfId="39" applyFont="1" applyFill="1" applyAlignment="1">
      <alignment horizontal="center" vertical="top"/>
    </xf>
    <xf numFmtId="0" fontId="10" fillId="0" borderId="0" xfId="39" applyFont="1" applyFill="1" applyAlignment="1">
      <alignment horizontal="center" vertical="top"/>
    </xf>
    <xf numFmtId="0" fontId="10" fillId="0" borderId="0" xfId="42" applyFont="1" applyFill="1"/>
    <xf numFmtId="165" fontId="10" fillId="0" borderId="0" xfId="42" applyNumberFormat="1" applyFont="1" applyFill="1"/>
    <xf numFmtId="0" fontId="10" fillId="0" borderId="0" xfId="42" applyFont="1"/>
    <xf numFmtId="0" fontId="3" fillId="0" borderId="0" xfId="42" applyFont="1"/>
    <xf numFmtId="166" fontId="10" fillId="0" borderId="0" xfId="42" applyNumberFormat="1" applyFont="1" applyFill="1"/>
    <xf numFmtId="0" fontId="10" fillId="0" borderId="0" xfId="42" quotePrefix="1" applyFont="1"/>
    <xf numFmtId="3" fontId="10" fillId="0" borderId="0" xfId="42" applyNumberFormat="1" applyFont="1" applyFill="1"/>
    <xf numFmtId="0" fontId="12" fillId="0" borderId="0" xfId="42" applyFont="1"/>
    <xf numFmtId="0" fontId="4" fillId="0" borderId="0" xfId="42" applyFont="1"/>
    <xf numFmtId="0" fontId="3" fillId="0" borderId="0" xfId="42" quotePrefix="1" applyFont="1" applyAlignment="1">
      <alignment horizontal="right" vertical="center"/>
    </xf>
    <xf numFmtId="166" fontId="10" fillId="0" borderId="0" xfId="42" applyNumberFormat="1" applyFont="1" applyFill="1" applyAlignment="1">
      <alignment horizontal="right"/>
    </xf>
    <xf numFmtId="0" fontId="4" fillId="0" borderId="0" xfId="42" applyFont="1" applyFill="1"/>
    <xf numFmtId="3" fontId="12" fillId="0" borderId="0" xfId="42" applyNumberFormat="1" applyFont="1" applyFill="1"/>
    <xf numFmtId="166" fontId="12" fillId="0" borderId="4" xfId="0" applyNumberFormat="1" applyFont="1" applyFill="1" applyBorder="1" applyAlignment="1">
      <alignment horizontal="center" vertical="center"/>
    </xf>
    <xf numFmtId="166" fontId="12" fillId="0" borderId="3" xfId="0" applyNumberFormat="1" applyFont="1" applyFill="1" applyBorder="1" applyAlignment="1">
      <alignment horizontal="center" vertical="center"/>
    </xf>
    <xf numFmtId="1" fontId="32" fillId="3" borderId="0" xfId="0" applyNumberFormat="1" applyFont="1" applyFill="1" applyBorder="1" applyAlignment="1">
      <alignment horizontal="left" vertical="center"/>
    </xf>
    <xf numFmtId="1" fontId="32" fillId="0" borderId="0" xfId="0" applyNumberFormat="1" applyFont="1" applyFill="1" applyBorder="1" applyAlignment="1">
      <alignment horizontal="left" vertical="center"/>
    </xf>
    <xf numFmtId="0" fontId="2" fillId="0" borderId="0" xfId="0" applyFont="1" applyAlignment="1">
      <alignment horizontal="left" vertical="center"/>
    </xf>
    <xf numFmtId="0" fontId="32" fillId="3" borderId="0" xfId="0" applyFont="1" applyFill="1" applyBorder="1" applyAlignment="1">
      <alignment horizontal="left" vertical="center"/>
    </xf>
    <xf numFmtId="0" fontId="69" fillId="3" borderId="0" xfId="26" applyFont="1" applyFill="1" applyBorder="1" applyAlignment="1">
      <alignment horizontal="left" vertical="center"/>
    </xf>
    <xf numFmtId="0" fontId="32" fillId="0" borderId="0" xfId="0" applyFont="1" applyBorder="1" applyAlignment="1">
      <alignment horizontal="left" vertical="center"/>
    </xf>
    <xf numFmtId="0" fontId="34" fillId="0" borderId="0" xfId="0" applyFont="1" applyBorder="1" applyAlignment="1">
      <alignment horizontal="left" vertical="center"/>
    </xf>
    <xf numFmtId="0" fontId="34" fillId="3" borderId="0" xfId="0" applyFont="1" applyFill="1" applyBorder="1" applyAlignment="1">
      <alignment horizontal="left" vertical="center"/>
    </xf>
    <xf numFmtId="170" fontId="32" fillId="0" borderId="0" xfId="0" applyNumberFormat="1" applyFont="1" applyFill="1" applyBorder="1" applyAlignment="1">
      <alignment horizontal="left" vertical="center"/>
    </xf>
    <xf numFmtId="0" fontId="69" fillId="0" borderId="0" xfId="26" applyFont="1" applyFill="1" applyBorder="1" applyAlignment="1">
      <alignment horizontal="left" vertical="center"/>
    </xf>
    <xf numFmtId="170" fontId="32" fillId="3" borderId="0" xfId="0" applyNumberFormat="1" applyFont="1" applyFill="1" applyBorder="1" applyAlignment="1">
      <alignment horizontal="left" vertical="center"/>
    </xf>
    <xf numFmtId="1" fontId="32" fillId="0" borderId="0" xfId="0" applyNumberFormat="1" applyFont="1" applyBorder="1" applyAlignment="1">
      <alignment horizontal="center" vertical="center"/>
    </xf>
    <xf numFmtId="1" fontId="32" fillId="3" borderId="0" xfId="0" applyNumberFormat="1" applyFont="1" applyFill="1" applyBorder="1" applyAlignment="1">
      <alignment horizontal="center" vertical="center"/>
    </xf>
    <xf numFmtId="1" fontId="32" fillId="0" borderId="0" xfId="0" applyNumberFormat="1" applyFont="1" applyFill="1" applyBorder="1" applyAlignment="1">
      <alignment horizontal="center" vertical="center"/>
    </xf>
    <xf numFmtId="0" fontId="2" fillId="0" borderId="0" xfId="0" applyFont="1" applyAlignment="1">
      <alignment vertical="center"/>
    </xf>
    <xf numFmtId="0" fontId="10" fillId="0" borderId="0" xfId="39" applyFont="1" applyFill="1" applyAlignment="1">
      <alignment horizontal="center" vertical="center"/>
    </xf>
    <xf numFmtId="3" fontId="20" fillId="0" borderId="0" xfId="39" applyNumberFormat="1" applyFont="1" applyFill="1" applyAlignment="1">
      <alignment horizontal="center" vertical="center"/>
    </xf>
    <xf numFmtId="171" fontId="4" fillId="0" borderId="0" xfId="38" applyNumberFormat="1" applyFont="1" applyFill="1" applyBorder="1" applyAlignment="1">
      <alignment horizontal="right"/>
    </xf>
    <xf numFmtId="171" fontId="4" fillId="0" borderId="0" xfId="38" applyNumberFormat="1" applyFont="1" applyFill="1" applyBorder="1"/>
    <xf numFmtId="171" fontId="4" fillId="0" borderId="0" xfId="38" applyNumberFormat="1" applyFont="1" applyFill="1" applyBorder="1" applyAlignment="1">
      <alignment horizontal="center"/>
    </xf>
    <xf numFmtId="166" fontId="12" fillId="0" borderId="0" xfId="42" applyNumberFormat="1" applyFont="1" applyFill="1" applyAlignment="1">
      <alignment horizontal="right" vertical="center"/>
    </xf>
    <xf numFmtId="0" fontId="10" fillId="0" borderId="0" xfId="42" applyFont="1" applyFill="1" applyAlignment="1">
      <alignment horizontal="right"/>
    </xf>
    <xf numFmtId="165" fontId="10" fillId="0" borderId="0" xfId="42" applyNumberFormat="1" applyFont="1" applyFill="1" applyAlignment="1">
      <alignment horizontal="right"/>
    </xf>
    <xf numFmtId="165" fontId="12" fillId="0" borderId="0" xfId="42" applyNumberFormat="1" applyFont="1" applyFill="1"/>
    <xf numFmtId="3" fontId="10" fillId="0" borderId="0" xfId="42" quotePrefix="1" applyNumberFormat="1" applyFont="1" applyFill="1" applyAlignment="1">
      <alignment horizontal="right"/>
    </xf>
    <xf numFmtId="3" fontId="10" fillId="0" borderId="0" xfId="42" applyNumberFormat="1" applyFont="1" applyFill="1" applyAlignment="1">
      <alignment horizontal="right"/>
    </xf>
    <xf numFmtId="165" fontId="4" fillId="0" borderId="0" xfId="42" applyNumberFormat="1" applyFont="1" applyFill="1"/>
    <xf numFmtId="165" fontId="4" fillId="0" borderId="0" xfId="42" applyNumberFormat="1" applyFont="1" applyFill="1" applyAlignment="1">
      <alignment horizontal="right"/>
    </xf>
    <xf numFmtId="0" fontId="2" fillId="0" borderId="0" xfId="42" applyFont="1" applyFill="1" applyAlignment="1">
      <alignment vertical="center"/>
    </xf>
    <xf numFmtId="3" fontId="26" fillId="0" borderId="0" xfId="42" applyNumberFormat="1" applyFont="1" applyFill="1" applyAlignment="1">
      <alignment vertical="center"/>
    </xf>
    <xf numFmtId="3" fontId="4" fillId="0" borderId="0" xfId="39" applyNumberFormat="1" applyFont="1" applyFill="1" applyAlignment="1">
      <alignment vertical="center"/>
    </xf>
    <xf numFmtId="3" fontId="5" fillId="0" borderId="0" xfId="39" applyNumberFormat="1" applyFont="1" applyFill="1" applyAlignment="1">
      <alignment vertical="center"/>
    </xf>
    <xf numFmtId="166" fontId="4" fillId="0" borderId="0" xfId="39" applyNumberFormat="1" applyFont="1" applyFill="1" applyAlignment="1">
      <alignment vertical="center"/>
    </xf>
    <xf numFmtId="166" fontId="4" fillId="0" borderId="0" xfId="39" applyNumberFormat="1" applyFont="1" applyFill="1" applyAlignment="1">
      <alignment horizontal="right" vertical="center"/>
    </xf>
    <xf numFmtId="166" fontId="5" fillId="0" borderId="0" xfId="39" applyNumberFormat="1" applyFont="1" applyFill="1" applyAlignment="1">
      <alignment vertical="center"/>
    </xf>
    <xf numFmtId="0" fontId="4" fillId="0" borderId="0" xfId="39" applyFont="1" applyFill="1" applyAlignment="1">
      <alignment vertical="center"/>
    </xf>
    <xf numFmtId="3" fontId="4" fillId="0" borderId="0" xfId="39" applyNumberFormat="1" applyFont="1" applyFill="1" applyAlignment="1">
      <alignment vertical="top"/>
    </xf>
    <xf numFmtId="166" fontId="5" fillId="0" borderId="0" xfId="39" applyNumberFormat="1" applyFont="1" applyFill="1" applyAlignment="1">
      <alignment horizontal="right" vertical="center"/>
    </xf>
    <xf numFmtId="0" fontId="3" fillId="0" borderId="0" xfId="39" applyFont="1" applyFill="1" applyAlignment="1">
      <alignment horizontal="right" vertical="center"/>
    </xf>
    <xf numFmtId="0" fontId="3" fillId="0" borderId="0" xfId="39" applyFont="1" applyFill="1" applyAlignment="1">
      <alignment vertical="center"/>
    </xf>
    <xf numFmtId="0" fontId="5" fillId="0" borderId="0" xfId="39" quotePrefix="1" applyFont="1" applyFill="1" applyAlignment="1">
      <alignment vertical="center"/>
    </xf>
    <xf numFmtId="3" fontId="21" fillId="0" borderId="0" xfId="39" applyNumberFormat="1" applyFont="1" applyFill="1" applyAlignment="1">
      <alignment vertical="center"/>
    </xf>
    <xf numFmtId="0" fontId="5" fillId="0" borderId="0" xfId="39" applyFont="1" applyFill="1" applyAlignment="1">
      <alignment horizontal="right" vertical="center"/>
    </xf>
    <xf numFmtId="0" fontId="5" fillId="0" borderId="0" xfId="39" applyFont="1" applyFill="1" applyAlignment="1">
      <alignment vertical="center"/>
    </xf>
    <xf numFmtId="3" fontId="5" fillId="0" borderId="0" xfId="39" applyNumberFormat="1" applyFont="1" applyFill="1" applyAlignment="1">
      <alignment horizontal="right" vertical="center"/>
    </xf>
    <xf numFmtId="16" fontId="12" fillId="0" borderId="0" xfId="39" quotePrefix="1" applyNumberFormat="1" applyFont="1" applyFill="1" applyAlignment="1">
      <alignment horizontal="right" vertical="center"/>
    </xf>
    <xf numFmtId="3" fontId="4" fillId="0" borderId="0" xfId="39" applyNumberFormat="1" applyFont="1" applyFill="1" applyAlignment="1">
      <alignment horizontal="right" vertical="center"/>
    </xf>
    <xf numFmtId="165" fontId="4" fillId="0" borderId="0" xfId="39" applyNumberFormat="1" applyFont="1" applyFill="1" applyAlignment="1">
      <alignment vertical="center"/>
    </xf>
    <xf numFmtId="0" fontId="14" fillId="0" borderId="0" xfId="39" applyFont="1" applyFill="1" applyAlignment="1">
      <alignment vertical="center"/>
    </xf>
    <xf numFmtId="0" fontId="21" fillId="0" borderId="0" xfId="39" applyFont="1" applyFill="1" applyAlignment="1">
      <alignment vertical="center"/>
    </xf>
    <xf numFmtId="3" fontId="28" fillId="0" borderId="0" xfId="39" applyNumberFormat="1" applyFont="1" applyFill="1" applyAlignment="1">
      <alignment vertical="center"/>
    </xf>
    <xf numFmtId="0" fontId="21" fillId="0" borderId="0" xfId="39" applyFont="1" applyFill="1" applyAlignment="1">
      <alignment horizontal="justify" vertical="center" wrapText="1"/>
    </xf>
    <xf numFmtId="3" fontId="12" fillId="0" borderId="0" xfId="42" applyNumberFormat="1" applyFont="1" applyFill="1" applyBorder="1" applyAlignment="1">
      <alignment vertical="center"/>
    </xf>
    <xf numFmtId="165" fontId="12" fillId="0" borderId="0" xfId="42" applyNumberFormat="1" applyFont="1" applyFill="1" applyBorder="1" applyAlignment="1">
      <alignment horizontal="center" vertical="center"/>
    </xf>
    <xf numFmtId="0" fontId="10" fillId="0" borderId="0" xfId="42" applyFont="1" applyFill="1" applyBorder="1" applyAlignment="1">
      <alignment horizontal="center" vertical="center"/>
    </xf>
    <xf numFmtId="165" fontId="10" fillId="0" borderId="0" xfId="42" applyNumberFormat="1" applyFont="1" applyFill="1" applyBorder="1" applyAlignment="1">
      <alignment horizontal="center" vertical="center"/>
    </xf>
    <xf numFmtId="3" fontId="10" fillId="0" borderId="0" xfId="42" applyNumberFormat="1" applyFont="1" applyFill="1" applyBorder="1" applyAlignment="1">
      <alignment vertical="center"/>
    </xf>
    <xf numFmtId="0" fontId="10" fillId="0" borderId="0" xfId="42" applyFont="1" applyFill="1" applyBorder="1" applyAlignment="1">
      <alignment vertical="center"/>
    </xf>
    <xf numFmtId="166" fontId="10" fillId="0" borderId="0" xfId="42" applyNumberFormat="1" applyFont="1" applyFill="1" applyBorder="1" applyAlignment="1">
      <alignment horizontal="center" vertical="center"/>
    </xf>
    <xf numFmtId="0" fontId="11" fillId="0" borderId="0" xfId="42" applyFont="1" applyFill="1" applyBorder="1" applyAlignment="1">
      <alignment horizontal="right" vertical="center"/>
    </xf>
    <xf numFmtId="0" fontId="11" fillId="0" borderId="0" xfId="42" quotePrefix="1" applyFont="1" applyFill="1" applyBorder="1" applyAlignment="1">
      <alignment vertical="center"/>
    </xf>
    <xf numFmtId="0" fontId="11" fillId="0" borderId="0" xfId="42" applyFont="1" applyFill="1" applyBorder="1" applyAlignment="1">
      <alignment vertical="center"/>
    </xf>
    <xf numFmtId="3" fontId="16" fillId="0" borderId="0" xfId="42" applyNumberFormat="1" applyFont="1" applyFill="1" applyBorder="1" applyAlignment="1">
      <alignment vertical="center"/>
    </xf>
    <xf numFmtId="166" fontId="11" fillId="0" borderId="0" xfId="42" applyNumberFormat="1" applyFont="1" applyFill="1" applyBorder="1" applyAlignment="1">
      <alignment horizontal="center" vertical="center"/>
    </xf>
    <xf numFmtId="165" fontId="11" fillId="0" borderId="0" xfId="42" applyNumberFormat="1" applyFont="1" applyFill="1" applyBorder="1" applyAlignment="1">
      <alignment horizontal="center" vertical="center"/>
    </xf>
    <xf numFmtId="0" fontId="3" fillId="0" borderId="0" xfId="42" applyFont="1" applyFill="1" applyAlignment="1">
      <alignment horizontal="right" vertical="center"/>
    </xf>
    <xf numFmtId="3" fontId="12" fillId="0" borderId="0" xfId="42" applyNumberFormat="1" applyFont="1" applyFill="1" applyAlignment="1">
      <alignment horizontal="center" vertical="center"/>
    </xf>
    <xf numFmtId="0" fontId="12" fillId="0" borderId="0" xfId="42" applyFont="1" applyFill="1" applyAlignment="1">
      <alignment horizontal="center" vertical="center"/>
    </xf>
    <xf numFmtId="165" fontId="12" fillId="0" borderId="0" xfId="42" applyNumberFormat="1" applyFont="1" applyFill="1" applyAlignment="1">
      <alignment horizontal="center" vertical="center"/>
    </xf>
    <xf numFmtId="0" fontId="10" fillId="0" borderId="0" xfId="42" applyFont="1" applyFill="1" applyAlignment="1">
      <alignment vertical="center"/>
    </xf>
    <xf numFmtId="0" fontId="11" fillId="0" borderId="0" xfId="42" quotePrefix="1" applyFont="1" applyFill="1"/>
    <xf numFmtId="165" fontId="10" fillId="0" borderId="0" xfId="42" applyNumberFormat="1" applyFont="1" applyFill="1" applyAlignment="1">
      <alignment horizontal="center" vertical="center"/>
    </xf>
    <xf numFmtId="0" fontId="11" fillId="0" borderId="0" xfId="42" applyFont="1" applyFill="1" applyAlignment="1">
      <alignment horizontal="right"/>
    </xf>
    <xf numFmtId="3" fontId="16" fillId="0" borderId="0" xfId="42" applyNumberFormat="1" applyFont="1" applyFill="1" applyAlignment="1">
      <alignment horizontal="center" vertical="center"/>
    </xf>
    <xf numFmtId="165" fontId="11" fillId="0" borderId="0" xfId="42" applyNumberFormat="1" applyFont="1" applyFill="1" applyAlignment="1">
      <alignment horizontal="center" vertical="center"/>
    </xf>
    <xf numFmtId="0" fontId="12" fillId="0" borderId="0" xfId="42" applyFont="1" applyFill="1" applyAlignment="1">
      <alignment vertical="center"/>
    </xf>
    <xf numFmtId="0" fontId="12" fillId="0" borderId="0" xfId="42" applyFont="1" applyFill="1"/>
    <xf numFmtId="3" fontId="12" fillId="0" borderId="0" xfId="42" applyNumberFormat="1" applyFont="1" applyFill="1" applyAlignment="1">
      <alignment horizontal="center"/>
    </xf>
    <xf numFmtId="0" fontId="12" fillId="0" borderId="0" xfId="42" applyFont="1" applyFill="1" applyAlignment="1">
      <alignment horizontal="left" vertical="center"/>
    </xf>
    <xf numFmtId="166" fontId="12" fillId="0" borderId="0" xfId="42" applyNumberFormat="1" applyFont="1" applyFill="1" applyAlignment="1">
      <alignment horizontal="center" vertical="center"/>
    </xf>
    <xf numFmtId="0" fontId="12" fillId="0" borderId="0" xfId="42" quotePrefix="1" applyFont="1" applyFill="1" applyAlignment="1">
      <alignment vertical="center"/>
    </xf>
    <xf numFmtId="0" fontId="12" fillId="0" borderId="0" xfId="42" applyFont="1" applyFill="1" applyAlignment="1">
      <alignment horizontal="center"/>
    </xf>
    <xf numFmtId="0" fontId="12" fillId="0" borderId="0" xfId="42" applyFont="1" applyFill="1" applyAlignment="1"/>
    <xf numFmtId="0" fontId="10" fillId="0" borderId="0" xfId="42" applyFont="1" applyFill="1" applyAlignment="1">
      <alignment horizontal="left"/>
    </xf>
    <xf numFmtId="0" fontId="12" fillId="0" borderId="0" xfId="42" quotePrefix="1" applyFont="1" applyFill="1" applyAlignment="1"/>
    <xf numFmtId="0" fontId="10" fillId="0" borderId="0" xfId="42" applyFont="1" applyFill="1" applyAlignment="1"/>
    <xf numFmtId="165" fontId="12" fillId="0" borderId="0" xfId="42" applyNumberFormat="1" applyFont="1" applyFill="1" applyAlignment="1">
      <alignment horizontal="center"/>
    </xf>
    <xf numFmtId="0" fontId="14" fillId="0" borderId="0" xfId="42" quotePrefix="1" applyFont="1" applyFill="1" applyAlignment="1"/>
    <xf numFmtId="165" fontId="3" fillId="0" borderId="0" xfId="42" applyNumberFormat="1" applyFont="1" applyFill="1" applyAlignment="1">
      <alignment vertical="center"/>
    </xf>
    <xf numFmtId="0" fontId="14" fillId="0" borderId="0" xfId="42" applyFont="1" applyFill="1"/>
    <xf numFmtId="3" fontId="17" fillId="0" borderId="0" xfId="42" applyNumberFormat="1" applyFont="1" applyFill="1"/>
    <xf numFmtId="0" fontId="10" fillId="0" borderId="0" xfId="42" applyFont="1" applyAlignment="1">
      <alignment vertical="top"/>
    </xf>
    <xf numFmtId="175" fontId="12" fillId="0" borderId="0" xfId="42" applyNumberFormat="1" applyFont="1" applyFill="1"/>
    <xf numFmtId="0" fontId="12" fillId="0" borderId="0" xfId="42" applyFont="1" applyAlignment="1">
      <alignment vertical="center"/>
    </xf>
    <xf numFmtId="0" fontId="3" fillId="0" borderId="0" xfId="42" applyFont="1" applyAlignment="1">
      <alignment vertical="top"/>
    </xf>
    <xf numFmtId="3" fontId="10" fillId="0" borderId="0" xfId="42" applyNumberFormat="1" applyFont="1" applyFill="1" applyAlignment="1">
      <alignment vertical="top"/>
    </xf>
    <xf numFmtId="0" fontId="10" fillId="0" borderId="0" xfId="42" quotePrefix="1" applyFont="1" applyAlignment="1">
      <alignment vertical="top"/>
    </xf>
    <xf numFmtId="166" fontId="10" fillId="0" borderId="0" xfId="42" applyNumberFormat="1" applyFont="1" applyFill="1" applyAlignment="1">
      <alignment vertical="top"/>
    </xf>
    <xf numFmtId="0" fontId="12" fillId="0" borderId="0" xfId="42" applyFont="1" applyAlignment="1">
      <alignment vertical="top"/>
    </xf>
    <xf numFmtId="0" fontId="4" fillId="0" borderId="0" xfId="42" applyFont="1" applyAlignment="1">
      <alignment vertical="top"/>
    </xf>
    <xf numFmtId="0" fontId="12" fillId="0" borderId="0" xfId="39" applyFont="1" applyFill="1" applyAlignment="1">
      <alignment horizontal="center" vertical="top"/>
    </xf>
    <xf numFmtId="166" fontId="12" fillId="0" borderId="0" xfId="39" applyNumberFormat="1" applyFont="1" applyFill="1" applyAlignment="1">
      <alignment vertical="top"/>
    </xf>
    <xf numFmtId="166" fontId="12" fillId="0" borderId="0" xfId="39" quotePrefix="1" applyNumberFormat="1" applyFont="1" applyFill="1" applyAlignment="1">
      <alignment vertical="top"/>
    </xf>
    <xf numFmtId="166" fontId="10" fillId="0" borderId="0" xfId="39" applyNumberFormat="1" applyFont="1" applyFill="1" applyAlignment="1">
      <alignment horizontal="right" vertical="top"/>
    </xf>
    <xf numFmtId="166" fontId="10" fillId="0" borderId="0" xfId="39" quotePrefix="1" applyNumberFormat="1" applyFont="1" applyFill="1" applyAlignment="1">
      <alignment horizontal="right" vertical="top"/>
    </xf>
    <xf numFmtId="166" fontId="10" fillId="0" borderId="0" xfId="39" applyNumberFormat="1" applyFont="1" applyFill="1" applyAlignment="1">
      <alignment vertical="top"/>
    </xf>
    <xf numFmtId="3" fontId="12" fillId="0" borderId="0" xfId="39" applyNumberFormat="1" applyFont="1" applyFill="1" applyAlignment="1">
      <alignment vertical="top"/>
    </xf>
    <xf numFmtId="3" fontId="12" fillId="0" borderId="0" xfId="39" applyNumberFormat="1" applyFont="1" applyFill="1" applyAlignment="1">
      <alignment horizontal="right" vertical="top"/>
    </xf>
    <xf numFmtId="3" fontId="10" fillId="0" borderId="0" xfId="39" applyNumberFormat="1" applyFont="1" applyFill="1" applyAlignment="1">
      <alignment vertical="top"/>
    </xf>
    <xf numFmtId="3" fontId="10" fillId="0" borderId="0" xfId="39" applyNumberFormat="1" applyFont="1" applyFill="1" applyAlignment="1">
      <alignment horizontal="right" vertical="top"/>
    </xf>
    <xf numFmtId="3" fontId="10" fillId="0" borderId="0" xfId="39" applyNumberFormat="1" applyFont="1" applyFill="1" applyAlignment="1">
      <alignment horizontal="right" vertical="center"/>
    </xf>
    <xf numFmtId="2" fontId="10" fillId="0" borderId="0" xfId="39" applyNumberFormat="1" applyFont="1" applyFill="1" applyAlignment="1">
      <alignment vertical="top"/>
    </xf>
    <xf numFmtId="2" fontId="10" fillId="0" borderId="0" xfId="39" applyNumberFormat="1" applyFont="1" applyFill="1" applyAlignment="1">
      <alignment vertical="center"/>
    </xf>
    <xf numFmtId="166" fontId="10" fillId="0" borderId="0" xfId="39" applyNumberFormat="1" applyFont="1" applyFill="1" applyAlignment="1">
      <alignment vertical="center"/>
    </xf>
    <xf numFmtId="166" fontId="12" fillId="0" borderId="0" xfId="39" applyNumberFormat="1" applyFont="1" applyFill="1" applyAlignment="1">
      <alignment horizontal="right"/>
    </xf>
    <xf numFmtId="0" fontId="12" fillId="0" borderId="0" xfId="39" applyFont="1" applyFill="1" applyAlignment="1">
      <alignment vertical="top"/>
    </xf>
    <xf numFmtId="0" fontId="25" fillId="0" borderId="0" xfId="0" applyFont="1"/>
    <xf numFmtId="0" fontId="3" fillId="0" borderId="0" xfId="0" applyFont="1" applyFill="1" applyAlignment="1">
      <alignment horizontal="center"/>
    </xf>
    <xf numFmtId="3" fontId="12" fillId="0" borderId="0" xfId="0" applyNumberFormat="1" applyFont="1" applyFill="1" applyAlignment="1">
      <alignment horizontal="right"/>
    </xf>
    <xf numFmtId="0" fontId="11" fillId="0" borderId="0" xfId="0" applyFont="1" applyAlignment="1">
      <alignment horizontal="left"/>
    </xf>
    <xf numFmtId="167" fontId="11" fillId="0" borderId="0" xfId="0" applyNumberFormat="1" applyFont="1" applyFill="1" applyAlignment="1">
      <alignment horizontal="right"/>
    </xf>
    <xf numFmtId="167" fontId="11" fillId="0" borderId="0" xfId="0" applyNumberFormat="1" applyFont="1" applyFill="1"/>
    <xf numFmtId="0" fontId="10" fillId="0" borderId="0" xfId="0" applyFont="1" applyAlignment="1">
      <alignment wrapText="1"/>
    </xf>
    <xf numFmtId="167" fontId="10" fillId="0" borderId="0" xfId="0" applyNumberFormat="1" applyFont="1" applyFill="1"/>
    <xf numFmtId="167" fontId="4" fillId="0" borderId="0" xfId="0" applyNumberFormat="1" applyFont="1" applyFill="1"/>
    <xf numFmtId="0" fontId="10" fillId="0" borderId="0" xfId="0" applyFont="1" applyAlignment="1">
      <alignment horizontal="left"/>
    </xf>
    <xf numFmtId="167" fontId="10" fillId="0" borderId="0" xfId="0" applyNumberFormat="1" applyFont="1" applyFill="1" applyAlignment="1">
      <alignment horizontal="right"/>
    </xf>
    <xf numFmtId="173" fontId="12" fillId="0" borderId="0" xfId="0" applyNumberFormat="1" applyFont="1" applyFill="1" applyAlignment="1">
      <alignment horizontal="right"/>
    </xf>
    <xf numFmtId="173" fontId="10" fillId="0" borderId="0" xfId="0" applyNumberFormat="1" applyFont="1" applyFill="1" applyAlignment="1">
      <alignment horizontal="right"/>
    </xf>
    <xf numFmtId="166" fontId="4" fillId="0" borderId="0" xfId="0" applyNumberFormat="1" applyFont="1" applyFill="1"/>
    <xf numFmtId="0" fontId="4" fillId="0" borderId="0" xfId="39" applyFont="1" applyFill="1"/>
    <xf numFmtId="0" fontId="3" fillId="0" borderId="0" xfId="39" quotePrefix="1" applyFont="1" applyFill="1" applyAlignment="1">
      <alignment horizontal="right"/>
    </xf>
    <xf numFmtId="0" fontId="12" fillId="0" borderId="0" xfId="39" applyFont="1" applyFill="1"/>
    <xf numFmtId="0" fontId="10" fillId="0" borderId="0" xfId="39" applyFont="1" applyFill="1"/>
    <xf numFmtId="3" fontId="12" fillId="0" borderId="0" xfId="39" applyNumberFormat="1" applyFont="1" applyFill="1"/>
    <xf numFmtId="0" fontId="12" fillId="0" borderId="0" xfId="39" applyFont="1" applyFill="1" applyAlignment="1">
      <alignment horizontal="left"/>
    </xf>
    <xf numFmtId="0" fontId="12" fillId="0" borderId="0" xfId="39" quotePrefix="1" applyFont="1" applyFill="1" applyAlignment="1">
      <alignment horizontal="left"/>
    </xf>
    <xf numFmtId="166" fontId="12" fillId="0" borderId="0" xfId="39" applyNumberFormat="1" applyFont="1" applyFill="1"/>
    <xf numFmtId="0" fontId="10" fillId="0" borderId="0" xfId="39" applyFont="1" applyFill="1" applyAlignment="1">
      <alignment horizontal="left"/>
    </xf>
    <xf numFmtId="0" fontId="11" fillId="0" borderId="0" xfId="39" applyFont="1" applyFill="1" applyAlignment="1">
      <alignment horizontal="right"/>
    </xf>
    <xf numFmtId="0" fontId="11" fillId="0" borderId="0" xfId="39" applyFont="1" applyFill="1"/>
    <xf numFmtId="0" fontId="11" fillId="0" borderId="0" xfId="39" quotePrefix="1" applyFont="1" applyFill="1"/>
    <xf numFmtId="166" fontId="10" fillId="0" borderId="0" xfId="39" applyNumberFormat="1" applyFont="1" applyFill="1"/>
    <xf numFmtId="0" fontId="12" fillId="0" borderId="0" xfId="39" quotePrefix="1" applyFont="1" applyFill="1"/>
    <xf numFmtId="0" fontId="12" fillId="0" borderId="0" xfId="39" applyFont="1" applyFill="1" applyAlignment="1">
      <alignment horizontal="left" vertical="center"/>
    </xf>
    <xf numFmtId="0" fontId="12" fillId="0" borderId="0" xfId="50" applyFont="1" applyFill="1" applyAlignment="1">
      <alignment vertical="center"/>
    </xf>
    <xf numFmtId="0" fontId="4" fillId="0" borderId="0" xfId="50" applyFont="1" applyFill="1" applyAlignment="1">
      <alignment vertical="center"/>
    </xf>
    <xf numFmtId="0" fontId="10" fillId="0" borderId="0" xfId="50" applyFont="1" applyFill="1" applyAlignment="1">
      <alignment vertical="center"/>
    </xf>
    <xf numFmtId="0" fontId="3" fillId="0" borderId="0" xfId="50" applyFont="1" applyFill="1" applyAlignment="1">
      <alignment vertical="center"/>
    </xf>
    <xf numFmtId="177" fontId="10" fillId="0" borderId="0" xfId="3" applyNumberFormat="1" applyFont="1" applyFill="1" applyAlignment="1">
      <alignment vertical="center"/>
    </xf>
    <xf numFmtId="0" fontId="11" fillId="0" borderId="0" xfId="50" applyFont="1" applyFill="1" applyAlignment="1">
      <alignment vertical="center"/>
    </xf>
    <xf numFmtId="0" fontId="11" fillId="0" borderId="0" xfId="50" applyFont="1" applyFill="1" applyAlignment="1">
      <alignment horizontal="left" vertical="center" wrapText="1"/>
    </xf>
    <xf numFmtId="177" fontId="11" fillId="0" borderId="0" xfId="3" applyNumberFormat="1" applyFont="1" applyFill="1" applyAlignment="1">
      <alignment vertical="center"/>
    </xf>
    <xf numFmtId="0" fontId="16" fillId="0" borderId="0" xfId="50" applyFont="1" applyFill="1" applyAlignment="1">
      <alignment vertical="center"/>
    </xf>
    <xf numFmtId="166" fontId="10" fillId="0" borderId="0" xfId="3" applyNumberFormat="1" applyFont="1" applyFill="1" applyBorder="1" applyAlignment="1">
      <alignment horizontal="right" vertical="center"/>
    </xf>
    <xf numFmtId="177" fontId="10" fillId="0" borderId="0" xfId="3" applyNumberFormat="1" applyFont="1" applyFill="1" applyBorder="1" applyAlignment="1">
      <alignment horizontal="right" vertical="center"/>
    </xf>
    <xf numFmtId="0" fontId="37" fillId="0" borderId="0" xfId="50" applyFont="1" applyFill="1" applyAlignment="1">
      <alignment vertical="center"/>
    </xf>
    <xf numFmtId="177" fontId="10" fillId="0" borderId="0" xfId="3" quotePrefix="1" applyNumberFormat="1" applyFont="1" applyFill="1" applyBorder="1" applyAlignment="1">
      <alignment horizontal="right" vertical="center"/>
    </xf>
    <xf numFmtId="0" fontId="3" fillId="0" borderId="0" xfId="50" applyFont="1" applyFill="1"/>
    <xf numFmtId="0" fontId="4" fillId="0" borderId="0" xfId="50" applyFont="1" applyFill="1"/>
    <xf numFmtId="0" fontId="12" fillId="0" borderId="0" xfId="50" applyFont="1" applyFill="1"/>
    <xf numFmtId="0" fontId="10" fillId="0" borderId="0" xfId="50" applyFont="1" applyFill="1"/>
    <xf numFmtId="177" fontId="10" fillId="0" borderId="0" xfId="3" applyNumberFormat="1" applyFont="1" applyFill="1"/>
    <xf numFmtId="0" fontId="16" fillId="0" borderId="0" xfId="50" applyFont="1" applyFill="1"/>
    <xf numFmtId="0" fontId="11" fillId="0" borderId="0" xfId="50" applyFont="1" applyFill="1"/>
    <xf numFmtId="177" fontId="11" fillId="0" borderId="0" xfId="3" applyNumberFormat="1" applyFont="1" applyFill="1"/>
    <xf numFmtId="0" fontId="38" fillId="0" borderId="0" xfId="50" applyFont="1" applyFill="1"/>
    <xf numFmtId="0" fontId="11" fillId="0" borderId="0" xfId="50" applyFont="1" applyFill="1" applyAlignment="1">
      <alignment wrapText="1"/>
    </xf>
    <xf numFmtId="177" fontId="11" fillId="0" borderId="0" xfId="3" applyNumberFormat="1" applyFont="1" applyFill="1" applyAlignment="1">
      <alignment horizontal="center"/>
    </xf>
    <xf numFmtId="0" fontId="7" fillId="0" borderId="0" xfId="42" applyFont="1" applyAlignment="1">
      <alignment vertical="center"/>
    </xf>
    <xf numFmtId="0" fontId="7" fillId="0" borderId="0" xfId="42" applyFont="1"/>
    <xf numFmtId="0" fontId="7" fillId="0" borderId="0" xfId="42" applyFont="1" applyAlignment="1"/>
    <xf numFmtId="0" fontId="20" fillId="0" borderId="0" xfId="42" applyFont="1" applyAlignment="1">
      <alignment vertical="top"/>
    </xf>
    <xf numFmtId="0" fontId="7" fillId="0" borderId="0" xfId="42" applyFont="1" applyAlignment="1">
      <alignment vertical="top"/>
    </xf>
    <xf numFmtId="3" fontId="20" fillId="0" borderId="0" xfId="42" applyNumberFormat="1" applyFont="1" applyFill="1" applyAlignment="1">
      <alignment vertical="top"/>
    </xf>
    <xf numFmtId="0" fontId="7" fillId="0" borderId="0" xfId="42" applyFont="1" applyAlignment="1">
      <alignment horizontal="left" vertical="top"/>
    </xf>
    <xf numFmtId="0" fontId="7" fillId="0" borderId="0" xfId="42" applyFont="1" applyFill="1"/>
    <xf numFmtId="0" fontId="6" fillId="0" borderId="0" xfId="42" applyFont="1" applyFill="1"/>
    <xf numFmtId="0" fontId="3" fillId="0" borderId="0" xfId="42" quotePrefix="1" applyFont="1" applyFill="1" applyAlignment="1">
      <alignment horizontal="right" vertical="top"/>
    </xf>
    <xf numFmtId="0" fontId="3" fillId="0" borderId="0" xfId="42" applyFont="1" applyFill="1"/>
    <xf numFmtId="0" fontId="20" fillId="0" borderId="0" xfId="42" applyFont="1" applyFill="1"/>
    <xf numFmtId="0" fontId="7" fillId="0" borderId="0" xfId="42" applyFont="1" applyFill="1" applyAlignment="1">
      <alignment vertical="top"/>
    </xf>
    <xf numFmtId="0" fontId="3" fillId="0" borderId="0" xfId="42" applyFont="1" applyFill="1" applyAlignment="1">
      <alignment horizontal="left" vertical="top"/>
    </xf>
    <xf numFmtId="0" fontId="20" fillId="0" borderId="0" xfId="42" applyFont="1" applyFill="1" applyAlignment="1">
      <alignment horizontal="left"/>
    </xf>
    <xf numFmtId="0" fontId="20" fillId="0" borderId="0" xfId="42" applyFont="1" applyFill="1" applyAlignment="1">
      <alignment vertical="top"/>
    </xf>
    <xf numFmtId="3" fontId="12" fillId="0" borderId="0" xfId="42" applyNumberFormat="1" applyFont="1" applyFill="1" applyAlignment="1">
      <alignment horizontal="right"/>
    </xf>
    <xf numFmtId="0" fontId="39" fillId="0" borderId="0" xfId="42" applyFont="1" applyFill="1" applyAlignment="1">
      <alignment horizontal="right" vertical="top"/>
    </xf>
    <xf numFmtId="0" fontId="39" fillId="0" borderId="0" xfId="42" applyFont="1" applyFill="1" applyAlignment="1">
      <alignment vertical="center"/>
    </xf>
    <xf numFmtId="0" fontId="39" fillId="0" borderId="0" xfId="42" quotePrefix="1" applyFont="1" applyFill="1" applyAlignment="1">
      <alignment horizontal="left" vertical="center"/>
    </xf>
    <xf numFmtId="0" fontId="39" fillId="0" borderId="0" xfId="42" quotePrefix="1" applyFont="1" applyFill="1" applyAlignment="1">
      <alignment vertical="center"/>
    </xf>
    <xf numFmtId="3" fontId="11" fillId="0" borderId="0" xfId="42" applyNumberFormat="1" applyFont="1" applyFill="1" applyAlignment="1">
      <alignment horizontal="right" vertical="center"/>
    </xf>
    <xf numFmtId="0" fontId="39" fillId="0" borderId="0" xfId="42" applyFont="1" applyFill="1" applyAlignment="1">
      <alignment vertical="top"/>
    </xf>
    <xf numFmtId="0" fontId="39" fillId="0" borderId="0" xfId="42" quotePrefix="1" applyFont="1" applyFill="1" applyAlignment="1">
      <alignment horizontal="left" vertical="top"/>
    </xf>
    <xf numFmtId="0" fontId="39" fillId="0" borderId="0" xfId="42" quotePrefix="1" applyFont="1" applyFill="1" applyAlignment="1">
      <alignment vertical="top"/>
    </xf>
    <xf numFmtId="3" fontId="11" fillId="0" borderId="0" xfId="42" applyNumberFormat="1" applyFont="1" applyFill="1" applyAlignment="1">
      <alignment horizontal="right" vertical="top"/>
    </xf>
    <xf numFmtId="0" fontId="20" fillId="0" borderId="0" xfId="42" applyFont="1" applyFill="1" applyAlignment="1">
      <alignment horizontal="left" vertical="top"/>
    </xf>
    <xf numFmtId="0" fontId="20" fillId="0" borderId="0" xfId="42" quotePrefix="1" applyFont="1" applyFill="1" applyAlignment="1">
      <alignment horizontal="left" vertical="top"/>
    </xf>
    <xf numFmtId="0" fontId="20" fillId="0" borderId="0" xfId="42" quotePrefix="1" applyFont="1" applyFill="1" applyAlignment="1">
      <alignment vertical="top"/>
    </xf>
    <xf numFmtId="3" fontId="12" fillId="0" borderId="0" xfId="42" applyNumberFormat="1" applyFont="1" applyFill="1" applyAlignment="1">
      <alignment horizontal="right" vertical="top"/>
    </xf>
    <xf numFmtId="0" fontId="39" fillId="0" borderId="0" xfId="42" applyFont="1" applyFill="1" applyAlignment="1">
      <alignment horizontal="center" vertical="top"/>
    </xf>
    <xf numFmtId="3" fontId="11" fillId="0" borderId="0" xfId="42" applyNumberFormat="1" applyFont="1" applyFill="1" applyAlignment="1">
      <alignment vertical="center"/>
    </xf>
    <xf numFmtId="0" fontId="4" fillId="0" borderId="0" xfId="42" applyFont="1" applyFill="1" applyAlignment="1">
      <alignment vertical="top"/>
    </xf>
    <xf numFmtId="0" fontId="43" fillId="0" borderId="0" xfId="42" quotePrefix="1" applyFont="1" applyFill="1" applyAlignment="1">
      <alignment vertical="top"/>
    </xf>
    <xf numFmtId="3" fontId="12" fillId="0" borderId="0" xfId="42" applyNumberFormat="1" applyFont="1" applyFill="1" applyAlignment="1">
      <alignment vertical="top"/>
    </xf>
    <xf numFmtId="0" fontId="7" fillId="0" borderId="0" xfId="42" applyFont="1" applyFill="1" applyAlignment="1">
      <alignment horizontal="left" vertical="top"/>
    </xf>
    <xf numFmtId="0" fontId="7" fillId="0" borderId="0" xfId="42" quotePrefix="1" applyFont="1" applyFill="1" applyAlignment="1">
      <alignment vertical="top"/>
    </xf>
    <xf numFmtId="0" fontId="39" fillId="0" borderId="0" xfId="42" applyFont="1" applyFill="1"/>
    <xf numFmtId="0" fontId="39" fillId="0" borderId="0" xfId="42" applyFont="1" applyFill="1" applyAlignment="1">
      <alignment horizontal="center"/>
    </xf>
    <xf numFmtId="0" fontId="39" fillId="0" borderId="0" xfId="42" applyFont="1" applyFill="1" applyAlignment="1">
      <alignment horizontal="right"/>
    </xf>
    <xf numFmtId="0" fontId="39" fillId="0" borderId="0" xfId="42" quotePrefix="1" applyFont="1" applyFill="1"/>
    <xf numFmtId="0" fontId="7" fillId="0" borderId="0" xfId="42" applyFont="1" applyFill="1" applyAlignment="1">
      <alignment vertical="center"/>
    </xf>
    <xf numFmtId="3" fontId="10" fillId="0" borderId="0" xfId="42" applyNumberFormat="1" applyFont="1" applyFill="1" applyAlignment="1">
      <alignment vertical="center"/>
    </xf>
    <xf numFmtId="0" fontId="20" fillId="0" borderId="0" xfId="42" applyFont="1" applyFill="1" applyAlignment="1">
      <alignment vertical="center"/>
    </xf>
    <xf numFmtId="3" fontId="12" fillId="0" borderId="0" xfId="42" applyNumberFormat="1" applyFont="1" applyFill="1" applyAlignment="1"/>
    <xf numFmtId="0" fontId="5" fillId="0" borderId="0" xfId="42" applyFont="1" applyFill="1" applyAlignment="1">
      <alignment horizontal="left"/>
    </xf>
    <xf numFmtId="0" fontId="5" fillId="0" borderId="0" xfId="42" applyFont="1" applyFill="1"/>
    <xf numFmtId="0" fontId="5" fillId="0" borderId="0" xfId="42" quotePrefix="1" applyFont="1" applyFill="1"/>
    <xf numFmtId="0" fontId="17" fillId="0" borderId="0" xfId="42" quotePrefix="1" applyFont="1" applyFill="1" applyAlignment="1">
      <alignment horizontal="right"/>
    </xf>
    <xf numFmtId="0" fontId="11" fillId="0" borderId="0" xfId="42" applyFont="1" applyFill="1" applyAlignment="1">
      <alignment horizontal="left" vertical="center"/>
    </xf>
    <xf numFmtId="0" fontId="11" fillId="0" borderId="0" xfId="42" applyFont="1" applyFill="1" applyAlignment="1">
      <alignment vertical="center"/>
    </xf>
    <xf numFmtId="0" fontId="11" fillId="0" borderId="0" xfId="42" quotePrefix="1" applyFont="1" applyFill="1" applyAlignment="1">
      <alignment vertical="center"/>
    </xf>
    <xf numFmtId="0" fontId="3" fillId="0" borderId="0" xfId="42" applyFont="1" applyFill="1" applyAlignment="1">
      <alignment horizontal="left"/>
    </xf>
    <xf numFmtId="0" fontId="11" fillId="0" borderId="0" xfId="42" applyFont="1" applyFill="1"/>
    <xf numFmtId="0" fontId="11" fillId="0" borderId="0" xfId="42" applyFont="1" applyFill="1" applyAlignment="1">
      <alignment horizontal="left"/>
    </xf>
    <xf numFmtId="3" fontId="11" fillId="0" borderId="0" xfId="42" applyNumberFormat="1" applyFont="1" applyFill="1" applyBorder="1" applyAlignment="1">
      <alignment vertical="center"/>
    </xf>
    <xf numFmtId="0" fontId="11" fillId="0" borderId="0" xfId="42" quotePrefix="1" applyFont="1" applyFill="1" applyAlignment="1">
      <alignment horizontal="left" vertical="center"/>
    </xf>
    <xf numFmtId="0" fontId="16" fillId="0" borderId="0" xfId="42" applyFont="1" applyFill="1" applyAlignment="1">
      <alignment horizontal="left" vertical="center"/>
    </xf>
    <xf numFmtId="3" fontId="16" fillId="0" borderId="0" xfId="42" applyNumberFormat="1" applyFont="1" applyFill="1" applyBorder="1" applyAlignment="1"/>
    <xf numFmtId="0" fontId="16" fillId="0" borderId="0" xfId="42" applyFont="1" applyFill="1" applyAlignment="1">
      <alignment horizontal="left"/>
    </xf>
    <xf numFmtId="0" fontId="45" fillId="0" borderId="0" xfId="42" applyFont="1" applyFill="1" applyAlignment="1">
      <alignment horizontal="left" vertical="center"/>
    </xf>
    <xf numFmtId="0" fontId="17" fillId="0" borderId="0" xfId="42" applyFont="1" applyFill="1" applyAlignment="1">
      <alignment horizontal="left"/>
    </xf>
    <xf numFmtId="0" fontId="4" fillId="0" borderId="0" xfId="42" applyFont="1" applyFill="1" applyAlignment="1">
      <alignment horizontal="left"/>
    </xf>
    <xf numFmtId="0" fontId="3" fillId="0" borderId="0" xfId="42" quotePrefix="1" applyFont="1" applyFill="1" applyAlignment="1">
      <alignment horizontal="right"/>
    </xf>
    <xf numFmtId="0" fontId="12" fillId="0" borderId="0" xfId="42" applyFont="1" applyFill="1" applyAlignment="1">
      <alignment vertical="top"/>
    </xf>
    <xf numFmtId="0" fontId="10" fillId="0" borderId="0" xfId="42" quotePrefix="1" applyNumberFormat="1" applyFont="1" applyFill="1" applyAlignment="1">
      <alignment horizontal="right"/>
    </xf>
    <xf numFmtId="180" fontId="10" fillId="0" borderId="0" xfId="42" quotePrefix="1" applyNumberFormat="1" applyFont="1" applyFill="1" applyAlignment="1">
      <alignment horizontal="right"/>
    </xf>
    <xf numFmtId="0" fontId="12" fillId="0" borderId="0" xfId="42" quotePrefix="1" applyFont="1" applyFill="1"/>
    <xf numFmtId="0" fontId="12" fillId="0" borderId="0" xfId="42" applyFont="1" applyFill="1" applyAlignment="1">
      <alignment horizontal="left"/>
    </xf>
    <xf numFmtId="0" fontId="12" fillId="0" borderId="0" xfId="42" quotePrefix="1" applyFont="1" applyFill="1" applyAlignment="1">
      <alignment horizontal="left"/>
    </xf>
    <xf numFmtId="0" fontId="16" fillId="0" borderId="0" xfId="42" applyFont="1" applyFill="1" applyAlignment="1">
      <alignment horizontal="right"/>
    </xf>
    <xf numFmtId="0" fontId="16" fillId="0" borderId="0" xfId="42" applyFont="1" applyFill="1"/>
    <xf numFmtId="179" fontId="10" fillId="0" borderId="0" xfId="42" quotePrefix="1" applyNumberFormat="1" applyFont="1" applyFill="1" applyAlignment="1">
      <alignment horizontal="right"/>
    </xf>
    <xf numFmtId="0" fontId="21" fillId="0" borderId="0" xfId="42" applyFont="1" applyFill="1" applyAlignment="1">
      <alignment vertical="center"/>
    </xf>
    <xf numFmtId="0" fontId="21" fillId="0" borderId="0" xfId="42" applyFont="1" applyFill="1" applyAlignment="1"/>
    <xf numFmtId="0" fontId="14" fillId="0" borderId="0" xfId="42" applyFont="1" applyFill="1" applyAlignment="1"/>
    <xf numFmtId="0" fontId="10" fillId="0" borderId="0" xfId="42" quotePrefix="1" applyFont="1" applyFill="1" applyAlignment="1">
      <alignment vertical="center"/>
    </xf>
    <xf numFmtId="0" fontId="4" fillId="0" borderId="0" xfId="42" quotePrefix="1" applyFont="1" applyFill="1" applyAlignment="1">
      <alignment vertical="center"/>
    </xf>
    <xf numFmtId="0" fontId="12" fillId="0" borderId="0" xfId="42" applyFont="1" applyFill="1" applyAlignment="1">
      <alignment horizontal="right" vertical="center"/>
    </xf>
    <xf numFmtId="0" fontId="11" fillId="0" borderId="0" xfId="42" applyFont="1" applyFill="1" applyAlignment="1">
      <alignment horizontal="right" vertical="center"/>
    </xf>
    <xf numFmtId="166" fontId="12" fillId="0" borderId="0" xfId="42" applyNumberFormat="1" applyFont="1" applyFill="1" applyAlignment="1">
      <alignment vertical="center"/>
    </xf>
    <xf numFmtId="0" fontId="14" fillId="0" borderId="0" xfId="42" applyFont="1" applyFill="1" applyAlignment="1">
      <alignment vertical="center"/>
    </xf>
    <xf numFmtId="3" fontId="7" fillId="0" borderId="0" xfId="42" applyNumberFormat="1" applyFont="1" applyFill="1" applyAlignment="1">
      <alignment vertical="top"/>
    </xf>
    <xf numFmtId="3" fontId="10" fillId="0" borderId="0" xfId="42" applyNumberFormat="1" applyFont="1" applyFill="1" applyAlignment="1">
      <alignment horizontal="right" vertical="top"/>
    </xf>
    <xf numFmtId="0" fontId="12" fillId="0" borderId="0" xfId="42" applyFont="1" applyFill="1" applyBorder="1" applyAlignment="1">
      <alignment vertical="center"/>
    </xf>
    <xf numFmtId="0" fontId="10" fillId="0" borderId="0" xfId="42" applyFont="1" applyFill="1" applyBorder="1" applyAlignment="1">
      <alignment horizontal="left" vertical="center"/>
    </xf>
    <xf numFmtId="0" fontId="10" fillId="0" borderId="0" xfId="42" applyFont="1" applyFill="1" applyBorder="1" applyAlignment="1">
      <alignment vertical="top"/>
    </xf>
    <xf numFmtId="0" fontId="4" fillId="0" borderId="0" xfId="66" applyFont="1" applyFill="1"/>
    <xf numFmtId="0" fontId="12" fillId="0" borderId="0" xfId="66" quotePrefix="1" applyNumberFormat="1" applyFont="1" applyFill="1" applyAlignment="1">
      <alignment horizontal="right"/>
    </xf>
    <xf numFmtId="0" fontId="12" fillId="0" borderId="0" xfId="66" applyFont="1" applyFill="1"/>
    <xf numFmtId="0" fontId="10" fillId="0" borderId="0" xfId="66" applyFont="1" applyFill="1"/>
    <xf numFmtId="166" fontId="12" fillId="0" borderId="0" xfId="66" quotePrefix="1" applyNumberFormat="1" applyFont="1" applyFill="1"/>
    <xf numFmtId="166" fontId="10" fillId="0" borderId="0" xfId="66" applyNumberFormat="1" applyFont="1" applyFill="1" applyAlignment="1">
      <alignment horizontal="right"/>
    </xf>
    <xf numFmtId="166" fontId="10" fillId="0" borderId="0" xfId="66" quotePrefix="1" applyNumberFormat="1" applyFont="1" applyFill="1" applyAlignment="1">
      <alignment horizontal="right"/>
    </xf>
    <xf numFmtId="166" fontId="10" fillId="0" borderId="0" xfId="66" applyNumberFormat="1" applyFont="1" applyFill="1"/>
    <xf numFmtId="0" fontId="10" fillId="0" borderId="0" xfId="66" quotePrefix="1" applyFont="1" applyFill="1"/>
    <xf numFmtId="0" fontId="11" fillId="0" borderId="0" xfId="66" applyFont="1" applyFill="1" applyAlignment="1">
      <alignment horizontal="left"/>
    </xf>
    <xf numFmtId="0" fontId="11" fillId="0" borderId="0" xfId="66" quotePrefix="1" applyFont="1" applyFill="1"/>
    <xf numFmtId="166" fontId="11" fillId="0" borderId="0" xfId="66" applyNumberFormat="1" applyFont="1" applyFill="1"/>
    <xf numFmtId="0" fontId="10" fillId="0" borderId="0" xfId="66" quotePrefix="1" applyFont="1" applyFill="1" applyAlignment="1">
      <alignment horizontal="left"/>
    </xf>
    <xf numFmtId="166" fontId="12" fillId="0" borderId="0" xfId="66" applyNumberFormat="1" applyFont="1" applyFill="1"/>
    <xf numFmtId="0" fontId="10" fillId="0" borderId="0" xfId="66" applyFont="1" applyFill="1" applyAlignment="1">
      <alignment vertical="center"/>
    </xf>
    <xf numFmtId="166" fontId="10" fillId="0" borderId="0" xfId="66" applyNumberFormat="1" applyFont="1" applyFill="1" applyAlignment="1">
      <alignment vertical="center"/>
    </xf>
    <xf numFmtId="3" fontId="10" fillId="0" borderId="0" xfId="66" applyNumberFormat="1" applyFont="1" applyFill="1"/>
    <xf numFmtId="3" fontId="12" fillId="0" borderId="0" xfId="66" applyNumberFormat="1" applyFont="1" applyFill="1"/>
    <xf numFmtId="0" fontId="11" fillId="0" borderId="0" xfId="66" applyFont="1" applyFill="1"/>
    <xf numFmtId="3" fontId="11" fillId="0" borderId="0" xfId="66" applyNumberFormat="1" applyFont="1" applyFill="1"/>
    <xf numFmtId="0" fontId="7" fillId="0" borderId="0" xfId="66" applyFont="1" applyFill="1"/>
    <xf numFmtId="0" fontId="39" fillId="0" borderId="0" xfId="66" applyFont="1" applyFill="1"/>
    <xf numFmtId="0" fontId="41" fillId="0" borderId="0" xfId="66" applyFont="1" applyFill="1"/>
    <xf numFmtId="0" fontId="39" fillId="0" borderId="0" xfId="66" applyFont="1" applyFill="1" applyAlignment="1">
      <alignment horizontal="right" readingOrder="2"/>
    </xf>
    <xf numFmtId="0" fontId="12" fillId="0" borderId="0" xfId="0" applyFont="1" applyAlignment="1">
      <alignment horizontal="left"/>
    </xf>
    <xf numFmtId="0" fontId="10" fillId="0" borderId="0" xfId="45" applyFont="1" applyFill="1" applyBorder="1" applyAlignment="1">
      <alignment horizontal="left" vertical="center"/>
    </xf>
    <xf numFmtId="0" fontId="10" fillId="0" borderId="0" xfId="45" applyFont="1" applyFill="1" applyBorder="1" applyAlignment="1">
      <alignment horizontal="left" vertical="center" wrapText="1"/>
    </xf>
    <xf numFmtId="0" fontId="12" fillId="0" borderId="0" xfId="42" quotePrefix="1" applyFont="1" applyFill="1" applyAlignment="1">
      <alignment horizontal="right" vertical="center"/>
    </xf>
    <xf numFmtId="0" fontId="2" fillId="0" borderId="0" xfId="42" applyFont="1" applyFill="1" applyBorder="1" applyAlignment="1">
      <alignment horizontal="centerContinuous" vertical="center"/>
    </xf>
    <xf numFmtId="0" fontId="4" fillId="0" borderId="0" xfId="42" applyFont="1" applyFill="1" applyBorder="1" applyAlignment="1">
      <alignment horizontal="centerContinuous" vertical="center"/>
    </xf>
    <xf numFmtId="0" fontId="12" fillId="0" borderId="0" xfId="42" quotePrefix="1" applyFont="1" applyFill="1" applyAlignment="1">
      <alignment horizontal="right"/>
    </xf>
    <xf numFmtId="0" fontId="10" fillId="0" borderId="0" xfId="42" quotePrefix="1" applyFont="1" applyFill="1" applyAlignment="1">
      <alignment horizontal="left"/>
    </xf>
    <xf numFmtId="0" fontId="10" fillId="0" borderId="0" xfId="42" applyFont="1" applyFill="1" applyAlignment="1">
      <alignment horizontal="center"/>
    </xf>
    <xf numFmtId="0" fontId="10" fillId="0" borderId="0" xfId="42" quotePrefix="1" applyFont="1" applyFill="1"/>
    <xf numFmtId="0" fontId="10" fillId="0" borderId="0" xfId="42" applyFont="1" applyFill="1" applyAlignment="1">
      <alignment horizontal="center" vertical="center"/>
    </xf>
    <xf numFmtId="0" fontId="11" fillId="0" borderId="0" xfId="42" quotePrefix="1" applyFont="1" applyFill="1" applyAlignment="1">
      <alignment vertical="top"/>
    </xf>
    <xf numFmtId="0" fontId="11" fillId="0" borderId="0" xfId="42" applyFont="1" applyFill="1" applyAlignment="1">
      <alignment vertical="top"/>
    </xf>
    <xf numFmtId="166" fontId="10" fillId="0" borderId="0" xfId="42" quotePrefix="1" applyNumberFormat="1" applyFont="1" applyFill="1" applyAlignment="1">
      <alignment horizontal="right" vertical="top"/>
    </xf>
    <xf numFmtId="0" fontId="12" fillId="0" borderId="0" xfId="42" applyFont="1" applyFill="1" applyAlignment="1">
      <alignment horizontal="left" vertical="top"/>
    </xf>
    <xf numFmtId="0" fontId="12" fillId="0" borderId="0" xfId="42" quotePrefix="1" applyFont="1" applyFill="1" applyAlignment="1">
      <alignment vertical="top"/>
    </xf>
    <xf numFmtId="0" fontId="10" fillId="0" borderId="0" xfId="42" applyFont="1" applyFill="1" applyAlignment="1">
      <alignment horizontal="left" vertical="top"/>
    </xf>
    <xf numFmtId="0" fontId="28" fillId="0" borderId="0" xfId="42" applyFont="1" applyFill="1" applyAlignment="1">
      <alignment vertical="top"/>
    </xf>
    <xf numFmtId="0" fontId="12" fillId="0" borderId="0" xfId="57" applyFont="1" applyFill="1" applyBorder="1" applyAlignment="1"/>
    <xf numFmtId="0" fontId="10" fillId="0" borderId="0" xfId="57" applyFont="1" applyFill="1" applyBorder="1" applyAlignment="1"/>
    <xf numFmtId="166" fontId="10" fillId="0" borderId="0" xfId="57" applyNumberFormat="1" applyFont="1" applyFill="1" applyBorder="1" applyAlignment="1"/>
    <xf numFmtId="0" fontId="10" fillId="0" borderId="0" xfId="57" applyFont="1" applyFill="1" applyBorder="1" applyAlignment="1">
      <alignment horizontal="left"/>
    </xf>
    <xf numFmtId="0" fontId="10" fillId="0" borderId="0" xfId="57" quotePrefix="1" applyFont="1" applyFill="1" applyBorder="1" applyAlignment="1">
      <alignment horizontal="left"/>
    </xf>
    <xf numFmtId="0" fontId="11" fillId="0" borderId="0" xfId="57" applyFont="1" applyFill="1" applyBorder="1" applyAlignment="1">
      <alignment horizontal="right"/>
    </xf>
    <xf numFmtId="0" fontId="11" fillId="0" borderId="0" xfId="57" quotePrefix="1" applyFont="1" applyFill="1" applyBorder="1" applyAlignment="1">
      <alignment horizontal="left"/>
    </xf>
    <xf numFmtId="0" fontId="3" fillId="0" borderId="0" xfId="57" applyFont="1" applyFill="1" applyBorder="1" applyAlignment="1"/>
    <xf numFmtId="166" fontId="12" fillId="0" borderId="0" xfId="57" applyNumberFormat="1" applyFont="1" applyFill="1" applyBorder="1" applyAlignment="1">
      <alignment horizontal="right"/>
    </xf>
    <xf numFmtId="0" fontId="10" fillId="0" borderId="0" xfId="57" quotePrefix="1" applyFont="1" applyFill="1" applyBorder="1" applyAlignment="1"/>
    <xf numFmtId="0" fontId="11" fillId="0" borderId="0" xfId="57" applyFont="1" applyFill="1" applyBorder="1" applyAlignment="1"/>
    <xf numFmtId="0" fontId="4" fillId="0" borderId="6" xfId="39" applyFont="1" applyBorder="1" applyAlignment="1">
      <alignment vertical="top" wrapText="1"/>
    </xf>
    <xf numFmtId="0" fontId="10" fillId="0" borderId="0" xfId="0" applyFont="1" applyAlignment="1">
      <alignment horizontal="left" vertical="top"/>
    </xf>
    <xf numFmtId="0" fontId="11" fillId="0" borderId="0" xfId="0" applyFont="1" applyAlignment="1">
      <alignment vertical="top"/>
    </xf>
    <xf numFmtId="0" fontId="10" fillId="0" borderId="0" xfId="0" applyFont="1" applyAlignment="1">
      <alignment vertical="top"/>
    </xf>
    <xf numFmtId="0" fontId="10" fillId="0" borderId="0" xfId="0" applyFont="1" applyAlignment="1">
      <alignment horizontal="justify" vertical="top" wrapText="1"/>
    </xf>
    <xf numFmtId="166" fontId="10" fillId="0" borderId="0" xfId="0" applyNumberFormat="1" applyFont="1" applyAlignment="1">
      <alignment horizontal="left" vertical="top"/>
    </xf>
    <xf numFmtId="0" fontId="10" fillId="0" borderId="0" xfId="0" applyFont="1" applyAlignment="1"/>
    <xf numFmtId="166" fontId="12" fillId="0" borderId="0" xfId="0" applyNumberFormat="1" applyFont="1" applyAlignment="1">
      <alignment horizontal="left" vertical="top"/>
    </xf>
    <xf numFmtId="166" fontId="10" fillId="0" borderId="0" xfId="0" applyNumberFormat="1" applyFont="1" applyAlignment="1">
      <alignment horizontal="left" vertical="center"/>
    </xf>
    <xf numFmtId="0" fontId="11" fillId="0" borderId="0" xfId="0" applyFont="1" applyAlignment="1">
      <alignment vertical="center"/>
    </xf>
    <xf numFmtId="166" fontId="3" fillId="0" borderId="0" xfId="0" applyNumberFormat="1" applyFont="1" applyAlignment="1">
      <alignment horizontal="left" vertical="top"/>
    </xf>
    <xf numFmtId="0" fontId="4" fillId="0" borderId="0" xfId="0" applyFont="1" applyAlignment="1">
      <alignment wrapText="1"/>
    </xf>
    <xf numFmtId="166" fontId="12" fillId="0" borderId="0" xfId="0" applyNumberFormat="1" applyFont="1" applyAlignment="1">
      <alignment horizontal="left"/>
    </xf>
    <xf numFmtId="0" fontId="12" fillId="0" borderId="0" xfId="0" applyFont="1" applyAlignment="1">
      <alignment horizontal="left" vertical="top"/>
    </xf>
    <xf numFmtId="0" fontId="4" fillId="0" borderId="0" xfId="0" applyFont="1" applyAlignment="1">
      <alignment horizontal="justify" vertical="top" wrapText="1"/>
    </xf>
    <xf numFmtId="0" fontId="10" fillId="0" borderId="0" xfId="0" applyFont="1" applyAlignment="1">
      <alignment horizontal="justify" vertical="top"/>
    </xf>
    <xf numFmtId="0" fontId="4" fillId="0" borderId="0" xfId="0" applyFont="1" applyAlignment="1">
      <alignment horizontal="justify" vertical="top"/>
    </xf>
    <xf numFmtId="0" fontId="3" fillId="0" borderId="0" xfId="0" applyFont="1" applyAlignment="1">
      <alignment horizontal="left" vertical="top"/>
    </xf>
    <xf numFmtId="0" fontId="10" fillId="0" borderId="0" xfId="0" applyFont="1" applyAlignment="1">
      <alignment vertical="center"/>
    </xf>
    <xf numFmtId="0" fontId="11" fillId="0" borderId="0" xfId="0" applyFont="1" applyAlignment="1">
      <alignment horizontal="left" vertical="top"/>
    </xf>
    <xf numFmtId="166" fontId="4" fillId="0" borderId="0" xfId="0" applyNumberFormat="1" applyFont="1" applyAlignment="1">
      <alignment horizontal="left" vertical="top"/>
    </xf>
    <xf numFmtId="0" fontId="5" fillId="0" borderId="0" xfId="0" applyFont="1" applyAlignment="1">
      <alignment vertical="top"/>
    </xf>
    <xf numFmtId="0" fontId="12" fillId="0" borderId="0" xfId="0" applyFont="1" applyAlignment="1">
      <alignment horizontal="right" vertical="center"/>
    </xf>
    <xf numFmtId="166" fontId="12" fillId="0" borderId="0" xfId="0" applyNumberFormat="1" applyFont="1" applyFill="1" applyAlignment="1">
      <alignment horizontal="right"/>
    </xf>
    <xf numFmtId="166" fontId="11" fillId="0" borderId="0" xfId="0" applyNumberFormat="1" applyFont="1" applyFill="1" applyAlignment="1">
      <alignment horizontal="right"/>
    </xf>
    <xf numFmtId="166" fontId="11" fillId="0" borderId="0" xfId="0" quotePrefix="1" applyNumberFormat="1" applyFont="1" applyFill="1" applyAlignment="1">
      <alignment horizontal="right"/>
    </xf>
    <xf numFmtId="166" fontId="11" fillId="0" borderId="0" xfId="0" applyNumberFormat="1" applyFont="1" applyFill="1"/>
    <xf numFmtId="3" fontId="10" fillId="0" borderId="0" xfId="0" applyNumberFormat="1" applyFont="1" applyFill="1" applyAlignment="1">
      <alignment horizontal="center"/>
    </xf>
    <xf numFmtId="3" fontId="10" fillId="0" borderId="0" xfId="0" applyNumberFormat="1" applyFont="1" applyFill="1"/>
    <xf numFmtId="166" fontId="10" fillId="0" borderId="0" xfId="0" applyNumberFormat="1" applyFont="1" applyFill="1" applyAlignment="1">
      <alignment horizontal="right"/>
    </xf>
    <xf numFmtId="166" fontId="10" fillId="0" borderId="0" xfId="0" quotePrefix="1" applyNumberFormat="1" applyFont="1" applyFill="1" applyAlignment="1">
      <alignment horizontal="right"/>
    </xf>
    <xf numFmtId="3" fontId="10" fillId="0" borderId="0" xfId="0" applyNumberFormat="1" applyFont="1" applyFill="1" applyAlignment="1">
      <alignment horizontal="right"/>
    </xf>
    <xf numFmtId="166" fontId="10" fillId="0" borderId="0" xfId="0" applyNumberFormat="1" applyFont="1" applyFill="1"/>
    <xf numFmtId="4" fontId="10" fillId="0" borderId="0" xfId="0" applyNumberFormat="1" applyFont="1" applyFill="1" applyAlignment="1">
      <alignment horizontal="right"/>
    </xf>
    <xf numFmtId="4" fontId="10" fillId="0" borderId="0" xfId="0" applyNumberFormat="1" applyFont="1" applyFill="1"/>
    <xf numFmtId="166" fontId="10" fillId="0" borderId="0" xfId="0" quotePrefix="1" applyNumberFormat="1" applyFont="1" applyFill="1" applyAlignment="1">
      <alignment horizontal="right" vertical="center"/>
    </xf>
    <xf numFmtId="166" fontId="2" fillId="0" borderId="0" xfId="0" quotePrefix="1" applyNumberFormat="1" applyFont="1" applyFill="1" applyAlignment="1">
      <alignment horizontal="right"/>
    </xf>
    <xf numFmtId="166" fontId="2" fillId="0" borderId="0" xfId="0" quotePrefix="1" applyNumberFormat="1" applyFont="1" applyFill="1" applyAlignment="1">
      <alignment horizontal="right" vertical="center"/>
    </xf>
    <xf numFmtId="0" fontId="4" fillId="0" borderId="0" xfId="50" applyFont="1"/>
    <xf numFmtId="0" fontId="3" fillId="0" borderId="0" xfId="50" applyFont="1" applyAlignment="1">
      <alignment horizontal="right" vertical="center"/>
    </xf>
    <xf numFmtId="0" fontId="10" fillId="0" borderId="0" xfId="50" applyFont="1"/>
    <xf numFmtId="166" fontId="10" fillId="0" borderId="0" xfId="50" applyNumberFormat="1" applyFont="1" applyFill="1"/>
    <xf numFmtId="4" fontId="10" fillId="0" borderId="0" xfId="50" applyNumberFormat="1" applyFont="1" applyFill="1"/>
    <xf numFmtId="0" fontId="12" fillId="0" borderId="0" xfId="50" applyFont="1"/>
    <xf numFmtId="166" fontId="12" fillId="0" borderId="0" xfId="50" applyNumberFormat="1" applyFont="1" applyFill="1"/>
    <xf numFmtId="166" fontId="12" fillId="0" borderId="0" xfId="50" quotePrefix="1" applyNumberFormat="1" applyFont="1" applyFill="1" applyAlignment="1">
      <alignment horizontal="right"/>
    </xf>
    <xf numFmtId="166" fontId="10" fillId="0" borderId="0" xfId="50" quotePrefix="1" applyNumberFormat="1" applyFont="1" applyFill="1" applyAlignment="1">
      <alignment horizontal="right"/>
    </xf>
    <xf numFmtId="0" fontId="11" fillId="0" borderId="0" xfId="50" applyFont="1" applyAlignment="1">
      <alignment horizontal="right"/>
    </xf>
    <xf numFmtId="0" fontId="11" fillId="0" borderId="0" xfId="50" applyFont="1"/>
    <xf numFmtId="166" fontId="11" fillId="0" borderId="0" xfId="50" applyNumberFormat="1" applyFont="1" applyFill="1"/>
    <xf numFmtId="165" fontId="10" fillId="0" borderId="0" xfId="50" applyNumberFormat="1" applyFont="1" applyFill="1"/>
    <xf numFmtId="0" fontId="10" fillId="0" borderId="0" xfId="50" applyFont="1" applyAlignment="1">
      <alignment horizontal="right"/>
    </xf>
    <xf numFmtId="0" fontId="6" fillId="0" borderId="0" xfId="50" applyFont="1"/>
    <xf numFmtId="0" fontId="12" fillId="0" borderId="0" xfId="42" applyFont="1" applyFill="1" applyBorder="1" applyAlignment="1">
      <alignment horizontal="center" vertical="center"/>
    </xf>
    <xf numFmtId="0" fontId="2" fillId="0" borderId="0" xfId="0" applyFont="1" applyFill="1"/>
    <xf numFmtId="0" fontId="12" fillId="0" borderId="0" xfId="0" applyFont="1" applyFill="1"/>
    <xf numFmtId="0" fontId="7" fillId="0" borderId="0" xfId="0" applyFont="1" applyFill="1" applyAlignment="1">
      <alignment vertical="top"/>
    </xf>
    <xf numFmtId="0" fontId="3" fillId="0" borderId="0" xfId="0" applyFont="1" applyFill="1" applyAlignment="1">
      <alignment horizontal="left"/>
    </xf>
    <xf numFmtId="0" fontId="3" fillId="0" borderId="0" xfId="0" quotePrefix="1" applyFont="1" applyFill="1" applyAlignment="1">
      <alignment horizontal="left"/>
    </xf>
    <xf numFmtId="0" fontId="3" fillId="0" borderId="0" xfId="0" applyFont="1" applyFill="1"/>
    <xf numFmtId="169" fontId="4" fillId="0" borderId="0" xfId="0" applyNumberFormat="1" applyFont="1" applyFill="1" applyAlignment="1">
      <alignment horizontal="left"/>
    </xf>
    <xf numFmtId="169" fontId="4" fillId="0" borderId="0" xfId="0" applyNumberFormat="1" applyFont="1" applyFill="1"/>
    <xf numFmtId="0" fontId="6" fillId="0" borderId="0" xfId="0" applyFont="1" applyFill="1"/>
    <xf numFmtId="0" fontId="3" fillId="0" borderId="0" xfId="0" applyFont="1" applyFill="1" applyAlignment="1">
      <alignment vertical="center"/>
    </xf>
    <xf numFmtId="0" fontId="4" fillId="0" borderId="0" xfId="0" applyFont="1" applyFill="1" applyAlignment="1">
      <alignment vertical="top"/>
    </xf>
    <xf numFmtId="0" fontId="7" fillId="0" borderId="0" xfId="0" applyFont="1" applyFill="1" applyAlignment="1">
      <alignment vertical="center"/>
    </xf>
    <xf numFmtId="0" fontId="17" fillId="0" borderId="0" xfId="0" applyFont="1" applyFill="1"/>
    <xf numFmtId="169" fontId="10" fillId="0" borderId="0" xfId="0" applyNumberFormat="1" applyFont="1" applyFill="1" applyAlignment="1">
      <alignment horizontal="left"/>
    </xf>
    <xf numFmtId="0" fontId="10" fillId="0" borderId="0" xfId="0" applyFont="1" applyFill="1"/>
    <xf numFmtId="0" fontId="16" fillId="0" borderId="0" xfId="0" applyFont="1" applyFill="1"/>
    <xf numFmtId="0" fontId="5" fillId="0" borderId="0" xfId="0" applyFont="1" applyFill="1"/>
    <xf numFmtId="169" fontId="10" fillId="0" borderId="0" xfId="0" applyNumberFormat="1" applyFont="1" applyFill="1"/>
    <xf numFmtId="0" fontId="11" fillId="0" borderId="0" xfId="0" applyFont="1" applyFill="1"/>
    <xf numFmtId="0" fontId="18" fillId="0" borderId="0" xfId="0" applyFont="1" applyFill="1"/>
    <xf numFmtId="169" fontId="3" fillId="0" borderId="0" xfId="0" applyNumberFormat="1" applyFont="1" applyFill="1"/>
    <xf numFmtId="169" fontId="12" fillId="0" borderId="0" xfId="0" applyNumberFormat="1" applyFont="1" applyFill="1"/>
    <xf numFmtId="0" fontId="12" fillId="0" borderId="0" xfId="42" quotePrefix="1" applyNumberFormat="1" applyFont="1" applyFill="1" applyAlignment="1">
      <alignment horizontal="right" vertical="center"/>
    </xf>
    <xf numFmtId="0" fontId="3" fillId="0" borderId="0" xfId="0" applyFont="1" applyFill="1" applyAlignment="1"/>
    <xf numFmtId="0" fontId="4" fillId="0" borderId="0" xfId="42" quotePrefix="1" applyFont="1" applyFill="1"/>
    <xf numFmtId="0" fontId="21" fillId="0" borderId="0" xfId="42" applyFont="1" applyFill="1" applyAlignment="1">
      <alignment horizontal="right" vertical="center"/>
    </xf>
    <xf numFmtId="0" fontId="4" fillId="0" borderId="0" xfId="42" applyFont="1" applyFill="1" applyAlignment="1">
      <alignment horizontal="left" vertical="top"/>
    </xf>
    <xf numFmtId="0" fontId="22" fillId="0" borderId="0" xfId="42" quotePrefix="1" applyFont="1" applyFill="1" applyAlignment="1">
      <alignment horizontal="right" vertical="center"/>
    </xf>
    <xf numFmtId="0" fontId="23" fillId="0" borderId="0" xfId="42" quotePrefix="1" applyFont="1" applyFill="1" applyAlignment="1">
      <alignment horizontal="right" vertical="center"/>
    </xf>
    <xf numFmtId="0" fontId="23" fillId="0" borderId="0" xfId="42" applyFont="1" applyFill="1" applyAlignment="1">
      <alignment horizontal="right" vertical="center"/>
    </xf>
    <xf numFmtId="0" fontId="23" fillId="0" borderId="0" xfId="42" applyFont="1" applyFill="1" applyAlignment="1">
      <alignment vertical="center"/>
    </xf>
    <xf numFmtId="0" fontId="22" fillId="0" borderId="0" xfId="42" applyFont="1" applyFill="1"/>
    <xf numFmtId="0" fontId="2" fillId="0" borderId="0" xfId="42" applyFont="1" applyFill="1"/>
    <xf numFmtId="0" fontId="8" fillId="0" borderId="0" xfId="42" applyFont="1" applyFill="1"/>
    <xf numFmtId="0" fontId="6" fillId="0" borderId="0" xfId="39" applyFont="1" applyFill="1" applyAlignment="1">
      <alignment horizontal="right" vertical="center"/>
    </xf>
    <xf numFmtId="0" fontId="12" fillId="0" borderId="0" xfId="39" applyFont="1" applyFill="1" applyAlignment="1">
      <alignment horizontal="right" vertical="center"/>
    </xf>
    <xf numFmtId="0" fontId="4" fillId="0" borderId="0" xfId="39" applyFont="1" applyFill="1" applyAlignment="1">
      <alignment vertical="top"/>
    </xf>
    <xf numFmtId="0" fontId="5" fillId="0" borderId="0" xfId="39" applyFont="1" applyFill="1" applyAlignment="1">
      <alignment vertical="top"/>
    </xf>
    <xf numFmtId="0" fontId="17" fillId="0" borderId="0" xfId="39" applyFont="1" applyFill="1" applyAlignment="1">
      <alignment horizontal="right" vertical="center"/>
    </xf>
    <xf numFmtId="0" fontId="6" fillId="0" borderId="0" xfId="39" applyFont="1" applyFill="1" applyBorder="1" applyAlignment="1">
      <alignment horizontal="center" vertical="center"/>
    </xf>
    <xf numFmtId="0" fontId="6" fillId="0" borderId="0" xfId="39" applyFont="1" applyFill="1" applyAlignment="1">
      <alignment horizontal="center" vertical="center"/>
    </xf>
    <xf numFmtId="0" fontId="10" fillId="0" borderId="0" xfId="39" applyFont="1" applyFill="1" applyAlignment="1">
      <alignment vertical="top"/>
    </xf>
    <xf numFmtId="0" fontId="20" fillId="0" borderId="0" xfId="39" applyFont="1" applyFill="1" applyAlignment="1">
      <alignment vertical="top"/>
    </xf>
    <xf numFmtId="0" fontId="7" fillId="0" borderId="0" xfId="39" applyFont="1" applyFill="1" applyAlignment="1">
      <alignment vertical="top"/>
    </xf>
    <xf numFmtId="2" fontId="7" fillId="0" borderId="0" xfId="39" applyNumberFormat="1" applyFont="1" applyFill="1" applyAlignment="1">
      <alignment horizontal="center" vertical="top"/>
    </xf>
    <xf numFmtId="166" fontId="7" fillId="0" borderId="0" xfId="39" applyNumberFormat="1" applyFont="1" applyFill="1" applyAlignment="1">
      <alignment horizontal="center" vertical="top"/>
    </xf>
    <xf numFmtId="0" fontId="20" fillId="0" borderId="0" xfId="39" applyFont="1" applyFill="1" applyAlignment="1">
      <alignment horizontal="center" vertical="top"/>
    </xf>
    <xf numFmtId="166" fontId="20" fillId="0" borderId="0" xfId="39" applyNumberFormat="1" applyFont="1" applyFill="1" applyAlignment="1">
      <alignment horizontal="center" vertical="top"/>
    </xf>
    <xf numFmtId="0" fontId="7" fillId="0" borderId="0" xfId="39" applyFont="1" applyFill="1" applyAlignment="1"/>
    <xf numFmtId="166" fontId="7" fillId="0" borderId="0" xfId="39" applyNumberFormat="1" applyFont="1" applyFill="1" applyAlignment="1">
      <alignment horizontal="center"/>
    </xf>
    <xf numFmtId="0" fontId="7" fillId="0" borderId="0" xfId="39" applyFont="1" applyFill="1" applyAlignment="1">
      <alignment vertical="center"/>
    </xf>
    <xf numFmtId="166" fontId="7" fillId="0" borderId="0" xfId="39" applyNumberFormat="1" applyFont="1" applyFill="1" applyAlignment="1">
      <alignment horizontal="center" vertical="center"/>
    </xf>
    <xf numFmtId="0" fontId="20" fillId="0" borderId="0" xfId="39" applyFont="1" applyFill="1" applyAlignment="1">
      <alignment vertical="center"/>
    </xf>
    <xf numFmtId="0" fontId="7" fillId="0" borderId="0" xfId="39" applyFont="1" applyFill="1" applyAlignment="1">
      <alignment horizontal="left" vertical="top"/>
    </xf>
    <xf numFmtId="0" fontId="4" fillId="0" borderId="0" xfId="39" applyFont="1" applyFill="1" applyAlignment="1">
      <alignment horizontal="center" vertical="top"/>
    </xf>
    <xf numFmtId="0" fontId="4" fillId="0" borderId="0" xfId="39" applyFont="1" applyFill="1" applyAlignment="1">
      <alignment horizontal="center" readingOrder="2"/>
    </xf>
    <xf numFmtId="0" fontId="3" fillId="0" borderId="0" xfId="0" applyFont="1" applyFill="1" applyBorder="1" applyAlignment="1">
      <alignment horizontal="left"/>
    </xf>
    <xf numFmtId="0" fontId="3" fillId="0" borderId="0" xfId="0" applyFont="1" applyFill="1" applyBorder="1" applyAlignment="1"/>
    <xf numFmtId="0" fontId="4" fillId="0" borderId="0" xfId="0" applyFont="1" applyFill="1" applyBorder="1"/>
    <xf numFmtId="0" fontId="3" fillId="0" borderId="0" xfId="39" applyFont="1" applyFill="1" applyBorder="1" applyAlignment="1">
      <alignment horizontal="center" vertical="center"/>
    </xf>
    <xf numFmtId="0" fontId="3" fillId="0" borderId="0" xfId="39" applyNumberFormat="1" applyFont="1" applyFill="1" applyAlignment="1">
      <alignment horizontal="center" vertical="center"/>
    </xf>
    <xf numFmtId="3" fontId="12" fillId="0" borderId="0" xfId="39" applyNumberFormat="1" applyFont="1" applyFill="1" applyAlignment="1">
      <alignment horizontal="center" vertical="center"/>
    </xf>
    <xf numFmtId="0" fontId="12" fillId="0" borderId="0" xfId="39" applyFont="1" applyFill="1" applyAlignment="1">
      <alignment horizontal="center" vertical="center"/>
    </xf>
    <xf numFmtId="0" fontId="14" fillId="0" borderId="0" xfId="39" applyFont="1" applyFill="1" applyBorder="1" applyAlignment="1">
      <alignment vertical="center"/>
    </xf>
    <xf numFmtId="0" fontId="10" fillId="0" borderId="0" xfId="52" applyFont="1" applyFill="1" applyAlignment="1">
      <alignment vertical="center"/>
    </xf>
    <xf numFmtId="0" fontId="37" fillId="0" borderId="0" xfId="52" applyFont="1" applyFill="1" applyAlignment="1">
      <alignment vertical="center"/>
    </xf>
    <xf numFmtId="0" fontId="12" fillId="0" borderId="0" xfId="52" applyFont="1" applyFill="1" applyAlignment="1">
      <alignment horizontal="right" vertical="center"/>
    </xf>
    <xf numFmtId="0" fontId="12" fillId="0" borderId="0" xfId="52" applyFont="1" applyFill="1" applyAlignment="1">
      <alignment vertical="center"/>
    </xf>
    <xf numFmtId="173" fontId="12" fillId="0" borderId="0" xfId="52" applyNumberFormat="1" applyFont="1" applyFill="1" applyAlignment="1">
      <alignment vertical="center"/>
    </xf>
    <xf numFmtId="3" fontId="12" fillId="0" borderId="0" xfId="52" applyNumberFormat="1" applyFont="1" applyFill="1" applyAlignment="1">
      <alignment vertical="center"/>
    </xf>
    <xf numFmtId="173" fontId="10" fillId="0" borderId="0" xfId="52" applyNumberFormat="1" applyFont="1" applyFill="1" applyAlignment="1">
      <alignment vertical="center"/>
    </xf>
    <xf numFmtId="3" fontId="10" fillId="0" borderId="0" xfId="52" applyNumberFormat="1" applyFont="1" applyFill="1" applyAlignment="1">
      <alignment vertical="center"/>
    </xf>
    <xf numFmtId="0" fontId="10" fillId="0" borderId="0" xfId="52" applyFont="1" applyFill="1" applyBorder="1" applyAlignment="1">
      <alignment vertical="center"/>
    </xf>
    <xf numFmtId="173" fontId="11" fillId="0" borderId="0" xfId="52" applyNumberFormat="1" applyFont="1" applyFill="1" applyAlignment="1">
      <alignment vertical="center"/>
    </xf>
    <xf numFmtId="3" fontId="10" fillId="0" borderId="0" xfId="52" quotePrefix="1" applyNumberFormat="1" applyFont="1" applyFill="1" applyAlignment="1">
      <alignment horizontal="right" vertical="center"/>
    </xf>
    <xf numFmtId="0" fontId="20" fillId="0" borderId="0" xfId="52" applyFont="1" applyFill="1" applyAlignment="1">
      <alignment vertical="center"/>
    </xf>
    <xf numFmtId="174" fontId="12" fillId="0" borderId="0" xfId="52" applyNumberFormat="1" applyFont="1" applyFill="1" applyAlignment="1">
      <alignment horizontal="right" vertical="center"/>
    </xf>
    <xf numFmtId="0" fontId="4" fillId="0" borderId="0" xfId="42" applyFont="1" applyFill="1" applyBorder="1" applyAlignment="1">
      <alignment vertical="center"/>
    </xf>
    <xf numFmtId="0" fontId="6" fillId="0" borderId="0" xfId="42" applyFont="1" applyFill="1" applyBorder="1" applyAlignment="1">
      <alignment horizontal="right" vertical="center"/>
    </xf>
    <xf numFmtId="3" fontId="12" fillId="0" borderId="0" xfId="42" applyNumberFormat="1" applyFont="1" applyFill="1" applyBorder="1" applyAlignment="1">
      <alignment horizontal="right" vertical="center"/>
    </xf>
    <xf numFmtId="0" fontId="12" fillId="0" borderId="0" xfId="42" applyFont="1" applyFill="1" applyBorder="1" applyAlignment="1">
      <alignment horizontal="left" vertical="center"/>
    </xf>
    <xf numFmtId="0" fontId="12" fillId="0" borderId="0" xfId="42" quotePrefix="1" applyFont="1" applyFill="1" applyBorder="1" applyAlignment="1">
      <alignment horizontal="left" vertical="center"/>
    </xf>
    <xf numFmtId="0" fontId="10" fillId="0" borderId="0" xfId="42" quotePrefix="1" applyFont="1" applyFill="1" applyBorder="1" applyAlignment="1">
      <alignment vertical="center"/>
    </xf>
    <xf numFmtId="166" fontId="12" fillId="0" borderId="0" xfId="42" applyNumberFormat="1" applyFont="1" applyFill="1"/>
    <xf numFmtId="0" fontId="10" fillId="0" borderId="0" xfId="39" quotePrefix="1" applyFont="1" applyFill="1" applyAlignment="1">
      <alignment horizontal="left" vertical="top"/>
    </xf>
    <xf numFmtId="0" fontId="10" fillId="0" borderId="0" xfId="39" applyFont="1" applyFill="1" applyAlignment="1">
      <alignment horizontal="left" vertical="top"/>
    </xf>
    <xf numFmtId="2" fontId="10" fillId="0" borderId="0" xfId="39" applyNumberFormat="1" applyFont="1" applyFill="1" applyAlignment="1">
      <alignment horizontal="right" vertical="top"/>
    </xf>
    <xf numFmtId="2" fontId="10" fillId="0" borderId="0" xfId="39" applyNumberFormat="1" applyFont="1" applyFill="1" applyAlignment="1">
      <alignment horizontal="right" vertical="center"/>
    </xf>
    <xf numFmtId="0" fontId="73" fillId="0" borderId="0" xfId="39" applyFont="1" applyFill="1" applyAlignment="1">
      <alignment horizontal="left" vertical="center" readingOrder="1"/>
    </xf>
    <xf numFmtId="0" fontId="25" fillId="0" borderId="0" xfId="0" applyFont="1" applyFill="1" applyBorder="1" applyAlignment="1">
      <alignment vertical="center"/>
    </xf>
    <xf numFmtId="0" fontId="25" fillId="0" borderId="0" xfId="0" applyFont="1" applyFill="1"/>
    <xf numFmtId="0" fontId="5" fillId="0" borderId="0" xfId="0" applyFont="1" applyFill="1" applyAlignment="1">
      <alignment horizontal="left"/>
    </xf>
    <xf numFmtId="0" fontId="11" fillId="0" borderId="0" xfId="0" applyFont="1" applyFill="1" applyAlignment="1">
      <alignment horizontal="left"/>
    </xf>
    <xf numFmtId="0" fontId="53" fillId="0" borderId="0" xfId="0" applyFont="1" applyFill="1"/>
    <xf numFmtId="0" fontId="22" fillId="0" borderId="0" xfId="0" applyFont="1" applyFill="1"/>
    <xf numFmtId="0" fontId="10" fillId="0" borderId="0" xfId="0" quotePrefix="1" applyFont="1" applyFill="1" applyAlignment="1">
      <alignment horizontal="left"/>
    </xf>
    <xf numFmtId="0" fontId="4" fillId="0" borderId="0" xfId="0" quotePrefix="1" applyFont="1" applyFill="1" applyAlignment="1">
      <alignment horizontal="left"/>
    </xf>
    <xf numFmtId="0" fontId="12" fillId="0" borderId="0" xfId="0" quotePrefix="1" applyFont="1" applyFill="1" applyAlignment="1">
      <alignment horizontal="right" vertical="center"/>
    </xf>
    <xf numFmtId="0" fontId="12" fillId="0" borderId="0" xfId="0" applyFont="1" applyFill="1" applyAlignment="1">
      <alignment horizontal="center" vertical="center"/>
    </xf>
    <xf numFmtId="0" fontId="10" fillId="0" borderId="0" xfId="0" applyFont="1" applyFill="1" applyAlignment="1">
      <alignment horizontal="right"/>
    </xf>
    <xf numFmtId="0" fontId="10" fillId="0" borderId="0" xfId="0" applyFont="1" applyFill="1" applyAlignment="1">
      <alignment horizontal="left"/>
    </xf>
    <xf numFmtId="167" fontId="10" fillId="0" borderId="0" xfId="0" applyNumberFormat="1" applyFont="1" applyFill="1" applyAlignment="1"/>
    <xf numFmtId="0" fontId="14" fillId="0" borderId="0" xfId="0" applyFont="1" applyFill="1"/>
    <xf numFmtId="0" fontId="4" fillId="0" borderId="0" xfId="0" applyFont="1" applyFill="1" applyAlignment="1">
      <alignment horizontal="left"/>
    </xf>
    <xf numFmtId="0" fontId="21" fillId="0" borderId="0" xfId="0" applyFont="1" applyFill="1"/>
    <xf numFmtId="181" fontId="10" fillId="0" borderId="0" xfId="0" applyNumberFormat="1" applyFont="1" applyFill="1" applyBorder="1" applyAlignment="1">
      <alignment vertical="top"/>
    </xf>
    <xf numFmtId="0" fontId="4" fillId="0" borderId="0" xfId="57" applyFont="1" applyFill="1" applyBorder="1" applyAlignment="1">
      <alignment horizontal="center" vertical="center"/>
    </xf>
    <xf numFmtId="0" fontId="3" fillId="0" borderId="0" xfId="57" applyFont="1" applyFill="1" applyAlignment="1">
      <alignment horizontal="right"/>
    </xf>
    <xf numFmtId="0" fontId="4" fillId="0" borderId="0" xfId="57" applyFont="1" applyFill="1" applyBorder="1" applyAlignment="1"/>
    <xf numFmtId="0" fontId="21" fillId="0" borderId="0" xfId="57" applyFont="1" applyFill="1"/>
    <xf numFmtId="0" fontId="7" fillId="0" borderId="0" xfId="57" applyFont="1" applyFill="1" applyBorder="1"/>
    <xf numFmtId="0" fontId="52" fillId="0" borderId="0" xfId="57" applyFont="1" applyFill="1" applyAlignment="1"/>
    <xf numFmtId="0" fontId="25" fillId="0" borderId="0" xfId="57" applyFont="1" applyFill="1"/>
    <xf numFmtId="165" fontId="10" fillId="0" borderId="0" xfId="57" applyNumberFormat="1" applyFont="1" applyFill="1"/>
    <xf numFmtId="165" fontId="12" fillId="0" borderId="0" xfId="57" applyNumberFormat="1" applyFont="1" applyFill="1"/>
    <xf numFmtId="0" fontId="10" fillId="0" borderId="0" xfId="57" applyFont="1" applyFill="1"/>
    <xf numFmtId="0" fontId="25" fillId="0" borderId="0" xfId="57" applyFont="1" applyFill="1" applyAlignment="1">
      <alignment vertical="top"/>
    </xf>
    <xf numFmtId="0" fontId="20" fillId="0" borderId="0" xfId="50" applyFont="1" applyFill="1" applyAlignment="1">
      <alignment horizontal="center" vertical="center" wrapText="1"/>
    </xf>
    <xf numFmtId="3" fontId="16" fillId="0" borderId="0" xfId="42" applyNumberFormat="1" applyFont="1" applyFill="1" applyAlignment="1">
      <alignment vertical="center"/>
    </xf>
    <xf numFmtId="0" fontId="12" fillId="0" borderId="0" xfId="42" applyFont="1" applyFill="1" applyAlignment="1">
      <alignment horizontal="right" vertical="top"/>
    </xf>
    <xf numFmtId="0" fontId="11" fillId="0" borderId="0" xfId="42" applyFont="1" applyFill="1" applyAlignment="1">
      <alignment horizontal="right" vertical="top"/>
    </xf>
    <xf numFmtId="166" fontId="12" fillId="0" borderId="0" xfId="42" applyNumberFormat="1" applyFont="1" applyFill="1" applyAlignment="1">
      <alignment horizontal="right" vertical="top"/>
    </xf>
    <xf numFmtId="165" fontId="10" fillId="0" borderId="0" xfId="42" applyNumberFormat="1" applyFont="1" applyFill="1" applyAlignment="1">
      <alignment vertical="top"/>
    </xf>
    <xf numFmtId="165" fontId="12" fillId="0" borderId="0" xfId="42" applyNumberFormat="1" applyFont="1" applyFill="1" applyAlignment="1">
      <alignment vertical="top"/>
    </xf>
    <xf numFmtId="0" fontId="47" fillId="0" borderId="0" xfId="42" applyFont="1" applyFill="1" applyAlignment="1">
      <alignment vertical="top"/>
    </xf>
    <xf numFmtId="0" fontId="14" fillId="0" borderId="0" xfId="42" applyFont="1" applyFill="1" applyAlignment="1">
      <alignment vertical="top"/>
    </xf>
    <xf numFmtId="0" fontId="48" fillId="0" borderId="0" xfId="42" applyFont="1" applyFill="1" applyAlignment="1">
      <alignment horizontal="left" vertical="top"/>
    </xf>
    <xf numFmtId="166" fontId="6" fillId="0" borderId="0" xfId="42" applyNumberFormat="1" applyFont="1" applyFill="1" applyAlignment="1">
      <alignment vertical="top"/>
    </xf>
    <xf numFmtId="0" fontId="49" fillId="0" borderId="0" xfId="42" applyFont="1" applyFill="1" applyAlignment="1">
      <alignment vertical="top"/>
    </xf>
    <xf numFmtId="0" fontId="10" fillId="0" borderId="0" xfId="39" applyFont="1" applyFill="1" applyAlignment="1"/>
    <xf numFmtId="165" fontId="10" fillId="0" borderId="0" xfId="39" applyNumberFormat="1" applyFont="1" applyFill="1" applyAlignment="1">
      <alignment horizontal="right"/>
    </xf>
    <xf numFmtId="0" fontId="9" fillId="0" borderId="0" xfId="0" applyFont="1" applyAlignment="1">
      <alignment horizontal="center"/>
    </xf>
    <xf numFmtId="0" fontId="9" fillId="0" borderId="0" xfId="0" applyFont="1"/>
    <xf numFmtId="0" fontId="4" fillId="0" borderId="0" xfId="39" applyFont="1" applyBorder="1" applyAlignment="1">
      <alignment vertical="top"/>
    </xf>
    <xf numFmtId="0" fontId="54" fillId="0" borderId="9" xfId="39" applyFont="1" applyFill="1" applyBorder="1" applyAlignment="1">
      <alignment vertical="center" wrapText="1"/>
    </xf>
    <xf numFmtId="0" fontId="54" fillId="0" borderId="1" xfId="39" applyFont="1" applyBorder="1" applyAlignment="1">
      <alignment vertical="top"/>
    </xf>
    <xf numFmtId="0" fontId="54" fillId="0" borderId="0" xfId="39" applyFont="1" applyBorder="1" applyAlignment="1">
      <alignment vertical="top"/>
    </xf>
    <xf numFmtId="0" fontId="54" fillId="0" borderId="7" xfId="39" applyFont="1" applyBorder="1" applyAlignment="1">
      <alignment vertical="top"/>
    </xf>
    <xf numFmtId="0" fontId="54" fillId="0" borderId="5" xfId="39" applyFont="1" applyBorder="1" applyAlignment="1">
      <alignment vertical="top"/>
    </xf>
    <xf numFmtId="0" fontId="54" fillId="0" borderId="8" xfId="39" applyFont="1" applyBorder="1" applyAlignment="1">
      <alignment vertical="top"/>
    </xf>
    <xf numFmtId="0" fontId="2" fillId="0" borderId="0" xfId="0" applyFont="1" applyAlignment="1">
      <alignment horizontal="center" vertical="center"/>
    </xf>
    <xf numFmtId="0" fontId="2" fillId="0" borderId="0" xfId="0" applyFont="1" applyFill="1" applyBorder="1" applyAlignment="1"/>
    <xf numFmtId="0" fontId="2" fillId="0" borderId="0" xfId="0" applyFont="1" applyAlignment="1">
      <alignment horizontal="justify" vertical="top" wrapText="1"/>
    </xf>
    <xf numFmtId="0" fontId="2" fillId="0" borderId="0" xfId="0" applyFont="1" applyAlignment="1">
      <alignment vertical="top"/>
    </xf>
    <xf numFmtId="0" fontId="53" fillId="0" borderId="0" xfId="0" applyFont="1" applyFill="1" applyBorder="1" applyAlignment="1">
      <alignment horizontal="centerContinuous" vertical="center"/>
    </xf>
    <xf numFmtId="0" fontId="54" fillId="0" borderId="0" xfId="42" applyFont="1" applyFill="1" applyAlignment="1">
      <alignment vertical="center"/>
    </xf>
    <xf numFmtId="0" fontId="53" fillId="0" borderId="0" xfId="42" applyFont="1" applyFill="1" applyBorder="1" applyAlignment="1">
      <alignment horizontal="center" vertical="center"/>
    </xf>
    <xf numFmtId="0" fontId="54" fillId="0" borderId="0" xfId="42" applyFont="1" applyFill="1"/>
    <xf numFmtId="0" fontId="54" fillId="0" borderId="0" xfId="42" applyFont="1" applyFill="1" applyAlignment="1">
      <alignment vertical="top"/>
    </xf>
    <xf numFmtId="172" fontId="54" fillId="0" borderId="0" xfId="42" applyNumberFormat="1" applyFont="1" applyFill="1"/>
    <xf numFmtId="0" fontId="35" fillId="0" borderId="0" xfId="42" applyFont="1" applyFill="1" applyAlignment="1">
      <alignment vertical="center"/>
    </xf>
    <xf numFmtId="0" fontId="5" fillId="0" borderId="0" xfId="42" applyFont="1" applyFill="1" applyAlignment="1">
      <alignment vertical="center"/>
    </xf>
    <xf numFmtId="165" fontId="5" fillId="0" borderId="0" xfId="42" applyNumberFormat="1" applyFont="1" applyFill="1" applyAlignment="1">
      <alignment vertical="center"/>
    </xf>
    <xf numFmtId="165" fontId="5" fillId="0" borderId="0" xfId="42" quotePrefix="1" applyNumberFormat="1" applyFont="1" applyFill="1" applyAlignment="1">
      <alignment horizontal="right" vertical="center"/>
    </xf>
    <xf numFmtId="165" fontId="5" fillId="0" borderId="0" xfId="42" applyNumberFormat="1" applyFont="1" applyFill="1" applyAlignment="1">
      <alignment horizontal="right" vertical="center"/>
    </xf>
    <xf numFmtId="165" fontId="4" fillId="0" borderId="0" xfId="42" applyNumberFormat="1" applyFont="1" applyFill="1" applyAlignment="1">
      <alignment vertical="center"/>
    </xf>
    <xf numFmtId="165" fontId="4" fillId="0" borderId="0" xfId="42" applyNumberFormat="1" applyFont="1" applyFill="1" applyAlignment="1">
      <alignment horizontal="right" vertical="center"/>
    </xf>
    <xf numFmtId="3" fontId="5" fillId="0" borderId="0" xfId="42" applyNumberFormat="1" applyFont="1" applyFill="1" applyAlignment="1">
      <alignment vertical="center"/>
    </xf>
    <xf numFmtId="0" fontId="8" fillId="0" borderId="0" xfId="42" applyFont="1" applyFill="1" applyAlignment="1">
      <alignment vertical="center"/>
    </xf>
    <xf numFmtId="0" fontId="25" fillId="0" borderId="0" xfId="42" applyFont="1" applyFill="1" applyAlignment="1">
      <alignment vertical="center"/>
    </xf>
    <xf numFmtId="0" fontId="57" fillId="0" borderId="0" xfId="42" applyFont="1" applyFill="1" applyAlignment="1">
      <alignment vertical="center"/>
    </xf>
    <xf numFmtId="173" fontId="4" fillId="0" borderId="0" xfId="42" applyNumberFormat="1" applyFont="1" applyFill="1" applyAlignment="1">
      <alignment vertical="center"/>
    </xf>
    <xf numFmtId="0" fontId="21" fillId="0" borderId="0" xfId="42" applyFont="1" applyFill="1" applyAlignment="1">
      <alignment vertical="center" wrapText="1"/>
    </xf>
    <xf numFmtId="3" fontId="4" fillId="0" borderId="0" xfId="42" quotePrefix="1" applyNumberFormat="1" applyFont="1" applyFill="1" applyAlignment="1">
      <alignment horizontal="right" vertical="center"/>
    </xf>
    <xf numFmtId="0" fontId="4" fillId="0" borderId="0" xfId="42" applyFont="1" applyFill="1" applyAlignment="1">
      <alignment horizontal="right" vertical="center" wrapText="1"/>
    </xf>
    <xf numFmtId="0" fontId="55" fillId="0" borderId="0" xfId="42" applyFont="1" applyFill="1"/>
    <xf numFmtId="0" fontId="54" fillId="0" borderId="0" xfId="39" applyFont="1" applyFill="1" applyAlignment="1">
      <alignment vertical="center"/>
    </xf>
    <xf numFmtId="0" fontId="2" fillId="0" borderId="0" xfId="39" applyFont="1" applyFill="1" applyAlignment="1">
      <alignment vertical="center"/>
    </xf>
    <xf numFmtId="0" fontId="54" fillId="0" borderId="0" xfId="39" applyFont="1" applyFill="1"/>
    <xf numFmtId="0" fontId="6" fillId="0" borderId="0" xfId="39" applyFont="1" applyFill="1" applyAlignment="1">
      <alignment vertical="center"/>
    </xf>
    <xf numFmtId="0" fontId="2" fillId="0" borderId="0" xfId="39" applyFont="1" applyFill="1" applyAlignment="1">
      <alignment horizontal="center" vertical="top"/>
    </xf>
    <xf numFmtId="0" fontId="54" fillId="0" borderId="0" xfId="39" applyFont="1" applyFill="1" applyAlignment="1">
      <alignment vertical="top"/>
    </xf>
    <xf numFmtId="0" fontId="54" fillId="0" borderId="0" xfId="39" applyFont="1" applyFill="1" applyAlignment="1">
      <alignment horizontal="center"/>
    </xf>
    <xf numFmtId="0" fontId="4" fillId="0" borderId="0" xfId="39" applyFont="1" applyFill="1" applyBorder="1" applyAlignment="1">
      <alignment vertical="center"/>
    </xf>
    <xf numFmtId="0" fontId="10" fillId="0" borderId="0" xfId="39" applyFont="1" applyFill="1" applyBorder="1" applyAlignment="1">
      <alignment vertical="center"/>
    </xf>
    <xf numFmtId="0" fontId="54" fillId="0" borderId="0" xfId="42" applyFont="1" applyFill="1" applyBorder="1" applyAlignment="1">
      <alignment vertical="center"/>
    </xf>
    <xf numFmtId="0" fontId="10" fillId="0" borderId="0" xfId="42" applyFont="1" applyFill="1" applyAlignment="1">
      <alignment horizontal="center" vertical="top"/>
    </xf>
    <xf numFmtId="165" fontId="12" fillId="0" borderId="0" xfId="42" quotePrefix="1" applyNumberFormat="1" applyFont="1" applyFill="1" applyAlignment="1">
      <alignment horizontal="center" vertical="center"/>
    </xf>
    <xf numFmtId="0" fontId="2" fillId="0" borderId="0" xfId="50" applyFont="1"/>
    <xf numFmtId="0" fontId="2" fillId="0" borderId="0" xfId="50" applyFont="1" applyFill="1"/>
    <xf numFmtId="0" fontId="25" fillId="0" borderId="0" xfId="42" applyFont="1"/>
    <xf numFmtId="0" fontId="54" fillId="0" borderId="0" xfId="42" applyFont="1"/>
    <xf numFmtId="0" fontId="2" fillId="0" borderId="0" xfId="42" applyFont="1" applyAlignment="1">
      <alignment vertical="center"/>
    </xf>
    <xf numFmtId="0" fontId="54" fillId="0" borderId="0" xfId="42" applyFont="1" applyAlignment="1">
      <alignment vertical="center"/>
    </xf>
    <xf numFmtId="0" fontId="54" fillId="0" borderId="0" xfId="42" applyFont="1" applyAlignment="1">
      <alignment vertical="top"/>
    </xf>
    <xf numFmtId="0" fontId="54" fillId="0" borderId="0" xfId="42" applyFont="1" applyFill="1" applyAlignment="1"/>
    <xf numFmtId="0" fontId="25" fillId="0" borderId="0" xfId="39" applyFont="1" applyFill="1"/>
    <xf numFmtId="165" fontId="10" fillId="0" borderId="0" xfId="39" applyNumberFormat="1" applyFont="1" applyFill="1" applyAlignment="1">
      <alignment vertical="top"/>
    </xf>
    <xf numFmtId="0" fontId="2" fillId="0" borderId="0" xfId="39" applyFont="1" applyFill="1"/>
    <xf numFmtId="0" fontId="54" fillId="0" borderId="0" xfId="39" applyFont="1" applyFill="1" applyBorder="1" applyAlignment="1">
      <alignment horizontal="center" vertical="center"/>
    </xf>
    <xf numFmtId="165" fontId="10" fillId="0" borderId="0" xfId="39" applyNumberFormat="1" applyFont="1" applyFill="1"/>
    <xf numFmtId="165" fontId="10" fillId="0" borderId="0" xfId="39" applyNumberFormat="1" applyFont="1" applyFill="1" applyAlignment="1">
      <alignment vertical="center"/>
    </xf>
    <xf numFmtId="165" fontId="12" fillId="0" borderId="0" xfId="39" applyNumberFormat="1" applyFont="1" applyFill="1"/>
    <xf numFmtId="176" fontId="12" fillId="0" borderId="0" xfId="42" applyNumberFormat="1" applyFont="1" applyFill="1"/>
    <xf numFmtId="176" fontId="10" fillId="0" borderId="0" xfId="42" applyNumberFormat="1" applyFont="1" applyFill="1"/>
    <xf numFmtId="0" fontId="53" fillId="0" borderId="0" xfId="42" applyFont="1" applyFill="1"/>
    <xf numFmtId="0" fontId="23" fillId="0" borderId="0" xfId="42" applyFont="1" applyFill="1" applyBorder="1" applyAlignment="1">
      <alignment horizontal="centerContinuous" vertical="center"/>
    </xf>
    <xf numFmtId="0" fontId="54" fillId="0" borderId="0" xfId="42" applyFont="1" applyFill="1" applyBorder="1" applyAlignment="1">
      <alignment horizontal="centerContinuous"/>
    </xf>
    <xf numFmtId="0" fontId="54" fillId="0" borderId="0" xfId="42" applyFont="1" applyFill="1" applyBorder="1"/>
    <xf numFmtId="0" fontId="10" fillId="0" borderId="0" xfId="57" applyFont="1" applyFill="1" applyAlignment="1"/>
    <xf numFmtId="0" fontId="11" fillId="0" borderId="0" xfId="57" applyFont="1" applyFill="1" applyAlignment="1"/>
    <xf numFmtId="0" fontId="7" fillId="0" borderId="0" xfId="57" applyFont="1" applyFill="1" applyAlignment="1">
      <alignment vertical="top"/>
    </xf>
    <xf numFmtId="0" fontId="7" fillId="0" borderId="0" xfId="57" applyFont="1" applyFill="1" applyAlignment="1"/>
    <xf numFmtId="0" fontId="67" fillId="0" borderId="0" xfId="57" applyFont="1" applyFill="1"/>
    <xf numFmtId="0" fontId="32" fillId="0" borderId="0" xfId="50" applyFont="1" applyFill="1" applyAlignment="1">
      <alignment vertical="center"/>
    </xf>
    <xf numFmtId="0" fontId="22" fillId="0" borderId="0" xfId="50" applyFont="1" applyFill="1" applyAlignment="1">
      <alignment vertical="center"/>
    </xf>
    <xf numFmtId="0" fontId="2" fillId="0" borderId="0" xfId="50" applyFont="1" applyFill="1" applyAlignment="1">
      <alignment vertical="center"/>
    </xf>
    <xf numFmtId="177" fontId="32" fillId="0" borderId="0" xfId="3" applyNumberFormat="1" applyFont="1" applyFill="1" applyAlignment="1">
      <alignment vertical="center"/>
    </xf>
    <xf numFmtId="177" fontId="32" fillId="0" borderId="0" xfId="50" applyNumberFormat="1" applyFont="1" applyFill="1" applyAlignment="1">
      <alignment vertical="center"/>
    </xf>
    <xf numFmtId="166" fontId="32" fillId="0" borderId="0" xfId="50" applyNumberFormat="1" applyFont="1" applyFill="1" applyAlignment="1">
      <alignment vertical="center"/>
    </xf>
    <xf numFmtId="43" fontId="32" fillId="0" borderId="0" xfId="50" applyNumberFormat="1" applyFont="1" applyFill="1" applyAlignment="1">
      <alignment vertical="center"/>
    </xf>
    <xf numFmtId="0" fontId="6" fillId="0" borderId="0" xfId="50" applyFont="1" applyFill="1" applyAlignment="1">
      <alignment vertical="center"/>
    </xf>
    <xf numFmtId="0" fontId="34" fillId="0" borderId="0" xfId="50" applyFont="1" applyFill="1" applyAlignment="1">
      <alignment vertical="center"/>
    </xf>
    <xf numFmtId="0" fontId="58" fillId="0" borderId="0" xfId="50" applyFont="1" applyFill="1" applyAlignment="1">
      <alignment vertical="center"/>
    </xf>
    <xf numFmtId="177" fontId="6" fillId="0" borderId="0" xfId="3" applyNumberFormat="1" applyFont="1" applyFill="1" applyAlignment="1">
      <alignment vertical="center"/>
    </xf>
    <xf numFmtId="43" fontId="6" fillId="0" borderId="0" xfId="50" applyNumberFormat="1" applyFont="1" applyFill="1" applyAlignment="1">
      <alignment vertical="center"/>
    </xf>
    <xf numFmtId="0" fontId="20" fillId="0" borderId="0" xfId="50" applyFont="1" applyFill="1" applyAlignment="1">
      <alignment vertical="center"/>
    </xf>
    <xf numFmtId="0" fontId="32" fillId="0" borderId="0" xfId="50" applyFont="1" applyFill="1"/>
    <xf numFmtId="0" fontId="6" fillId="0" borderId="0" xfId="50" applyFont="1" applyFill="1"/>
    <xf numFmtId="0" fontId="34" fillId="0" borderId="0" xfId="50" applyFont="1" applyFill="1"/>
    <xf numFmtId="0" fontId="2" fillId="0" borderId="0" xfId="42" applyFont="1"/>
    <xf numFmtId="178" fontId="3" fillId="0" borderId="0" xfId="42" applyNumberFormat="1" applyFont="1" applyFill="1"/>
    <xf numFmtId="178" fontId="54" fillId="0" borderId="0" xfId="42" applyNumberFormat="1" applyFont="1" applyFill="1" applyAlignment="1">
      <alignment vertical="top"/>
    </xf>
    <xf numFmtId="0" fontId="3" fillId="0" borderId="0" xfId="42" applyFont="1" applyFill="1" applyAlignment="1">
      <alignment vertical="top"/>
    </xf>
    <xf numFmtId="3" fontId="54" fillId="0" borderId="0" xfId="42" applyNumberFormat="1" applyFont="1" applyFill="1" applyAlignment="1">
      <alignment vertical="top"/>
    </xf>
    <xf numFmtId="3" fontId="54" fillId="0" borderId="0" xfId="42" applyNumberFormat="1" applyFont="1" applyFill="1"/>
    <xf numFmtId="0" fontId="60" fillId="0" borderId="0" xfId="42" applyFont="1" applyFill="1" applyAlignment="1">
      <alignment vertical="center"/>
    </xf>
    <xf numFmtId="0" fontId="60" fillId="0" borderId="0" xfId="42" applyFont="1" applyFill="1"/>
    <xf numFmtId="165" fontId="5" fillId="0" borderId="0" xfId="42" applyNumberFormat="1" applyFont="1" applyFill="1" applyAlignment="1">
      <alignment vertical="top"/>
    </xf>
    <xf numFmtId="0" fontId="2" fillId="0" borderId="0" xfId="42" applyFont="1" applyFill="1" applyAlignment="1">
      <alignment vertical="top"/>
    </xf>
    <xf numFmtId="4" fontId="54" fillId="0" borderId="0" xfId="42" applyNumberFormat="1" applyFont="1" applyFill="1" applyAlignment="1">
      <alignment vertical="top"/>
    </xf>
    <xf numFmtId="0" fontId="32" fillId="0" borderId="0" xfId="42" applyFont="1" applyFill="1" applyAlignment="1">
      <alignment vertical="top"/>
    </xf>
    <xf numFmtId="0" fontId="61" fillId="0" borderId="0" xfId="42" applyFont="1" applyFill="1"/>
    <xf numFmtId="0" fontId="2" fillId="0" borderId="0" xfId="66" applyFont="1" applyFill="1"/>
    <xf numFmtId="166" fontId="10" fillId="0" borderId="0" xfId="0" applyNumberFormat="1" applyFont="1" applyBorder="1" applyAlignment="1">
      <alignment horizontal="left" vertical="top"/>
    </xf>
    <xf numFmtId="0" fontId="11" fillId="0" borderId="0" xfId="0" applyFont="1" applyBorder="1" applyAlignment="1">
      <alignment vertical="top"/>
    </xf>
    <xf numFmtId="0" fontId="10" fillId="0" borderId="0" xfId="0" applyFont="1" applyBorder="1" applyAlignment="1">
      <alignment vertical="top"/>
    </xf>
    <xf numFmtId="0" fontId="10" fillId="0" borderId="0" xfId="0" applyFont="1" applyBorder="1"/>
    <xf numFmtId="0" fontId="10" fillId="0" borderId="0" xfId="42" applyFont="1" applyFill="1" applyAlignment="1">
      <alignment vertical="top"/>
    </xf>
    <xf numFmtId="0" fontId="10" fillId="0" borderId="0" xfId="42" applyFont="1" applyFill="1" applyAlignment="1">
      <alignment horizontal="left" vertical="center"/>
    </xf>
    <xf numFmtId="0" fontId="10" fillId="0" borderId="0" xfId="42" applyFont="1" applyFill="1" applyAlignment="1">
      <alignment vertical="top"/>
    </xf>
    <xf numFmtId="0" fontId="53" fillId="0" borderId="0" xfId="39" applyFont="1" applyFill="1" applyBorder="1" applyAlignment="1">
      <alignment horizontal="center" vertical="center"/>
    </xf>
    <xf numFmtId="0" fontId="10" fillId="0" borderId="0" xfId="39" applyFont="1" applyFill="1" applyAlignment="1">
      <alignment vertical="center"/>
    </xf>
    <xf numFmtId="0" fontId="10" fillId="0" borderId="0" xfId="42" applyFont="1" applyFill="1" applyAlignment="1">
      <alignment horizontal="left" vertical="center"/>
    </xf>
    <xf numFmtId="0" fontId="7" fillId="0" borderId="0" xfId="0" applyFont="1" applyFill="1"/>
    <xf numFmtId="0" fontId="28" fillId="0" borderId="0" xfId="42" applyFont="1" applyAlignment="1">
      <alignment vertical="top" wrapText="1"/>
    </xf>
    <xf numFmtId="0" fontId="39" fillId="0" borderId="0" xfId="42" applyFont="1" applyAlignment="1">
      <alignment horizontal="right" vertical="top"/>
    </xf>
    <xf numFmtId="3" fontId="7" fillId="0" borderId="0" xfId="42" quotePrefix="1" applyNumberFormat="1" applyFont="1" applyFill="1" applyAlignment="1">
      <alignment horizontal="right" vertical="center"/>
    </xf>
    <xf numFmtId="0" fontId="7" fillId="0" borderId="0" xfId="42" applyFont="1" applyAlignment="1">
      <alignment horizontal="left" vertical="center"/>
    </xf>
    <xf numFmtId="0" fontId="39" fillId="0" borderId="0" xfId="42" applyFont="1" applyAlignment="1">
      <alignment horizontal="right" vertical="center"/>
    </xf>
    <xf numFmtId="3" fontId="39" fillId="0" borderId="0" xfId="42" applyNumberFormat="1" applyFont="1" applyFill="1" applyAlignment="1">
      <alignment horizontal="right"/>
    </xf>
    <xf numFmtId="0" fontId="39" fillId="0" borderId="0" xfId="42" quotePrefix="1" applyFont="1" applyAlignment="1">
      <alignment horizontal="left"/>
    </xf>
    <xf numFmtId="0" fontId="39" fillId="0" borderId="0" xfId="42" applyFont="1" applyAlignment="1">
      <alignment horizontal="right"/>
    </xf>
    <xf numFmtId="3" fontId="7" fillId="0" borderId="0" xfId="42" applyNumberFormat="1" applyFont="1" applyFill="1" applyAlignment="1">
      <alignment horizontal="right" vertical="top"/>
    </xf>
    <xf numFmtId="3" fontId="7" fillId="0" borderId="0" xfId="42" applyNumberFormat="1" applyFont="1" applyFill="1" applyAlignment="1">
      <alignment horizontal="right" vertical="center"/>
    </xf>
    <xf numFmtId="3" fontId="39" fillId="0" borderId="0" xfId="42" applyNumberFormat="1" applyFont="1" applyFill="1" applyAlignment="1">
      <alignment horizontal="right" vertical="top"/>
    </xf>
    <xf numFmtId="3" fontId="7" fillId="0" borderId="0" xfId="42" applyNumberFormat="1" applyFont="1" applyFill="1" applyAlignment="1">
      <alignment horizontal="right"/>
    </xf>
    <xf numFmtId="0" fontId="39" fillId="0" borderId="0" xfId="42" quotePrefix="1" applyFont="1" applyAlignment="1">
      <alignment horizontal="left" vertical="top"/>
    </xf>
    <xf numFmtId="0" fontId="39" fillId="0" borderId="0" xfId="42" applyFont="1" applyAlignment="1">
      <alignment horizontal="left" vertical="top"/>
    </xf>
    <xf numFmtId="3" fontId="20" fillId="0" borderId="0" xfId="42" applyNumberFormat="1" applyFont="1" applyFill="1" applyAlignment="1">
      <alignment horizontal="right" vertical="top"/>
    </xf>
    <xf numFmtId="0" fontId="20" fillId="0" borderId="0" xfId="42" applyFont="1" applyAlignment="1">
      <alignment vertical="center"/>
    </xf>
    <xf numFmtId="0" fontId="20" fillId="0" borderId="0" xfId="42" applyFont="1" applyAlignment="1">
      <alignment horizontal="left" vertical="top"/>
    </xf>
    <xf numFmtId="0" fontId="20" fillId="0" borderId="0" xfId="42" quotePrefix="1" applyFont="1" applyAlignment="1">
      <alignment horizontal="left" vertical="top"/>
    </xf>
    <xf numFmtId="0" fontId="3" fillId="0" borderId="0" xfId="42" applyFont="1" applyFill="1" applyBorder="1" applyAlignment="1">
      <alignment horizontal="center" vertical="center"/>
    </xf>
    <xf numFmtId="0" fontId="7" fillId="0" borderId="0" xfId="42" quotePrefix="1" applyFont="1" applyFill="1" applyAlignment="1">
      <alignment horizontal="left" vertical="top"/>
    </xf>
    <xf numFmtId="0" fontId="10" fillId="0" borderId="0" xfId="42" quotePrefix="1" applyFont="1" applyFill="1" applyAlignment="1">
      <alignment horizontal="left" vertical="top"/>
    </xf>
    <xf numFmtId="3" fontId="12" fillId="0" borderId="0" xfId="42" applyNumberFormat="1" applyFont="1" applyFill="1" applyAlignment="1">
      <alignment vertical="center"/>
    </xf>
    <xf numFmtId="0" fontId="7" fillId="0" borderId="0" xfId="42" quotePrefix="1" applyFont="1" applyFill="1" applyAlignment="1">
      <alignment horizontal="left" vertical="center"/>
    </xf>
    <xf numFmtId="0" fontId="7" fillId="0" borderId="0" xfId="42" applyFont="1" applyFill="1" applyAlignment="1">
      <alignment horizontal="left" vertical="center"/>
    </xf>
    <xf numFmtId="0" fontId="39" fillId="0" borderId="0" xfId="42" applyFont="1" applyFill="1" applyAlignment="1">
      <alignment horizontal="right" vertical="center"/>
    </xf>
    <xf numFmtId="0" fontId="5" fillId="0" borderId="0" xfId="42" applyFont="1" applyFill="1" applyAlignment="1">
      <alignment horizontal="right"/>
    </xf>
    <xf numFmtId="0" fontId="11" fillId="0" borderId="0" xfId="42" quotePrefix="1" applyFont="1" applyFill="1" applyAlignment="1">
      <alignment horizontal="left"/>
    </xf>
    <xf numFmtId="3" fontId="11" fillId="0" borderId="0" xfId="42" applyNumberFormat="1" applyFont="1" applyFill="1"/>
    <xf numFmtId="0" fontId="14" fillId="0" borderId="0" xfId="42" applyFont="1" applyFill="1" applyAlignment="1">
      <alignment horizontal="right" vertical="top"/>
    </xf>
    <xf numFmtId="0" fontId="14" fillId="0" borderId="0" xfId="42" applyFont="1" applyFill="1" applyAlignment="1">
      <alignment horizontal="center" vertical="top"/>
    </xf>
    <xf numFmtId="0" fontId="10" fillId="0" borderId="0" xfId="42" quotePrefix="1" applyFont="1" applyFill="1" applyAlignment="1">
      <alignment vertical="top"/>
    </xf>
    <xf numFmtId="3" fontId="10" fillId="0" borderId="0" xfId="42" quotePrefix="1" applyNumberFormat="1" applyFont="1" applyFill="1" applyAlignment="1">
      <alignment horizontal="right" vertical="top"/>
    </xf>
    <xf numFmtId="0" fontId="10" fillId="0" borderId="0" xfId="42" applyFont="1" applyFill="1" applyAlignment="1">
      <alignment vertical="top"/>
    </xf>
    <xf numFmtId="0" fontId="10" fillId="0" borderId="0" xfId="42" applyFont="1" applyFill="1" applyAlignment="1">
      <alignment horizontal="left" vertical="center"/>
    </xf>
    <xf numFmtId="165" fontId="7" fillId="0" borderId="0" xfId="42" applyNumberFormat="1" applyFont="1" applyFill="1" applyBorder="1" applyAlignment="1">
      <alignment horizontal="center" wrapText="1"/>
    </xf>
    <xf numFmtId="0" fontId="80" fillId="0" borderId="0" xfId="39" applyFont="1" applyFill="1" applyAlignment="1">
      <alignment vertical="center"/>
    </xf>
    <xf numFmtId="0" fontId="80" fillId="0" borderId="0" xfId="39" applyFont="1" applyFill="1"/>
    <xf numFmtId="0" fontId="75" fillId="0" borderId="0" xfId="39" applyFont="1" applyFill="1" applyAlignment="1">
      <alignment horizontal="left" vertical="center" wrapText="1"/>
    </xf>
    <xf numFmtId="3" fontId="79" fillId="0" borderId="0" xfId="39" applyNumberFormat="1" applyFont="1" applyFill="1" applyAlignment="1">
      <alignment horizontal="right" vertical="top"/>
    </xf>
    <xf numFmtId="0" fontId="74" fillId="0" borderId="0" xfId="27" applyFont="1" applyFill="1" applyBorder="1" applyAlignment="1">
      <alignment vertical="top"/>
    </xf>
    <xf numFmtId="0" fontId="6" fillId="0" borderId="0" xfId="42" applyFont="1" applyFill="1" applyAlignment="1">
      <alignment horizontal="right"/>
    </xf>
    <xf numFmtId="0" fontId="53" fillId="0" borderId="0" xfId="42" applyFont="1" applyFill="1" applyAlignment="1">
      <alignment vertical="top"/>
    </xf>
    <xf numFmtId="166" fontId="12" fillId="0" borderId="0" xfId="42" applyNumberFormat="1" applyFont="1" applyFill="1" applyBorder="1" applyAlignment="1">
      <alignment vertical="center"/>
    </xf>
    <xf numFmtId="0" fontId="10" fillId="0" borderId="0" xfId="42" applyFont="1" applyFill="1" applyAlignment="1">
      <alignment horizontal="right" vertical="top"/>
    </xf>
    <xf numFmtId="166" fontId="10" fillId="0" borderId="0" xfId="42" applyNumberFormat="1" applyFont="1" applyFill="1" applyBorder="1" applyAlignment="1">
      <alignment vertical="center"/>
    </xf>
    <xf numFmtId="1" fontId="10" fillId="0" borderId="0" xfId="42" applyNumberFormat="1" applyFont="1" applyFill="1" applyAlignment="1">
      <alignment vertical="top"/>
    </xf>
    <xf numFmtId="166" fontId="12" fillId="0" borderId="0" xfId="42" applyNumberFormat="1" applyFont="1" applyFill="1" applyBorder="1" applyAlignment="1">
      <alignment horizontal="right" vertical="center"/>
    </xf>
    <xf numFmtId="166" fontId="10" fillId="0" borderId="0" xfId="42" applyNumberFormat="1" applyFont="1" applyFill="1" applyBorder="1" applyAlignment="1">
      <alignment horizontal="right" vertical="center"/>
    </xf>
    <xf numFmtId="166" fontId="10" fillId="0" borderId="0" xfId="42" quotePrefix="1" applyNumberFormat="1" applyFont="1" applyFill="1" applyAlignment="1">
      <alignment horizontal="right" vertical="center"/>
    </xf>
    <xf numFmtId="166" fontId="12" fillId="0" borderId="0" xfId="42" quotePrefix="1" applyNumberFormat="1" applyFont="1" applyFill="1" applyBorder="1" applyAlignment="1">
      <alignment horizontal="right" vertical="top"/>
    </xf>
    <xf numFmtId="166" fontId="12" fillId="0" borderId="0" xfId="42" applyNumberFormat="1" applyFont="1" applyFill="1" applyAlignment="1">
      <alignment horizontal="right"/>
    </xf>
    <xf numFmtId="0" fontId="53" fillId="0" borderId="0" xfId="42" applyFont="1" applyFill="1" applyAlignment="1"/>
    <xf numFmtId="3" fontId="12" fillId="0" borderId="0" xfId="42" quotePrefix="1" applyNumberFormat="1" applyFont="1" applyFill="1" applyAlignment="1">
      <alignment horizontal="right" vertical="top"/>
    </xf>
    <xf numFmtId="3" fontId="11" fillId="0" borderId="0" xfId="42" applyNumberFormat="1" applyFont="1" applyFill="1" applyAlignment="1">
      <alignment vertical="top"/>
    </xf>
    <xf numFmtId="0" fontId="2" fillId="0" borderId="0" xfId="28" applyFont="1" applyFill="1"/>
    <xf numFmtId="0" fontId="34" fillId="0" borderId="0" xfId="50" applyFont="1" applyFill="1" applyBorder="1" applyAlignment="1">
      <alignment vertical="center"/>
    </xf>
    <xf numFmtId="43" fontId="58" fillId="0" borderId="0" xfId="50" applyNumberFormat="1" applyFont="1" applyFill="1" applyBorder="1" applyAlignment="1">
      <alignment vertical="center"/>
    </xf>
    <xf numFmtId="166" fontId="32" fillId="0" borderId="0" xfId="50" applyNumberFormat="1" applyFont="1" applyFill="1" applyBorder="1" applyAlignment="1">
      <alignment vertical="center"/>
    </xf>
    <xf numFmtId="0" fontId="32" fillId="0" borderId="0" xfId="50" applyFont="1" applyFill="1" applyBorder="1" applyAlignment="1">
      <alignment vertical="center"/>
    </xf>
    <xf numFmtId="166" fontId="83" fillId="0" borderId="0" xfId="40" applyNumberFormat="1" applyFont="1" applyFill="1" applyBorder="1" applyProtection="1"/>
    <xf numFmtId="166" fontId="6" fillId="0" borderId="0" xfId="50" applyNumberFormat="1" applyFont="1" applyFill="1" applyBorder="1" applyAlignment="1">
      <alignment vertical="center"/>
    </xf>
    <xf numFmtId="0" fontId="6" fillId="0" borderId="0" xfId="50" applyFont="1" applyFill="1" applyBorder="1" applyAlignment="1">
      <alignment vertical="center"/>
    </xf>
    <xf numFmtId="177" fontId="10" fillId="0" borderId="0" xfId="3" applyNumberFormat="1" applyFont="1" applyFill="1" applyAlignment="1">
      <alignment horizontal="center"/>
    </xf>
    <xf numFmtId="182" fontId="10" fillId="0" borderId="0" xfId="42" applyNumberFormat="1" applyFont="1" applyFill="1" applyAlignment="1">
      <alignment vertical="top"/>
    </xf>
    <xf numFmtId="0" fontId="2" fillId="0" borderId="0" xfId="28"/>
    <xf numFmtId="0" fontId="3" fillId="0" borderId="0" xfId="42" applyFont="1" applyFill="1" applyAlignment="1">
      <alignment horizontal="right"/>
    </xf>
    <xf numFmtId="166" fontId="10" fillId="0" borderId="0" xfId="42" applyNumberFormat="1" applyFont="1" applyFill="1" applyAlignment="1"/>
    <xf numFmtId="0" fontId="81" fillId="0" borderId="0" xfId="0" applyFont="1" applyFill="1"/>
    <xf numFmtId="0" fontId="10" fillId="0" borderId="0" xfId="28" applyFont="1" applyFill="1"/>
    <xf numFmtId="0" fontId="12" fillId="0" borderId="0" xfId="28" applyFont="1" applyFill="1"/>
    <xf numFmtId="165" fontId="12" fillId="0" borderId="0" xfId="28" applyNumberFormat="1" applyFont="1" applyFill="1"/>
    <xf numFmtId="0" fontId="10" fillId="0" borderId="0" xfId="28" applyFont="1" applyFill="1" applyAlignment="1">
      <alignment horizontal="left" indent="1"/>
    </xf>
    <xf numFmtId="0" fontId="12" fillId="0" borderId="0" xfId="28" applyFont="1" applyFill="1" applyAlignment="1">
      <alignment horizontal="left"/>
    </xf>
    <xf numFmtId="165" fontId="10" fillId="0" borderId="0" xfId="28" applyNumberFormat="1" applyFont="1" applyFill="1"/>
    <xf numFmtId="0" fontId="10" fillId="0" borderId="0" xfId="28" applyFont="1" applyFill="1" applyAlignment="1">
      <alignment horizontal="left" wrapText="1" indent="1"/>
    </xf>
    <xf numFmtId="0" fontId="10" fillId="0" borderId="0" xfId="28" applyFont="1" applyFill="1" applyAlignment="1">
      <alignment vertical="center" wrapText="1"/>
    </xf>
    <xf numFmtId="0" fontId="10" fillId="0" borderId="0" xfId="28" applyFont="1" applyFill="1" applyAlignment="1">
      <alignment horizontal="left" vertical="center" indent="1"/>
    </xf>
    <xf numFmtId="0" fontId="10" fillId="0" borderId="0" xfId="28" applyFont="1" applyFill="1" applyAlignment="1">
      <alignment horizontal="left"/>
    </xf>
    <xf numFmtId="0" fontId="4" fillId="0" borderId="0" xfId="28" applyFont="1" applyFill="1" applyBorder="1"/>
    <xf numFmtId="0" fontId="3" fillId="0" borderId="0" xfId="28" applyFont="1" applyFill="1" applyBorder="1" applyAlignment="1"/>
    <xf numFmtId="0" fontId="2" fillId="0" borderId="0" xfId="28" applyFont="1" applyFill="1" applyBorder="1"/>
    <xf numFmtId="3" fontId="10" fillId="0" borderId="0" xfId="75" applyNumberFormat="1" applyFont="1" applyFill="1" applyAlignment="1">
      <alignment vertical="center"/>
    </xf>
    <xf numFmtId="3" fontId="12" fillId="0" borderId="0" xfId="75" applyNumberFormat="1" applyFont="1" applyFill="1" applyAlignment="1">
      <alignment vertical="center"/>
    </xf>
    <xf numFmtId="0" fontId="4" fillId="0" borderId="0" xfId="28" applyFont="1" applyFill="1"/>
    <xf numFmtId="0" fontId="2" fillId="0" borderId="0" xfId="40" applyFont="1" applyFill="1"/>
    <xf numFmtId="0" fontId="3" fillId="0" borderId="0" xfId="40" applyFont="1" applyFill="1" applyBorder="1" applyAlignment="1">
      <alignment horizontal="left"/>
    </xf>
    <xf numFmtId="164" fontId="54" fillId="0" borderId="0" xfId="42" applyNumberFormat="1" applyFont="1" applyFill="1"/>
    <xf numFmtId="0" fontId="14" fillId="0" borderId="0" xfId="42" applyFont="1" applyFill="1" applyAlignment="1">
      <alignment horizontal="left"/>
    </xf>
    <xf numFmtId="0" fontId="14" fillId="0" borderId="0" xfId="42" applyFont="1" applyFill="1" applyAlignment="1">
      <alignment horizontal="left" vertical="center"/>
    </xf>
    <xf numFmtId="166" fontId="10" fillId="0" borderId="0" xfId="42" applyNumberFormat="1" applyFont="1" applyFill="1" applyAlignment="1">
      <alignment horizontal="right" vertical="top"/>
    </xf>
    <xf numFmtId="166" fontId="12" fillId="0" borderId="0" xfId="42" applyNumberFormat="1" applyFont="1" applyFill="1" applyAlignment="1">
      <alignment vertical="top"/>
    </xf>
    <xf numFmtId="166" fontId="20" fillId="0" borderId="0" xfId="42" applyNumberFormat="1" applyFont="1" applyFill="1" applyAlignment="1">
      <alignment vertical="top"/>
    </xf>
    <xf numFmtId="166" fontId="7" fillId="0" borderId="0" xfId="42" applyNumberFormat="1" applyFont="1" applyFill="1" applyAlignment="1">
      <alignment vertical="top"/>
    </xf>
    <xf numFmtId="0" fontId="10" fillId="0" borderId="0" xfId="76" applyFont="1"/>
    <xf numFmtId="0" fontId="12" fillId="0" borderId="0" xfId="76" quotePrefix="1" applyFont="1" applyFill="1" applyAlignment="1">
      <alignment horizontal="center" vertical="center"/>
    </xf>
    <xf numFmtId="0" fontId="84" fillId="0" borderId="0" xfId="76" applyFont="1"/>
    <xf numFmtId="0" fontId="12" fillId="0" borderId="0" xfId="76" applyFont="1"/>
    <xf numFmtId="165" fontId="12" fillId="0" borderId="0" xfId="76" quotePrefix="1" applyNumberFormat="1" applyFont="1" applyFill="1" applyAlignment="1">
      <alignment horizontal="center" vertical="center"/>
    </xf>
    <xf numFmtId="166" fontId="10" fillId="0" borderId="0" xfId="76" applyNumberFormat="1" applyFont="1" applyFill="1" applyAlignment="1">
      <alignment horizontal="center"/>
    </xf>
    <xf numFmtId="0" fontId="10" fillId="0" borderId="0" xfId="76" applyFont="1" applyAlignment="1">
      <alignment horizontal="left"/>
    </xf>
    <xf numFmtId="0" fontId="10" fillId="0" borderId="0" xfId="76" applyFont="1" applyAlignment="1">
      <alignment vertical="center"/>
    </xf>
    <xf numFmtId="0" fontId="4" fillId="0" borderId="0" xfId="76" applyFont="1"/>
    <xf numFmtId="0" fontId="6" fillId="0" borderId="0" xfId="76" applyFont="1"/>
    <xf numFmtId="0" fontId="2" fillId="0" borderId="0" xfId="76" applyFont="1"/>
    <xf numFmtId="166" fontId="4" fillId="0" borderId="0" xfId="76" applyNumberFormat="1" applyFont="1"/>
    <xf numFmtId="0" fontId="0" fillId="0" borderId="0" xfId="76" applyFont="1"/>
    <xf numFmtId="0" fontId="84" fillId="0" borderId="0" xfId="76" applyFont="1" applyAlignment="1">
      <alignment vertical="center"/>
    </xf>
    <xf numFmtId="3" fontId="12" fillId="0" borderId="0" xfId="76" applyNumberFormat="1" applyFont="1" applyFill="1" applyAlignment="1">
      <alignment horizontal="center"/>
    </xf>
    <xf numFmtId="3" fontId="10" fillId="0" borderId="0" xfId="76" applyNumberFormat="1" applyFont="1" applyFill="1" applyAlignment="1">
      <alignment horizontal="center"/>
    </xf>
    <xf numFmtId="3" fontId="10" fillId="0" borderId="0" xfId="76" applyNumberFormat="1" applyFont="1" applyFill="1" applyAlignment="1">
      <alignment horizontal="center" vertical="center"/>
    </xf>
    <xf numFmtId="166" fontId="10" fillId="0" borderId="0" xfId="76" applyNumberFormat="1" applyFont="1" applyFill="1" applyAlignment="1">
      <alignment horizontal="center" vertical="center"/>
    </xf>
    <xf numFmtId="0" fontId="28" fillId="0" borderId="0" xfId="76" applyFont="1"/>
    <xf numFmtId="0" fontId="7" fillId="0" borderId="0" xfId="76" applyFont="1"/>
    <xf numFmtId="3" fontId="7" fillId="0" borderId="0" xfId="76" applyNumberFormat="1" applyFont="1" applyFill="1" applyAlignment="1">
      <alignment horizontal="right"/>
    </xf>
    <xf numFmtId="0" fontId="28" fillId="0" borderId="0" xfId="76" quotePrefix="1" applyFont="1" applyAlignment="1">
      <alignment horizontal="left"/>
    </xf>
    <xf numFmtId="0" fontId="4" fillId="0" borderId="0" xfId="76" applyFont="1" applyAlignment="1">
      <alignment vertical="center"/>
    </xf>
    <xf numFmtId="0" fontId="85" fillId="0" borderId="0" xfId="76" applyFont="1" applyAlignment="1">
      <alignment vertical="center"/>
    </xf>
    <xf numFmtId="0" fontId="18" fillId="0" borderId="0" xfId="42" applyFont="1" applyFill="1" applyAlignment="1">
      <alignment vertical="center"/>
    </xf>
    <xf numFmtId="0" fontId="61" fillId="0" borderId="0" xfId="42" applyFont="1" applyFill="1" applyAlignment="1">
      <alignment vertical="center"/>
    </xf>
    <xf numFmtId="0" fontId="86" fillId="0" borderId="0" xfId="42" applyFont="1" applyFill="1" applyAlignment="1">
      <alignment vertical="center"/>
    </xf>
    <xf numFmtId="3" fontId="61" fillId="0" borderId="0" xfId="42" applyNumberFormat="1" applyFont="1" applyFill="1" applyAlignment="1">
      <alignment vertical="center"/>
    </xf>
    <xf numFmtId="3" fontId="61" fillId="0" borderId="0" xfId="42" applyNumberFormat="1" applyFont="1" applyFill="1" applyAlignment="1">
      <alignment horizontal="right" vertical="center"/>
    </xf>
    <xf numFmtId="3" fontId="18" fillId="0" borderId="0" xfId="42" applyNumberFormat="1" applyFont="1" applyFill="1" applyAlignment="1">
      <alignment vertical="center"/>
    </xf>
    <xf numFmtId="166" fontId="18" fillId="0" borderId="0" xfId="42" applyNumberFormat="1" applyFont="1" applyFill="1" applyAlignment="1">
      <alignment vertical="center"/>
    </xf>
    <xf numFmtId="166" fontId="61" fillId="0" borderId="0" xfId="42" applyNumberFormat="1" applyFont="1" applyFill="1" applyAlignment="1">
      <alignment vertical="center"/>
    </xf>
    <xf numFmtId="0" fontId="61" fillId="0" borderId="0" xfId="42" applyFont="1" applyFill="1" applyAlignment="1">
      <alignment horizontal="left" vertical="center"/>
    </xf>
    <xf numFmtId="0" fontId="61" fillId="0" borderId="0" xfId="42" quotePrefix="1" applyFont="1" applyFill="1" applyAlignment="1">
      <alignment vertical="center"/>
    </xf>
    <xf numFmtId="166" fontId="61" fillId="0" borderId="0" xfId="42" applyNumberFormat="1" applyFont="1" applyFill="1" applyAlignment="1">
      <alignment horizontal="right" vertical="center"/>
    </xf>
    <xf numFmtId="0" fontId="18" fillId="0" borderId="0" xfId="42" quotePrefix="1" applyFont="1" applyFill="1" applyAlignment="1">
      <alignment horizontal="right" vertical="center"/>
    </xf>
    <xf numFmtId="0" fontId="18" fillId="0" borderId="0" xfId="42" quotePrefix="1" applyFont="1" applyFill="1" applyAlignment="1">
      <alignment horizontal="right"/>
    </xf>
    <xf numFmtId="0" fontId="54" fillId="0" borderId="0" xfId="39" applyFont="1" applyFill="1" applyBorder="1" applyAlignment="1">
      <alignment vertical="center"/>
    </xf>
    <xf numFmtId="0" fontId="12" fillId="0" borderId="0" xfId="39" applyFont="1" applyFill="1" applyAlignment="1">
      <alignment vertical="center"/>
    </xf>
    <xf numFmtId="0" fontId="10" fillId="0" borderId="0" xfId="39" applyFont="1" applyFill="1" applyAlignment="1">
      <alignment vertical="center"/>
    </xf>
    <xf numFmtId="0" fontId="7" fillId="0" borderId="0" xfId="39" applyFont="1" applyFill="1" applyAlignment="1">
      <alignment horizontal="left" vertical="top" wrapText="1"/>
    </xf>
    <xf numFmtId="0" fontId="54" fillId="0" borderId="0" xfId="77" applyFont="1"/>
    <xf numFmtId="0" fontId="25" fillId="0" borderId="0" xfId="77" applyFont="1" applyAlignment="1">
      <alignment vertical="top"/>
    </xf>
    <xf numFmtId="0" fontId="7" fillId="0" borderId="0" xfId="77" applyFont="1" applyAlignment="1"/>
    <xf numFmtId="0" fontId="4" fillId="0" borderId="0" xfId="77" applyFont="1"/>
    <xf numFmtId="0" fontId="6" fillId="0" borderId="0" xfId="77" applyFont="1" applyAlignment="1">
      <alignment horizontal="right" vertical="center"/>
    </xf>
    <xf numFmtId="49" fontId="20" fillId="0" borderId="0" xfId="77" applyNumberFormat="1" applyFont="1" applyAlignment="1">
      <alignment horizontal="center" vertical="center"/>
    </xf>
    <xf numFmtId="0" fontId="12" fillId="0" borderId="0" xfId="77" applyFont="1" applyAlignment="1"/>
    <xf numFmtId="0" fontId="10" fillId="0" borderId="0" xfId="77" applyFont="1" applyAlignment="1"/>
    <xf numFmtId="0" fontId="4" fillId="0" borderId="0" xfId="77" applyFont="1" applyAlignment="1"/>
    <xf numFmtId="0" fontId="20" fillId="0" borderId="0" xfId="77" applyFont="1" applyAlignment="1"/>
    <xf numFmtId="0" fontId="7" fillId="0" borderId="0" xfId="77" applyFont="1" applyFill="1" applyAlignment="1">
      <alignment horizontal="left"/>
    </xf>
    <xf numFmtId="0" fontId="7" fillId="0" borderId="0" xfId="77" applyFont="1" applyFill="1" applyAlignment="1"/>
    <xf numFmtId="0" fontId="20" fillId="0" borderId="0" xfId="77" applyFont="1" applyFill="1" applyAlignment="1"/>
    <xf numFmtId="3" fontId="7" fillId="0" borderId="0" xfId="77" applyNumberFormat="1" applyFont="1" applyFill="1" applyAlignment="1"/>
    <xf numFmtId="0" fontId="54" fillId="0" borderId="0" xfId="77" applyFont="1" applyAlignment="1"/>
    <xf numFmtId="0" fontId="39" fillId="0" borderId="0" xfId="77" quotePrefix="1" applyFont="1" applyFill="1" applyAlignment="1"/>
    <xf numFmtId="0" fontId="39" fillId="0" borderId="0" xfId="77" applyFont="1" applyFill="1" applyAlignment="1">
      <alignment horizontal="left"/>
    </xf>
    <xf numFmtId="3" fontId="39" fillId="0" borderId="0" xfId="77" applyNumberFormat="1" applyFont="1" applyFill="1" applyAlignment="1"/>
    <xf numFmtId="3" fontId="20" fillId="0" borderId="0" xfId="77" applyNumberFormat="1" applyFont="1" applyFill="1" applyAlignment="1"/>
    <xf numFmtId="0" fontId="3" fillId="0" borderId="0" xfId="77" applyFont="1" applyAlignment="1"/>
    <xf numFmtId="0" fontId="7" fillId="0" borderId="0" xfId="77" applyFont="1" applyAlignment="1">
      <alignment vertical="center"/>
    </xf>
    <xf numFmtId="3" fontId="7" fillId="0" borderId="0" xfId="77" applyNumberFormat="1" applyFont="1" applyFill="1" applyAlignment="1">
      <alignment vertical="top"/>
    </xf>
    <xf numFmtId="0" fontId="39" fillId="0" borderId="0" xfId="77" applyFont="1" applyFill="1" applyAlignment="1">
      <alignment horizontal="right"/>
    </xf>
    <xf numFmtId="0" fontId="39" fillId="0" borderId="0" xfId="77" quotePrefix="1" applyFont="1" applyFill="1" applyAlignment="1">
      <alignment horizontal="left"/>
    </xf>
    <xf numFmtId="0" fontId="7" fillId="0" borderId="0" xfId="77" applyFont="1" applyFill="1" applyAlignment="1">
      <alignment horizontal="center"/>
    </xf>
    <xf numFmtId="0" fontId="3" fillId="0" borderId="0" xfId="77" applyFont="1"/>
    <xf numFmtId="0" fontId="7" fillId="0" borderId="0" xfId="77" applyFont="1" applyAlignment="1">
      <alignment vertical="top"/>
    </xf>
    <xf numFmtId="0" fontId="39" fillId="0" borderId="0" xfId="77" applyFont="1" applyFill="1" applyAlignment="1">
      <alignment horizontal="right" vertical="top"/>
    </xf>
    <xf numFmtId="0" fontId="39" fillId="0" borderId="0" xfId="77" quotePrefix="1" applyFont="1" applyFill="1" applyAlignment="1">
      <alignment horizontal="left" vertical="top"/>
    </xf>
    <xf numFmtId="0" fontId="7" fillId="0" borderId="0" xfId="77" applyFont="1" applyFill="1" applyAlignment="1">
      <alignment horizontal="center" vertical="top"/>
    </xf>
    <xf numFmtId="4" fontId="7" fillId="0" borderId="0" xfId="77" applyNumberFormat="1" applyFont="1" applyFill="1" applyAlignment="1">
      <alignment vertical="top"/>
    </xf>
    <xf numFmtId="0" fontId="39" fillId="0" borderId="0" xfId="77" quotePrefix="1" applyFont="1" applyFill="1" applyAlignment="1">
      <alignment vertical="top"/>
    </xf>
    <xf numFmtId="0" fontId="7" fillId="0" borderId="0" xfId="77" applyFont="1" applyAlignment="1">
      <alignment horizontal="left" vertical="top"/>
    </xf>
    <xf numFmtId="0" fontId="7" fillId="0" borderId="0" xfId="77" applyFont="1" applyFill="1" applyAlignment="1">
      <alignment vertical="top"/>
    </xf>
    <xf numFmtId="0" fontId="7" fillId="0" borderId="0" xfId="77" applyFont="1" applyFill="1" applyAlignment="1">
      <alignment horizontal="left" vertical="top"/>
    </xf>
    <xf numFmtId="0" fontId="7" fillId="0" borderId="0" xfId="77" quotePrefix="1" applyFont="1" applyFill="1" applyAlignment="1">
      <alignment vertical="top"/>
    </xf>
    <xf numFmtId="0" fontId="12" fillId="0" borderId="0" xfId="77" applyFont="1" applyAlignment="1">
      <alignment vertical="top"/>
    </xf>
    <xf numFmtId="0" fontId="20" fillId="0" borderId="0" xfId="77" applyFont="1" applyAlignment="1">
      <alignment vertical="top"/>
    </xf>
    <xf numFmtId="0" fontId="10" fillId="0" borderId="0" xfId="77" applyFont="1" applyFill="1" applyAlignment="1">
      <alignment vertical="top"/>
    </xf>
    <xf numFmtId="0" fontId="10" fillId="0" borderId="0" xfId="77" applyFont="1" applyAlignment="1">
      <alignment vertical="top"/>
    </xf>
    <xf numFmtId="0" fontId="4" fillId="0" borderId="0" xfId="77" applyFont="1" applyBorder="1" applyAlignment="1">
      <alignment vertical="center"/>
    </xf>
    <xf numFmtId="0" fontId="7" fillId="0" borderId="0" xfId="77" applyFont="1" applyFill="1" applyBorder="1" applyAlignment="1">
      <alignment vertical="center"/>
    </xf>
    <xf numFmtId="0" fontId="7" fillId="0" borderId="0" xfId="77" quotePrefix="1" applyFont="1" applyFill="1" applyBorder="1" applyAlignment="1">
      <alignment vertical="center"/>
    </xf>
    <xf numFmtId="0" fontId="39" fillId="0" borderId="0" xfId="77" quotePrefix="1" applyFont="1" applyFill="1" applyBorder="1" applyAlignment="1">
      <alignment vertical="center"/>
    </xf>
    <xf numFmtId="0" fontId="4" fillId="0" borderId="0" xfId="77" applyFont="1" applyAlignment="1">
      <alignment vertical="center"/>
    </xf>
    <xf numFmtId="0" fontId="3" fillId="0" borderId="0" xfId="77" applyFont="1" applyBorder="1" applyAlignment="1">
      <alignment horizontal="left" vertical="center"/>
    </xf>
    <xf numFmtId="0" fontId="7" fillId="0" borderId="0" xfId="77" applyFont="1" applyBorder="1" applyAlignment="1">
      <alignment vertical="center"/>
    </xf>
    <xf numFmtId="3" fontId="7" fillId="0" borderId="0" xfId="77" quotePrefix="1" applyNumberFormat="1" applyFont="1" applyFill="1" applyBorder="1" applyAlignment="1">
      <alignment horizontal="right" vertical="top"/>
    </xf>
    <xf numFmtId="0" fontId="4" fillId="0" borderId="0" xfId="77" applyFont="1" applyBorder="1" applyAlignment="1">
      <alignment vertical="top"/>
    </xf>
    <xf numFmtId="0" fontId="20" fillId="0" borderId="0" xfId="77" applyFont="1" applyBorder="1" applyAlignment="1">
      <alignment vertical="center"/>
    </xf>
    <xf numFmtId="0" fontId="7" fillId="0" borderId="0" xfId="77" applyFont="1" applyFill="1" applyBorder="1"/>
    <xf numFmtId="0" fontId="39" fillId="0" borderId="0" xfId="77" quotePrefix="1" applyFont="1" applyFill="1" applyBorder="1"/>
    <xf numFmtId="0" fontId="4" fillId="0" borderId="0" xfId="77" applyFont="1" applyFill="1"/>
    <xf numFmtId="0" fontId="39" fillId="0" borderId="0" xfId="77" applyFont="1" applyBorder="1" applyAlignment="1">
      <alignment vertical="center"/>
    </xf>
    <xf numFmtId="0" fontId="39" fillId="0" borderId="0" xfId="77" applyFont="1" applyFill="1" applyBorder="1"/>
    <xf numFmtId="3" fontId="39" fillId="0" borderId="0" xfId="77" applyNumberFormat="1" applyFont="1" applyFill="1" applyAlignment="1">
      <alignment vertical="top"/>
    </xf>
    <xf numFmtId="0" fontId="21" fillId="0" borderId="0" xfId="77" applyFont="1"/>
    <xf numFmtId="0" fontId="39" fillId="0" borderId="0" xfId="77" applyFont="1" applyAlignment="1">
      <alignment horizontal="left" vertical="center"/>
    </xf>
    <xf numFmtId="0" fontId="59" fillId="0" borderId="0" xfId="77" applyFont="1" applyFill="1"/>
    <xf numFmtId="0" fontId="39" fillId="0" borderId="0" xfId="77" applyFont="1" applyFill="1"/>
    <xf numFmtId="0" fontId="41" fillId="0" borderId="0" xfId="77" applyFont="1" applyFill="1"/>
    <xf numFmtId="0" fontId="40" fillId="0" borderId="0" xfId="77" applyFont="1" applyAlignment="1"/>
    <xf numFmtId="0" fontId="20" fillId="0" borderId="0" xfId="77" applyFont="1" applyAlignment="1">
      <alignment horizontal="left" vertical="center"/>
    </xf>
    <xf numFmtId="0" fontId="42" fillId="0" borderId="0" xfId="77" applyFont="1" applyFill="1" applyAlignment="1"/>
    <xf numFmtId="0" fontId="40" fillId="0" borderId="0" xfId="77" applyFont="1" applyFill="1" applyAlignment="1"/>
    <xf numFmtId="3" fontId="20" fillId="0" borderId="0" xfId="77" applyNumberFormat="1" applyFont="1" applyFill="1" applyAlignment="1">
      <alignment vertical="top"/>
    </xf>
    <xf numFmtId="0" fontId="28" fillId="0" borderId="0" xfId="77" applyFont="1" applyAlignment="1">
      <alignment vertical="center"/>
    </xf>
    <xf numFmtId="0" fontId="7" fillId="0" borderId="0" xfId="77" applyFont="1" applyFill="1" applyAlignment="1">
      <alignment vertical="center"/>
    </xf>
    <xf numFmtId="0" fontId="28" fillId="0" borderId="0" xfId="77" applyFont="1"/>
    <xf numFmtId="0" fontId="14" fillId="0" borderId="0" xfId="77" applyFont="1" applyAlignment="1"/>
    <xf numFmtId="0" fontId="7" fillId="0" borderId="0" xfId="77" applyFont="1"/>
    <xf numFmtId="0" fontId="7" fillId="0" borderId="0" xfId="77" applyFont="1" applyFill="1"/>
    <xf numFmtId="0" fontId="2" fillId="0" borderId="0" xfId="28" applyFont="1" applyFill="1" applyAlignment="1"/>
    <xf numFmtId="0" fontId="32" fillId="0" borderId="0" xfId="77" applyFont="1" applyFill="1"/>
    <xf numFmtId="0" fontId="4" fillId="0" borderId="0" xfId="77" applyFont="1" applyFill="1" applyBorder="1"/>
    <xf numFmtId="0" fontId="3" fillId="0" borderId="0" xfId="77" applyFont="1" applyFill="1" applyBorder="1" applyAlignment="1">
      <alignment horizontal="right" vertical="center"/>
    </xf>
    <xf numFmtId="0" fontId="10" fillId="0" borderId="0" xfId="77" applyFont="1" applyFill="1"/>
    <xf numFmtId="0" fontId="10" fillId="0" borderId="0" xfId="77" applyFont="1" applyFill="1" applyBorder="1"/>
    <xf numFmtId="0" fontId="12" fillId="0" borderId="0" xfId="77" applyFont="1" applyFill="1" applyBorder="1"/>
    <xf numFmtId="3" fontId="12" fillId="0" borderId="0" xfId="77" applyNumberFormat="1" applyFont="1" applyFill="1"/>
    <xf numFmtId="3" fontId="10" fillId="0" borderId="0" xfId="77" applyNumberFormat="1" applyFont="1" applyFill="1"/>
    <xf numFmtId="0" fontId="10" fillId="0" borderId="0" xfId="77" applyFont="1" applyFill="1" applyBorder="1" applyAlignment="1">
      <alignment horizontal="left"/>
    </xf>
    <xf numFmtId="0" fontId="10" fillId="0" borderId="0" xfId="77" quotePrefix="1" applyFont="1" applyFill="1" applyBorder="1" applyAlignment="1">
      <alignment horizontal="left"/>
    </xf>
    <xf numFmtId="0" fontId="11" fillId="0" borderId="0" xfId="77" quotePrefix="1" applyFont="1" applyFill="1" applyBorder="1" applyAlignment="1">
      <alignment horizontal="left"/>
    </xf>
    <xf numFmtId="0" fontId="11" fillId="0" borderId="0" xfId="77" applyFont="1" applyFill="1" applyBorder="1"/>
    <xf numFmtId="0" fontId="11" fillId="0" borderId="0" xfId="77" applyFont="1" applyFill="1" applyBorder="1" applyAlignment="1">
      <alignment horizontal="left"/>
    </xf>
    <xf numFmtId="3" fontId="11" fillId="0" borderId="0" xfId="77" applyNumberFormat="1" applyFont="1" applyFill="1"/>
    <xf numFmtId="0" fontId="11" fillId="0" borderId="0" xfId="77" applyFont="1" applyFill="1" applyBorder="1" applyAlignment="1">
      <alignment vertical="center"/>
    </xf>
    <xf numFmtId="3" fontId="11" fillId="0" borderId="0" xfId="77" applyNumberFormat="1" applyFont="1" applyFill="1" applyAlignment="1">
      <alignment vertical="center"/>
    </xf>
    <xf numFmtId="0" fontId="70" fillId="0" borderId="0" xfId="77" applyFont="1" applyFill="1" applyBorder="1"/>
    <xf numFmtId="0" fontId="12" fillId="0" borderId="0" xfId="77" applyFont="1" applyFill="1" applyBorder="1" applyAlignment="1">
      <alignment vertical="center"/>
    </xf>
    <xf numFmtId="0" fontId="10" fillId="0" borderId="0" xfId="77" applyFont="1" applyFill="1" applyAlignment="1">
      <alignment vertical="center"/>
    </xf>
    <xf numFmtId="0" fontId="71" fillId="0" borderId="0" xfId="77" applyFont="1" applyFill="1" applyBorder="1" applyAlignment="1">
      <alignment vertical="center"/>
    </xf>
    <xf numFmtId="3" fontId="10" fillId="0" borderId="0" xfId="77" applyNumberFormat="1" applyFont="1" applyFill="1" applyAlignment="1">
      <alignment vertical="center"/>
    </xf>
    <xf numFmtId="0" fontId="71" fillId="0" borderId="0" xfId="77" applyFont="1" applyFill="1" applyBorder="1"/>
    <xf numFmtId="0" fontId="10" fillId="0" borderId="0" xfId="77" applyFont="1" applyFill="1" applyBorder="1" applyAlignment="1">
      <alignment vertical="center"/>
    </xf>
    <xf numFmtId="0" fontId="10" fillId="0" borderId="0" xfId="77" applyFont="1" applyFill="1" applyBorder="1" applyAlignment="1"/>
    <xf numFmtId="0" fontId="12" fillId="0" borderId="0" xfId="77" quotePrefix="1" applyFont="1" applyFill="1" applyBorder="1"/>
    <xf numFmtId="0" fontId="11" fillId="0" borderId="0" xfId="77" quotePrefix="1" applyFont="1" applyFill="1" applyBorder="1"/>
    <xf numFmtId="0" fontId="10" fillId="0" borderId="0" xfId="77" applyFont="1" applyFill="1" applyBorder="1" applyAlignment="1">
      <alignment horizontal="left" vertical="center"/>
    </xf>
    <xf numFmtId="0" fontId="10" fillId="0" borderId="0" xfId="77" quotePrefix="1" applyFont="1" applyFill="1" applyBorder="1"/>
    <xf numFmtId="0" fontId="12" fillId="0" borderId="0" xfId="77" applyFont="1" applyFill="1" applyBorder="1" applyAlignment="1">
      <alignment horizontal="left"/>
    </xf>
    <xf numFmtId="0" fontId="10" fillId="0" borderId="0" xfId="77" applyFont="1" applyFill="1" applyBorder="1" applyAlignment="1">
      <alignment vertical="top"/>
    </xf>
    <xf numFmtId="0" fontId="14" fillId="0" borderId="0" xfId="77" applyFont="1" applyFill="1" applyBorder="1" applyAlignment="1">
      <alignment vertical="center"/>
    </xf>
    <xf numFmtId="0" fontId="14" fillId="0" borderId="0" xfId="77" applyFont="1" applyFill="1" applyBorder="1" applyAlignment="1">
      <alignment vertical="top"/>
    </xf>
    <xf numFmtId="0" fontId="12" fillId="0" borderId="0" xfId="77" applyFont="1" applyFill="1"/>
    <xf numFmtId="0" fontId="25" fillId="0" borderId="0" xfId="77" applyFont="1" applyFill="1"/>
    <xf numFmtId="0" fontId="89" fillId="0" borderId="0" xfId="77" applyFont="1"/>
    <xf numFmtId="0" fontId="89" fillId="0" borderId="0" xfId="77" applyFont="1" applyAlignment="1">
      <alignment vertical="top"/>
    </xf>
    <xf numFmtId="0" fontId="89" fillId="0" borderId="0" xfId="77" applyFont="1" applyAlignment="1"/>
    <xf numFmtId="0" fontId="89" fillId="0" borderId="0" xfId="77" applyFont="1" applyAlignment="1">
      <alignment vertical="center"/>
    </xf>
    <xf numFmtId="0" fontId="90" fillId="0" borderId="0" xfId="77" applyFont="1" applyAlignment="1"/>
    <xf numFmtId="0" fontId="89" fillId="0" borderId="0" xfId="77" applyFont="1" applyFill="1"/>
    <xf numFmtId="0" fontId="89" fillId="0" borderId="0" xfId="28" applyFont="1" applyFill="1" applyAlignment="1"/>
    <xf numFmtId="0" fontId="23" fillId="0" borderId="0" xfId="39" applyFont="1" applyFill="1" applyBorder="1" applyAlignment="1">
      <alignment vertical="center"/>
    </xf>
    <xf numFmtId="164" fontId="7" fillId="0" borderId="0" xfId="2" applyNumberFormat="1" applyFont="1" applyFill="1" applyAlignment="1">
      <alignment horizontal="center" vertical="top"/>
    </xf>
    <xf numFmtId="43" fontId="10" fillId="0" borderId="0" xfId="39" applyNumberFormat="1" applyFont="1" applyFill="1" applyAlignment="1">
      <alignment vertical="top"/>
    </xf>
    <xf numFmtId="183" fontId="7" fillId="0" borderId="0" xfId="2" applyNumberFormat="1" applyFont="1" applyFill="1" applyAlignment="1">
      <alignment horizontal="center" vertical="top"/>
    </xf>
    <xf numFmtId="4" fontId="7" fillId="0" borderId="0" xfId="39" applyNumberFormat="1" applyFont="1" applyFill="1" applyAlignment="1">
      <alignment horizontal="center" vertical="top"/>
    </xf>
    <xf numFmtId="183" fontId="20" fillId="0" borderId="0" xfId="2" applyNumberFormat="1" applyFont="1" applyFill="1" applyAlignment="1">
      <alignment horizontal="center" vertical="top"/>
    </xf>
    <xf numFmtId="0" fontId="10" fillId="0" borderId="0" xfId="39" applyFont="1" applyFill="1" applyAlignment="1">
      <alignment horizontal="right" vertical="center" indent="1"/>
    </xf>
    <xf numFmtId="0" fontId="10" fillId="0" borderId="0" xfId="0" applyFont="1" applyAlignment="1">
      <alignment horizontal="justify" vertical="top" wrapText="1"/>
    </xf>
    <xf numFmtId="0" fontId="10" fillId="0" borderId="0" xfId="39" applyFont="1" applyFill="1" applyAlignment="1">
      <alignment horizontal="left" vertical="center" wrapText="1"/>
    </xf>
    <xf numFmtId="0" fontId="7" fillId="0" borderId="0" xfId="39" applyFont="1" applyFill="1" applyAlignment="1">
      <alignment horizontal="left"/>
    </xf>
    <xf numFmtId="0" fontId="10" fillId="0" borderId="0" xfId="42" applyFont="1" applyFill="1" applyAlignment="1">
      <alignment vertical="top"/>
    </xf>
    <xf numFmtId="0" fontId="32" fillId="0" borderId="0" xfId="0" applyFont="1" applyBorder="1" applyAlignment="1">
      <alignment vertical="center"/>
    </xf>
    <xf numFmtId="0" fontId="32" fillId="2" borderId="0" xfId="0" applyFont="1" applyFill="1" applyBorder="1" applyAlignment="1">
      <alignment horizontal="center" vertical="center"/>
    </xf>
    <xf numFmtId="0" fontId="32" fillId="0" borderId="0" xfId="0" applyFont="1" applyAlignment="1">
      <alignment vertical="center"/>
    </xf>
    <xf numFmtId="0" fontId="32" fillId="2" borderId="0" xfId="0" applyFont="1" applyFill="1" applyBorder="1" applyAlignment="1">
      <alignment horizontal="right" vertical="center"/>
    </xf>
    <xf numFmtId="168" fontId="32" fillId="0" borderId="0" xfId="0" applyNumberFormat="1" applyFont="1" applyBorder="1" applyAlignment="1">
      <alignment horizontal="left" vertical="center"/>
    </xf>
    <xf numFmtId="168" fontId="32" fillId="3" borderId="0" xfId="0" applyNumberFormat="1" applyFont="1" applyFill="1" applyBorder="1" applyAlignment="1">
      <alignment horizontal="left" vertical="center"/>
    </xf>
    <xf numFmtId="168" fontId="32" fillId="0" borderId="0" xfId="0" applyNumberFormat="1" applyFont="1" applyFill="1" applyBorder="1" applyAlignment="1">
      <alignment horizontal="left" vertical="center"/>
    </xf>
    <xf numFmtId="0" fontId="66" fillId="3" borderId="0" xfId="26" applyFont="1" applyFill="1" applyBorder="1" applyAlignment="1">
      <alignment horizontal="left" vertical="center"/>
    </xf>
    <xf numFmtId="0" fontId="4" fillId="0" borderId="0" xfId="0" applyFont="1" applyAlignment="1">
      <alignment horizontal="left"/>
    </xf>
    <xf numFmtId="3" fontId="3" fillId="0" borderId="0" xfId="0" applyNumberFormat="1" applyFont="1" applyBorder="1" applyAlignment="1"/>
    <xf numFmtId="0" fontId="10" fillId="0" borderId="0" xfId="42" applyFont="1" applyFill="1" applyAlignment="1">
      <alignment vertical="top"/>
    </xf>
    <xf numFmtId="0" fontId="14" fillId="0" borderId="0" xfId="42" applyFont="1" applyFill="1" applyAlignment="1">
      <alignment horizontal="left" vertical="center" wrapText="1"/>
    </xf>
    <xf numFmtId="0" fontId="10" fillId="0" borderId="0" xfId="42" applyFont="1" applyFill="1" applyAlignment="1">
      <alignment horizontal="left" vertical="center" wrapText="1"/>
    </xf>
    <xf numFmtId="0" fontId="54" fillId="0" borderId="0" xfId="39" applyFont="1" applyFill="1" applyBorder="1" applyAlignment="1">
      <alignment vertical="center"/>
    </xf>
    <xf numFmtId="0" fontId="12" fillId="0" borderId="0" xfId="39" applyFont="1" applyFill="1" applyAlignment="1">
      <alignment vertical="center"/>
    </xf>
    <xf numFmtId="0" fontId="10" fillId="0" borderId="0" xfId="39" applyFont="1" applyFill="1" applyAlignment="1">
      <alignment vertical="center"/>
    </xf>
    <xf numFmtId="0" fontId="3" fillId="0" borderId="0" xfId="39" applyFont="1" applyFill="1" applyAlignment="1">
      <alignment horizontal="right" vertical="top"/>
    </xf>
    <xf numFmtId="0" fontId="10" fillId="0" borderId="0" xfId="39" applyFont="1" applyFill="1" applyAlignment="1">
      <alignment horizontal="left" vertical="center" wrapText="1"/>
    </xf>
    <xf numFmtId="0" fontId="10" fillId="0" borderId="0" xfId="42" applyFont="1" applyFill="1" applyAlignment="1">
      <alignment horizontal="left" vertical="center"/>
    </xf>
    <xf numFmtId="0" fontId="23" fillId="0" borderId="0" xfId="39" applyFont="1" applyFill="1" applyBorder="1" applyAlignment="1">
      <alignment horizontal="center" vertical="center"/>
    </xf>
    <xf numFmtId="0" fontId="28" fillId="0" borderId="0" xfId="57" applyFont="1" applyFill="1" applyAlignment="1">
      <alignment horizontal="left"/>
    </xf>
    <xf numFmtId="0" fontId="20" fillId="0" borderId="0" xfId="50" applyFont="1" applyFill="1" applyAlignment="1">
      <alignment horizontal="center" vertical="center"/>
    </xf>
    <xf numFmtId="0" fontId="7" fillId="0" borderId="0" xfId="42" applyFont="1" applyAlignment="1">
      <alignment horizontal="center" vertical="top"/>
    </xf>
    <xf numFmtId="0" fontId="12" fillId="0" borderId="0" xfId="76" applyFont="1" applyAlignment="1"/>
    <xf numFmtId="0" fontId="4" fillId="0" borderId="0" xfId="76" applyFont="1" applyAlignment="1"/>
    <xf numFmtId="0" fontId="4" fillId="0" borderId="0" xfId="76" applyFont="1" applyFill="1" applyAlignment="1"/>
    <xf numFmtId="166" fontId="4" fillId="0" borderId="0" xfId="76" applyNumberFormat="1" applyFont="1" applyAlignment="1"/>
    <xf numFmtId="0" fontId="0" fillId="0" borderId="0" xfId="76" applyFont="1" applyAlignment="1"/>
    <xf numFmtId="0" fontId="2" fillId="0" borderId="0" xfId="28" applyAlignment="1"/>
    <xf numFmtId="166" fontId="12" fillId="0" borderId="0" xfId="42" applyNumberFormat="1" applyFont="1" applyFill="1" applyAlignment="1"/>
    <xf numFmtId="165" fontId="10" fillId="0" borderId="0" xfId="42" applyNumberFormat="1" applyFont="1" applyFill="1" applyAlignment="1"/>
    <xf numFmtId="165" fontId="12" fillId="0" borderId="0" xfId="42" applyNumberFormat="1" applyFont="1" applyFill="1" applyAlignment="1"/>
    <xf numFmtId="0" fontId="10" fillId="0" borderId="0" xfId="42" quotePrefix="1" applyFont="1" applyFill="1" applyAlignment="1">
      <alignment horizontal="right"/>
    </xf>
    <xf numFmtId="3" fontId="70" fillId="0" borderId="0" xfId="42" applyNumberFormat="1" applyFont="1" applyFill="1" applyAlignment="1">
      <alignment horizontal="right" vertical="top"/>
    </xf>
    <xf numFmtId="165" fontId="10" fillId="0" borderId="0" xfId="57" applyNumberFormat="1" applyFont="1" applyFill="1" applyAlignment="1">
      <alignment horizontal="right"/>
    </xf>
    <xf numFmtId="3" fontId="14" fillId="0" borderId="0" xfId="42" applyNumberFormat="1" applyFont="1" applyFill="1" applyAlignment="1">
      <alignment vertical="top"/>
    </xf>
    <xf numFmtId="0" fontId="2" fillId="0" borderId="0" xfId="28" applyFill="1"/>
    <xf numFmtId="0" fontId="3" fillId="0" borderId="0" xfId="39" applyFont="1" applyFill="1" applyAlignment="1">
      <alignment horizontal="right"/>
    </xf>
    <xf numFmtId="0" fontId="10" fillId="0" borderId="0" xfId="39" applyFont="1" applyFill="1" applyAlignment="1">
      <alignment horizontal="right" vertical="top"/>
    </xf>
    <xf numFmtId="0" fontId="82" fillId="0" borderId="0" xfId="42" applyFont="1" applyFill="1"/>
    <xf numFmtId="165" fontId="82" fillId="0" borderId="0" xfId="42" applyNumberFormat="1" applyFont="1" applyFill="1"/>
    <xf numFmtId="0" fontId="16" fillId="0" borderId="0" xfId="52" applyFont="1" applyFill="1" applyAlignment="1">
      <alignment vertical="center"/>
    </xf>
    <xf numFmtId="0" fontId="12" fillId="0" borderId="0" xfId="28" quotePrefix="1" applyFont="1" applyFill="1" applyAlignment="1">
      <alignment horizontal="right"/>
    </xf>
    <xf numFmtId="166" fontId="10" fillId="0" borderId="0" xfId="28" applyNumberFormat="1" applyFont="1" applyFill="1"/>
    <xf numFmtId="166" fontId="12" fillId="0" borderId="0" xfId="28" applyNumberFormat="1" applyFont="1" applyFill="1"/>
    <xf numFmtId="165" fontId="10" fillId="0" borderId="0" xfId="28" applyNumberFormat="1" applyFont="1" applyFill="1" applyAlignment="1">
      <alignment vertical="center"/>
    </xf>
    <xf numFmtId="3" fontId="2" fillId="0" borderId="0" xfId="39" applyNumberFormat="1" applyFont="1" applyFill="1" applyAlignment="1">
      <alignment vertical="center"/>
    </xf>
    <xf numFmtId="2" fontId="7" fillId="0" borderId="0" xfId="77" applyNumberFormat="1" applyFont="1" applyFill="1"/>
    <xf numFmtId="0" fontId="3" fillId="0" borderId="0" xfId="42" applyFont="1" applyFill="1" applyAlignment="1">
      <alignment vertical="center"/>
    </xf>
    <xf numFmtId="166" fontId="3" fillId="0" borderId="0" xfId="42" applyNumberFormat="1" applyFont="1" applyFill="1"/>
    <xf numFmtId="166" fontId="4" fillId="0" borderId="0" xfId="42" applyNumberFormat="1" applyFont="1" applyFill="1"/>
    <xf numFmtId="166" fontId="72" fillId="0" borderId="0" xfId="42" applyNumberFormat="1" applyFont="1" applyFill="1"/>
    <xf numFmtId="0" fontId="0" fillId="0" borderId="0" xfId="0" applyFill="1"/>
    <xf numFmtId="165" fontId="10" fillId="0" borderId="0" xfId="42" applyNumberFormat="1" applyFont="1" applyFill="1" applyAlignment="1">
      <alignment horizontal="center"/>
    </xf>
    <xf numFmtId="0" fontId="65" fillId="0" borderId="0" xfId="26" applyBorder="1" applyAlignment="1">
      <alignment horizontal="left" vertical="center"/>
    </xf>
    <xf numFmtId="0" fontId="93" fillId="0" borderId="0" xfId="42" applyFont="1" applyFill="1"/>
    <xf numFmtId="0" fontId="94" fillId="0" borderId="0" xfId="28" applyFont="1"/>
    <xf numFmtId="0" fontId="76" fillId="3" borderId="0" xfId="0" applyFont="1" applyFill="1" applyBorder="1" applyAlignment="1">
      <alignment horizontal="center" vertical="center"/>
    </xf>
    <xf numFmtId="0" fontId="77" fillId="3" borderId="0" xfId="0" applyFont="1" applyFill="1" applyBorder="1" applyAlignment="1">
      <alignment vertical="center"/>
    </xf>
    <xf numFmtId="0" fontId="3" fillId="0" borderId="12" xfId="0" applyFont="1" applyFill="1" applyBorder="1" applyAlignment="1">
      <alignment horizontal="left"/>
    </xf>
    <xf numFmtId="0" fontId="10" fillId="0" borderId="0" xfId="39" applyFont="1" applyFill="1" applyBorder="1" applyAlignment="1">
      <alignment horizontal="justify" vertical="top" wrapText="1"/>
    </xf>
    <xf numFmtId="0" fontId="10" fillId="4" borderId="0" xfId="39" applyFont="1" applyFill="1" applyBorder="1" applyAlignment="1">
      <alignment horizontal="justify" vertical="top" wrapText="1"/>
    </xf>
    <xf numFmtId="0" fontId="74" fillId="0" borderId="5" xfId="26" applyFont="1" applyBorder="1" applyAlignment="1">
      <alignment horizontal="left" vertical="top"/>
    </xf>
    <xf numFmtId="0" fontId="53" fillId="0" borderId="10" xfId="39" applyFont="1" applyFill="1" applyBorder="1" applyAlignment="1">
      <alignment horizontal="center" vertical="center" wrapText="1"/>
    </xf>
    <xf numFmtId="0" fontId="53" fillId="0" borderId="11" xfId="39" applyFont="1" applyFill="1" applyBorder="1" applyAlignment="1">
      <alignment horizontal="center" vertical="center" wrapText="1"/>
    </xf>
    <xf numFmtId="0" fontId="10" fillId="0" borderId="0" xfId="39" applyFont="1" applyBorder="1" applyAlignment="1">
      <alignment horizontal="justify" vertical="top" wrapText="1"/>
    </xf>
    <xf numFmtId="0" fontId="2" fillId="0" borderId="0" xfId="39" applyFont="1" applyBorder="1" applyAlignment="1">
      <alignment horizontal="justify" vertical="top" wrapText="1"/>
    </xf>
    <xf numFmtId="0" fontId="74" fillId="0" borderId="0" xfId="26" applyFont="1" applyBorder="1" applyAlignment="1">
      <alignment horizontal="left" vertical="top"/>
    </xf>
    <xf numFmtId="3" fontId="3" fillId="0" borderId="0" xfId="0" applyNumberFormat="1" applyFont="1" applyBorder="1" applyAlignment="1">
      <alignment horizontal="right"/>
    </xf>
    <xf numFmtId="0" fontId="23" fillId="0" borderId="0" xfId="0" applyFont="1" applyFill="1" applyBorder="1" applyAlignment="1">
      <alignment horizontal="center" vertical="center"/>
    </xf>
    <xf numFmtId="0" fontId="10" fillId="0" borderId="0" xfId="0" applyFont="1" applyAlignment="1">
      <alignment horizontal="justify" vertical="top" wrapText="1"/>
    </xf>
    <xf numFmtId="0" fontId="10" fillId="0" borderId="0" xfId="0" applyFont="1" applyAlignment="1"/>
    <xf numFmtId="0" fontId="10" fillId="0" borderId="0" xfId="0" applyFont="1" applyAlignment="1">
      <alignment horizontal="justify" vertical="center" wrapText="1"/>
    </xf>
    <xf numFmtId="0" fontId="10" fillId="0" borderId="0" xfId="0" applyFont="1" applyBorder="1" applyAlignment="1">
      <alignment horizontal="justify" vertical="top" wrapText="1"/>
    </xf>
    <xf numFmtId="0" fontId="10" fillId="0" borderId="0" xfId="0" applyFont="1" applyAlignment="1">
      <alignment horizontal="justify" vertical="top"/>
    </xf>
    <xf numFmtId="3" fontId="3" fillId="0" borderId="0" xfId="0" applyNumberFormat="1" applyFont="1" applyBorder="1" applyAlignment="1">
      <alignment horizontal="left"/>
    </xf>
    <xf numFmtId="0" fontId="10" fillId="0" borderId="0" xfId="0" applyFont="1" applyAlignment="1">
      <alignment wrapText="1"/>
    </xf>
    <xf numFmtId="0" fontId="3" fillId="0" borderId="0" xfId="0" applyFont="1" applyAlignment="1">
      <alignment horizontal="right"/>
    </xf>
    <xf numFmtId="0" fontId="11" fillId="0" borderId="0" xfId="0" applyFont="1" applyAlignment="1">
      <alignment horizontal="left" vertical="top" wrapText="1"/>
    </xf>
    <xf numFmtId="0" fontId="10" fillId="0" borderId="0" xfId="0" applyFont="1" applyAlignment="1">
      <alignment horizontal="center" vertical="top"/>
    </xf>
    <xf numFmtId="0" fontId="11" fillId="0" borderId="0" xfId="0" applyFont="1" applyAlignment="1">
      <alignment vertical="top" wrapText="1"/>
    </xf>
    <xf numFmtId="0" fontId="10" fillId="0" borderId="0" xfId="0" applyFont="1" applyAlignment="1">
      <alignment vertical="top" wrapText="1"/>
    </xf>
    <xf numFmtId="0" fontId="10" fillId="0" borderId="0" xfId="0" applyFont="1" applyAlignment="1">
      <alignment horizontal="left" vertical="top"/>
    </xf>
    <xf numFmtId="3" fontId="12" fillId="0" borderId="4"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0" fontId="10" fillId="0" borderId="0" xfId="0" applyFont="1" applyFill="1" applyAlignment="1">
      <alignment horizontal="left" vertical="top" wrapText="1"/>
    </xf>
    <xf numFmtId="0" fontId="3" fillId="0" borderId="0" xfId="0" applyFont="1" applyFill="1" applyAlignment="1">
      <alignment horizontal="right"/>
    </xf>
    <xf numFmtId="0" fontId="23" fillId="0" borderId="0" xfId="42" applyFont="1" applyFill="1" applyBorder="1" applyAlignment="1">
      <alignment horizontal="center" vertical="center"/>
    </xf>
    <xf numFmtId="0" fontId="12" fillId="0" borderId="0" xfId="42" applyFont="1" applyFill="1" applyAlignment="1">
      <alignment vertical="top" wrapText="1"/>
    </xf>
    <xf numFmtId="0" fontId="10" fillId="0" borderId="0" xfId="42" applyFont="1" applyFill="1" applyAlignment="1">
      <alignment vertical="top"/>
    </xf>
    <xf numFmtId="0" fontId="3" fillId="0" borderId="0" xfId="0" applyFont="1" applyFill="1" applyAlignment="1">
      <alignment horizontal="left"/>
    </xf>
    <xf numFmtId="0" fontId="56" fillId="0" borderId="0" xfId="42" applyFont="1" applyFill="1" applyBorder="1" applyAlignment="1">
      <alignment horizontal="center" vertical="center"/>
    </xf>
    <xf numFmtId="0" fontId="14" fillId="0" borderId="0" xfId="42" applyFont="1" applyFill="1" applyAlignment="1">
      <alignment horizontal="left" vertical="center" wrapText="1"/>
    </xf>
    <xf numFmtId="0" fontId="10" fillId="0" borderId="0" xfId="42" applyFont="1" applyFill="1" applyAlignment="1">
      <alignment horizontal="left" vertical="center" wrapText="1"/>
    </xf>
    <xf numFmtId="0" fontId="74" fillId="0" borderId="0" xfId="27" applyFont="1" applyFill="1" applyBorder="1" applyAlignment="1">
      <alignment horizontal="left" vertical="top"/>
    </xf>
    <xf numFmtId="0" fontId="53" fillId="0" borderId="0" xfId="39" applyFont="1" applyFill="1" applyBorder="1" applyAlignment="1">
      <alignment horizontal="center" vertical="center"/>
    </xf>
    <xf numFmtId="0" fontId="54" fillId="0" borderId="0" xfId="39" applyFont="1" applyFill="1" applyBorder="1" applyAlignment="1">
      <alignment vertical="center"/>
    </xf>
    <xf numFmtId="0" fontId="91" fillId="0" borderId="0" xfId="27" applyFont="1" applyFill="1" applyBorder="1" applyAlignment="1">
      <alignment horizontal="left" vertical="top"/>
    </xf>
    <xf numFmtId="0" fontId="92" fillId="0" borderId="0" xfId="27" applyFont="1" applyFill="1" applyBorder="1" applyAlignment="1">
      <alignment horizontal="left" vertical="top"/>
    </xf>
    <xf numFmtId="0" fontId="12" fillId="0" borderId="0" xfId="39" applyFont="1" applyFill="1" applyAlignment="1">
      <alignment vertical="center"/>
    </xf>
    <xf numFmtId="0" fontId="10" fillId="0" borderId="0" xfId="39" applyFont="1" applyFill="1" applyAlignment="1">
      <alignment vertical="center"/>
    </xf>
    <xf numFmtId="0" fontId="3" fillId="0" borderId="0" xfId="39" applyFont="1" applyFill="1" applyAlignment="1">
      <alignment horizontal="right" vertical="top"/>
    </xf>
    <xf numFmtId="0" fontId="10" fillId="0" borderId="0" xfId="39" applyFont="1" applyFill="1" applyAlignment="1">
      <alignment horizontal="left" vertical="center" wrapText="1"/>
    </xf>
    <xf numFmtId="0" fontId="20" fillId="0" borderId="0" xfId="39" applyFont="1" applyFill="1" applyAlignment="1">
      <alignment vertical="top" wrapText="1"/>
    </xf>
    <xf numFmtId="0" fontId="7" fillId="0" borderId="0" xfId="39" applyFont="1" applyFill="1" applyAlignment="1">
      <alignment vertical="top" wrapText="1"/>
    </xf>
    <xf numFmtId="0" fontId="7" fillId="0" borderId="0" xfId="39" applyFont="1" applyFill="1" applyAlignment="1">
      <alignment horizontal="left" vertical="top" wrapText="1"/>
    </xf>
    <xf numFmtId="0" fontId="7" fillId="0" borderId="0" xfId="39" applyFont="1" applyFill="1" applyAlignment="1">
      <alignment horizontal="left"/>
    </xf>
    <xf numFmtId="0" fontId="3" fillId="0" borderId="0" xfId="0" applyFont="1" applyFill="1" applyBorder="1" applyAlignment="1">
      <alignment horizontal="left"/>
    </xf>
    <xf numFmtId="0" fontId="10" fillId="0" borderId="0" xfId="39" applyFont="1" applyFill="1" applyAlignment="1">
      <alignment vertical="center" wrapText="1"/>
    </xf>
    <xf numFmtId="2" fontId="10" fillId="0" borderId="0" xfId="39" applyNumberFormat="1" applyFont="1" applyFill="1" applyAlignment="1">
      <alignment horizontal="center" vertical="center" wrapText="1"/>
    </xf>
    <xf numFmtId="0" fontId="10" fillId="0" borderId="0" xfId="39" applyFont="1" applyFill="1" applyAlignment="1">
      <alignment horizontal="center" vertical="center" wrapText="1"/>
    </xf>
    <xf numFmtId="165" fontId="10" fillId="0" borderId="0" xfId="39" applyNumberFormat="1" applyFont="1" applyFill="1" applyAlignment="1">
      <alignment horizontal="center" vertical="center" wrapText="1"/>
    </xf>
    <xf numFmtId="0" fontId="7" fillId="0" borderId="0" xfId="39" applyFont="1" applyFill="1" applyAlignment="1">
      <alignment horizontal="left" vertical="center" wrapText="1"/>
    </xf>
    <xf numFmtId="0" fontId="12" fillId="0" borderId="0" xfId="39" applyFont="1" applyFill="1" applyAlignment="1">
      <alignment vertical="center" wrapText="1"/>
    </xf>
    <xf numFmtId="0" fontId="6" fillId="0" borderId="0" xfId="28" applyFont="1" applyFill="1" applyBorder="1" applyAlignment="1">
      <alignment horizontal="center" vertical="center"/>
    </xf>
    <xf numFmtId="0" fontId="3" fillId="0" borderId="0" xfId="28" applyFont="1" applyFill="1" applyBorder="1" applyAlignment="1">
      <alignment horizontal="right"/>
    </xf>
    <xf numFmtId="0" fontId="3" fillId="0" borderId="0" xfId="28" applyFont="1" applyFill="1" applyBorder="1" applyAlignment="1">
      <alignment horizontal="left"/>
    </xf>
    <xf numFmtId="0" fontId="14" fillId="0" borderId="0" xfId="52" applyFont="1" applyFill="1" applyAlignment="1">
      <alignment horizontal="justify" vertical="center" wrapText="1"/>
    </xf>
    <xf numFmtId="0" fontId="14" fillId="0" borderId="0" xfId="52" applyFont="1" applyFill="1" applyAlignment="1">
      <alignment horizontal="justify" vertical="center"/>
    </xf>
    <xf numFmtId="0" fontId="10" fillId="0" borderId="0" xfId="42" applyFont="1" applyFill="1" applyBorder="1" applyAlignment="1">
      <alignment vertical="center" wrapText="1"/>
    </xf>
    <xf numFmtId="0" fontId="3" fillId="0" borderId="0" xfId="28" applyFont="1" applyFill="1" applyAlignment="1">
      <alignment horizontal="right"/>
    </xf>
    <xf numFmtId="0" fontId="12" fillId="0" borderId="0" xfId="42" applyFont="1" applyFill="1" applyBorder="1" applyAlignment="1">
      <alignment vertical="center" wrapText="1"/>
    </xf>
    <xf numFmtId="0" fontId="7" fillId="0" borderId="0" xfId="42" applyFont="1" applyFill="1" applyAlignment="1">
      <alignment horizontal="center" wrapText="1"/>
    </xf>
    <xf numFmtId="0" fontId="20" fillId="0" borderId="0" xfId="42" applyFont="1" applyFill="1" applyBorder="1" applyAlignment="1">
      <alignment horizontal="center" vertical="center" wrapText="1"/>
    </xf>
    <xf numFmtId="0" fontId="10" fillId="0" borderId="0" xfId="42" applyFont="1" applyFill="1" applyAlignment="1">
      <alignment horizontal="left" vertical="center"/>
    </xf>
    <xf numFmtId="0" fontId="12" fillId="0" borderId="0" xfId="42" applyFont="1" applyFill="1" applyAlignment="1">
      <alignment vertical="center" wrapText="1"/>
    </xf>
    <xf numFmtId="0" fontId="10" fillId="0" borderId="0" xfId="42" applyFont="1" applyFill="1" applyAlignment="1">
      <alignment vertical="center" wrapText="1"/>
    </xf>
    <xf numFmtId="0" fontId="11" fillId="0" borderId="0" xfId="42" applyFont="1" applyFill="1" applyAlignment="1">
      <alignment vertical="top" wrapText="1"/>
    </xf>
    <xf numFmtId="0" fontId="11" fillId="0" borderId="0" xfId="42" applyFont="1" applyFill="1" applyAlignment="1">
      <alignment vertical="center" wrapText="1"/>
    </xf>
    <xf numFmtId="0" fontId="14" fillId="0" borderId="0" xfId="0" quotePrefix="1" applyFont="1" applyAlignment="1">
      <alignment horizontal="left"/>
    </xf>
    <xf numFmtId="0" fontId="14" fillId="0" borderId="0" xfId="0" quotePrefix="1" applyFont="1" applyAlignment="1">
      <alignment horizontal="left" vertical="center"/>
    </xf>
    <xf numFmtId="0" fontId="22" fillId="0" borderId="0" xfId="42" applyFont="1" applyFill="1" applyBorder="1" applyAlignment="1">
      <alignment horizontal="center" vertical="center"/>
    </xf>
    <xf numFmtId="0" fontId="2" fillId="0" borderId="0" xfId="42" applyFont="1" applyBorder="1" applyAlignment="1">
      <alignment horizontal="center" vertical="center"/>
    </xf>
    <xf numFmtId="0" fontId="12" fillId="0" borderId="0" xfId="42" applyFont="1" applyBorder="1" applyAlignment="1">
      <alignment horizontal="center"/>
    </xf>
    <xf numFmtId="0" fontId="3" fillId="0" borderId="0" xfId="0" applyFont="1" applyFill="1" applyBorder="1" applyAlignment="1">
      <alignment horizontal="right"/>
    </xf>
    <xf numFmtId="0" fontId="78" fillId="0" borderId="0" xfId="39" applyFont="1" applyFill="1" applyAlignment="1">
      <alignment horizontal="left" vertical="center" wrapText="1" readingOrder="1"/>
    </xf>
    <xf numFmtId="0" fontId="12" fillId="0" borderId="0" xfId="42" applyFont="1" applyFill="1" applyAlignment="1">
      <alignment wrapText="1"/>
    </xf>
    <xf numFmtId="0" fontId="11" fillId="0" borderId="0" xfId="0" applyFont="1" applyFill="1" applyAlignment="1">
      <alignment wrapText="1"/>
    </xf>
    <xf numFmtId="0" fontId="10" fillId="0" borderId="0" xfId="0" applyFont="1" applyFill="1" applyAlignment="1">
      <alignment wrapText="1"/>
    </xf>
    <xf numFmtId="0" fontId="7" fillId="0" borderId="0" xfId="0" applyFont="1" applyFill="1" applyAlignment="1">
      <alignment vertical="justify" wrapText="1"/>
    </xf>
    <xf numFmtId="0" fontId="7" fillId="0" borderId="0" xfId="0" applyFont="1" applyFill="1"/>
    <xf numFmtId="166" fontId="12" fillId="0" borderId="0" xfId="42" applyNumberFormat="1" applyFont="1" applyFill="1" applyAlignment="1">
      <alignment horizontal="center"/>
    </xf>
    <xf numFmtId="0" fontId="23" fillId="0" borderId="0" xfId="39" applyFont="1" applyFill="1" applyBorder="1" applyAlignment="1">
      <alignment horizontal="center" vertical="center"/>
    </xf>
    <xf numFmtId="0" fontId="25" fillId="0" borderId="0" xfId="39" applyFont="1" applyFill="1" applyBorder="1" applyAlignment="1">
      <alignment horizontal="center" vertical="center"/>
    </xf>
    <xf numFmtId="0" fontId="10" fillId="0" borderId="0" xfId="42" applyFont="1" applyFill="1" applyAlignment="1">
      <alignment horizontal="center" vertical="top" wrapText="1"/>
    </xf>
    <xf numFmtId="0" fontId="28" fillId="0" borderId="0" xfId="42" applyFont="1" applyFill="1" applyAlignment="1">
      <alignment vertical="top" wrapText="1"/>
    </xf>
    <xf numFmtId="0" fontId="7" fillId="0" borderId="0" xfId="42" applyFont="1" applyFill="1" applyAlignment="1">
      <alignment wrapText="1"/>
    </xf>
    <xf numFmtId="0" fontId="7" fillId="0" borderId="0" xfId="42" applyFont="1" applyFill="1" applyAlignment="1">
      <alignment vertical="top" wrapText="1"/>
    </xf>
    <xf numFmtId="0" fontId="23" fillId="0" borderId="0" xfId="57" applyFont="1" applyFill="1" applyBorder="1" applyAlignment="1">
      <alignment horizontal="center" vertical="center"/>
    </xf>
    <xf numFmtId="0" fontId="12" fillId="0" borderId="0" xfId="57" applyFont="1" applyFill="1" applyBorder="1" applyAlignment="1">
      <alignment horizontal="left"/>
    </xf>
    <xf numFmtId="0" fontId="23" fillId="0" borderId="0" xfId="50" applyFont="1" applyFill="1" applyAlignment="1">
      <alignment horizontal="center" vertical="center"/>
    </xf>
    <xf numFmtId="0" fontId="12" fillId="0" borderId="0" xfId="50" applyFont="1" applyFill="1" applyAlignment="1">
      <alignment horizontal="left" vertical="center" wrapText="1"/>
    </xf>
    <xf numFmtId="0" fontId="7" fillId="0" borderId="0" xfId="77" applyFont="1" applyFill="1" applyAlignment="1">
      <alignment horizontal="justify" vertical="top" wrapText="1"/>
    </xf>
    <xf numFmtId="0" fontId="23" fillId="0" borderId="0" xfId="77" applyFont="1" applyFill="1" applyBorder="1" applyAlignment="1">
      <alignment horizontal="center" vertical="top"/>
    </xf>
    <xf numFmtId="0" fontId="20" fillId="0" borderId="0" xfId="77" applyFont="1" applyAlignment="1">
      <alignment horizontal="left"/>
    </xf>
    <xf numFmtId="0" fontId="7" fillId="0" borderId="0" xfId="77" applyFont="1" applyFill="1" applyAlignment="1">
      <alignment horizontal="center" wrapText="1"/>
    </xf>
    <xf numFmtId="0" fontId="39" fillId="0" borderId="0" xfId="42" applyFont="1" applyFill="1" applyAlignment="1">
      <alignment vertical="center" wrapText="1"/>
    </xf>
    <xf numFmtId="0" fontId="7" fillId="0" borderId="0" xfId="42" applyFont="1" applyFill="1" applyAlignment="1">
      <alignment vertical="center" wrapText="1"/>
    </xf>
    <xf numFmtId="0" fontId="39" fillId="0" borderId="0" xfId="42" applyFont="1" applyFill="1" applyAlignment="1">
      <alignment vertical="top" wrapText="1"/>
    </xf>
    <xf numFmtId="0" fontId="39" fillId="0" borderId="0" xfId="42" applyFont="1" applyFill="1" applyAlignment="1">
      <alignment horizontal="left" vertical="top" wrapText="1"/>
    </xf>
    <xf numFmtId="0" fontId="7" fillId="0" borderId="0" xfId="42" applyFont="1" applyFill="1" applyAlignment="1">
      <alignment horizontal="left" vertical="top" wrapText="1"/>
    </xf>
    <xf numFmtId="0" fontId="14" fillId="0" borderId="0" xfId="42" applyFont="1" applyFill="1" applyAlignment="1">
      <alignment horizontal="left" vertical="center"/>
    </xf>
    <xf numFmtId="0" fontId="89" fillId="0" borderId="0" xfId="42" applyFont="1" applyFill="1" applyAlignment="1">
      <alignment horizontal="left" vertical="top"/>
    </xf>
    <xf numFmtId="0" fontId="16" fillId="0" borderId="0" xfId="42" applyFont="1" applyFill="1" applyAlignment="1">
      <alignment horizontal="justify" vertical="center" wrapText="1"/>
    </xf>
    <xf numFmtId="0" fontId="16" fillId="0" borderId="0" xfId="42" applyFont="1" applyFill="1" applyAlignment="1">
      <alignment horizontal="left" vertical="center" wrapText="1"/>
    </xf>
    <xf numFmtId="0" fontId="45" fillId="0" borderId="0" xfId="42" applyFont="1" applyFill="1" applyAlignment="1">
      <alignment horizontal="left" vertical="center" wrapText="1"/>
    </xf>
    <xf numFmtId="0" fontId="11" fillId="0" borderId="0" xfId="42" applyFont="1" applyFill="1" applyAlignment="1">
      <alignment horizontal="justify" vertical="center"/>
    </xf>
    <xf numFmtId="0" fontId="10" fillId="0" borderId="0" xfId="42" applyFont="1" applyFill="1" applyAlignment="1">
      <alignment horizontal="left" vertical="top" wrapText="1"/>
    </xf>
    <xf numFmtId="0" fontId="10" fillId="0" borderId="0" xfId="42" applyFont="1" applyFill="1" applyAlignment="1">
      <alignment horizontal="left" wrapText="1"/>
    </xf>
    <xf numFmtId="0" fontId="22" fillId="0" borderId="0" xfId="42" applyFont="1" applyFill="1" applyBorder="1" applyAlignment="1">
      <alignment horizontal="center" vertical="top"/>
    </xf>
    <xf numFmtId="0" fontId="21" fillId="0" borderId="0" xfId="42" applyFont="1" applyFill="1" applyAlignment="1">
      <alignment vertical="top" wrapText="1"/>
    </xf>
    <xf numFmtId="0" fontId="54" fillId="0" borderId="0" xfId="42" applyFont="1" applyFill="1" applyAlignment="1">
      <alignment vertical="top" wrapText="1"/>
    </xf>
    <xf numFmtId="0" fontId="3" fillId="0" borderId="0" xfId="0" applyFont="1" applyFill="1" applyBorder="1" applyAlignment="1">
      <alignment horizontal="right" vertical="top"/>
    </xf>
    <xf numFmtId="0" fontId="7" fillId="0" borderId="0" xfId="42" applyFont="1" applyAlignment="1">
      <alignment vertical="top" wrapText="1"/>
    </xf>
    <xf numFmtId="0" fontId="39" fillId="0" borderId="0" xfId="42" quotePrefix="1" applyFont="1" applyAlignment="1">
      <alignment horizontal="left" vertical="top" wrapText="1"/>
    </xf>
    <xf numFmtId="0" fontId="7" fillId="0" borderId="0" xfId="42" applyFont="1" applyAlignment="1">
      <alignment horizontal="justify" vertical="top" wrapText="1"/>
    </xf>
    <xf numFmtId="0" fontId="28" fillId="0" borderId="0" xfId="42" applyFont="1" applyAlignment="1">
      <alignment horizontal="justify" vertical="top" wrapText="1"/>
    </xf>
    <xf numFmtId="0" fontId="10" fillId="0" borderId="0" xfId="42" applyFont="1" applyFill="1" applyAlignment="1">
      <alignment vertical="top" wrapText="1"/>
    </xf>
    <xf numFmtId="0" fontId="7" fillId="0" borderId="0" xfId="42" applyFont="1" applyAlignment="1">
      <alignment horizontal="left" vertical="top"/>
    </xf>
    <xf numFmtId="0" fontId="10" fillId="0" borderId="0" xfId="42" applyFont="1" applyFill="1" applyAlignment="1">
      <alignment wrapText="1"/>
    </xf>
    <xf numFmtId="0" fontId="23" fillId="0" borderId="0" xfId="77" applyFont="1" applyFill="1" applyBorder="1" applyAlignment="1">
      <alignment horizontal="center" vertical="center"/>
    </xf>
    <xf numFmtId="0" fontId="6" fillId="0" borderId="0" xfId="28" applyFont="1" applyFill="1" applyBorder="1" applyAlignment="1">
      <alignment horizontal="left"/>
    </xf>
    <xf numFmtId="0" fontId="23" fillId="0" borderId="0" xfId="66" applyFont="1" applyFill="1" applyBorder="1" applyAlignment="1">
      <alignment horizontal="center" vertical="center"/>
    </xf>
    <xf numFmtId="0" fontId="50" fillId="0" borderId="0" xfId="66" applyFont="1" applyAlignment="1">
      <alignment horizontal="left"/>
    </xf>
    <xf numFmtId="0" fontId="39" fillId="0" borderId="0" xfId="66" applyFont="1" applyFill="1" applyAlignment="1">
      <alignment horizontal="left"/>
    </xf>
    <xf numFmtId="0" fontId="14" fillId="0" borderId="0" xfId="42" applyFont="1" applyFill="1" applyAlignment="1">
      <alignment horizontal="left" vertical="top" wrapText="1"/>
    </xf>
  </cellXfs>
  <cellStyles count="78">
    <cellStyle name="]_x000d__x000a_Width=797_x000d__x000a_Height=554_x000d__x000a__x000d__x000a_[Code]_x000d__x000a_Code0=/nyf50_x000d__x000a_Code1=4500000136_x000d__x000a_Code2=ME23_x000d__x000a_Code3=4500002322_x000d__x000a_Code4=#_x000d__x000a_Code5=MB01_x000d__x000a_" xfId="1"/>
    <cellStyle name="Comma 14 2" xfId="2"/>
    <cellStyle name="Comma 2" xfId="3"/>
    <cellStyle name="Comma 2 2" xfId="4"/>
    <cellStyle name="Comma 2 2 2" xfId="5"/>
    <cellStyle name="Comma 2 2 3" xfId="6"/>
    <cellStyle name="Comma 2 3" xfId="7"/>
    <cellStyle name="Comma 2 3 2" xfId="8"/>
    <cellStyle name="Comma 2 4" xfId="9"/>
    <cellStyle name="Comma 2 5" xfId="10"/>
    <cellStyle name="Comma 282" xfId="11"/>
    <cellStyle name="Comma 283" xfId="12"/>
    <cellStyle name="Comma 285 2" xfId="13"/>
    <cellStyle name="Comma 3" xfId="14"/>
    <cellStyle name="Comma 3 2" xfId="15"/>
    <cellStyle name="Comma 3 3" xfId="16"/>
    <cellStyle name="Comma 3 3 2" xfId="17"/>
    <cellStyle name="Comma 4" xfId="18"/>
    <cellStyle name="Comma 4 3 2" xfId="19"/>
    <cellStyle name="Comma 5" xfId="20"/>
    <cellStyle name="Comma 5 2" xfId="21"/>
    <cellStyle name="Comma 6" xfId="22"/>
    <cellStyle name="Comma 7" xfId="23"/>
    <cellStyle name="Comma 8" xfId="24"/>
    <cellStyle name="Comma 9" xfId="25"/>
    <cellStyle name="Hyperlink" xfId="26" builtinId="8"/>
    <cellStyle name="Hyperlink 2" xfId="27"/>
    <cellStyle name="Normal" xfId="0" builtinId="0"/>
    <cellStyle name="Normal 10" xfId="28"/>
    <cellStyle name="Normal 10 10 6" xfId="29"/>
    <cellStyle name="Normal 10 10 8 2 2 2 5" xfId="30"/>
    <cellStyle name="Normal 10 10 8 3 2 5" xfId="31"/>
    <cellStyle name="Normal 139" xfId="32"/>
    <cellStyle name="Normal 143" xfId="33"/>
    <cellStyle name="Normal 144 2" xfId="34"/>
    <cellStyle name="Normal 145" xfId="35"/>
    <cellStyle name="Normal 146" xfId="36"/>
    <cellStyle name="Normal 146 3" xfId="37"/>
    <cellStyle name="Normal 16" xfId="38"/>
    <cellStyle name="Normal 2" xfId="39"/>
    <cellStyle name="Normal 2 10" xfId="40"/>
    <cellStyle name="Normal 2 10 2" xfId="41"/>
    <cellStyle name="Normal 2 2" xfId="42"/>
    <cellStyle name="Normal 2 2 2" xfId="43"/>
    <cellStyle name="Normal 2 2 3" xfId="44"/>
    <cellStyle name="Normal 2 2 4" xfId="77"/>
    <cellStyle name="Normal 2 3" xfId="45"/>
    <cellStyle name="Normal 2 3 2" xfId="46"/>
    <cellStyle name="Normal 2 3 2 2" xfId="47"/>
    <cellStyle name="Normal 2 3 2 3" xfId="75"/>
    <cellStyle name="Normal 2 3 3" xfId="48"/>
    <cellStyle name="Normal 2 3 3 2" xfId="49"/>
    <cellStyle name="Normal 2 4" xfId="50"/>
    <cellStyle name="Normal 2 5" xfId="51"/>
    <cellStyle name="Normal 3" xfId="52"/>
    <cellStyle name="Normal 3 10" xfId="53"/>
    <cellStyle name="Normal 3 10 2" xfId="54"/>
    <cellStyle name="Normal 3 2" xfId="55"/>
    <cellStyle name="Normal 3 2 2" xfId="56"/>
    <cellStyle name="Normal 4" xfId="57"/>
    <cellStyle name="Normal 4 2" xfId="58"/>
    <cellStyle name="Normal 4 3" xfId="59"/>
    <cellStyle name="Normal 5" xfId="60"/>
    <cellStyle name="Normal 5 10" xfId="61"/>
    <cellStyle name="Normal 5 12" xfId="62"/>
    <cellStyle name="Normal 5 2" xfId="63"/>
    <cellStyle name="Normal 5 3" xfId="64"/>
    <cellStyle name="Normal 5 4" xfId="65"/>
    <cellStyle name="Normal 5 5" xfId="66"/>
    <cellStyle name="Normal 6" xfId="67"/>
    <cellStyle name="Normal 6 2" xfId="68"/>
    <cellStyle name="Normal 7" xfId="76"/>
    <cellStyle name="Normal 90" xfId="69"/>
    <cellStyle name="Percent 10" xfId="70"/>
    <cellStyle name="Percent 2" xfId="71"/>
    <cellStyle name="Percent 2 2" xfId="72"/>
    <cellStyle name="Percent 2 3" xfId="73"/>
    <cellStyle name="Percent 3" xfId="7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B4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0033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emf"/></Relationships>
</file>

<file path=xl/drawings/_rels/drawing14.xml.rels><?xml version="1.0" encoding="UTF-8" standalone="yes"?>
<Relationships xmlns="http://schemas.openxmlformats.org/package/2006/relationships"><Relationship Id="rId1" Type="http://schemas.openxmlformats.org/officeDocument/2006/relationships/image" Target="../media/image5.emf"/></Relationships>
</file>

<file path=xl/drawings/_rels/drawing15.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16</xdr:col>
      <xdr:colOff>78581</xdr:colOff>
      <xdr:row>39</xdr:row>
      <xdr:rowOff>30956</xdr:rowOff>
    </xdr:to>
    <xdr:grpSp>
      <xdr:nvGrpSpPr>
        <xdr:cNvPr id="177374" name="Group 3"/>
        <xdr:cNvGrpSpPr>
          <a:grpSpLocks/>
        </xdr:cNvGrpSpPr>
      </xdr:nvGrpSpPr>
      <xdr:grpSpPr bwMode="auto">
        <a:xfrm>
          <a:off x="1" y="0"/>
          <a:ext cx="3017723" cy="4807063"/>
          <a:chOff x="0" y="0"/>
          <a:chExt cx="2927270" cy="4727237"/>
        </a:xfrm>
      </xdr:grpSpPr>
      <xdr:pic>
        <xdr:nvPicPr>
          <xdr:cNvPr id="2" name="Picture 1"/>
          <xdr:cNvPicPr>
            <a:picLocks noChangeAspect="1"/>
          </xdr:cNvPicPr>
        </xdr:nvPicPr>
        <xdr:blipFill>
          <a:blip xmlns:r="http://schemas.openxmlformats.org/officeDocument/2006/relationships" r:embed="rId1"/>
          <a:stretch>
            <a:fillRect/>
          </a:stretch>
        </xdr:blipFill>
        <xdr:spPr bwMode="auto">
          <a:xfrm>
            <a:off x="0" y="0"/>
            <a:ext cx="2927270" cy="4727237"/>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sp macro="" textlink="">
        <xdr:nvSpPr>
          <xdr:cNvPr id="3" name="TextBox 2"/>
          <xdr:cNvSpPr txBox="1"/>
        </xdr:nvSpPr>
        <xdr:spPr bwMode="auto">
          <a:xfrm>
            <a:off x="114300" y="1657350"/>
            <a:ext cx="771525" cy="266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latin typeface="Arial Black" panose="020B0A04020102020204" pitchFamily="34" charset="0"/>
                <a:cs typeface="Arial" panose="020B0604020202020204" pitchFamily="34" charset="0"/>
              </a:rPr>
              <a:t>2020</a:t>
            </a:r>
          </a:p>
        </xdr:txBody>
      </xdr:sp>
    </xdr:grpSp>
    <xdr:clientData/>
  </xdr:twoCellAnchor>
  <xdr:twoCellAnchor>
    <xdr:from>
      <xdr:col>10</xdr:col>
      <xdr:colOff>38101</xdr:colOff>
      <xdr:row>36</xdr:row>
      <xdr:rowOff>76200</xdr:rowOff>
    </xdr:from>
    <xdr:to>
      <xdr:col>15</xdr:col>
      <xdr:colOff>123826</xdr:colOff>
      <xdr:row>38</xdr:row>
      <xdr:rowOff>95250</xdr:rowOff>
    </xdr:to>
    <xdr:sp macro="" textlink="">
      <xdr:nvSpPr>
        <xdr:cNvPr id="7" name="TextBox 6"/>
        <xdr:cNvSpPr txBox="1"/>
      </xdr:nvSpPr>
      <xdr:spPr bwMode="auto">
        <a:xfrm>
          <a:off x="1847851" y="4533900"/>
          <a:ext cx="990600" cy="266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latin typeface="Arial" panose="020B0604020202020204" pitchFamily="34" charset="0"/>
              <a:cs typeface="Arial" panose="020B0604020202020204" pitchFamily="34" charset="0"/>
            </a:rPr>
            <a:t>August 2021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82550</xdr:colOff>
      <xdr:row>1</xdr:row>
      <xdr:rowOff>0</xdr:rowOff>
    </xdr:from>
    <xdr:to>
      <xdr:col>2</xdr:col>
      <xdr:colOff>82550</xdr:colOff>
      <xdr:row>1</xdr:row>
      <xdr:rowOff>0</xdr:rowOff>
    </xdr:to>
    <xdr:sp macro="" textlink="">
      <xdr:nvSpPr>
        <xdr:cNvPr id="2" name="Text 14">
          <a:extLst>
            <a:ext uri="{FF2B5EF4-FFF2-40B4-BE49-F238E27FC236}">
              <a16:creationId xmlns:a16="http://schemas.microsoft.com/office/drawing/2014/main" id="{00000000-0008-0000-0E00-000002000000}"/>
            </a:ext>
          </a:extLst>
        </xdr:cNvPr>
        <xdr:cNvSpPr txBox="1">
          <a:spLocks noChangeArrowheads="1"/>
        </xdr:cNvSpPr>
      </xdr:nvSpPr>
      <xdr:spPr bwMode="auto">
        <a:xfrm>
          <a:off x="225425" y="1428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600" b="1" i="0" strike="noStrike">
              <a:solidFill>
                <a:srgbClr val="000000"/>
              </a:solidFill>
              <a:latin typeface="Times New Roman"/>
              <a:cs typeface="Times New Roman"/>
            </a:rPr>
            <a:t>Female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26</xdr:row>
      <xdr:rowOff>0</xdr:rowOff>
    </xdr:from>
    <xdr:to>
      <xdr:col>0</xdr:col>
      <xdr:colOff>0</xdr:colOff>
      <xdr:row>26</xdr:row>
      <xdr:rowOff>0</xdr:rowOff>
    </xdr:to>
    <xdr:sp macro="" textlink="">
      <xdr:nvSpPr>
        <xdr:cNvPr id="2" name="Text Box 2">
          <a:extLst>
            <a:ext uri="{FF2B5EF4-FFF2-40B4-BE49-F238E27FC236}">
              <a16:creationId xmlns:a16="http://schemas.microsoft.com/office/drawing/2014/main" id="{00000000-0008-0000-1300-000003000000}"/>
            </a:ext>
          </a:extLst>
        </xdr:cNvPr>
        <xdr:cNvSpPr txBox="1">
          <a:spLocks noChangeArrowheads="1"/>
        </xdr:cNvSpPr>
      </xdr:nvSpPr>
      <xdr:spPr bwMode="auto">
        <a:xfrm>
          <a:off x="0" y="4886325"/>
          <a:ext cx="0" cy="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en-US" sz="800" b="0" i="0" strike="noStrike">
              <a:solidFill>
                <a:srgbClr val="000000"/>
              </a:solidFill>
              <a:latin typeface="Arial"/>
              <a:cs typeface="Arial"/>
            </a:rPr>
            <a:t>17</a:t>
          </a:r>
        </a:p>
        <a:p>
          <a:pPr algn="ctr" rtl="1">
            <a:defRPr sz="1000"/>
          </a:pPr>
          <a:r>
            <a:rPr lang="en-US" sz="800" b="0" i="0" strike="noStrike">
              <a:solidFill>
                <a:srgbClr val="000000"/>
              </a:solidFill>
              <a:latin typeface="Arial"/>
              <a:cs typeface="Arial"/>
            </a:rPr>
            <a:t>13</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22</xdr:row>
      <xdr:rowOff>9525</xdr:rowOff>
    </xdr:from>
    <xdr:to>
      <xdr:col>7</xdr:col>
      <xdr:colOff>98913</xdr:colOff>
      <xdr:row>35</xdr:row>
      <xdr:rowOff>9525</xdr:rowOff>
    </xdr:to>
    <xdr:pic>
      <xdr:nvPicPr>
        <xdr:cNvPr id="145559"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171825"/>
          <a:ext cx="27908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1</xdr:row>
      <xdr:rowOff>0</xdr:rowOff>
    </xdr:from>
    <xdr:to>
      <xdr:col>6</xdr:col>
      <xdr:colOff>0</xdr:colOff>
      <xdr:row>1</xdr:row>
      <xdr:rowOff>0</xdr:rowOff>
    </xdr:to>
    <xdr:sp macro="" textlink="">
      <xdr:nvSpPr>
        <xdr:cNvPr id="2" name="Text Box 1">
          <a:extLst>
            <a:ext uri="{FF2B5EF4-FFF2-40B4-BE49-F238E27FC236}">
              <a16:creationId xmlns:a16="http://schemas.microsoft.com/office/drawing/2014/main" id="{ECE20B7A-4431-4B32-8D84-9A43E4CEB614}"/>
            </a:ext>
          </a:extLst>
        </xdr:cNvPr>
        <xdr:cNvSpPr txBox="1">
          <a:spLocks noChangeArrowheads="1"/>
        </xdr:cNvSpPr>
      </xdr:nvSpPr>
      <xdr:spPr bwMode="auto">
        <a:xfrm>
          <a:off x="9525" y="142875"/>
          <a:ext cx="2162175" cy="0"/>
        </a:xfrm>
        <a:prstGeom prst="rect">
          <a:avLst/>
        </a:prstGeom>
        <a:solidFill>
          <a:srgbClr val="FFFFFF"/>
        </a:solidFill>
        <a:ln w="9525">
          <a:noFill/>
          <a:miter lim="800000"/>
          <a:headEnd/>
          <a:tailEnd/>
        </a:ln>
      </xdr:spPr>
      <xdr:txBody>
        <a:bodyPr vertOverflow="clip" wrap="square" lIns="18288" tIns="18288" rIns="18288" bIns="18288" anchor="ctr" upright="1"/>
        <a:lstStyle/>
        <a:p>
          <a:pPr algn="just" rtl="0">
            <a:defRPr sz="1000"/>
          </a:pPr>
          <a:r>
            <a:rPr lang="en-US" sz="600" b="0" i="0" strike="noStrike" baseline="30000">
              <a:solidFill>
                <a:srgbClr val="000000"/>
              </a:solidFill>
              <a:latin typeface="Arial"/>
              <a:cs typeface="Arial"/>
            </a:rPr>
            <a:t>1</a:t>
          </a:r>
          <a:r>
            <a:rPr lang="en-US" sz="600" b="0" i="0" strike="noStrike">
              <a:solidFill>
                <a:srgbClr val="000000"/>
              </a:solidFill>
              <a:latin typeface="Arial"/>
              <a:cs typeface="Arial"/>
            </a:rPr>
            <a:t> For year 2000, figures were based on definition of fatal accidents whereby deaths were caused within 7 days of road accidents but for years 2002 onwards figures are based on new definition of fatal accidents whereby deaths are caused within 30 days of road accidents.                                                                            </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19050</xdr:colOff>
      <xdr:row>6</xdr:row>
      <xdr:rowOff>28575</xdr:rowOff>
    </xdr:from>
    <xdr:to>
      <xdr:col>8</xdr:col>
      <xdr:colOff>0</xdr:colOff>
      <xdr:row>12</xdr:row>
      <xdr:rowOff>57150</xdr:rowOff>
    </xdr:to>
    <xdr:pic>
      <xdr:nvPicPr>
        <xdr:cNvPr id="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750" r="31821" b="7590"/>
        <a:stretch>
          <a:fillRect/>
        </a:stretch>
      </xdr:blipFill>
      <xdr:spPr bwMode="auto">
        <a:xfrm>
          <a:off x="1428750" y="809625"/>
          <a:ext cx="1762125"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146538</xdr:colOff>
      <xdr:row>11</xdr:row>
      <xdr:rowOff>51289</xdr:rowOff>
    </xdr:from>
    <xdr:to>
      <xdr:col>8</xdr:col>
      <xdr:colOff>118698</xdr:colOff>
      <xdr:row>22</xdr:row>
      <xdr:rowOff>90823</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711" y="1641231"/>
          <a:ext cx="2441333" cy="1732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4083</xdr:colOff>
      <xdr:row>17</xdr:row>
      <xdr:rowOff>4029</xdr:rowOff>
    </xdr:from>
    <xdr:to>
      <xdr:col>6</xdr:col>
      <xdr:colOff>109055</xdr:colOff>
      <xdr:row>19</xdr:row>
      <xdr:rowOff>95428</xdr:rowOff>
    </xdr:to>
    <xdr:sp macro="" textlink="">
      <xdr:nvSpPr>
        <xdr:cNvPr id="2" name="Text Box 1">
          <a:extLst>
            <a:ext uri="{FF2B5EF4-FFF2-40B4-BE49-F238E27FC236}">
              <a16:creationId xmlns:a16="http://schemas.microsoft.com/office/drawing/2014/main" id="{00000000-0008-0000-2D00-000002000000}"/>
            </a:ext>
          </a:extLst>
        </xdr:cNvPr>
        <xdr:cNvSpPr txBox="1">
          <a:spLocks noChangeArrowheads="1"/>
        </xdr:cNvSpPr>
      </xdr:nvSpPr>
      <xdr:spPr bwMode="auto">
        <a:xfrm>
          <a:off x="1499508" y="2318604"/>
          <a:ext cx="657422" cy="3485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n-US" sz="700" b="0" i="0" strike="noStrike">
              <a:solidFill>
                <a:srgbClr val="000000"/>
              </a:solidFill>
              <a:latin typeface="Arial"/>
              <a:cs typeface="Arial"/>
            </a:rPr>
            <a:t>Beneficiaries (000)</a:t>
          </a:r>
        </a:p>
        <a:p>
          <a:pPr algn="ctr" rtl="1">
            <a:defRPr sz="1000"/>
          </a:pPr>
          <a:endParaRPr lang="en-US" sz="700" b="0" i="0" strike="noStrike">
            <a:solidFill>
              <a:srgbClr val="000000"/>
            </a:solidFill>
            <a:latin typeface="Arial"/>
            <a:cs typeface="Arial"/>
          </a:endParaRPr>
        </a:p>
        <a:p>
          <a:pPr algn="ctr" rtl="1">
            <a:defRPr sz="1000"/>
          </a:pPr>
          <a:endParaRPr lang="en-US" sz="700" b="0" i="0" strike="noStrike">
            <a:solidFill>
              <a:srgbClr val="000000"/>
            </a:solidFill>
            <a:latin typeface="Arial"/>
            <a:cs typeface="Arial"/>
          </a:endParaRPr>
        </a:p>
        <a:p>
          <a:pPr algn="ctr" rtl="1">
            <a:defRPr sz="1000"/>
          </a:pPr>
          <a:endParaRPr lang="en-US" sz="700" b="0" i="0" strike="noStrike">
            <a:solidFill>
              <a:srgbClr val="000000"/>
            </a:solidFill>
            <a:latin typeface="Arial"/>
            <a:cs typeface="Arial"/>
          </a:endParaRPr>
        </a:p>
        <a:p>
          <a:pPr algn="ctr" rtl="1">
            <a:defRPr sz="1000"/>
          </a:pPr>
          <a:endParaRPr lang="en-US" sz="700" b="0" i="0" strike="noStrike">
            <a:solidFill>
              <a:srgbClr val="000000"/>
            </a:solidFill>
            <a:latin typeface="Arial"/>
            <a:cs typeface="Arial"/>
          </a:endParaRPr>
        </a:p>
        <a:p>
          <a:pPr algn="ctr" rtl="1">
            <a:defRPr sz="1000"/>
          </a:pPr>
          <a:endParaRPr lang="en-US" sz="700" b="0" i="0" strike="noStrike">
            <a:solidFill>
              <a:srgbClr val="000000"/>
            </a:solidFill>
            <a:latin typeface="Arial"/>
            <a:cs typeface="Arial"/>
          </a:endParaRPr>
        </a:p>
        <a:p>
          <a:pPr algn="ctr" rtl="1">
            <a:defRPr sz="1000"/>
          </a:pPr>
          <a:r>
            <a:rPr lang="en-US" sz="700" b="0" i="0" strike="noStrike">
              <a:solidFill>
                <a:srgbClr val="000000"/>
              </a:solidFill>
              <a:latin typeface="Arial"/>
              <a:cs typeface="Arial"/>
            </a:rPr>
            <a:t> Dec</a:t>
          </a:r>
        </a:p>
        <a:p>
          <a:pPr algn="ctr" rtl="1">
            <a:defRPr sz="1000"/>
          </a:pPr>
          <a:endParaRPr lang="en-US" sz="700" b="0" i="0" strike="noStrike">
            <a:solidFill>
              <a:srgbClr val="000000"/>
            </a:solidFill>
            <a:latin typeface="Arial"/>
            <a:cs typeface="Arial"/>
          </a:endParaRPr>
        </a:p>
        <a:p>
          <a:pPr algn="ctr" rtl="1">
            <a:defRPr sz="1000"/>
          </a:pPr>
          <a:endParaRPr lang="en-US" sz="700" b="0" i="0" strike="noStrike">
            <a:solidFill>
              <a:srgbClr val="000000"/>
            </a:solidFill>
            <a:latin typeface="Arial"/>
            <a:cs typeface="Arial"/>
          </a:endParaRPr>
        </a:p>
        <a:p>
          <a:pPr algn="ctr" rtl="1">
            <a:defRPr sz="1000"/>
          </a:pPr>
          <a:endParaRPr lang="en-US" sz="700" b="0" i="0" strike="noStrike">
            <a:solidFill>
              <a:srgbClr val="000000"/>
            </a:solidFill>
            <a:latin typeface="Arial"/>
            <a:cs typeface="Arial"/>
          </a:endParaRPr>
        </a:p>
        <a:p>
          <a:pPr algn="ctr" rtl="1">
            <a:defRPr sz="1000"/>
          </a:pPr>
          <a:endParaRPr lang="en-US" sz="700" b="0" i="0" strike="noStrike">
            <a:solidFill>
              <a:srgbClr val="000000"/>
            </a:solidFill>
            <a:latin typeface="Arial"/>
            <a:cs typeface="Arial"/>
          </a:endParaRPr>
        </a:p>
        <a:p>
          <a:pPr algn="ctr" rtl="1">
            <a:defRPr sz="1000"/>
          </a:pPr>
          <a:endParaRPr lang="en-US" sz="700" b="0" i="0" strike="noStrike">
            <a:solidFill>
              <a:srgbClr val="000000"/>
            </a:solidFill>
            <a:latin typeface="Arial"/>
            <a:cs typeface="Arial"/>
          </a:endParaRPr>
        </a:p>
        <a:p>
          <a:pPr algn="ctr" rtl="1">
            <a:defRPr sz="1000"/>
          </a:pPr>
          <a:r>
            <a:rPr lang="en-US" sz="700" b="0" i="0" strike="noStrike">
              <a:solidFill>
                <a:srgbClr val="000000"/>
              </a:solidFill>
              <a:latin typeface="Arial"/>
              <a:cs typeface="Arial"/>
            </a:rPr>
            <a:t>`</a:t>
          </a:r>
        </a:p>
      </xdr:txBody>
    </xdr:sp>
    <xdr:clientData/>
  </xdr:twoCellAnchor>
  <xdr:twoCellAnchor>
    <xdr:from>
      <xdr:col>6</xdr:col>
      <xdr:colOff>109084</xdr:colOff>
      <xdr:row>17</xdr:row>
      <xdr:rowOff>3347</xdr:rowOff>
    </xdr:from>
    <xdr:to>
      <xdr:col>7</xdr:col>
      <xdr:colOff>543921</xdr:colOff>
      <xdr:row>19</xdr:row>
      <xdr:rowOff>91056</xdr:rowOff>
    </xdr:to>
    <xdr:sp macro="" textlink="">
      <xdr:nvSpPr>
        <xdr:cNvPr id="3" name="Text Box 7">
          <a:extLst>
            <a:ext uri="{FF2B5EF4-FFF2-40B4-BE49-F238E27FC236}">
              <a16:creationId xmlns:a16="http://schemas.microsoft.com/office/drawing/2014/main" id="{00000000-0008-0000-2D00-000004000000}"/>
            </a:ext>
          </a:extLst>
        </xdr:cNvPr>
        <xdr:cNvSpPr txBox="1">
          <a:spLocks noChangeArrowheads="1"/>
        </xdr:cNvSpPr>
      </xdr:nvSpPr>
      <xdr:spPr bwMode="auto">
        <a:xfrm>
          <a:off x="2156959" y="2317922"/>
          <a:ext cx="987287" cy="344884"/>
        </a:xfrm>
        <a:prstGeom prst="rect">
          <a:avLst/>
        </a:prstGeom>
        <a:noFill/>
        <a:ln w="9525">
          <a:solidFill>
            <a:srgbClr val="000000"/>
          </a:solidFill>
          <a:miter lim="800000"/>
          <a:headEnd/>
          <a:tailEnd/>
        </a:ln>
      </xdr:spPr>
      <xdr:txBody>
        <a:bodyPr vertOverflow="clip" wrap="square" lIns="27432" tIns="18288" rIns="27432" bIns="18288" anchor="t" upright="1"/>
        <a:lstStyle/>
        <a:p>
          <a:pPr algn="ctr" rtl="1">
            <a:defRPr sz="1000"/>
          </a:pPr>
          <a:r>
            <a:rPr lang="en-US" sz="650" b="0" i="0" strike="noStrike">
              <a:solidFill>
                <a:srgbClr val="000000"/>
              </a:solidFill>
              <a:latin typeface="Arial"/>
              <a:cs typeface="Arial"/>
            </a:rPr>
            <a:t>Amount Paid in </a:t>
          </a:r>
        </a:p>
        <a:p>
          <a:pPr algn="ctr" rtl="1">
            <a:defRPr sz="1000"/>
          </a:pPr>
          <a:r>
            <a:rPr lang="en-US" sz="650" b="0" i="0" strike="noStrike">
              <a:solidFill>
                <a:srgbClr val="000000"/>
              </a:solidFill>
              <a:latin typeface="Arial"/>
              <a:cs typeface="Arial"/>
            </a:rPr>
            <a:t>Jul 2019 - Jun 2020</a:t>
          </a:r>
        </a:p>
        <a:p>
          <a:pPr algn="ctr" rtl="1">
            <a:defRPr sz="1000"/>
          </a:pPr>
          <a:r>
            <a:rPr lang="en-US" sz="650" b="0" i="0" strike="noStrike">
              <a:solidFill>
                <a:srgbClr val="000000"/>
              </a:solidFill>
              <a:latin typeface="Arial"/>
              <a:cs typeface="Arial"/>
            </a:rPr>
            <a:t>(R Mn)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28</xdr:row>
      <xdr:rowOff>0</xdr:rowOff>
    </xdr:from>
    <xdr:to>
      <xdr:col>8</xdr:col>
      <xdr:colOff>47625</xdr:colOff>
      <xdr:row>28</xdr:row>
      <xdr:rowOff>0</xdr:rowOff>
    </xdr:to>
    <xdr:sp macro="" textlink="">
      <xdr:nvSpPr>
        <xdr:cNvPr id="174384" name="Text 17"/>
        <xdr:cNvSpPr txBox="1">
          <a:spLocks noChangeArrowheads="1"/>
        </xdr:cNvSpPr>
      </xdr:nvSpPr>
      <xdr:spPr bwMode="auto">
        <a:xfrm>
          <a:off x="1028700" y="3857625"/>
          <a:ext cx="20669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4</xdr:col>
      <xdr:colOff>66675</xdr:colOff>
      <xdr:row>28</xdr:row>
      <xdr:rowOff>0</xdr:rowOff>
    </xdr:from>
    <xdr:to>
      <xdr:col>8</xdr:col>
      <xdr:colOff>95250</xdr:colOff>
      <xdr:row>28</xdr:row>
      <xdr:rowOff>0</xdr:rowOff>
    </xdr:to>
    <xdr:sp macro="" textlink="">
      <xdr:nvSpPr>
        <xdr:cNvPr id="174385" name="Text 18"/>
        <xdr:cNvSpPr txBox="1">
          <a:spLocks noChangeArrowheads="1"/>
        </xdr:cNvSpPr>
      </xdr:nvSpPr>
      <xdr:spPr bwMode="auto">
        <a:xfrm>
          <a:off x="1057275" y="3857625"/>
          <a:ext cx="2085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1</xdr:row>
      <xdr:rowOff>0</xdr:rowOff>
    </xdr:from>
    <xdr:to>
      <xdr:col>8</xdr:col>
      <xdr:colOff>0</xdr:colOff>
      <xdr:row>1</xdr:row>
      <xdr:rowOff>0</xdr:rowOff>
    </xdr:to>
    <xdr:sp macro="" textlink="">
      <xdr:nvSpPr>
        <xdr:cNvPr id="175307" name="Text 17"/>
        <xdr:cNvSpPr txBox="1">
          <a:spLocks noChangeArrowheads="1"/>
        </xdr:cNvSpPr>
      </xdr:nvSpPr>
      <xdr:spPr bwMode="auto">
        <a:xfrm>
          <a:off x="1190625" y="142875"/>
          <a:ext cx="18478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4</xdr:col>
      <xdr:colOff>66675</xdr:colOff>
      <xdr:row>1</xdr:row>
      <xdr:rowOff>0</xdr:rowOff>
    </xdr:from>
    <xdr:to>
      <xdr:col>8</xdr:col>
      <xdr:colOff>0</xdr:colOff>
      <xdr:row>1</xdr:row>
      <xdr:rowOff>0</xdr:rowOff>
    </xdr:to>
    <xdr:sp macro="" textlink="">
      <xdr:nvSpPr>
        <xdr:cNvPr id="175308" name="Text 18"/>
        <xdr:cNvSpPr txBox="1">
          <a:spLocks noChangeArrowheads="1"/>
        </xdr:cNvSpPr>
      </xdr:nvSpPr>
      <xdr:spPr bwMode="auto">
        <a:xfrm>
          <a:off x="1219200" y="142875"/>
          <a:ext cx="1819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xdr:colOff>
      <xdr:row>1</xdr:row>
      <xdr:rowOff>0</xdr:rowOff>
    </xdr:from>
    <xdr:to>
      <xdr:col>8</xdr:col>
      <xdr:colOff>0</xdr:colOff>
      <xdr:row>1</xdr:row>
      <xdr:rowOff>0</xdr:rowOff>
    </xdr:to>
    <xdr:sp macro="" textlink="">
      <xdr:nvSpPr>
        <xdr:cNvPr id="176432" name="Text 17"/>
        <xdr:cNvSpPr txBox="1">
          <a:spLocks noChangeArrowheads="1"/>
        </xdr:cNvSpPr>
      </xdr:nvSpPr>
      <xdr:spPr bwMode="auto">
        <a:xfrm>
          <a:off x="1085850" y="142875"/>
          <a:ext cx="19621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4</xdr:col>
      <xdr:colOff>66675</xdr:colOff>
      <xdr:row>1</xdr:row>
      <xdr:rowOff>0</xdr:rowOff>
    </xdr:from>
    <xdr:to>
      <xdr:col>8</xdr:col>
      <xdr:colOff>0</xdr:colOff>
      <xdr:row>1</xdr:row>
      <xdr:rowOff>0</xdr:rowOff>
    </xdr:to>
    <xdr:sp macro="" textlink="">
      <xdr:nvSpPr>
        <xdr:cNvPr id="176433" name="Text 18"/>
        <xdr:cNvSpPr txBox="1">
          <a:spLocks noChangeArrowheads="1"/>
        </xdr:cNvSpPr>
      </xdr:nvSpPr>
      <xdr:spPr bwMode="auto">
        <a:xfrm>
          <a:off x="1114425" y="142875"/>
          <a:ext cx="19335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91440</xdr:colOff>
      <xdr:row>18</xdr:row>
      <xdr:rowOff>12700</xdr:rowOff>
    </xdr:from>
    <xdr:ext cx="348398" cy="2382"/>
    <xdr:sp macro="" textlink="">
      <xdr:nvSpPr>
        <xdr:cNvPr id="2" name="Text Box 8"/>
        <xdr:cNvSpPr txBox="1">
          <a:spLocks noChangeArrowheads="1"/>
        </xdr:cNvSpPr>
      </xdr:nvSpPr>
      <xdr:spPr bwMode="auto">
        <a:xfrm>
          <a:off x="2129790" y="2422525"/>
          <a:ext cx="348398" cy="2382"/>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1">
            <a:defRPr sz="1000"/>
          </a:pPr>
          <a:endParaRPr lang="en-US" sz="1000" b="0" i="0" strike="noStrike">
            <a:solidFill>
              <a:srgbClr val="000000"/>
            </a:solidFill>
            <a:latin typeface="Arial" pitchFamily="34" charset="0"/>
            <a:cs typeface="Arial" pitchFamily="34" charset="0"/>
          </a:endParaRPr>
        </a:p>
        <a:p>
          <a:pPr algn="ctr" rtl="1">
            <a:defRPr sz="1000"/>
          </a:pPr>
          <a:endParaRPr lang="en-US" sz="1000" b="0" i="0" strike="noStrike">
            <a:solidFill>
              <a:srgbClr val="000000"/>
            </a:solidFill>
            <a:latin typeface="Times New Roman"/>
            <a:cs typeface="Times New Roman"/>
          </a:endParaRPr>
        </a:p>
      </xdr:txBody>
    </xdr:sp>
    <xdr:clientData/>
  </xdr:oneCellAnchor>
  <xdr:oneCellAnchor>
    <xdr:from>
      <xdr:col>5</xdr:col>
      <xdr:colOff>1073785</xdr:colOff>
      <xdr:row>30</xdr:row>
      <xdr:rowOff>0</xdr:rowOff>
    </xdr:from>
    <xdr:ext cx="264970" cy="0"/>
    <xdr:sp macro="" textlink="">
      <xdr:nvSpPr>
        <xdr:cNvPr id="3" name="Text Box 12"/>
        <xdr:cNvSpPr txBox="1">
          <a:spLocks noChangeArrowheads="1"/>
        </xdr:cNvSpPr>
      </xdr:nvSpPr>
      <xdr:spPr bwMode="auto">
        <a:xfrm>
          <a:off x="1492885" y="4505325"/>
          <a:ext cx="26497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1">
            <a:defRPr sz="1000"/>
          </a:pPr>
          <a:r>
            <a:rPr lang="en-US" sz="800" b="0" i="0" strike="noStrike">
              <a:solidFill>
                <a:srgbClr val="000000"/>
              </a:solidFill>
              <a:latin typeface="Times New Roman"/>
              <a:cs typeface="Times New Roman"/>
            </a:rPr>
            <a:t>30-34</a:t>
          </a:r>
        </a:p>
      </xdr:txBody>
    </xdr:sp>
    <xdr:clientData/>
  </xdr:oneCellAnchor>
  <xdr:oneCellAnchor>
    <xdr:from>
      <xdr:col>5</xdr:col>
      <xdr:colOff>1049020</xdr:colOff>
      <xdr:row>27</xdr:row>
      <xdr:rowOff>17145</xdr:rowOff>
    </xdr:from>
    <xdr:ext cx="306893" cy="381"/>
    <xdr:sp macro="" textlink="">
      <xdr:nvSpPr>
        <xdr:cNvPr id="4" name="Text Box 13"/>
        <xdr:cNvSpPr txBox="1">
          <a:spLocks noChangeArrowheads="1"/>
        </xdr:cNvSpPr>
      </xdr:nvSpPr>
      <xdr:spPr bwMode="auto">
        <a:xfrm>
          <a:off x="1468120" y="4141470"/>
          <a:ext cx="306893" cy="381"/>
        </a:xfrm>
        <a:prstGeom prst="rect">
          <a:avLst/>
        </a:prstGeom>
        <a:solidFill>
          <a:srgbClr val="FFFFFF"/>
        </a:solidFill>
        <a:ln w="9525">
          <a:noFill/>
          <a:miter lim="800000"/>
          <a:headEnd/>
          <a:tailEnd/>
        </a:ln>
      </xdr:spPr>
      <xdr:txBody>
        <a:bodyPr vertOverflow="clip" wrap="square" lIns="27432" tIns="22860" rIns="27432" bIns="0" anchor="t" upright="1"/>
        <a:lstStyle/>
        <a:p>
          <a:pPr algn="ctr" rtl="1">
            <a:defRPr sz="1000"/>
          </a:pPr>
          <a:r>
            <a:rPr lang="en-US" sz="800" b="0" i="0" strike="noStrike">
              <a:solidFill>
                <a:srgbClr val="000000"/>
              </a:solidFill>
              <a:latin typeface="Times New Roman"/>
              <a:cs typeface="Times New Roman"/>
            </a:rPr>
            <a:t>40-44</a:t>
          </a:r>
        </a:p>
      </xdr:txBody>
    </xdr:sp>
    <xdr:clientData/>
  </xdr:oneCellAnchor>
  <xdr:oneCellAnchor>
    <xdr:from>
      <xdr:col>5</xdr:col>
      <xdr:colOff>1047115</xdr:colOff>
      <xdr:row>25</xdr:row>
      <xdr:rowOff>40005</xdr:rowOff>
    </xdr:from>
    <xdr:ext cx="300620" cy="1143"/>
    <xdr:sp macro="" textlink="">
      <xdr:nvSpPr>
        <xdr:cNvPr id="5" name="Text Box 14"/>
        <xdr:cNvSpPr txBox="1">
          <a:spLocks noChangeArrowheads="1"/>
        </xdr:cNvSpPr>
      </xdr:nvSpPr>
      <xdr:spPr bwMode="auto">
        <a:xfrm>
          <a:off x="1466215" y="3783330"/>
          <a:ext cx="300620" cy="1143"/>
        </a:xfrm>
        <a:prstGeom prst="rect">
          <a:avLst/>
        </a:prstGeom>
        <a:solidFill>
          <a:srgbClr val="FFFFFF"/>
        </a:solidFill>
        <a:ln w="9525">
          <a:noFill/>
          <a:miter lim="800000"/>
          <a:headEnd/>
          <a:tailEnd/>
        </a:ln>
      </xdr:spPr>
      <xdr:txBody>
        <a:bodyPr vertOverflow="clip" wrap="square" lIns="27432" tIns="22860" rIns="27432" bIns="0" anchor="t" upright="1"/>
        <a:lstStyle/>
        <a:p>
          <a:pPr algn="ctr" rtl="1">
            <a:defRPr sz="1000"/>
          </a:pPr>
          <a:r>
            <a:rPr lang="en-US" sz="800" b="0" i="0" strike="noStrike">
              <a:solidFill>
                <a:srgbClr val="000000"/>
              </a:solidFill>
              <a:latin typeface="Times New Roman"/>
              <a:cs typeface="Times New Roman"/>
            </a:rPr>
            <a:t>50-54</a:t>
          </a:r>
        </a:p>
      </xdr:txBody>
    </xdr:sp>
    <xdr:clientData/>
  </xdr:oneCellAnchor>
  <xdr:oneCellAnchor>
    <xdr:from>
      <xdr:col>5</xdr:col>
      <xdr:colOff>1047115</xdr:colOff>
      <xdr:row>23</xdr:row>
      <xdr:rowOff>64770</xdr:rowOff>
    </xdr:from>
    <xdr:ext cx="300620" cy="1524"/>
    <xdr:sp macro="" textlink="">
      <xdr:nvSpPr>
        <xdr:cNvPr id="6" name="Text Box 15"/>
        <xdr:cNvSpPr txBox="1">
          <a:spLocks noChangeArrowheads="1"/>
        </xdr:cNvSpPr>
      </xdr:nvSpPr>
      <xdr:spPr bwMode="auto">
        <a:xfrm>
          <a:off x="1466215" y="3427095"/>
          <a:ext cx="300620" cy="1524"/>
        </a:xfrm>
        <a:prstGeom prst="rect">
          <a:avLst/>
        </a:prstGeom>
        <a:solidFill>
          <a:srgbClr val="FFFFFF"/>
        </a:solidFill>
        <a:ln w="9525">
          <a:noFill/>
          <a:miter lim="800000"/>
          <a:headEnd/>
          <a:tailEnd/>
        </a:ln>
      </xdr:spPr>
      <xdr:txBody>
        <a:bodyPr vertOverflow="clip" wrap="square" lIns="27432" tIns="22860" rIns="27432" bIns="0" anchor="t" upright="1"/>
        <a:lstStyle/>
        <a:p>
          <a:pPr algn="ctr" rtl="1">
            <a:defRPr sz="1000"/>
          </a:pPr>
          <a:r>
            <a:rPr lang="en-US" sz="800" b="0" i="0" strike="noStrike">
              <a:solidFill>
                <a:srgbClr val="000000"/>
              </a:solidFill>
              <a:latin typeface="Times New Roman"/>
              <a:cs typeface="Times New Roman"/>
            </a:rPr>
            <a:t>60-64</a:t>
          </a:r>
        </a:p>
      </xdr:txBody>
    </xdr:sp>
    <xdr:clientData/>
  </xdr:oneCellAnchor>
  <xdr:oneCellAnchor>
    <xdr:from>
      <xdr:col>5</xdr:col>
      <xdr:colOff>1045210</xdr:colOff>
      <xdr:row>21</xdr:row>
      <xdr:rowOff>38100</xdr:rowOff>
    </xdr:from>
    <xdr:ext cx="283393" cy="762"/>
    <xdr:sp macro="" textlink="">
      <xdr:nvSpPr>
        <xdr:cNvPr id="7" name="Text Box 16"/>
        <xdr:cNvSpPr txBox="1">
          <a:spLocks noChangeArrowheads="1"/>
        </xdr:cNvSpPr>
      </xdr:nvSpPr>
      <xdr:spPr bwMode="auto">
        <a:xfrm>
          <a:off x="1464310" y="3019425"/>
          <a:ext cx="283393" cy="762"/>
        </a:xfrm>
        <a:prstGeom prst="rect">
          <a:avLst/>
        </a:prstGeom>
        <a:solidFill>
          <a:srgbClr val="FFFFFF"/>
        </a:solidFill>
        <a:ln w="9525">
          <a:noFill/>
          <a:miter lim="800000"/>
          <a:headEnd/>
          <a:tailEnd/>
        </a:ln>
      </xdr:spPr>
      <xdr:txBody>
        <a:bodyPr vertOverflow="clip" wrap="square" lIns="27432" tIns="22860" rIns="27432" bIns="0" anchor="t" upright="1"/>
        <a:lstStyle/>
        <a:p>
          <a:pPr algn="ctr" rtl="1">
            <a:defRPr sz="1000"/>
          </a:pPr>
          <a:r>
            <a:rPr lang="en-US" sz="800" b="0" i="0" strike="noStrike">
              <a:solidFill>
                <a:srgbClr val="000000"/>
              </a:solidFill>
              <a:latin typeface="Times New Roman"/>
              <a:cs typeface="Times New Roman"/>
            </a:rPr>
            <a:t>70-74</a:t>
          </a:r>
        </a:p>
      </xdr:txBody>
    </xdr:sp>
    <xdr:clientData/>
  </xdr:oneCellAnchor>
  <xdr:oneCellAnchor>
    <xdr:from>
      <xdr:col>5</xdr:col>
      <xdr:colOff>1047115</xdr:colOff>
      <xdr:row>19</xdr:row>
      <xdr:rowOff>85725</xdr:rowOff>
    </xdr:from>
    <xdr:ext cx="300620" cy="2667"/>
    <xdr:sp macro="" textlink="">
      <xdr:nvSpPr>
        <xdr:cNvPr id="8" name="Text Box 17"/>
        <xdr:cNvSpPr txBox="1">
          <a:spLocks noChangeArrowheads="1"/>
        </xdr:cNvSpPr>
      </xdr:nvSpPr>
      <xdr:spPr bwMode="auto">
        <a:xfrm>
          <a:off x="1466215" y="2686050"/>
          <a:ext cx="300620" cy="2667"/>
        </a:xfrm>
        <a:prstGeom prst="rect">
          <a:avLst/>
        </a:prstGeom>
        <a:solidFill>
          <a:srgbClr val="FFFFFF"/>
        </a:solidFill>
        <a:ln w="9525">
          <a:noFill/>
          <a:miter lim="800000"/>
          <a:headEnd/>
          <a:tailEnd/>
        </a:ln>
      </xdr:spPr>
      <xdr:txBody>
        <a:bodyPr vertOverflow="clip" wrap="square" lIns="27432" tIns="22860" rIns="27432" bIns="0" anchor="t" upright="1"/>
        <a:lstStyle/>
        <a:p>
          <a:pPr algn="ctr" rtl="1">
            <a:defRPr sz="1000"/>
          </a:pPr>
          <a:r>
            <a:rPr lang="en-US" sz="800" b="0" i="0" strike="noStrike">
              <a:solidFill>
                <a:srgbClr val="000000"/>
              </a:solidFill>
              <a:latin typeface="Times New Roman"/>
              <a:cs typeface="Times New Roman"/>
            </a:rPr>
            <a:t>80+</a:t>
          </a:r>
        </a:p>
      </xdr:txBody>
    </xdr:sp>
    <xdr:clientData/>
  </xdr:oneCellAnchor>
  <xdr:twoCellAnchor editAs="oneCell">
    <xdr:from>
      <xdr:col>1</xdr:col>
      <xdr:colOff>1</xdr:colOff>
      <xdr:row>18</xdr:row>
      <xdr:rowOff>1</xdr:rowOff>
    </xdr:from>
    <xdr:to>
      <xdr:col>8</xdr:col>
      <xdr:colOff>498232</xdr:colOff>
      <xdr:row>29</xdr:row>
      <xdr:rowOff>21981</xdr:rowOff>
    </xdr:to>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1" y="2409826"/>
          <a:ext cx="2936631" cy="211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9281</xdr:colOff>
      <xdr:row>20</xdr:row>
      <xdr:rowOff>0</xdr:rowOff>
    </xdr:from>
    <xdr:to>
      <xdr:col>3</xdr:col>
      <xdr:colOff>9281</xdr:colOff>
      <xdr:row>20</xdr:row>
      <xdr:rowOff>114300</xdr:rowOff>
    </xdr:to>
    <xdr:sp macro="" textlink="">
      <xdr:nvSpPr>
        <xdr:cNvPr id="2" name="Text 14"/>
        <xdr:cNvSpPr txBox="1">
          <a:spLocks noChangeArrowheads="1"/>
        </xdr:cNvSpPr>
      </xdr:nvSpPr>
      <xdr:spPr bwMode="auto">
        <a:xfrm>
          <a:off x="447431" y="3238500"/>
          <a:ext cx="0" cy="1143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600" b="1" i="0" strike="noStrike">
              <a:solidFill>
                <a:srgbClr val="000000"/>
              </a:solidFill>
              <a:latin typeface="Times New Roman"/>
              <a:cs typeface="Times New Roman"/>
            </a:rPr>
            <a:t>Female</a:t>
          </a:r>
        </a:p>
      </xdr:txBody>
    </xdr:sp>
    <xdr:clientData/>
  </xdr:twoCellAnchor>
  <xdr:twoCellAnchor>
    <xdr:from>
      <xdr:col>5</xdr:col>
      <xdr:colOff>358140</xdr:colOff>
      <xdr:row>5</xdr:row>
      <xdr:rowOff>1</xdr:rowOff>
    </xdr:from>
    <xdr:to>
      <xdr:col>6</xdr:col>
      <xdr:colOff>129868</xdr:colOff>
      <xdr:row>6</xdr:row>
      <xdr:rowOff>1</xdr:rowOff>
    </xdr:to>
    <xdr:sp macro="" textlink="">
      <xdr:nvSpPr>
        <xdr:cNvPr id="3" name="TextBox 2"/>
        <xdr:cNvSpPr txBox="1"/>
      </xdr:nvSpPr>
      <xdr:spPr>
        <a:xfrm>
          <a:off x="1977390" y="733426"/>
          <a:ext cx="257503"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7</xdr:col>
      <xdr:colOff>449580</xdr:colOff>
      <xdr:row>5</xdr:row>
      <xdr:rowOff>2540</xdr:rowOff>
    </xdr:from>
    <xdr:to>
      <xdr:col>7</xdr:col>
      <xdr:colOff>482712</xdr:colOff>
      <xdr:row>6</xdr:row>
      <xdr:rowOff>12841</xdr:rowOff>
    </xdr:to>
    <xdr:sp macro="" textlink="">
      <xdr:nvSpPr>
        <xdr:cNvPr id="4" name="TextBox 3"/>
        <xdr:cNvSpPr txBox="1"/>
      </xdr:nvSpPr>
      <xdr:spPr>
        <a:xfrm>
          <a:off x="3040380" y="735965"/>
          <a:ext cx="33132" cy="1341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387985</xdr:colOff>
      <xdr:row>5</xdr:row>
      <xdr:rowOff>1905</xdr:rowOff>
    </xdr:from>
    <xdr:to>
      <xdr:col>6</xdr:col>
      <xdr:colOff>110745</xdr:colOff>
      <xdr:row>6</xdr:row>
      <xdr:rowOff>0</xdr:rowOff>
    </xdr:to>
    <xdr:sp macro="" textlink="">
      <xdr:nvSpPr>
        <xdr:cNvPr id="5" name="TextBox 4"/>
        <xdr:cNvSpPr txBox="1"/>
      </xdr:nvSpPr>
      <xdr:spPr>
        <a:xfrm>
          <a:off x="2007235" y="735330"/>
          <a:ext cx="208535" cy="12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387985</xdr:colOff>
      <xdr:row>5</xdr:row>
      <xdr:rowOff>1905</xdr:rowOff>
    </xdr:from>
    <xdr:to>
      <xdr:col>6</xdr:col>
      <xdr:colOff>110745</xdr:colOff>
      <xdr:row>6</xdr:row>
      <xdr:rowOff>0</xdr:rowOff>
    </xdr:to>
    <xdr:sp macro="" textlink="">
      <xdr:nvSpPr>
        <xdr:cNvPr id="6" name="TextBox 5"/>
        <xdr:cNvSpPr txBox="1"/>
      </xdr:nvSpPr>
      <xdr:spPr>
        <a:xfrm>
          <a:off x="2007235" y="735330"/>
          <a:ext cx="208535" cy="12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xdr:col>
      <xdr:colOff>449580</xdr:colOff>
      <xdr:row>5</xdr:row>
      <xdr:rowOff>2540</xdr:rowOff>
    </xdr:from>
    <xdr:to>
      <xdr:col>7</xdr:col>
      <xdr:colOff>139420</xdr:colOff>
      <xdr:row>6</xdr:row>
      <xdr:rowOff>12841</xdr:rowOff>
    </xdr:to>
    <xdr:sp macro="" textlink="">
      <xdr:nvSpPr>
        <xdr:cNvPr id="7" name="TextBox 6"/>
        <xdr:cNvSpPr txBox="1"/>
      </xdr:nvSpPr>
      <xdr:spPr>
        <a:xfrm>
          <a:off x="2554605" y="735965"/>
          <a:ext cx="175615" cy="1341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358140</xdr:colOff>
      <xdr:row>5</xdr:row>
      <xdr:rowOff>1</xdr:rowOff>
    </xdr:from>
    <xdr:to>
      <xdr:col>6</xdr:col>
      <xdr:colOff>129868</xdr:colOff>
      <xdr:row>6</xdr:row>
      <xdr:rowOff>1</xdr:rowOff>
    </xdr:to>
    <xdr:sp macro="" textlink="">
      <xdr:nvSpPr>
        <xdr:cNvPr id="8" name="TextBox 7"/>
        <xdr:cNvSpPr txBox="1"/>
      </xdr:nvSpPr>
      <xdr:spPr>
        <a:xfrm>
          <a:off x="1977390" y="733426"/>
          <a:ext cx="257503"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7</xdr:col>
      <xdr:colOff>449580</xdr:colOff>
      <xdr:row>5</xdr:row>
      <xdr:rowOff>2540</xdr:rowOff>
    </xdr:from>
    <xdr:to>
      <xdr:col>7</xdr:col>
      <xdr:colOff>482712</xdr:colOff>
      <xdr:row>6</xdr:row>
      <xdr:rowOff>12841</xdr:rowOff>
    </xdr:to>
    <xdr:sp macro="" textlink="">
      <xdr:nvSpPr>
        <xdr:cNvPr id="9" name="TextBox 8"/>
        <xdr:cNvSpPr txBox="1"/>
      </xdr:nvSpPr>
      <xdr:spPr>
        <a:xfrm>
          <a:off x="3040380" y="735965"/>
          <a:ext cx="33132" cy="1341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387985</xdr:colOff>
      <xdr:row>5</xdr:row>
      <xdr:rowOff>1905</xdr:rowOff>
    </xdr:from>
    <xdr:to>
      <xdr:col>6</xdr:col>
      <xdr:colOff>110745</xdr:colOff>
      <xdr:row>6</xdr:row>
      <xdr:rowOff>0</xdr:rowOff>
    </xdr:to>
    <xdr:sp macro="" textlink="">
      <xdr:nvSpPr>
        <xdr:cNvPr id="10" name="TextBox 9"/>
        <xdr:cNvSpPr txBox="1"/>
      </xdr:nvSpPr>
      <xdr:spPr>
        <a:xfrm>
          <a:off x="2007235" y="735330"/>
          <a:ext cx="208535" cy="12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387985</xdr:colOff>
      <xdr:row>5</xdr:row>
      <xdr:rowOff>1905</xdr:rowOff>
    </xdr:from>
    <xdr:to>
      <xdr:col>6</xdr:col>
      <xdr:colOff>110745</xdr:colOff>
      <xdr:row>6</xdr:row>
      <xdr:rowOff>0</xdr:rowOff>
    </xdr:to>
    <xdr:sp macro="" textlink="">
      <xdr:nvSpPr>
        <xdr:cNvPr id="11" name="TextBox 10"/>
        <xdr:cNvSpPr txBox="1"/>
      </xdr:nvSpPr>
      <xdr:spPr>
        <a:xfrm>
          <a:off x="2007235" y="735330"/>
          <a:ext cx="208535" cy="12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xdr:col>
      <xdr:colOff>449580</xdr:colOff>
      <xdr:row>5</xdr:row>
      <xdr:rowOff>2540</xdr:rowOff>
    </xdr:from>
    <xdr:to>
      <xdr:col>7</xdr:col>
      <xdr:colOff>139420</xdr:colOff>
      <xdr:row>6</xdr:row>
      <xdr:rowOff>12841</xdr:rowOff>
    </xdr:to>
    <xdr:sp macro="" textlink="">
      <xdr:nvSpPr>
        <xdr:cNvPr id="12" name="TextBox 11"/>
        <xdr:cNvSpPr txBox="1"/>
      </xdr:nvSpPr>
      <xdr:spPr>
        <a:xfrm>
          <a:off x="2554605" y="735965"/>
          <a:ext cx="175615" cy="1341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xdr:col>
      <xdr:colOff>449580</xdr:colOff>
      <xdr:row>5</xdr:row>
      <xdr:rowOff>2540</xdr:rowOff>
    </xdr:from>
    <xdr:to>
      <xdr:col>7</xdr:col>
      <xdr:colOff>139420</xdr:colOff>
      <xdr:row>6</xdr:row>
      <xdr:rowOff>12841</xdr:rowOff>
    </xdr:to>
    <xdr:sp macro="" textlink="">
      <xdr:nvSpPr>
        <xdr:cNvPr id="13" name="TextBox 12"/>
        <xdr:cNvSpPr txBox="1"/>
      </xdr:nvSpPr>
      <xdr:spPr>
        <a:xfrm>
          <a:off x="2554605" y="735965"/>
          <a:ext cx="175615" cy="1341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440055</xdr:colOff>
      <xdr:row>5</xdr:row>
      <xdr:rowOff>2540</xdr:rowOff>
    </xdr:from>
    <xdr:to>
      <xdr:col>6</xdr:col>
      <xdr:colOff>140096</xdr:colOff>
      <xdr:row>6</xdr:row>
      <xdr:rowOff>12841</xdr:rowOff>
    </xdr:to>
    <xdr:sp macro="" textlink="">
      <xdr:nvSpPr>
        <xdr:cNvPr id="14" name="TextBox 13"/>
        <xdr:cNvSpPr txBox="1"/>
      </xdr:nvSpPr>
      <xdr:spPr>
        <a:xfrm>
          <a:off x="2059305" y="735965"/>
          <a:ext cx="185816" cy="1341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361950</xdr:colOff>
      <xdr:row>4</xdr:row>
      <xdr:rowOff>266701</xdr:rowOff>
    </xdr:from>
    <xdr:to>
      <xdr:col>6</xdr:col>
      <xdr:colOff>133350</xdr:colOff>
      <xdr:row>5</xdr:row>
      <xdr:rowOff>190501</xdr:rowOff>
    </xdr:to>
    <xdr:sp macro="" textlink="">
      <xdr:nvSpPr>
        <xdr:cNvPr id="15" name="TextBox 14"/>
        <xdr:cNvSpPr txBox="1"/>
      </xdr:nvSpPr>
      <xdr:spPr>
        <a:xfrm>
          <a:off x="1981200" y="733426"/>
          <a:ext cx="2571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7</xdr:col>
      <xdr:colOff>447675</xdr:colOff>
      <xdr:row>4</xdr:row>
      <xdr:rowOff>247650</xdr:rowOff>
    </xdr:from>
    <xdr:to>
      <xdr:col>8</xdr:col>
      <xdr:colOff>0</xdr:colOff>
      <xdr:row>5</xdr:row>
      <xdr:rowOff>161925</xdr:rowOff>
    </xdr:to>
    <xdr:sp macro="" textlink="">
      <xdr:nvSpPr>
        <xdr:cNvPr id="16" name="TextBox 15"/>
        <xdr:cNvSpPr txBox="1"/>
      </xdr:nvSpPr>
      <xdr:spPr>
        <a:xfrm>
          <a:off x="3038475" y="733425"/>
          <a:ext cx="38100"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390525</xdr:colOff>
      <xdr:row>4</xdr:row>
      <xdr:rowOff>238125</xdr:rowOff>
    </xdr:from>
    <xdr:to>
      <xdr:col>6</xdr:col>
      <xdr:colOff>123825</xdr:colOff>
      <xdr:row>5</xdr:row>
      <xdr:rowOff>152400</xdr:rowOff>
    </xdr:to>
    <xdr:sp macro="" textlink="">
      <xdr:nvSpPr>
        <xdr:cNvPr id="17" name="TextBox 16"/>
        <xdr:cNvSpPr txBox="1"/>
      </xdr:nvSpPr>
      <xdr:spPr>
        <a:xfrm>
          <a:off x="2009775" y="733425"/>
          <a:ext cx="2190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390525</xdr:colOff>
      <xdr:row>4</xdr:row>
      <xdr:rowOff>238125</xdr:rowOff>
    </xdr:from>
    <xdr:to>
      <xdr:col>6</xdr:col>
      <xdr:colOff>123825</xdr:colOff>
      <xdr:row>5</xdr:row>
      <xdr:rowOff>152400</xdr:rowOff>
    </xdr:to>
    <xdr:sp macro="" textlink="">
      <xdr:nvSpPr>
        <xdr:cNvPr id="18" name="TextBox 17"/>
        <xdr:cNvSpPr txBox="1"/>
      </xdr:nvSpPr>
      <xdr:spPr>
        <a:xfrm>
          <a:off x="2009775" y="733425"/>
          <a:ext cx="2190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xdr:col>
      <xdr:colOff>447675</xdr:colOff>
      <xdr:row>4</xdr:row>
      <xdr:rowOff>247650</xdr:rowOff>
    </xdr:from>
    <xdr:to>
      <xdr:col>7</xdr:col>
      <xdr:colOff>142875</xdr:colOff>
      <xdr:row>5</xdr:row>
      <xdr:rowOff>161925</xdr:rowOff>
    </xdr:to>
    <xdr:sp macro="" textlink="">
      <xdr:nvSpPr>
        <xdr:cNvPr id="19" name="TextBox 18"/>
        <xdr:cNvSpPr txBox="1"/>
      </xdr:nvSpPr>
      <xdr:spPr>
        <a:xfrm>
          <a:off x="2552700" y="733425"/>
          <a:ext cx="1809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361950</xdr:colOff>
      <xdr:row>4</xdr:row>
      <xdr:rowOff>266701</xdr:rowOff>
    </xdr:from>
    <xdr:to>
      <xdr:col>6</xdr:col>
      <xdr:colOff>133350</xdr:colOff>
      <xdr:row>5</xdr:row>
      <xdr:rowOff>190501</xdr:rowOff>
    </xdr:to>
    <xdr:sp macro="" textlink="">
      <xdr:nvSpPr>
        <xdr:cNvPr id="20" name="TextBox 19"/>
        <xdr:cNvSpPr txBox="1"/>
      </xdr:nvSpPr>
      <xdr:spPr>
        <a:xfrm>
          <a:off x="1981200" y="733426"/>
          <a:ext cx="2571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7</xdr:col>
      <xdr:colOff>447675</xdr:colOff>
      <xdr:row>4</xdr:row>
      <xdr:rowOff>247650</xdr:rowOff>
    </xdr:from>
    <xdr:to>
      <xdr:col>8</xdr:col>
      <xdr:colOff>0</xdr:colOff>
      <xdr:row>5</xdr:row>
      <xdr:rowOff>161925</xdr:rowOff>
    </xdr:to>
    <xdr:sp macro="" textlink="">
      <xdr:nvSpPr>
        <xdr:cNvPr id="21" name="TextBox 20"/>
        <xdr:cNvSpPr txBox="1"/>
      </xdr:nvSpPr>
      <xdr:spPr>
        <a:xfrm>
          <a:off x="3038475" y="733425"/>
          <a:ext cx="38100"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390525</xdr:colOff>
      <xdr:row>4</xdr:row>
      <xdr:rowOff>238125</xdr:rowOff>
    </xdr:from>
    <xdr:to>
      <xdr:col>6</xdr:col>
      <xdr:colOff>123825</xdr:colOff>
      <xdr:row>5</xdr:row>
      <xdr:rowOff>152400</xdr:rowOff>
    </xdr:to>
    <xdr:sp macro="" textlink="">
      <xdr:nvSpPr>
        <xdr:cNvPr id="22" name="TextBox 21"/>
        <xdr:cNvSpPr txBox="1"/>
      </xdr:nvSpPr>
      <xdr:spPr>
        <a:xfrm>
          <a:off x="2009775" y="733425"/>
          <a:ext cx="2190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390525</xdr:colOff>
      <xdr:row>4</xdr:row>
      <xdr:rowOff>238125</xdr:rowOff>
    </xdr:from>
    <xdr:to>
      <xdr:col>6</xdr:col>
      <xdr:colOff>123825</xdr:colOff>
      <xdr:row>5</xdr:row>
      <xdr:rowOff>152400</xdr:rowOff>
    </xdr:to>
    <xdr:sp macro="" textlink="">
      <xdr:nvSpPr>
        <xdr:cNvPr id="23" name="TextBox 22"/>
        <xdr:cNvSpPr txBox="1"/>
      </xdr:nvSpPr>
      <xdr:spPr>
        <a:xfrm>
          <a:off x="2009775" y="733425"/>
          <a:ext cx="2190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xdr:col>
      <xdr:colOff>447675</xdr:colOff>
      <xdr:row>4</xdr:row>
      <xdr:rowOff>247650</xdr:rowOff>
    </xdr:from>
    <xdr:to>
      <xdr:col>7</xdr:col>
      <xdr:colOff>142875</xdr:colOff>
      <xdr:row>5</xdr:row>
      <xdr:rowOff>161925</xdr:rowOff>
    </xdr:to>
    <xdr:sp macro="" textlink="">
      <xdr:nvSpPr>
        <xdr:cNvPr id="24" name="TextBox 23"/>
        <xdr:cNvSpPr txBox="1"/>
      </xdr:nvSpPr>
      <xdr:spPr>
        <a:xfrm>
          <a:off x="2552700" y="733425"/>
          <a:ext cx="1809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xdr:col>
      <xdr:colOff>447675</xdr:colOff>
      <xdr:row>4</xdr:row>
      <xdr:rowOff>247650</xdr:rowOff>
    </xdr:from>
    <xdr:to>
      <xdr:col>7</xdr:col>
      <xdr:colOff>142875</xdr:colOff>
      <xdr:row>5</xdr:row>
      <xdr:rowOff>161925</xdr:rowOff>
    </xdr:to>
    <xdr:sp macro="" textlink="">
      <xdr:nvSpPr>
        <xdr:cNvPr id="25" name="TextBox 24"/>
        <xdr:cNvSpPr txBox="1"/>
      </xdr:nvSpPr>
      <xdr:spPr>
        <a:xfrm>
          <a:off x="2552700" y="733425"/>
          <a:ext cx="1809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447675</xdr:colOff>
      <xdr:row>4</xdr:row>
      <xdr:rowOff>247650</xdr:rowOff>
    </xdr:from>
    <xdr:to>
      <xdr:col>6</xdr:col>
      <xdr:colOff>142875</xdr:colOff>
      <xdr:row>5</xdr:row>
      <xdr:rowOff>161925</xdr:rowOff>
    </xdr:to>
    <xdr:sp macro="" textlink="">
      <xdr:nvSpPr>
        <xdr:cNvPr id="26" name="TextBox 25"/>
        <xdr:cNvSpPr txBox="1"/>
      </xdr:nvSpPr>
      <xdr:spPr>
        <a:xfrm>
          <a:off x="2066925" y="733425"/>
          <a:ext cx="1809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editAs="oneCell">
    <xdr:from>
      <xdr:col>0</xdr:col>
      <xdr:colOff>0</xdr:colOff>
      <xdr:row>14</xdr:row>
      <xdr:rowOff>43961</xdr:rowOff>
    </xdr:from>
    <xdr:to>
      <xdr:col>7</xdr:col>
      <xdr:colOff>432288</xdr:colOff>
      <xdr:row>20</xdr:row>
      <xdr:rowOff>80597</xdr:rowOff>
    </xdr:to>
    <xdr:pic>
      <xdr:nvPicPr>
        <xdr:cNvPr id="27" name="Picture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10861"/>
          <a:ext cx="3023088" cy="1408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82550</xdr:colOff>
      <xdr:row>1</xdr:row>
      <xdr:rowOff>0</xdr:rowOff>
    </xdr:from>
    <xdr:to>
      <xdr:col>2</xdr:col>
      <xdr:colOff>82550</xdr:colOff>
      <xdr:row>1</xdr:row>
      <xdr:rowOff>0</xdr:rowOff>
    </xdr:to>
    <xdr:sp macro="" textlink="">
      <xdr:nvSpPr>
        <xdr:cNvPr id="2" name="Text 14"/>
        <xdr:cNvSpPr txBox="1">
          <a:spLocks noChangeArrowheads="1"/>
        </xdr:cNvSpPr>
      </xdr:nvSpPr>
      <xdr:spPr bwMode="auto">
        <a:xfrm>
          <a:off x="301625" y="1428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600" b="1" i="0" strike="noStrike">
              <a:solidFill>
                <a:srgbClr val="000000"/>
              </a:solidFill>
              <a:latin typeface="Times New Roman"/>
              <a:cs typeface="Times New Roman"/>
            </a:rPr>
            <a:t>Female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80645</xdr:colOff>
      <xdr:row>0</xdr:row>
      <xdr:rowOff>0</xdr:rowOff>
    </xdr:from>
    <xdr:to>
      <xdr:col>2</xdr:col>
      <xdr:colOff>61595</xdr:colOff>
      <xdr:row>0</xdr:row>
      <xdr:rowOff>0</xdr:rowOff>
    </xdr:to>
    <xdr:sp macro="" textlink="">
      <xdr:nvSpPr>
        <xdr:cNvPr id="2" name="Text 14">
          <a:extLst>
            <a:ext uri="{FF2B5EF4-FFF2-40B4-BE49-F238E27FC236}">
              <a16:creationId xmlns:a16="http://schemas.microsoft.com/office/drawing/2014/main" id="{00000000-0008-0000-0C00-000002000000}"/>
            </a:ext>
          </a:extLst>
        </xdr:cNvPr>
        <xdr:cNvSpPr txBox="1">
          <a:spLocks noChangeArrowheads="1"/>
        </xdr:cNvSpPr>
      </xdr:nvSpPr>
      <xdr:spPr bwMode="auto">
        <a:xfrm>
          <a:off x="347345" y="146538"/>
          <a:ext cx="0" cy="0"/>
        </a:xfrm>
        <a:prstGeom prst="rect">
          <a:avLst/>
        </a:prstGeom>
        <a:solidFill>
          <a:srgbClr val="FFFFFF"/>
        </a:solidFill>
        <a:ln>
          <a:noFill/>
        </a:ln>
      </xdr:spPr>
      <xdr:txBody>
        <a:bodyPr vertOverflow="clip" wrap="square" lIns="27432" tIns="18288" rIns="0" bIns="0" anchor="t" upright="1"/>
        <a:lstStyle/>
        <a:p>
          <a:pPr algn="l" rtl="0">
            <a:defRPr sz="1000"/>
          </a:pPr>
          <a:r>
            <a:rPr lang="en-US" sz="600" b="1" i="0" u="none" strike="noStrike" baseline="0">
              <a:solidFill>
                <a:srgbClr val="000000"/>
              </a:solidFill>
              <a:latin typeface="Times New Roman"/>
              <a:cs typeface="Times New Roman"/>
            </a:rPr>
            <a:t>Female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82550</xdr:colOff>
      <xdr:row>1</xdr:row>
      <xdr:rowOff>0</xdr:rowOff>
    </xdr:from>
    <xdr:to>
      <xdr:col>2</xdr:col>
      <xdr:colOff>82550</xdr:colOff>
      <xdr:row>1</xdr:row>
      <xdr:rowOff>0</xdr:rowOff>
    </xdr:to>
    <xdr:sp macro="" textlink="">
      <xdr:nvSpPr>
        <xdr:cNvPr id="2" name="Text 14">
          <a:extLst>
            <a:ext uri="{FF2B5EF4-FFF2-40B4-BE49-F238E27FC236}">
              <a16:creationId xmlns:a16="http://schemas.microsoft.com/office/drawing/2014/main" id="{00000000-0008-0000-0D00-000002000000}"/>
            </a:ext>
          </a:extLst>
        </xdr:cNvPr>
        <xdr:cNvSpPr txBox="1">
          <a:spLocks noChangeArrowheads="1"/>
        </xdr:cNvSpPr>
      </xdr:nvSpPr>
      <xdr:spPr bwMode="auto">
        <a:xfrm>
          <a:off x="225425" y="1428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600" b="1" i="0" strike="noStrike">
              <a:solidFill>
                <a:srgbClr val="000000"/>
              </a:solidFill>
              <a:latin typeface="Times New Roman"/>
              <a:cs typeface="Times New Roman"/>
            </a:rPr>
            <a:t>Female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2"/>
  <sheetViews>
    <sheetView showGridLines="0" tabSelected="1" zoomScale="140" zoomScaleNormal="140" workbookViewId="0"/>
  </sheetViews>
  <sheetFormatPr defaultColWidth="8.7109375" defaultRowHeight="9.9499999999999993" customHeight="1" x14ac:dyDescent="0.2"/>
  <cols>
    <col min="1" max="17" width="2.7109375" style="541" customWidth="1"/>
    <col min="18" max="16384" width="8.7109375" style="541"/>
  </cols>
  <sheetData>
    <row r="12" s="540" customFormat="1" ht="9.9499999999999993" customHeight="1" x14ac:dyDescent="0.2"/>
  </sheetData>
  <printOptions horizontalCentered="1" verticalCentered="1"/>
  <pageMargins left="0.2" right="0.2" top="0.2" bottom="0.2" header="0.2" footer="0.2"/>
  <pageSetup paperSiz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zoomScale="140" zoomScaleNormal="140" workbookViewId="0">
      <selection sqref="A1:U1"/>
    </sheetView>
  </sheetViews>
  <sheetFormatPr defaultRowHeight="15" x14ac:dyDescent="0.2"/>
  <cols>
    <col min="1" max="1" width="1.7109375" style="556" customWidth="1"/>
    <col min="2" max="5" width="1.140625" style="556" customWidth="1"/>
    <col min="6" max="6" width="16.5703125" style="556" customWidth="1"/>
    <col min="7" max="9" width="7.7109375" style="556" customWidth="1"/>
    <col min="10" max="10" width="9.140625" style="556"/>
    <col min="11" max="11" width="1.5703125" style="556" customWidth="1"/>
    <col min="12" max="16384" width="9.140625" style="556"/>
  </cols>
  <sheetData>
    <row r="1" spans="1:21" s="542" customFormat="1" ht="11.25" x14ac:dyDescent="0.2">
      <c r="A1" s="980" t="s">
        <v>167</v>
      </c>
      <c r="B1" s="980"/>
      <c r="C1" s="980"/>
      <c r="D1" s="980"/>
      <c r="E1" s="980"/>
      <c r="F1" s="980"/>
      <c r="G1" s="980"/>
      <c r="H1" s="980"/>
      <c r="I1" s="980"/>
      <c r="J1" s="980"/>
      <c r="K1" s="980"/>
      <c r="L1" s="980"/>
      <c r="M1" s="980"/>
      <c r="N1" s="980"/>
      <c r="O1" s="980"/>
      <c r="P1" s="980"/>
      <c r="Q1" s="980"/>
      <c r="R1" s="980"/>
      <c r="S1" s="980"/>
      <c r="T1" s="980"/>
      <c r="U1" s="980"/>
    </row>
    <row r="2" spans="1:21" ht="11.1" customHeight="1" x14ac:dyDescent="0.2">
      <c r="G2" s="40" t="s">
        <v>166</v>
      </c>
      <c r="H2" s="40" t="s">
        <v>904</v>
      </c>
      <c r="I2" s="40">
        <v>2020</v>
      </c>
      <c r="J2" s="554"/>
    </row>
    <row r="3" spans="1:21" ht="11.1" customHeight="1" x14ac:dyDescent="0.2">
      <c r="B3" s="225" t="s">
        <v>88</v>
      </c>
      <c r="C3" s="42"/>
      <c r="D3" s="42"/>
      <c r="E3" s="42"/>
      <c r="F3" s="42"/>
      <c r="G3" s="42"/>
      <c r="H3" s="42"/>
      <c r="I3" s="42"/>
    </row>
    <row r="4" spans="1:21" ht="11.1" customHeight="1" x14ac:dyDescent="0.2">
      <c r="B4" s="31"/>
      <c r="C4" s="42" t="s">
        <v>31</v>
      </c>
      <c r="D4" s="42"/>
      <c r="E4" s="42"/>
      <c r="F4" s="42"/>
      <c r="G4" s="72">
        <v>11.7</v>
      </c>
      <c r="H4" s="72">
        <v>10.199999999999999</v>
      </c>
      <c r="I4" s="72">
        <v>10.6</v>
      </c>
    </row>
    <row r="5" spans="1:21" ht="11.1" customHeight="1" x14ac:dyDescent="0.2">
      <c r="B5" s="31"/>
      <c r="C5" s="42" t="s">
        <v>30</v>
      </c>
      <c r="D5" s="42"/>
      <c r="E5" s="42"/>
      <c r="F5" s="42"/>
      <c r="G5" s="72">
        <v>1.6</v>
      </c>
      <c r="H5" s="73">
        <v>1.4</v>
      </c>
      <c r="I5" s="73">
        <v>1.4</v>
      </c>
    </row>
    <row r="6" spans="1:21" ht="11.1" customHeight="1" x14ac:dyDescent="0.2">
      <c r="B6" s="31"/>
      <c r="C6" s="42" t="s">
        <v>29</v>
      </c>
      <c r="D6" s="42"/>
      <c r="E6" s="42"/>
      <c r="F6" s="42"/>
      <c r="G6" s="72">
        <v>7.3</v>
      </c>
      <c r="H6" s="72">
        <v>8.8000000000000007</v>
      </c>
      <c r="I6" s="72">
        <v>8.6999999999999993</v>
      </c>
    </row>
    <row r="7" spans="1:21" ht="11.1" customHeight="1" x14ac:dyDescent="0.2">
      <c r="B7" s="31"/>
      <c r="C7" s="42" t="s">
        <v>28</v>
      </c>
      <c r="D7" s="42"/>
      <c r="E7" s="42"/>
      <c r="F7" s="42"/>
      <c r="G7" s="73">
        <v>16.8</v>
      </c>
      <c r="H7" s="72">
        <v>15.3</v>
      </c>
      <c r="I7" s="72">
        <v>10.9</v>
      </c>
    </row>
    <row r="8" spans="1:21" ht="11.1" customHeight="1" x14ac:dyDescent="0.2">
      <c r="B8" s="31"/>
      <c r="C8" s="42" t="s">
        <v>27</v>
      </c>
      <c r="D8" s="42"/>
      <c r="E8" s="42"/>
      <c r="F8" s="42"/>
      <c r="G8" s="72">
        <v>2.9</v>
      </c>
      <c r="H8" s="73">
        <v>3.4</v>
      </c>
      <c r="I8" s="73">
        <v>3.2</v>
      </c>
    </row>
    <row r="9" spans="1:21" ht="11.1" customHeight="1" x14ac:dyDescent="0.2">
      <c r="B9" s="31"/>
      <c r="C9" s="31"/>
      <c r="D9" s="31"/>
      <c r="E9" s="31"/>
      <c r="F9" s="31"/>
      <c r="G9" s="961">
        <v>2025</v>
      </c>
      <c r="H9" s="961">
        <v>2035</v>
      </c>
      <c r="I9" s="961">
        <v>2045</v>
      </c>
    </row>
    <row r="10" spans="1:21" ht="11.1" customHeight="1" x14ac:dyDescent="0.2">
      <c r="B10" s="225" t="s">
        <v>87</v>
      </c>
      <c r="C10" s="42"/>
      <c r="D10" s="42"/>
      <c r="E10" s="42"/>
      <c r="F10" s="42"/>
      <c r="G10" s="962"/>
      <c r="H10" s="962"/>
      <c r="I10" s="962"/>
    </row>
    <row r="11" spans="1:21" ht="11.1" customHeight="1" x14ac:dyDescent="0.2">
      <c r="B11" s="31"/>
      <c r="C11" s="42" t="s">
        <v>79</v>
      </c>
      <c r="D11" s="42"/>
      <c r="E11" s="42"/>
      <c r="F11" s="42"/>
      <c r="G11" s="963">
        <v>623.6</v>
      </c>
      <c r="H11" s="963">
        <v>602.79999999999995</v>
      </c>
      <c r="I11" s="963">
        <v>559.9</v>
      </c>
    </row>
    <row r="12" spans="1:21" ht="11.1" customHeight="1" x14ac:dyDescent="0.2">
      <c r="B12" s="31"/>
      <c r="C12" s="42" t="s">
        <v>78</v>
      </c>
      <c r="D12" s="42"/>
      <c r="E12" s="42"/>
      <c r="F12" s="42"/>
      <c r="G12" s="963">
        <v>638.20000000000005</v>
      </c>
      <c r="H12" s="963">
        <v>618.6</v>
      </c>
      <c r="I12" s="963">
        <v>573.79999999999995</v>
      </c>
    </row>
    <row r="13" spans="1:21" ht="11.1" customHeight="1" x14ac:dyDescent="0.2">
      <c r="B13" s="225" t="s">
        <v>77</v>
      </c>
      <c r="C13" s="31"/>
      <c r="D13" s="31"/>
      <c r="E13" s="31"/>
      <c r="F13" s="31"/>
      <c r="G13" s="963"/>
      <c r="H13" s="963"/>
      <c r="I13" s="963"/>
    </row>
    <row r="14" spans="1:21" ht="11.1" customHeight="1" x14ac:dyDescent="0.2">
      <c r="B14" s="31"/>
      <c r="C14" s="42" t="s">
        <v>76</v>
      </c>
      <c r="D14" s="42"/>
      <c r="E14" s="42"/>
      <c r="F14" s="42"/>
      <c r="G14" s="963">
        <v>15.679888167216639</v>
      </c>
      <c r="H14" s="963">
        <v>14.8</v>
      </c>
      <c r="I14" s="964">
        <v>13.1</v>
      </c>
    </row>
    <row r="15" spans="1:21" ht="11.1" customHeight="1" x14ac:dyDescent="0.2">
      <c r="B15" s="31"/>
      <c r="C15" s="433" t="s">
        <v>86</v>
      </c>
      <c r="D15" s="42"/>
      <c r="E15" s="42"/>
      <c r="F15" s="42"/>
      <c r="G15" s="963">
        <v>62.8</v>
      </c>
      <c r="H15" s="963">
        <v>59.3</v>
      </c>
      <c r="I15" s="964">
        <v>56.9</v>
      </c>
    </row>
    <row r="16" spans="1:21" ht="11.1" customHeight="1" x14ac:dyDescent="0.2">
      <c r="B16" s="31"/>
      <c r="C16" s="433" t="s">
        <v>85</v>
      </c>
      <c r="D16" s="42"/>
      <c r="E16" s="42"/>
      <c r="F16" s="42"/>
      <c r="G16" s="963">
        <v>6.7</v>
      </c>
      <c r="H16" s="963">
        <v>6</v>
      </c>
      <c r="I16" s="964">
        <v>7.1</v>
      </c>
    </row>
    <row r="17" spans="1:11" ht="11.1" customHeight="1" x14ac:dyDescent="0.2">
      <c r="B17" s="31"/>
      <c r="C17" s="42" t="s">
        <v>73</v>
      </c>
      <c r="D17" s="42"/>
      <c r="E17" s="42"/>
      <c r="F17" s="42"/>
      <c r="G17" s="963">
        <v>14.8</v>
      </c>
      <c r="H17" s="963">
        <v>19.899999999999999</v>
      </c>
      <c r="I17" s="964">
        <v>23</v>
      </c>
    </row>
    <row r="18" spans="1:11" ht="11.1" customHeight="1" x14ac:dyDescent="0.2">
      <c r="B18" s="225" t="s">
        <v>84</v>
      </c>
      <c r="C18" s="42"/>
      <c r="D18" s="42"/>
      <c r="E18" s="42"/>
      <c r="F18" s="42"/>
      <c r="G18" s="35"/>
      <c r="H18" s="35"/>
      <c r="I18" s="35"/>
    </row>
    <row r="31" spans="1:11" s="3" customFormat="1" ht="12.75" x14ac:dyDescent="0.2">
      <c r="A31" s="999">
        <v>9</v>
      </c>
      <c r="B31" s="999"/>
      <c r="C31" s="999"/>
      <c r="D31" s="999"/>
      <c r="E31" s="999"/>
      <c r="F31" s="999"/>
      <c r="G31" s="999"/>
      <c r="H31" s="999"/>
      <c r="I31" s="999"/>
      <c r="K31" s="409"/>
    </row>
    <row r="38" spans="1:12" x14ac:dyDescent="0.2">
      <c r="C38" s="434"/>
      <c r="D38" s="652"/>
      <c r="E38" s="652"/>
      <c r="F38" s="435"/>
      <c r="G38" s="42"/>
      <c r="H38" s="434"/>
    </row>
    <row r="39" spans="1:12" x14ac:dyDescent="0.2">
      <c r="L39" s="558"/>
    </row>
    <row r="45" spans="1:12" s="3" customFormat="1" ht="12.75" x14ac:dyDescent="0.2">
      <c r="A45" s="999"/>
      <c r="B45" s="999"/>
      <c r="C45" s="999"/>
      <c r="D45" s="999"/>
      <c r="E45" s="999"/>
      <c r="F45" s="999"/>
      <c r="G45" s="999"/>
      <c r="H45" s="999"/>
      <c r="I45" s="999"/>
      <c r="J45" s="999"/>
      <c r="K45" s="409"/>
    </row>
  </sheetData>
  <mergeCells count="3">
    <mergeCell ref="A31:I31"/>
    <mergeCell ref="A45:J45"/>
    <mergeCell ref="A1:U1"/>
  </mergeCells>
  <hyperlinks>
    <hyperlink ref="A1:T1" location="Contents!A1" display="Contents"/>
  </hyperlinks>
  <pageMargins left="0.2" right="0.2" top="0.2" bottom="0.2" header="0.2" footer="0.2"/>
  <pageSetup paperSize="70" orientation="portrait" r:id="rId1"/>
  <ignoredErrors>
    <ignoredError sqref="G2:H2"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zoomScale="140" zoomScaleNormal="140" workbookViewId="0">
      <selection sqref="A1:H1"/>
    </sheetView>
  </sheetViews>
  <sheetFormatPr defaultRowHeight="18" customHeight="1" x14ac:dyDescent="0.2"/>
  <cols>
    <col min="1" max="1" width="4.28515625" style="409" customWidth="1"/>
    <col min="2" max="4" width="1.140625" style="409" customWidth="1"/>
    <col min="5" max="5" width="16.5703125" style="409" customWidth="1"/>
    <col min="6" max="8" width="7.28515625" style="409" customWidth="1"/>
    <col min="9" max="16384" width="9.140625" style="409"/>
  </cols>
  <sheetData>
    <row r="1" spans="1:9" s="556" customFormat="1" ht="15" x14ac:dyDescent="0.2">
      <c r="A1" s="1007" t="s">
        <v>167</v>
      </c>
      <c r="B1" s="1007"/>
      <c r="C1" s="1007"/>
      <c r="D1" s="1007"/>
      <c r="E1" s="1007"/>
      <c r="F1" s="1007"/>
      <c r="G1" s="1007"/>
      <c r="H1" s="1007"/>
      <c r="I1" s="718"/>
    </row>
    <row r="2" spans="1:9" s="556" customFormat="1" ht="12" customHeight="1" x14ac:dyDescent="0.2">
      <c r="A2" s="1004" t="s">
        <v>90</v>
      </c>
      <c r="B2" s="1004"/>
      <c r="C2" s="1004"/>
      <c r="D2" s="1004"/>
      <c r="E2" s="1004"/>
      <c r="F2" s="1004"/>
      <c r="G2" s="1004"/>
      <c r="H2" s="1004"/>
    </row>
    <row r="3" spans="1:9" s="556" customFormat="1" ht="15" customHeight="1" x14ac:dyDescent="0.2">
      <c r="A3" s="74"/>
      <c r="B3" s="74"/>
      <c r="C3" s="74"/>
      <c r="D3" s="74"/>
      <c r="E3" s="436"/>
      <c r="F3" s="437" t="s">
        <v>91</v>
      </c>
      <c r="G3" s="438" t="s">
        <v>1005</v>
      </c>
      <c r="H3" s="438" t="s">
        <v>1006</v>
      </c>
    </row>
    <row r="4" spans="1:9" s="42" customFormat="1" ht="9.9499999999999993" customHeight="1" x14ac:dyDescent="0.2">
      <c r="A4" s="24" t="s">
        <v>92</v>
      </c>
      <c r="B4" s="24"/>
      <c r="C4" s="24"/>
      <c r="D4" s="24"/>
      <c r="E4" s="24"/>
      <c r="F4" s="24"/>
      <c r="G4" s="559"/>
      <c r="H4" s="559"/>
      <c r="I4" s="441"/>
    </row>
    <row r="5" spans="1:9" s="42" customFormat="1" ht="9.9499999999999993" customHeight="1" x14ac:dyDescent="0.2">
      <c r="A5" s="24"/>
      <c r="B5" s="24"/>
      <c r="C5" s="560" t="s">
        <v>79</v>
      </c>
      <c r="D5" s="292"/>
      <c r="E5" s="561"/>
      <c r="F5" s="562">
        <v>70.400000000000006</v>
      </c>
      <c r="G5" s="563">
        <v>70.900000000000006</v>
      </c>
      <c r="H5" s="563">
        <v>71</v>
      </c>
    </row>
    <row r="6" spans="1:9" s="42" customFormat="1" ht="9.9499999999999993" customHeight="1" x14ac:dyDescent="0.2">
      <c r="A6" s="24"/>
      <c r="B6" s="24"/>
      <c r="C6" s="560" t="s">
        <v>78</v>
      </c>
      <c r="D6" s="292"/>
      <c r="E6" s="561"/>
      <c r="F6" s="562">
        <v>77.5</v>
      </c>
      <c r="G6" s="563">
        <v>77.7</v>
      </c>
      <c r="H6" s="563">
        <v>77.8</v>
      </c>
    </row>
    <row r="7" spans="1:9" s="42" customFormat="1" ht="9.9499999999999993" customHeight="1" x14ac:dyDescent="0.2">
      <c r="A7" s="24" t="s">
        <v>93</v>
      </c>
      <c r="B7" s="24"/>
      <c r="C7" s="24"/>
      <c r="D7" s="24"/>
      <c r="E7" s="24"/>
      <c r="F7" s="564">
        <v>6.4</v>
      </c>
      <c r="G7" s="565">
        <v>7.2</v>
      </c>
      <c r="H7" s="565">
        <v>5.9</v>
      </c>
    </row>
    <row r="8" spans="1:9" s="42" customFormat="1" ht="9.9499999999999993" customHeight="1" x14ac:dyDescent="0.2">
      <c r="A8" s="24" t="s">
        <v>94</v>
      </c>
      <c r="B8" s="24"/>
      <c r="C8" s="24"/>
      <c r="D8" s="24"/>
      <c r="E8" s="24"/>
      <c r="F8" s="24">
        <v>3.3</v>
      </c>
      <c r="G8" s="565">
        <v>3.2</v>
      </c>
      <c r="H8" s="565">
        <v>4.4000000000000004</v>
      </c>
    </row>
    <row r="9" spans="1:9" s="42" customFormat="1" ht="9.9499999999999993" customHeight="1" x14ac:dyDescent="0.2">
      <c r="A9" s="24" t="s">
        <v>95</v>
      </c>
      <c r="B9" s="24"/>
      <c r="C9" s="24"/>
      <c r="D9" s="24"/>
      <c r="E9" s="24"/>
      <c r="F9" s="24">
        <v>15.8</v>
      </c>
      <c r="G9" s="565">
        <v>17.8</v>
      </c>
      <c r="H9" s="565">
        <v>16.2</v>
      </c>
    </row>
    <row r="10" spans="1:9" s="42" customFormat="1" ht="9.9499999999999993" customHeight="1" x14ac:dyDescent="0.2">
      <c r="A10" s="24" t="s">
        <v>96</v>
      </c>
      <c r="B10" s="24"/>
      <c r="C10" s="24"/>
      <c r="D10" s="24"/>
      <c r="E10" s="24"/>
      <c r="F10" s="24">
        <v>12.9</v>
      </c>
      <c r="G10" s="565">
        <v>14.5</v>
      </c>
      <c r="H10" s="565">
        <v>14.9</v>
      </c>
    </row>
    <row r="11" spans="1:9" s="42" customFormat="1" ht="9.9499999999999993" customHeight="1" x14ac:dyDescent="0.2">
      <c r="A11" s="24" t="s">
        <v>97</v>
      </c>
      <c r="B11" s="24"/>
      <c r="C11" s="24"/>
      <c r="D11" s="24"/>
      <c r="E11" s="24"/>
      <c r="F11" s="24"/>
      <c r="G11" s="24"/>
      <c r="H11" s="24"/>
    </row>
    <row r="12" spans="1:9" s="42" customFormat="1" ht="9.9499999999999993" customHeight="1" x14ac:dyDescent="0.2">
      <c r="A12" s="24"/>
      <c r="B12" s="24"/>
      <c r="C12" s="560" t="s">
        <v>79</v>
      </c>
      <c r="D12" s="24"/>
      <c r="E12" s="566"/>
      <c r="F12" s="566">
        <v>1239</v>
      </c>
      <c r="G12" s="566">
        <v>1263</v>
      </c>
      <c r="H12" s="566">
        <v>1227</v>
      </c>
    </row>
    <row r="13" spans="1:9" s="42" customFormat="1" ht="9.9499999999999993" customHeight="1" x14ac:dyDescent="0.2">
      <c r="A13" s="24"/>
      <c r="B13" s="24"/>
      <c r="C13" s="560" t="s">
        <v>78</v>
      </c>
      <c r="D13" s="24"/>
      <c r="E13" s="566"/>
      <c r="F13" s="566">
        <v>603</v>
      </c>
      <c r="G13" s="566">
        <v>654</v>
      </c>
      <c r="H13" s="566">
        <v>604</v>
      </c>
    </row>
    <row r="14" spans="1:9" s="556" customFormat="1" ht="11.25" customHeight="1" x14ac:dyDescent="0.2">
      <c r="A14" s="439" t="s">
        <v>92</v>
      </c>
      <c r="B14" s="74"/>
      <c r="C14" s="74"/>
      <c r="D14" s="74"/>
      <c r="E14" s="74"/>
      <c r="F14" s="74"/>
      <c r="G14" s="75"/>
      <c r="H14" s="567"/>
    </row>
    <row r="15" spans="1:9" s="556" customFormat="1" ht="18" customHeight="1" x14ac:dyDescent="0.2">
      <c r="A15" s="441"/>
      <c r="B15" s="441"/>
      <c r="C15" s="441"/>
      <c r="D15" s="441"/>
      <c r="E15" s="441"/>
      <c r="F15" s="441"/>
      <c r="G15" s="441"/>
      <c r="H15" s="442"/>
    </row>
    <row r="16" spans="1:9" s="556" customFormat="1" ht="18" customHeight="1" x14ac:dyDescent="0.2">
      <c r="A16" s="441"/>
      <c r="B16" s="441"/>
      <c r="C16" s="441"/>
      <c r="D16" s="441"/>
      <c r="E16" s="441"/>
      <c r="F16" s="441"/>
      <c r="G16" s="441"/>
      <c r="H16" s="442"/>
    </row>
    <row r="17" spans="1:15" s="556" customFormat="1" ht="18" customHeight="1" x14ac:dyDescent="0.2">
      <c r="A17" s="441"/>
      <c r="B17" s="441"/>
      <c r="C17" s="441"/>
      <c r="D17" s="441"/>
      <c r="E17" s="441"/>
      <c r="F17" s="441"/>
      <c r="G17" s="441"/>
      <c r="H17" s="442"/>
    </row>
    <row r="18" spans="1:15" s="556" customFormat="1" ht="18" customHeight="1" x14ac:dyDescent="0.2">
      <c r="A18" s="441"/>
      <c r="B18" s="441"/>
      <c r="C18" s="441"/>
      <c r="D18" s="441"/>
      <c r="E18" s="441"/>
      <c r="F18" s="441"/>
      <c r="G18" s="441"/>
      <c r="H18" s="442"/>
    </row>
    <row r="19" spans="1:15" s="556" customFormat="1" ht="18" customHeight="1" x14ac:dyDescent="0.2">
      <c r="A19" s="441"/>
      <c r="B19" s="441"/>
      <c r="C19" s="441"/>
      <c r="D19" s="441"/>
      <c r="E19" s="441"/>
      <c r="F19" s="441"/>
      <c r="G19" s="441"/>
      <c r="H19" s="442"/>
    </row>
    <row r="20" spans="1:15" s="556" customFormat="1" ht="18" customHeight="1" x14ac:dyDescent="0.2">
      <c r="A20" s="441"/>
      <c r="B20" s="441"/>
      <c r="C20" s="441"/>
      <c r="D20" s="441"/>
      <c r="E20" s="441"/>
      <c r="F20" s="441"/>
      <c r="G20" s="441"/>
      <c r="H20" s="442"/>
    </row>
    <row r="21" spans="1:15" s="556" customFormat="1" ht="12.75" customHeight="1" x14ac:dyDescent="0.2">
      <c r="A21" s="440"/>
      <c r="B21" s="441"/>
      <c r="C21" s="441"/>
      <c r="D21" s="441"/>
      <c r="E21" s="441"/>
      <c r="F21" s="441"/>
      <c r="G21" s="441"/>
      <c r="H21" s="442"/>
    </row>
    <row r="22" spans="1:15" s="556" customFormat="1" ht="15" customHeight="1" x14ac:dyDescent="0.2">
      <c r="A22" s="74"/>
      <c r="B22" s="74"/>
      <c r="C22" s="74"/>
      <c r="D22" s="74"/>
      <c r="E22" s="436"/>
      <c r="F22" s="437" t="s">
        <v>91</v>
      </c>
      <c r="G22" s="438">
        <v>2019</v>
      </c>
      <c r="H22" s="438">
        <v>2020</v>
      </c>
    </row>
    <row r="23" spans="1:15" s="556" customFormat="1" ht="18" customHeight="1" x14ac:dyDescent="0.2">
      <c r="A23" s="439" t="s">
        <v>98</v>
      </c>
      <c r="B23" s="568"/>
      <c r="C23" s="568"/>
      <c r="D23" s="568"/>
      <c r="E23" s="568"/>
      <c r="F23" s="568"/>
      <c r="G23" s="569"/>
      <c r="H23" s="569"/>
    </row>
    <row r="24" spans="1:15" s="42" customFormat="1" ht="9.9499999999999993" customHeight="1" x14ac:dyDescent="0.2">
      <c r="A24" s="24" t="s">
        <v>909</v>
      </c>
      <c r="C24" s="24"/>
      <c r="D24" s="24"/>
      <c r="E24" s="23"/>
      <c r="F24" s="570">
        <v>15</v>
      </c>
      <c r="G24" s="23">
        <v>15</v>
      </c>
      <c r="H24" s="23">
        <v>15</v>
      </c>
      <c r="I24" s="571"/>
      <c r="J24" s="571"/>
      <c r="K24" s="571"/>
      <c r="L24" s="571"/>
      <c r="M24" s="571"/>
      <c r="N24" s="571"/>
    </row>
    <row r="25" spans="1:15" s="42" customFormat="1" ht="9.9499999999999993" customHeight="1" x14ac:dyDescent="0.2">
      <c r="A25" s="24" t="s">
        <v>99</v>
      </c>
      <c r="C25" s="24"/>
      <c r="D25" s="24"/>
      <c r="E25" s="23"/>
      <c r="F25" s="572">
        <v>3594</v>
      </c>
      <c r="G25" s="572">
        <v>4709</v>
      </c>
      <c r="H25" s="23">
        <v>4695</v>
      </c>
      <c r="I25" s="573"/>
      <c r="J25" s="573"/>
      <c r="K25" s="573"/>
      <c r="L25" s="573"/>
      <c r="M25" s="573"/>
      <c r="N25" s="573"/>
      <c r="O25" s="573"/>
    </row>
    <row r="26" spans="1:15" s="42" customFormat="1" ht="9.9499999999999993" customHeight="1" x14ac:dyDescent="0.2">
      <c r="A26" s="24" t="s">
        <v>910</v>
      </c>
      <c r="B26" s="24"/>
      <c r="C26" s="24"/>
      <c r="D26" s="24"/>
      <c r="E26" s="23"/>
      <c r="F26" s="570">
        <v>26</v>
      </c>
      <c r="G26" s="23">
        <v>23</v>
      </c>
      <c r="H26" s="23">
        <v>23</v>
      </c>
    </row>
    <row r="27" spans="1:15" s="42" customFormat="1" ht="9.9499999999999993" customHeight="1" x14ac:dyDescent="0.2">
      <c r="A27" s="24" t="s">
        <v>100</v>
      </c>
      <c r="C27" s="24"/>
      <c r="D27" s="24"/>
      <c r="E27" s="572"/>
      <c r="F27" s="570">
        <v>2</v>
      </c>
      <c r="G27" s="23">
        <v>5</v>
      </c>
      <c r="H27" s="23">
        <v>6</v>
      </c>
    </row>
    <row r="28" spans="1:15" s="42" customFormat="1" ht="9.9499999999999993" customHeight="1" x14ac:dyDescent="0.2">
      <c r="A28" s="24" t="s">
        <v>101</v>
      </c>
      <c r="B28" s="24"/>
      <c r="C28" s="24"/>
      <c r="D28" s="24"/>
      <c r="E28" s="23"/>
      <c r="F28" s="570">
        <v>127</v>
      </c>
      <c r="G28" s="23">
        <v>130</v>
      </c>
      <c r="H28" s="23">
        <v>129</v>
      </c>
    </row>
    <row r="29" spans="1:15" s="42" customFormat="1" ht="9.9499999999999993" customHeight="1" x14ac:dyDescent="0.2">
      <c r="A29" s="24" t="s">
        <v>102</v>
      </c>
      <c r="C29" s="24"/>
      <c r="D29" s="24"/>
      <c r="E29" s="23"/>
      <c r="F29" s="570">
        <v>17</v>
      </c>
      <c r="G29" s="23">
        <v>19</v>
      </c>
      <c r="H29" s="23">
        <v>18</v>
      </c>
    </row>
    <row r="30" spans="1:15" s="42" customFormat="1" ht="24" customHeight="1" x14ac:dyDescent="0.2">
      <c r="A30" s="1005" t="s">
        <v>911</v>
      </c>
      <c r="B30" s="1006"/>
      <c r="C30" s="1006"/>
      <c r="D30" s="1006"/>
      <c r="E30" s="1006"/>
      <c r="F30" s="1006"/>
      <c r="G30" s="1006"/>
      <c r="H30" s="1006"/>
    </row>
    <row r="31" spans="1:15" ht="12.75" x14ac:dyDescent="0.2">
      <c r="A31" s="1003">
        <v>10</v>
      </c>
      <c r="B31" s="1003"/>
      <c r="C31" s="1003"/>
      <c r="D31" s="1003"/>
      <c r="E31" s="1003"/>
      <c r="F31" s="1003"/>
      <c r="G31" s="1003"/>
      <c r="H31" s="1003"/>
    </row>
  </sheetData>
  <mergeCells count="4">
    <mergeCell ref="A2:H2"/>
    <mergeCell ref="A30:H30"/>
    <mergeCell ref="A31:H31"/>
    <mergeCell ref="A1:H1"/>
  </mergeCells>
  <hyperlinks>
    <hyperlink ref="A1" location="Contents!A1" display="Contents"/>
  </hyperlinks>
  <pageMargins left="0.2" right="0.2" top="0.2" bottom="0.2" header="0.2" footer="0.2"/>
  <pageSetup paperSize="70" orientation="portrait" r:id="rId1"/>
  <ignoredErrors>
    <ignoredError sqref="F3"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140" zoomScaleNormal="140" workbookViewId="0">
      <selection sqref="A1:H1"/>
    </sheetView>
  </sheetViews>
  <sheetFormatPr defaultRowHeight="15" customHeight="1" x14ac:dyDescent="0.2"/>
  <cols>
    <col min="1" max="1" width="2.28515625" style="556" customWidth="1"/>
    <col min="2" max="4" width="1.140625" style="556" customWidth="1"/>
    <col min="5" max="5" width="17.7109375" style="556" customWidth="1"/>
    <col min="6" max="7" width="7.5703125" style="556" customWidth="1"/>
    <col min="8" max="8" width="7.5703125" style="574" customWidth="1"/>
    <col min="9" max="16384" width="9.140625" style="556"/>
  </cols>
  <sheetData>
    <row r="1" spans="1:9" x14ac:dyDescent="0.2">
      <c r="A1" s="1007" t="s">
        <v>167</v>
      </c>
      <c r="B1" s="1007"/>
      <c r="C1" s="1007"/>
      <c r="D1" s="1007"/>
      <c r="E1" s="1007"/>
      <c r="F1" s="1007"/>
      <c r="G1" s="1007"/>
      <c r="H1" s="1007"/>
      <c r="I1" s="718"/>
    </row>
    <row r="2" spans="1:9" s="772" customFormat="1" ht="14.1" customHeight="1" x14ac:dyDescent="0.15">
      <c r="E2" s="782"/>
      <c r="F2" s="783" t="s">
        <v>103</v>
      </c>
      <c r="G2" s="783" t="s">
        <v>1046</v>
      </c>
      <c r="H2" s="783" t="s">
        <v>1047</v>
      </c>
    </row>
    <row r="3" spans="1:9" s="772" customFormat="1" ht="14.1" customHeight="1" x14ac:dyDescent="0.2">
      <c r="A3" s="771" t="s">
        <v>104</v>
      </c>
      <c r="G3" s="773"/>
      <c r="H3" s="773"/>
    </row>
    <row r="4" spans="1:9" s="772" customFormat="1" ht="14.1" customHeight="1" x14ac:dyDescent="0.2">
      <c r="B4" s="772" t="s">
        <v>105</v>
      </c>
      <c r="E4" s="774"/>
      <c r="F4" s="774">
        <v>1561</v>
      </c>
      <c r="G4" s="774">
        <v>3290</v>
      </c>
      <c r="H4" s="774">
        <v>3450</v>
      </c>
    </row>
    <row r="5" spans="1:9" s="772" customFormat="1" ht="14.1" customHeight="1" x14ac:dyDescent="0.2">
      <c r="B5" s="772" t="s">
        <v>106</v>
      </c>
      <c r="E5" s="774"/>
      <c r="F5" s="774">
        <v>268</v>
      </c>
      <c r="G5" s="774">
        <v>412</v>
      </c>
      <c r="H5" s="774">
        <v>428</v>
      </c>
    </row>
    <row r="6" spans="1:9" s="772" customFormat="1" ht="14.1" customHeight="1" x14ac:dyDescent="0.2">
      <c r="B6" s="772" t="s">
        <v>107</v>
      </c>
      <c r="E6" s="774"/>
      <c r="F6" s="774">
        <v>3670</v>
      </c>
      <c r="G6" s="774">
        <v>4306</v>
      </c>
      <c r="H6" s="774">
        <v>4400</v>
      </c>
    </row>
    <row r="7" spans="1:9" s="772" customFormat="1" ht="14.1" customHeight="1" x14ac:dyDescent="0.2">
      <c r="B7" s="772" t="s">
        <v>108</v>
      </c>
      <c r="E7" s="774"/>
      <c r="F7" s="775">
        <v>408</v>
      </c>
      <c r="G7" s="775">
        <v>548</v>
      </c>
      <c r="H7" s="775">
        <v>560</v>
      </c>
    </row>
    <row r="8" spans="1:9" s="772" customFormat="1" ht="14.1" customHeight="1" x14ac:dyDescent="0.2">
      <c r="A8" s="771" t="s">
        <v>109</v>
      </c>
      <c r="E8" s="776"/>
      <c r="F8" s="777">
        <v>12.4</v>
      </c>
      <c r="G8" s="777">
        <v>26</v>
      </c>
      <c r="H8" s="777">
        <v>27.3</v>
      </c>
    </row>
    <row r="9" spans="1:9" s="772" customFormat="1" ht="14.1" customHeight="1" x14ac:dyDescent="0.2">
      <c r="A9" s="771" t="s">
        <v>110</v>
      </c>
      <c r="E9" s="776"/>
      <c r="F9" s="777">
        <v>2.1</v>
      </c>
      <c r="G9" s="777">
        <v>3.3</v>
      </c>
      <c r="H9" s="777">
        <v>3.4</v>
      </c>
    </row>
    <row r="10" spans="1:9" s="772" customFormat="1" ht="14.1" customHeight="1" x14ac:dyDescent="0.2">
      <c r="A10" s="771" t="s">
        <v>1041</v>
      </c>
      <c r="E10" s="778"/>
      <c r="F10" s="778"/>
      <c r="G10" s="778"/>
      <c r="H10" s="778"/>
    </row>
    <row r="11" spans="1:9" s="772" customFormat="1" ht="14.1" customHeight="1" x14ac:dyDescent="0.2">
      <c r="B11" s="772" t="s">
        <v>111</v>
      </c>
      <c r="E11" s="774"/>
      <c r="F11" s="775">
        <v>228</v>
      </c>
      <c r="G11" s="775">
        <v>279</v>
      </c>
      <c r="H11" s="775">
        <v>287</v>
      </c>
    </row>
    <row r="12" spans="1:9" s="772" customFormat="1" ht="14.1" customHeight="1" x14ac:dyDescent="0.2">
      <c r="B12" s="772" t="s">
        <v>112</v>
      </c>
      <c r="E12" s="774"/>
      <c r="F12" s="775">
        <v>57</v>
      </c>
      <c r="G12" s="775">
        <v>112</v>
      </c>
      <c r="H12" s="775">
        <v>95</v>
      </c>
    </row>
    <row r="13" spans="1:9" s="772" customFormat="1" ht="14.1" customHeight="1" x14ac:dyDescent="0.2">
      <c r="B13" s="772" t="s">
        <v>113</v>
      </c>
      <c r="E13" s="774"/>
      <c r="F13" s="775">
        <v>84</v>
      </c>
      <c r="G13" s="775">
        <v>117</v>
      </c>
      <c r="H13" s="775">
        <v>113</v>
      </c>
    </row>
    <row r="14" spans="1:9" s="772" customFormat="1" ht="14.1" customHeight="1" x14ac:dyDescent="0.2">
      <c r="B14" s="772" t="s">
        <v>114</v>
      </c>
      <c r="E14" s="774"/>
      <c r="F14" s="775">
        <v>47</v>
      </c>
      <c r="G14" s="775">
        <v>41</v>
      </c>
      <c r="H14" s="775">
        <v>40</v>
      </c>
    </row>
    <row r="15" spans="1:9" s="772" customFormat="1" ht="14.1" customHeight="1" x14ac:dyDescent="0.2">
      <c r="B15" s="772" t="s">
        <v>115</v>
      </c>
      <c r="E15" s="774"/>
      <c r="F15" s="775">
        <v>185</v>
      </c>
      <c r="G15" s="775">
        <v>194</v>
      </c>
      <c r="H15" s="775">
        <v>183</v>
      </c>
    </row>
    <row r="16" spans="1:9" s="772" customFormat="1" ht="14.1" customHeight="1" x14ac:dyDescent="0.2">
      <c r="A16" s="771" t="s">
        <v>116</v>
      </c>
      <c r="F16" s="775"/>
      <c r="G16" s="775"/>
      <c r="H16" s="775"/>
    </row>
    <row r="17" spans="1:11" s="772" customFormat="1" ht="14.1" customHeight="1" x14ac:dyDescent="0.2">
      <c r="B17" s="772" t="s">
        <v>111</v>
      </c>
      <c r="E17" s="774"/>
      <c r="F17" s="775">
        <v>31</v>
      </c>
      <c r="G17" s="775">
        <v>32</v>
      </c>
      <c r="H17" s="775">
        <v>33</v>
      </c>
    </row>
    <row r="18" spans="1:11" s="772" customFormat="1" ht="14.1" customHeight="1" x14ac:dyDescent="0.2">
      <c r="B18" s="772" t="s">
        <v>112</v>
      </c>
      <c r="E18" s="774"/>
      <c r="F18" s="775">
        <v>8</v>
      </c>
      <c r="G18" s="775">
        <v>13</v>
      </c>
      <c r="H18" s="775">
        <v>11</v>
      </c>
    </row>
    <row r="19" spans="1:11" s="772" customFormat="1" ht="14.1" customHeight="1" x14ac:dyDescent="0.2">
      <c r="B19" s="772" t="s">
        <v>113</v>
      </c>
      <c r="E19" s="774"/>
      <c r="F19" s="775">
        <v>11</v>
      </c>
      <c r="G19" s="775">
        <v>13</v>
      </c>
      <c r="H19" s="775">
        <v>13</v>
      </c>
    </row>
    <row r="20" spans="1:11" s="772" customFormat="1" ht="14.1" customHeight="1" x14ac:dyDescent="0.2">
      <c r="B20" s="772" t="s">
        <v>114</v>
      </c>
      <c r="E20" s="774"/>
      <c r="F20" s="775">
        <v>6</v>
      </c>
      <c r="G20" s="775">
        <v>5</v>
      </c>
      <c r="H20" s="775">
        <v>5</v>
      </c>
    </row>
    <row r="21" spans="1:11" s="772" customFormat="1" ht="14.1" customHeight="1" x14ac:dyDescent="0.2">
      <c r="B21" s="772" t="s">
        <v>115</v>
      </c>
      <c r="E21" s="774"/>
      <c r="F21" s="775">
        <v>25</v>
      </c>
      <c r="G21" s="775">
        <v>22</v>
      </c>
      <c r="H21" s="775">
        <v>21</v>
      </c>
    </row>
    <row r="22" spans="1:11" s="772" customFormat="1" ht="14.1" customHeight="1" x14ac:dyDescent="0.2">
      <c r="A22" s="771" t="s">
        <v>117</v>
      </c>
      <c r="B22" s="771"/>
      <c r="C22" s="771"/>
      <c r="D22" s="771"/>
      <c r="E22" s="776"/>
      <c r="F22" s="776"/>
      <c r="G22" s="776"/>
      <c r="H22" s="776"/>
    </row>
    <row r="23" spans="1:11" s="772" customFormat="1" ht="14.1" customHeight="1" x14ac:dyDescent="0.2">
      <c r="B23" s="779" t="s">
        <v>118</v>
      </c>
      <c r="C23" s="780"/>
      <c r="E23" s="778"/>
      <c r="F23" s="778">
        <v>9.6999999999999993</v>
      </c>
      <c r="G23" s="781" t="s">
        <v>1042</v>
      </c>
      <c r="H23" s="781" t="s">
        <v>1043</v>
      </c>
    </row>
    <row r="24" spans="1:11" s="772" customFormat="1" ht="14.1" customHeight="1" x14ac:dyDescent="0.2">
      <c r="B24" s="779" t="s">
        <v>33</v>
      </c>
      <c r="C24" s="780"/>
      <c r="E24" s="778"/>
      <c r="F24" s="781">
        <v>2.4</v>
      </c>
      <c r="G24" s="781" t="s">
        <v>1044</v>
      </c>
      <c r="H24" s="781" t="s">
        <v>1045</v>
      </c>
    </row>
    <row r="25" spans="1:11" s="554" customFormat="1" x14ac:dyDescent="0.2">
      <c r="A25" s="931" t="s">
        <v>119</v>
      </c>
      <c r="B25" s="931"/>
      <c r="C25" s="291"/>
      <c r="D25" s="115"/>
      <c r="E25" s="26"/>
      <c r="F25" s="26"/>
      <c r="G25" s="27"/>
      <c r="H25" s="28"/>
    </row>
    <row r="26" spans="1:11" s="554" customFormat="1" x14ac:dyDescent="0.2">
      <c r="A26" s="1005" t="s">
        <v>1007</v>
      </c>
      <c r="B26" s="1006"/>
      <c r="C26" s="1006"/>
      <c r="D26" s="1006"/>
      <c r="E26" s="1006"/>
      <c r="F26" s="1006"/>
      <c r="G26" s="1006"/>
      <c r="H26" s="1006"/>
    </row>
    <row r="27" spans="1:11" s="3" customFormat="1" ht="12.75" x14ac:dyDescent="0.2">
      <c r="A27" s="1005" t="s">
        <v>1008</v>
      </c>
      <c r="B27" s="1006"/>
      <c r="C27" s="1006"/>
      <c r="D27" s="1006"/>
      <c r="E27" s="1006"/>
      <c r="F27" s="1006"/>
      <c r="G27" s="1006"/>
      <c r="H27" s="1006"/>
      <c r="I27" s="432"/>
      <c r="K27" s="409"/>
    </row>
    <row r="28" spans="1:11" s="3" customFormat="1" ht="6" customHeight="1" x14ac:dyDescent="0.2">
      <c r="A28" s="924"/>
      <c r="B28" s="925"/>
      <c r="C28" s="925"/>
      <c r="D28" s="925"/>
      <c r="E28" s="925"/>
      <c r="F28" s="925"/>
      <c r="G28" s="925"/>
      <c r="H28" s="925"/>
      <c r="I28" s="432"/>
      <c r="K28" s="409"/>
    </row>
    <row r="29" spans="1:11" ht="15" customHeight="1" x14ac:dyDescent="0.2">
      <c r="A29" s="999">
        <v>11</v>
      </c>
      <c r="B29" s="999"/>
      <c r="C29" s="999"/>
      <c r="D29" s="999"/>
      <c r="E29" s="999"/>
      <c r="F29" s="999"/>
      <c r="G29" s="999"/>
      <c r="H29" s="999"/>
    </row>
  </sheetData>
  <mergeCells count="4">
    <mergeCell ref="A26:H26"/>
    <mergeCell ref="A27:H27"/>
    <mergeCell ref="A29:H29"/>
    <mergeCell ref="A1:H1"/>
  </mergeCells>
  <hyperlinks>
    <hyperlink ref="A1" location="Contents!A1" display="Contents"/>
  </hyperlinks>
  <pageMargins left="0.2" right="0.2" top="0.2" bottom="0.2" header="0.2" footer="0.2"/>
  <pageSetup paperSize="70" orientation="portrait" r:id="rId1"/>
  <ignoredErrors>
    <ignoredError sqref="F2"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140" zoomScaleNormal="140" workbookViewId="0">
      <selection sqref="A1:H1"/>
    </sheetView>
  </sheetViews>
  <sheetFormatPr defaultRowHeight="15.95" customHeight="1" x14ac:dyDescent="0.2"/>
  <cols>
    <col min="1" max="1" width="1.28515625" style="575" customWidth="1"/>
    <col min="2" max="2" width="2.7109375" style="575" customWidth="1"/>
    <col min="3" max="3" width="1.42578125" style="575" customWidth="1"/>
    <col min="4" max="4" width="1.140625" style="575" customWidth="1"/>
    <col min="5" max="5" width="20.7109375" style="575" customWidth="1"/>
    <col min="6" max="6" width="6.5703125" style="575" bestFit="1" customWidth="1"/>
    <col min="7" max="7" width="6.28515625" style="575" bestFit="1" customWidth="1"/>
    <col min="8" max="8" width="6.28515625" style="689" bestFit="1" customWidth="1"/>
    <col min="9" max="9" width="1.5703125" style="575" customWidth="1"/>
    <col min="10" max="16384" width="9.140625" style="575"/>
  </cols>
  <sheetData>
    <row r="1" spans="1:9" s="556" customFormat="1" ht="15" x14ac:dyDescent="0.2">
      <c r="A1" s="1010" t="s">
        <v>167</v>
      </c>
      <c r="B1" s="1010"/>
      <c r="C1" s="1010"/>
      <c r="D1" s="1010"/>
      <c r="E1" s="1010"/>
      <c r="F1" s="1010"/>
      <c r="G1" s="1010"/>
      <c r="H1" s="1010"/>
      <c r="I1" s="708"/>
    </row>
    <row r="2" spans="1:9" ht="15.95" customHeight="1" x14ac:dyDescent="0.2">
      <c r="A2" s="1008" t="s">
        <v>174</v>
      </c>
      <c r="B2" s="1009"/>
      <c r="C2" s="1009"/>
      <c r="D2" s="1009"/>
      <c r="E2" s="1009"/>
      <c r="F2" s="1009"/>
      <c r="G2" s="926"/>
      <c r="H2" s="926"/>
    </row>
    <row r="3" spans="1:9" ht="13.5" customHeight="1" x14ac:dyDescent="0.2">
      <c r="A3" s="81"/>
      <c r="B3" s="81"/>
      <c r="C3" s="81"/>
      <c r="D3" s="81"/>
      <c r="E3" s="443"/>
      <c r="F3" s="444">
        <v>2011</v>
      </c>
      <c r="G3" s="444">
        <v>2019</v>
      </c>
      <c r="H3" s="444">
        <v>2020</v>
      </c>
    </row>
    <row r="4" spans="1:9" ht="13.5" customHeight="1" x14ac:dyDescent="0.2">
      <c r="A4" s="927" t="s">
        <v>175</v>
      </c>
      <c r="B4" s="81"/>
      <c r="C4" s="81"/>
      <c r="D4" s="81"/>
      <c r="E4" s="81"/>
      <c r="F4" s="81"/>
      <c r="G4" s="81"/>
      <c r="H4" s="81"/>
      <c r="I4" s="576"/>
    </row>
    <row r="5" spans="1:9" ht="13.5" customHeight="1" x14ac:dyDescent="0.2">
      <c r="A5" s="928"/>
      <c r="B5" s="81" t="s">
        <v>176</v>
      </c>
      <c r="C5" s="81"/>
      <c r="D5" s="81"/>
      <c r="E5" s="76"/>
      <c r="F5" s="76">
        <v>1018</v>
      </c>
      <c r="G5" s="76">
        <v>851</v>
      </c>
      <c r="H5" s="76">
        <v>828</v>
      </c>
    </row>
    <row r="6" spans="1:9" ht="13.5" customHeight="1" x14ac:dyDescent="0.2">
      <c r="A6" s="928"/>
      <c r="B6" s="81" t="s">
        <v>177</v>
      </c>
      <c r="C6" s="81"/>
      <c r="D6" s="81"/>
      <c r="E6" s="76"/>
      <c r="F6" s="76">
        <v>33901</v>
      </c>
      <c r="G6" s="76">
        <v>25479</v>
      </c>
      <c r="H6" s="76">
        <v>26162</v>
      </c>
    </row>
    <row r="7" spans="1:9" ht="13.5" customHeight="1" x14ac:dyDescent="0.2">
      <c r="A7" s="928"/>
      <c r="B7" s="88"/>
      <c r="C7" s="89" t="s">
        <v>79</v>
      </c>
      <c r="D7" s="81"/>
      <c r="E7" s="77"/>
      <c r="F7" s="77">
        <v>17282</v>
      </c>
      <c r="G7" s="77">
        <v>13010</v>
      </c>
      <c r="H7" s="77">
        <v>13633</v>
      </c>
    </row>
    <row r="8" spans="1:9" ht="13.5" customHeight="1" x14ac:dyDescent="0.2">
      <c r="A8" s="928"/>
      <c r="B8" s="81"/>
      <c r="C8" s="89" t="s">
        <v>78</v>
      </c>
      <c r="D8" s="81"/>
      <c r="E8" s="77"/>
      <c r="F8" s="77">
        <v>16619</v>
      </c>
      <c r="G8" s="77">
        <v>12469</v>
      </c>
      <c r="H8" s="77">
        <v>12529</v>
      </c>
    </row>
    <row r="9" spans="1:9" ht="13.5" customHeight="1" x14ac:dyDescent="0.2">
      <c r="A9" s="928"/>
      <c r="B9" s="81" t="s">
        <v>178</v>
      </c>
      <c r="C9" s="81"/>
      <c r="D9" s="81"/>
      <c r="E9" s="76"/>
      <c r="F9" s="76">
        <v>97</v>
      </c>
      <c r="G9" s="76">
        <v>96</v>
      </c>
      <c r="H9" s="76">
        <v>102</v>
      </c>
    </row>
    <row r="10" spans="1:9" ht="13.5" customHeight="1" x14ac:dyDescent="0.2">
      <c r="A10" s="928"/>
      <c r="B10" s="81"/>
      <c r="C10" s="89" t="s">
        <v>79</v>
      </c>
      <c r="D10" s="81"/>
      <c r="E10" s="76"/>
      <c r="F10" s="76">
        <v>97</v>
      </c>
      <c r="G10" s="76">
        <v>97</v>
      </c>
      <c r="H10" s="76">
        <v>104</v>
      </c>
    </row>
    <row r="11" spans="1:9" ht="13.5" customHeight="1" x14ac:dyDescent="0.2">
      <c r="A11" s="928"/>
      <c r="B11" s="81"/>
      <c r="C11" s="89" t="s">
        <v>78</v>
      </c>
      <c r="D11" s="81"/>
      <c r="E11" s="76"/>
      <c r="F11" s="76">
        <v>98</v>
      </c>
      <c r="G11" s="76">
        <v>96</v>
      </c>
      <c r="H11" s="76">
        <v>100</v>
      </c>
    </row>
    <row r="12" spans="1:9" ht="13.5" customHeight="1" x14ac:dyDescent="0.2">
      <c r="A12" s="928"/>
      <c r="B12" s="81" t="s">
        <v>179</v>
      </c>
      <c r="C12" s="81"/>
      <c r="D12" s="81"/>
      <c r="E12" s="76"/>
      <c r="F12" s="76">
        <v>2550</v>
      </c>
      <c r="G12" s="76">
        <v>2134</v>
      </c>
      <c r="H12" s="76">
        <v>2103</v>
      </c>
    </row>
    <row r="13" spans="1:9" ht="13.5" customHeight="1" x14ac:dyDescent="0.2">
      <c r="A13" s="928"/>
      <c r="B13" s="81" t="s">
        <v>180</v>
      </c>
      <c r="C13" s="81"/>
      <c r="D13" s="81"/>
      <c r="E13" s="76"/>
      <c r="F13" s="76">
        <v>13</v>
      </c>
      <c r="G13" s="76">
        <v>12</v>
      </c>
      <c r="H13" s="76">
        <v>12</v>
      </c>
    </row>
    <row r="14" spans="1:9" ht="13.5" customHeight="1" x14ac:dyDescent="0.2">
      <c r="A14" s="927" t="s">
        <v>181</v>
      </c>
      <c r="B14" s="81"/>
      <c r="C14" s="81"/>
      <c r="D14" s="81"/>
      <c r="E14" s="81"/>
      <c r="F14" s="81"/>
      <c r="G14" s="81"/>
      <c r="H14" s="81"/>
    </row>
    <row r="15" spans="1:9" ht="13.5" customHeight="1" x14ac:dyDescent="0.2">
      <c r="A15" s="928"/>
      <c r="B15" s="81" t="s">
        <v>176</v>
      </c>
      <c r="C15" s="81"/>
      <c r="D15" s="81"/>
      <c r="E15" s="76"/>
      <c r="F15" s="76">
        <v>305</v>
      </c>
      <c r="G15" s="76">
        <v>319</v>
      </c>
      <c r="H15" s="76">
        <v>318</v>
      </c>
    </row>
    <row r="16" spans="1:9" ht="13.5" customHeight="1" x14ac:dyDescent="0.2">
      <c r="A16" s="928"/>
      <c r="B16" s="81" t="s">
        <v>177</v>
      </c>
      <c r="C16" s="81"/>
      <c r="D16" s="86"/>
      <c r="E16" s="76"/>
      <c r="F16" s="76">
        <v>116068</v>
      </c>
      <c r="G16" s="76">
        <v>85730</v>
      </c>
      <c r="H16" s="76">
        <v>82514</v>
      </c>
    </row>
    <row r="17" spans="1:8" ht="13.5" customHeight="1" x14ac:dyDescent="0.2">
      <c r="A17" s="928"/>
      <c r="B17" s="88"/>
      <c r="C17" s="89" t="s">
        <v>79</v>
      </c>
      <c r="D17" s="86"/>
      <c r="E17" s="77"/>
      <c r="F17" s="77">
        <v>58935</v>
      </c>
      <c r="G17" s="77">
        <v>43133</v>
      </c>
      <c r="H17" s="77">
        <v>41562</v>
      </c>
    </row>
    <row r="18" spans="1:8" ht="13.5" customHeight="1" x14ac:dyDescent="0.2">
      <c r="A18" s="928"/>
      <c r="B18" s="81"/>
      <c r="C18" s="89" t="s">
        <v>78</v>
      </c>
      <c r="D18" s="81"/>
      <c r="E18" s="77"/>
      <c r="F18" s="77">
        <v>57133</v>
      </c>
      <c r="G18" s="77">
        <v>42597</v>
      </c>
      <c r="H18" s="77">
        <v>40952</v>
      </c>
    </row>
    <row r="19" spans="1:8" ht="13.5" customHeight="1" x14ac:dyDescent="0.2">
      <c r="A19" s="928"/>
      <c r="B19" s="81" t="s">
        <v>182</v>
      </c>
      <c r="C19" s="81"/>
      <c r="D19" s="81"/>
      <c r="E19" s="76"/>
      <c r="F19" s="76">
        <v>100</v>
      </c>
      <c r="G19" s="76">
        <v>95</v>
      </c>
      <c r="H19" s="76">
        <v>95</v>
      </c>
    </row>
    <row r="20" spans="1:8" ht="13.5" customHeight="1" x14ac:dyDescent="0.2">
      <c r="A20" s="928"/>
      <c r="B20" s="81"/>
      <c r="C20" s="89" t="s">
        <v>79</v>
      </c>
      <c r="D20" s="81"/>
      <c r="E20" s="76"/>
      <c r="F20" s="77">
        <v>100</v>
      </c>
      <c r="G20" s="77">
        <v>95</v>
      </c>
      <c r="H20" s="77">
        <v>95</v>
      </c>
    </row>
    <row r="21" spans="1:8" ht="13.5" customHeight="1" x14ac:dyDescent="0.2">
      <c r="A21" s="928"/>
      <c r="B21" s="81"/>
      <c r="C21" s="89" t="s">
        <v>78</v>
      </c>
      <c r="D21" s="81"/>
      <c r="E21" s="76"/>
      <c r="F21" s="77">
        <v>100</v>
      </c>
      <c r="G21" s="77">
        <v>96</v>
      </c>
      <c r="H21" s="77">
        <v>96</v>
      </c>
    </row>
    <row r="22" spans="1:8" ht="13.5" customHeight="1" x14ac:dyDescent="0.2">
      <c r="A22" s="927" t="s">
        <v>183</v>
      </c>
      <c r="B22" s="81"/>
      <c r="C22" s="81"/>
      <c r="D22" s="86"/>
      <c r="E22" s="76"/>
      <c r="F22" s="76">
        <v>5701</v>
      </c>
      <c r="G22" s="76">
        <v>5639</v>
      </c>
      <c r="H22" s="76">
        <v>5903</v>
      </c>
    </row>
    <row r="23" spans="1:8" ht="13.5" customHeight="1" x14ac:dyDescent="0.2">
      <c r="A23" s="928"/>
      <c r="B23" s="88"/>
      <c r="C23" s="89" t="s">
        <v>79</v>
      </c>
      <c r="D23" s="86"/>
      <c r="E23" s="77"/>
      <c r="F23" s="77">
        <v>1655</v>
      </c>
      <c r="G23" s="77">
        <v>1118</v>
      </c>
      <c r="H23" s="77">
        <v>1141</v>
      </c>
    </row>
    <row r="24" spans="1:8" ht="13.5" customHeight="1" x14ac:dyDescent="0.2">
      <c r="A24" s="928"/>
      <c r="B24" s="81"/>
      <c r="C24" s="89" t="s">
        <v>78</v>
      </c>
      <c r="D24" s="86"/>
      <c r="E24" s="77"/>
      <c r="F24" s="77">
        <v>4046</v>
      </c>
      <c r="G24" s="77">
        <v>4521</v>
      </c>
      <c r="H24" s="77">
        <v>4762</v>
      </c>
    </row>
    <row r="25" spans="1:8" ht="13.5" customHeight="1" x14ac:dyDescent="0.2">
      <c r="A25" s="928"/>
      <c r="B25" s="81" t="s">
        <v>184</v>
      </c>
      <c r="C25" s="81"/>
      <c r="D25" s="81"/>
      <c r="E25" s="76"/>
      <c r="F25" s="76">
        <v>27</v>
      </c>
      <c r="G25" s="76">
        <v>20</v>
      </c>
      <c r="H25" s="76">
        <v>18</v>
      </c>
    </row>
    <row r="26" spans="1:8" ht="13.5" customHeight="1" x14ac:dyDescent="0.2">
      <c r="A26" s="928"/>
      <c r="B26" s="81" t="s">
        <v>185</v>
      </c>
      <c r="C26" s="81"/>
      <c r="D26" s="81"/>
      <c r="E26" s="78"/>
      <c r="F26" s="78">
        <v>68.599999999999994</v>
      </c>
      <c r="G26" s="79">
        <v>77.3</v>
      </c>
      <c r="H26" s="79" t="s">
        <v>1068</v>
      </c>
    </row>
    <row r="27" spans="1:8" ht="13.5" customHeight="1" x14ac:dyDescent="0.2">
      <c r="A27" s="928"/>
      <c r="B27" s="88"/>
      <c r="C27" s="89" t="s">
        <v>79</v>
      </c>
      <c r="D27" s="81"/>
      <c r="E27" s="80"/>
      <c r="F27" s="80">
        <v>62.7</v>
      </c>
      <c r="G27" s="79">
        <v>71.7</v>
      </c>
      <c r="H27" s="79" t="s">
        <v>1069</v>
      </c>
    </row>
    <row r="28" spans="1:8" ht="13.5" customHeight="1" x14ac:dyDescent="0.2">
      <c r="A28" s="928"/>
      <c r="B28" s="81"/>
      <c r="C28" s="89" t="s">
        <v>78</v>
      </c>
      <c r="D28" s="81"/>
      <c r="E28" s="80"/>
      <c r="F28" s="80">
        <v>74.900000000000006</v>
      </c>
      <c r="G28" s="79">
        <v>82.8</v>
      </c>
      <c r="H28" s="79" t="s">
        <v>1070</v>
      </c>
    </row>
    <row r="29" spans="1:8" ht="6.75" customHeight="1" x14ac:dyDescent="0.2">
      <c r="A29" s="928"/>
      <c r="B29" s="81"/>
      <c r="C29" s="89"/>
      <c r="D29" s="81"/>
      <c r="E29" s="80"/>
      <c r="F29" s="80"/>
      <c r="G29" s="79"/>
      <c r="H29" s="79"/>
    </row>
    <row r="30" spans="1:8" s="409" customFormat="1" ht="13.5" customHeight="1" x14ac:dyDescent="0.2">
      <c r="A30" s="1003">
        <v>12</v>
      </c>
      <c r="B30" s="1003"/>
      <c r="C30" s="1003"/>
      <c r="D30" s="1003"/>
      <c r="E30" s="1003"/>
      <c r="F30" s="1003"/>
      <c r="G30" s="1003"/>
      <c r="H30" s="1003"/>
    </row>
    <row r="31" spans="1:8" ht="15.95" customHeight="1" x14ac:dyDescent="0.2">
      <c r="H31" s="575"/>
    </row>
    <row r="32" spans="1:8" ht="15.95" customHeight="1" x14ac:dyDescent="0.2">
      <c r="H32" s="575"/>
    </row>
    <row r="33" spans="8:8" ht="15.95" customHeight="1" x14ac:dyDescent="0.2">
      <c r="H33" s="575"/>
    </row>
  </sheetData>
  <mergeCells count="3">
    <mergeCell ref="A2:F2"/>
    <mergeCell ref="A1:H1"/>
    <mergeCell ref="A30:H30"/>
  </mergeCells>
  <hyperlinks>
    <hyperlink ref="A1" location="Contents!A1" display="Contents"/>
  </hyperlinks>
  <pageMargins left="0.2" right="0.2" top="0.2" bottom="0.2" header="0.2" footer="0.2"/>
  <pageSetup paperSize="7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showGridLines="0" zoomScale="140" zoomScaleNormal="140" workbookViewId="0">
      <selection sqref="A1:I1"/>
    </sheetView>
  </sheetViews>
  <sheetFormatPr defaultRowHeight="15" x14ac:dyDescent="0.2"/>
  <cols>
    <col min="1" max="4" width="1.140625" style="577" customWidth="1"/>
    <col min="5" max="5" width="20.42578125" style="577" customWidth="1"/>
    <col min="6" max="6" width="6.85546875" style="577" customWidth="1"/>
    <col min="7" max="7" width="7.140625" style="577" customWidth="1"/>
    <col min="8" max="8" width="7.140625" style="690" customWidth="1"/>
    <col min="9" max="9" width="1.42578125" style="577" customWidth="1"/>
    <col min="10" max="16384" width="9.140625" style="577"/>
  </cols>
  <sheetData>
    <row r="1" spans="1:9" s="968" customFormat="1" x14ac:dyDescent="0.2">
      <c r="A1" s="1011" t="s">
        <v>167</v>
      </c>
      <c r="B1" s="1011"/>
      <c r="C1" s="1011"/>
      <c r="D1" s="1011"/>
      <c r="E1" s="1011"/>
      <c r="F1" s="1011"/>
      <c r="G1" s="1011"/>
      <c r="H1" s="1011"/>
      <c r="I1" s="1011"/>
    </row>
    <row r="2" spans="1:9" ht="19.5" customHeight="1" x14ac:dyDescent="0.2">
      <c r="A2" s="575"/>
      <c r="B2" s="575"/>
      <c r="C2" s="575"/>
      <c r="D2" s="575"/>
      <c r="E2" s="443"/>
      <c r="F2" s="84">
        <v>2011</v>
      </c>
      <c r="G2" s="84">
        <v>2019</v>
      </c>
      <c r="H2" s="84">
        <v>2020</v>
      </c>
    </row>
    <row r="3" spans="1:9" ht="11.25" customHeight="1" x14ac:dyDescent="0.2">
      <c r="A3" s="85" t="s">
        <v>186</v>
      </c>
      <c r="B3" s="81"/>
      <c r="C3" s="81"/>
      <c r="D3" s="81"/>
      <c r="E3" s="81"/>
      <c r="F3" s="928"/>
      <c r="G3" s="928"/>
      <c r="H3" s="928"/>
    </row>
    <row r="4" spans="1:9" ht="12.95" customHeight="1" x14ac:dyDescent="0.2">
      <c r="A4" s="84"/>
      <c r="B4" s="81" t="s">
        <v>176</v>
      </c>
      <c r="C4" s="81"/>
      <c r="D4" s="81"/>
      <c r="E4" s="76"/>
      <c r="F4" s="76">
        <v>180</v>
      </c>
      <c r="G4" s="76">
        <v>180</v>
      </c>
      <c r="H4" s="76">
        <v>179</v>
      </c>
      <c r="I4" s="959"/>
    </row>
    <row r="5" spans="1:9" ht="12.95" customHeight="1" x14ac:dyDescent="0.2">
      <c r="A5" s="84"/>
      <c r="B5" s="81" t="s">
        <v>177</v>
      </c>
      <c r="C5" s="81"/>
      <c r="D5" s="86"/>
      <c r="E5" s="76"/>
      <c r="F5" s="76">
        <v>115289</v>
      </c>
      <c r="G5" s="76">
        <v>108562</v>
      </c>
      <c r="H5" s="76">
        <v>105606</v>
      </c>
      <c r="I5" s="176"/>
    </row>
    <row r="6" spans="1:9" ht="12.95" customHeight="1" x14ac:dyDescent="0.2">
      <c r="A6" s="84"/>
      <c r="B6" s="88"/>
      <c r="C6" s="89" t="s">
        <v>79</v>
      </c>
      <c r="D6" s="86"/>
      <c r="E6" s="77"/>
      <c r="F6" s="77">
        <v>55188</v>
      </c>
      <c r="G6" s="77">
        <v>52547</v>
      </c>
      <c r="H6" s="77">
        <v>51259</v>
      </c>
      <c r="I6" s="176"/>
    </row>
    <row r="7" spans="1:9" ht="12.95" customHeight="1" x14ac:dyDescent="0.2">
      <c r="A7" s="81"/>
      <c r="B7" s="81"/>
      <c r="C7" s="89" t="s">
        <v>78</v>
      </c>
      <c r="D7" s="81"/>
      <c r="E7" s="77"/>
      <c r="F7" s="77">
        <v>60101</v>
      </c>
      <c r="G7" s="77">
        <v>56015</v>
      </c>
      <c r="H7" s="77">
        <v>54347</v>
      </c>
      <c r="I7" s="176"/>
    </row>
    <row r="8" spans="1:9" ht="3" customHeight="1" x14ac:dyDescent="0.2">
      <c r="A8" s="81"/>
      <c r="B8" s="81"/>
      <c r="C8" s="89"/>
      <c r="D8" s="81"/>
      <c r="E8" s="77"/>
      <c r="F8" s="77"/>
      <c r="G8" s="77"/>
      <c r="H8" s="77"/>
      <c r="I8" s="176"/>
    </row>
    <row r="9" spans="1:9" ht="12.95" customHeight="1" x14ac:dyDescent="0.2">
      <c r="A9" s="81"/>
      <c r="B9" s="445" t="s">
        <v>187</v>
      </c>
      <c r="C9" s="445"/>
      <c r="D9" s="445"/>
      <c r="E9" s="82"/>
      <c r="F9" s="76">
        <v>72</v>
      </c>
      <c r="G9" s="76">
        <v>72</v>
      </c>
      <c r="H9" s="76">
        <v>72</v>
      </c>
      <c r="I9" s="176"/>
    </row>
    <row r="10" spans="1:9" ht="12.95" customHeight="1" x14ac:dyDescent="0.2">
      <c r="A10" s="81"/>
      <c r="B10" s="445"/>
      <c r="C10" s="446" t="s">
        <v>79</v>
      </c>
      <c r="D10" s="445"/>
      <c r="E10" s="82"/>
      <c r="F10" s="77">
        <v>68</v>
      </c>
      <c r="G10" s="77">
        <v>69</v>
      </c>
      <c r="H10" s="77">
        <v>69</v>
      </c>
      <c r="I10" s="176"/>
    </row>
    <row r="11" spans="1:9" ht="12.95" customHeight="1" x14ac:dyDescent="0.2">
      <c r="A11" s="81"/>
      <c r="B11" s="445"/>
      <c r="C11" s="446" t="s">
        <v>78</v>
      </c>
      <c r="D11" s="445"/>
      <c r="E11" s="82"/>
      <c r="F11" s="77">
        <v>76</v>
      </c>
      <c r="G11" s="77">
        <v>76</v>
      </c>
      <c r="H11" s="77">
        <v>76</v>
      </c>
      <c r="I11" s="176"/>
    </row>
    <row r="12" spans="1:9" ht="12.95" customHeight="1" x14ac:dyDescent="0.2">
      <c r="A12" s="81"/>
      <c r="B12" s="81" t="s">
        <v>179</v>
      </c>
      <c r="C12" s="81"/>
      <c r="D12" s="86"/>
      <c r="E12" s="76"/>
      <c r="F12" s="76">
        <v>7873</v>
      </c>
      <c r="G12" s="76">
        <v>8813</v>
      </c>
      <c r="H12" s="76">
        <v>9542</v>
      </c>
      <c r="I12" s="176"/>
    </row>
    <row r="13" spans="1:9" ht="12.95" customHeight="1" x14ac:dyDescent="0.2">
      <c r="A13" s="81"/>
      <c r="B13" s="88"/>
      <c r="C13" s="89" t="s">
        <v>79</v>
      </c>
      <c r="D13" s="81"/>
      <c r="E13" s="77"/>
      <c r="F13" s="77">
        <v>3258</v>
      </c>
      <c r="G13" s="77">
        <v>3199</v>
      </c>
      <c r="H13" s="77">
        <v>3468</v>
      </c>
      <c r="I13" s="176"/>
    </row>
    <row r="14" spans="1:9" ht="12.95" customHeight="1" x14ac:dyDescent="0.2">
      <c r="A14" s="85"/>
      <c r="B14" s="81"/>
      <c r="C14" s="89" t="s">
        <v>78</v>
      </c>
      <c r="D14" s="81"/>
      <c r="E14" s="77"/>
      <c r="F14" s="77">
        <v>4615</v>
      </c>
      <c r="G14" s="77">
        <v>5614</v>
      </c>
      <c r="H14" s="77">
        <v>6074</v>
      </c>
      <c r="I14" s="176"/>
    </row>
    <row r="15" spans="1:9" ht="12.95" customHeight="1" x14ac:dyDescent="0.2">
      <c r="A15" s="81"/>
      <c r="B15" s="81" t="s">
        <v>180</v>
      </c>
      <c r="C15" s="81"/>
      <c r="D15" s="85"/>
      <c r="E15" s="76"/>
      <c r="F15" s="76">
        <v>15</v>
      </c>
      <c r="G15" s="76">
        <f>G5/G12</f>
        <v>12.31839328265063</v>
      </c>
      <c r="H15" s="76">
        <v>11</v>
      </c>
      <c r="I15" s="176"/>
    </row>
    <row r="16" spans="1:9" ht="12.95" customHeight="1" x14ac:dyDescent="0.2">
      <c r="A16" s="81"/>
      <c r="B16" s="81" t="s">
        <v>188</v>
      </c>
      <c r="C16" s="81"/>
      <c r="D16" s="86"/>
      <c r="E16" s="78"/>
      <c r="F16" s="79">
        <v>76.7</v>
      </c>
      <c r="G16" s="79">
        <v>70.900000000000006</v>
      </c>
      <c r="H16" s="79" t="s">
        <v>120</v>
      </c>
      <c r="I16" s="176"/>
    </row>
    <row r="17" spans="1:11" ht="12.95" customHeight="1" x14ac:dyDescent="0.2">
      <c r="A17" s="81"/>
      <c r="B17" s="88"/>
      <c r="C17" s="89" t="s">
        <v>79</v>
      </c>
      <c r="D17" s="86"/>
      <c r="E17" s="80"/>
      <c r="F17" s="83">
        <v>71.8</v>
      </c>
      <c r="G17" s="83">
        <v>67.900000000000006</v>
      </c>
      <c r="H17" s="83" t="s">
        <v>120</v>
      </c>
      <c r="I17" s="176"/>
    </row>
    <row r="18" spans="1:11" ht="12.95" customHeight="1" x14ac:dyDescent="0.2">
      <c r="A18" s="85"/>
      <c r="B18" s="81"/>
      <c r="C18" s="89" t="s">
        <v>78</v>
      </c>
      <c r="D18" s="85"/>
      <c r="E18" s="80"/>
      <c r="F18" s="83">
        <v>81.2</v>
      </c>
      <c r="G18" s="83">
        <v>73.3</v>
      </c>
      <c r="H18" s="83" t="s">
        <v>120</v>
      </c>
      <c r="I18" s="176"/>
    </row>
    <row r="19" spans="1:11" ht="12.95" customHeight="1" x14ac:dyDescent="0.2">
      <c r="A19" s="81"/>
      <c r="B19" s="81" t="s">
        <v>189</v>
      </c>
      <c r="C19" s="81"/>
      <c r="D19" s="86"/>
      <c r="E19" s="78"/>
      <c r="F19" s="79">
        <v>79.3</v>
      </c>
      <c r="G19" s="79">
        <v>75</v>
      </c>
      <c r="H19" s="79" t="s">
        <v>120</v>
      </c>
      <c r="I19" s="176"/>
    </row>
    <row r="20" spans="1:11" ht="12.95" customHeight="1" x14ac:dyDescent="0.2">
      <c r="A20" s="81"/>
      <c r="B20" s="88"/>
      <c r="C20" s="89" t="s">
        <v>79</v>
      </c>
      <c r="D20" s="86"/>
      <c r="E20" s="80"/>
      <c r="F20" s="83">
        <v>75.3</v>
      </c>
      <c r="G20" s="83">
        <v>70.8</v>
      </c>
      <c r="H20" s="83" t="s">
        <v>120</v>
      </c>
      <c r="I20" s="176"/>
    </row>
    <row r="21" spans="1:11" ht="12.95" customHeight="1" x14ac:dyDescent="0.2">
      <c r="A21" s="81"/>
      <c r="B21" s="81"/>
      <c r="C21" s="89" t="s">
        <v>78</v>
      </c>
      <c r="D21" s="86"/>
      <c r="E21" s="80"/>
      <c r="F21" s="83">
        <v>82.3</v>
      </c>
      <c r="G21" s="83">
        <v>77.8</v>
      </c>
      <c r="H21" s="83" t="s">
        <v>120</v>
      </c>
      <c r="I21" s="176"/>
    </row>
    <row r="22" spans="1:11" ht="11.25" customHeight="1" x14ac:dyDescent="0.2">
      <c r="A22" s="85" t="s">
        <v>190</v>
      </c>
      <c r="B22" s="81"/>
      <c r="C22" s="89"/>
      <c r="D22" s="86"/>
      <c r="E22" s="80"/>
      <c r="F22" s="80"/>
      <c r="G22" s="80"/>
      <c r="H22" s="80"/>
      <c r="I22" s="176"/>
    </row>
    <row r="23" spans="1:11" ht="12.95" customHeight="1" x14ac:dyDescent="0.2">
      <c r="A23" s="84"/>
      <c r="B23" s="81" t="s">
        <v>176</v>
      </c>
      <c r="C23" s="81"/>
      <c r="D23" s="86"/>
      <c r="E23" s="76"/>
      <c r="F23" s="76">
        <v>126</v>
      </c>
      <c r="G23" s="76">
        <v>111</v>
      </c>
      <c r="H23" s="92" t="s">
        <v>120</v>
      </c>
      <c r="I23" s="176"/>
    </row>
    <row r="24" spans="1:11" ht="12.95" customHeight="1" x14ac:dyDescent="0.2">
      <c r="A24" s="84"/>
      <c r="B24" s="81" t="s">
        <v>177</v>
      </c>
      <c r="C24" s="81"/>
      <c r="D24" s="86"/>
      <c r="E24" s="76"/>
      <c r="F24" s="76">
        <v>7270</v>
      </c>
      <c r="G24" s="76">
        <v>3781</v>
      </c>
      <c r="H24" s="76">
        <v>1443</v>
      </c>
      <c r="I24" s="176"/>
    </row>
    <row r="25" spans="1:11" ht="12.95" customHeight="1" x14ac:dyDescent="0.2">
      <c r="A25" s="447"/>
      <c r="B25" s="88"/>
      <c r="C25" s="89" t="s">
        <v>79</v>
      </c>
      <c r="D25" s="86"/>
      <c r="E25" s="77"/>
      <c r="F25" s="77">
        <v>4635</v>
      </c>
      <c r="G25" s="77">
        <v>2471</v>
      </c>
      <c r="H25" s="77">
        <v>966</v>
      </c>
      <c r="I25" s="176"/>
    </row>
    <row r="26" spans="1:11" ht="12.95" customHeight="1" x14ac:dyDescent="0.2">
      <c r="A26" s="89"/>
      <c r="B26" s="89"/>
      <c r="C26" s="89" t="s">
        <v>78</v>
      </c>
      <c r="D26" s="86"/>
      <c r="E26" s="77"/>
      <c r="F26" s="77">
        <v>2635</v>
      </c>
      <c r="G26" s="77">
        <v>1310</v>
      </c>
      <c r="H26" s="77">
        <v>477</v>
      </c>
      <c r="I26" s="176"/>
    </row>
    <row r="27" spans="1:11" ht="12.95" customHeight="1" x14ac:dyDescent="0.2">
      <c r="A27" s="81"/>
      <c r="B27" s="81" t="s">
        <v>179</v>
      </c>
      <c r="C27" s="81"/>
      <c r="D27" s="86"/>
      <c r="E27" s="76"/>
      <c r="F27" s="76">
        <v>634</v>
      </c>
      <c r="G27" s="76">
        <v>970</v>
      </c>
      <c r="H27" s="92" t="s">
        <v>120</v>
      </c>
      <c r="I27" s="176"/>
    </row>
    <row r="28" spans="1:11" ht="12.95" customHeight="1" x14ac:dyDescent="0.2">
      <c r="A28" s="89"/>
      <c r="B28" s="88"/>
      <c r="C28" s="89" t="s">
        <v>79</v>
      </c>
      <c r="D28" s="86"/>
      <c r="E28" s="77"/>
      <c r="F28" s="77">
        <v>227</v>
      </c>
      <c r="G28" s="77">
        <v>390</v>
      </c>
      <c r="H28" s="90" t="s">
        <v>120</v>
      </c>
      <c r="I28" s="176"/>
    </row>
    <row r="29" spans="1:11" x14ac:dyDescent="0.2">
      <c r="A29" s="89"/>
      <c r="B29" s="89"/>
      <c r="C29" s="89" t="s">
        <v>78</v>
      </c>
      <c r="D29" s="86"/>
      <c r="E29" s="77"/>
      <c r="F29" s="77">
        <v>407</v>
      </c>
      <c r="G29" s="77">
        <v>580</v>
      </c>
      <c r="H29" s="90" t="s">
        <v>120</v>
      </c>
      <c r="I29" s="176"/>
    </row>
    <row r="30" spans="1:11" x14ac:dyDescent="0.2">
      <c r="A30" s="81"/>
      <c r="B30" s="81" t="s">
        <v>180</v>
      </c>
      <c r="C30" s="81"/>
      <c r="D30" s="86"/>
      <c r="E30" s="76"/>
      <c r="F30" s="76">
        <v>11</v>
      </c>
      <c r="G30" s="76">
        <v>4</v>
      </c>
      <c r="H30" s="92" t="s">
        <v>120</v>
      </c>
      <c r="I30" s="176"/>
    </row>
    <row r="31" spans="1:11" s="3" customFormat="1" ht="12.75" x14ac:dyDescent="0.2">
      <c r="A31" s="999">
        <v>13</v>
      </c>
      <c r="B31" s="999"/>
      <c r="C31" s="999"/>
      <c r="D31" s="999"/>
      <c r="E31" s="999"/>
      <c r="F31" s="999"/>
      <c r="G31" s="999"/>
      <c r="H31" s="999"/>
      <c r="I31" s="999"/>
      <c r="K31" s="409"/>
    </row>
    <row r="32" spans="1:11" ht="13.5" customHeight="1" x14ac:dyDescent="0.2"/>
    <row r="33" ht="9.75" customHeight="1" x14ac:dyDescent="0.2"/>
    <row r="34" ht="9.75" customHeight="1" x14ac:dyDescent="0.2"/>
    <row r="35" ht="9.75" customHeight="1" x14ac:dyDescent="0.2"/>
    <row r="36" ht="9.75" customHeight="1" x14ac:dyDescent="0.2"/>
    <row r="37" ht="9.75" customHeight="1" x14ac:dyDescent="0.2"/>
    <row r="38" ht="9.75" customHeight="1" x14ac:dyDescent="0.2"/>
    <row r="39" ht="9.75" customHeight="1" x14ac:dyDescent="0.2"/>
    <row r="40" ht="9.75" customHeight="1" x14ac:dyDescent="0.2"/>
    <row r="41" ht="9.75" customHeight="1" x14ac:dyDescent="0.2"/>
    <row r="42" ht="9.75" customHeight="1" x14ac:dyDescent="0.2"/>
    <row r="43" ht="9.75" customHeight="1" x14ac:dyDescent="0.2"/>
    <row r="44" ht="9.75" customHeight="1" x14ac:dyDescent="0.2"/>
    <row r="45" ht="9.75" customHeight="1" x14ac:dyDescent="0.2"/>
    <row r="46" ht="9.75" customHeight="1" x14ac:dyDescent="0.2"/>
    <row r="47" ht="9.75" customHeight="1" x14ac:dyDescent="0.2"/>
    <row r="48"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row r="86" ht="9.75" customHeight="1" x14ac:dyDescent="0.2"/>
    <row r="87" ht="9.75" customHeight="1" x14ac:dyDescent="0.2"/>
    <row r="88" ht="9.75" customHeight="1" x14ac:dyDescent="0.2"/>
    <row r="89" ht="9.75" customHeight="1" x14ac:dyDescent="0.2"/>
    <row r="90" ht="9.75" customHeight="1" x14ac:dyDescent="0.2"/>
    <row r="91" ht="9.75" customHeight="1" x14ac:dyDescent="0.2"/>
    <row r="92" ht="9.75" customHeight="1" x14ac:dyDescent="0.2"/>
    <row r="93" ht="9.75" customHeight="1" x14ac:dyDescent="0.2"/>
    <row r="94" ht="9.75" customHeight="1" x14ac:dyDescent="0.2"/>
    <row r="95" ht="9.75" customHeight="1" x14ac:dyDescent="0.2"/>
    <row r="96" ht="9.75" customHeight="1" x14ac:dyDescent="0.2"/>
    <row r="97" ht="9.75" customHeight="1" x14ac:dyDescent="0.2"/>
    <row r="98" ht="9.75" customHeight="1" x14ac:dyDescent="0.2"/>
    <row r="99" ht="9.75" customHeight="1" x14ac:dyDescent="0.2"/>
    <row r="100" ht="9.75" customHeight="1" x14ac:dyDescent="0.2"/>
    <row r="101" ht="9.75" customHeight="1" x14ac:dyDescent="0.2"/>
    <row r="102" ht="9.75" customHeight="1" x14ac:dyDescent="0.2"/>
    <row r="103" ht="9.75" customHeight="1" x14ac:dyDescent="0.2"/>
    <row r="104" ht="9.75" customHeight="1" x14ac:dyDescent="0.2"/>
    <row r="105" ht="9.75" customHeight="1" x14ac:dyDescent="0.2"/>
    <row r="106" ht="9.75" customHeight="1" x14ac:dyDescent="0.2"/>
    <row r="107" ht="9.75" customHeight="1" x14ac:dyDescent="0.2"/>
    <row r="108" ht="9.75" customHeight="1" x14ac:dyDescent="0.2"/>
    <row r="109" ht="9.75" customHeight="1" x14ac:dyDescent="0.2"/>
    <row r="110" ht="9.75" customHeight="1" x14ac:dyDescent="0.2"/>
    <row r="111" ht="9.75" customHeight="1" x14ac:dyDescent="0.2"/>
    <row r="112" ht="9.75" customHeight="1" x14ac:dyDescent="0.2"/>
    <row r="113" ht="9.75" customHeight="1" x14ac:dyDescent="0.2"/>
    <row r="114" ht="9.75" customHeight="1" x14ac:dyDescent="0.2"/>
    <row r="115" ht="9.75" customHeight="1" x14ac:dyDescent="0.2"/>
    <row r="116" ht="9.75" customHeight="1" x14ac:dyDescent="0.2"/>
    <row r="117" ht="9.75" customHeight="1" x14ac:dyDescent="0.2"/>
    <row r="118" ht="9.75" customHeight="1" x14ac:dyDescent="0.2"/>
    <row r="119" ht="9.75" customHeight="1" x14ac:dyDescent="0.2"/>
    <row r="120" ht="9.75" customHeight="1" x14ac:dyDescent="0.2"/>
    <row r="121" ht="9.75" customHeight="1" x14ac:dyDescent="0.2"/>
    <row r="122" ht="9.75" customHeight="1" x14ac:dyDescent="0.2"/>
    <row r="123" ht="9.75" customHeight="1" x14ac:dyDescent="0.2"/>
    <row r="124" ht="9.75" customHeight="1" x14ac:dyDescent="0.2"/>
    <row r="125" ht="9.75" customHeight="1" x14ac:dyDescent="0.2"/>
    <row r="126" ht="9.75" customHeight="1" x14ac:dyDescent="0.2"/>
    <row r="127" ht="9.75" customHeight="1" x14ac:dyDescent="0.2"/>
    <row r="128" ht="9.75" customHeight="1" x14ac:dyDescent="0.2"/>
    <row r="129" ht="9.75" customHeight="1" x14ac:dyDescent="0.2"/>
    <row r="130" ht="9.75" customHeight="1" x14ac:dyDescent="0.2"/>
    <row r="131" ht="9.75" customHeight="1" x14ac:dyDescent="0.2"/>
    <row r="132" ht="9.75" customHeight="1" x14ac:dyDescent="0.2"/>
    <row r="133" ht="9.75" customHeight="1" x14ac:dyDescent="0.2"/>
    <row r="134" ht="9.75" customHeight="1" x14ac:dyDescent="0.2"/>
    <row r="135" ht="9.75" customHeight="1" x14ac:dyDescent="0.2"/>
    <row r="136" ht="9.75" customHeight="1" x14ac:dyDescent="0.2"/>
    <row r="137" ht="9.75" customHeight="1" x14ac:dyDescent="0.2"/>
    <row r="138" ht="9.75" customHeight="1" x14ac:dyDescent="0.2"/>
    <row r="139" ht="9.75" customHeight="1" x14ac:dyDescent="0.2"/>
    <row r="140" ht="9.75" customHeight="1" x14ac:dyDescent="0.2"/>
    <row r="141" ht="9.75" customHeight="1" x14ac:dyDescent="0.2"/>
    <row r="142" ht="9.75" customHeight="1" x14ac:dyDescent="0.2"/>
    <row r="143" ht="9.75" customHeight="1" x14ac:dyDescent="0.2"/>
    <row r="144" ht="9.75" customHeight="1" x14ac:dyDescent="0.2"/>
    <row r="145" ht="9.75" customHeight="1" x14ac:dyDescent="0.2"/>
    <row r="146" ht="9.75" customHeight="1" x14ac:dyDescent="0.2"/>
    <row r="147" ht="9.75" customHeight="1" x14ac:dyDescent="0.2"/>
    <row r="148" ht="9.75" customHeight="1" x14ac:dyDescent="0.2"/>
    <row r="149" ht="9.75" customHeight="1" x14ac:dyDescent="0.2"/>
    <row r="150" ht="9.75" customHeight="1" x14ac:dyDescent="0.2"/>
    <row r="151" ht="9.75" customHeight="1" x14ac:dyDescent="0.2"/>
    <row r="152" ht="9.75" customHeight="1" x14ac:dyDescent="0.2"/>
    <row r="153" ht="9.75" customHeight="1" x14ac:dyDescent="0.2"/>
    <row r="154" ht="9.75" customHeight="1" x14ac:dyDescent="0.2"/>
    <row r="155" ht="9.75" customHeight="1" x14ac:dyDescent="0.2"/>
  </sheetData>
  <mergeCells count="2">
    <mergeCell ref="A1:I1"/>
    <mergeCell ref="A31:I31"/>
  </mergeCells>
  <hyperlinks>
    <hyperlink ref="A1" location="Contents!A1" display="Contents"/>
  </hyperlinks>
  <pageMargins left="0.2" right="0.2" top="0.2" bottom="0.2" header="0.2" footer="0.2"/>
  <pageSetup paperSize="7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zoomScale="140" zoomScaleNormal="140" workbookViewId="0">
      <selection sqref="A1:H1"/>
    </sheetView>
  </sheetViews>
  <sheetFormatPr defaultRowHeight="12" customHeight="1" x14ac:dyDescent="0.2"/>
  <cols>
    <col min="1" max="4" width="1.140625" style="575" customWidth="1"/>
    <col min="5" max="5" width="22" style="575" customWidth="1"/>
    <col min="6" max="7" width="6.28515625" style="575" bestFit="1" customWidth="1"/>
    <col min="8" max="8" width="6.28515625" style="689" bestFit="1" customWidth="1"/>
    <col min="9" max="9" width="1.5703125" style="575" customWidth="1"/>
    <col min="10" max="16384" width="9.140625" style="575"/>
  </cols>
  <sheetData>
    <row r="1" spans="1:9" s="968" customFormat="1" ht="15" x14ac:dyDescent="0.2">
      <c r="A1" s="1011" t="s">
        <v>167</v>
      </c>
      <c r="B1" s="1011"/>
      <c r="C1" s="1011"/>
      <c r="D1" s="1011"/>
      <c r="E1" s="1011"/>
      <c r="F1" s="1011"/>
      <c r="G1" s="1011"/>
      <c r="H1" s="1011"/>
      <c r="I1" s="969"/>
    </row>
    <row r="2" spans="1:9" ht="10.5" customHeight="1" x14ac:dyDescent="0.2">
      <c r="A2" s="1012" t="s">
        <v>191</v>
      </c>
      <c r="B2" s="1013"/>
      <c r="C2" s="1013"/>
      <c r="D2" s="1013"/>
      <c r="E2" s="1013"/>
      <c r="F2" s="1014">
        <v>2011</v>
      </c>
      <c r="G2" s="929">
        <v>2019</v>
      </c>
      <c r="H2" s="929">
        <v>2020</v>
      </c>
    </row>
    <row r="3" spans="1:9" ht="10.5" customHeight="1" x14ac:dyDescent="0.2">
      <c r="A3" s="1013"/>
      <c r="B3" s="1013"/>
      <c r="C3" s="1013"/>
      <c r="D3" s="1013"/>
      <c r="E3" s="1013"/>
      <c r="F3" s="1014"/>
      <c r="G3" s="929"/>
      <c r="H3" s="929"/>
    </row>
    <row r="4" spans="1:9" ht="10.5" customHeight="1" x14ac:dyDescent="0.2">
      <c r="A4" s="84"/>
      <c r="B4" s="81" t="s">
        <v>176</v>
      </c>
      <c r="C4" s="81"/>
      <c r="D4" s="85"/>
      <c r="E4" s="76"/>
      <c r="F4" s="76">
        <v>15</v>
      </c>
      <c r="G4" s="92">
        <v>15</v>
      </c>
      <c r="H4" s="92" t="s">
        <v>120</v>
      </c>
      <c r="I4" s="576"/>
    </row>
    <row r="5" spans="1:9" ht="10.5" customHeight="1" x14ac:dyDescent="0.2">
      <c r="A5" s="84"/>
      <c r="B5" s="81" t="s">
        <v>192</v>
      </c>
      <c r="C5" s="81"/>
      <c r="D5" s="86"/>
      <c r="E5" s="87"/>
      <c r="F5" s="76">
        <v>9333</v>
      </c>
      <c r="G5" s="92">
        <v>8024</v>
      </c>
      <c r="H5" s="92" t="s">
        <v>120</v>
      </c>
      <c r="I5" s="81"/>
    </row>
    <row r="6" spans="1:9" ht="10.5" customHeight="1" x14ac:dyDescent="0.2">
      <c r="A6" s="84"/>
      <c r="B6" s="88"/>
      <c r="C6" s="89" t="s">
        <v>79</v>
      </c>
      <c r="D6" s="85"/>
      <c r="E6" s="90"/>
      <c r="F6" s="90">
        <v>7283</v>
      </c>
      <c r="G6" s="92">
        <v>6135</v>
      </c>
      <c r="H6" s="92" t="s">
        <v>120</v>
      </c>
      <c r="I6" s="81"/>
    </row>
    <row r="7" spans="1:9" ht="10.5" customHeight="1" x14ac:dyDescent="0.2">
      <c r="A7" s="81"/>
      <c r="B7" s="81"/>
      <c r="C7" s="89" t="s">
        <v>78</v>
      </c>
      <c r="D7" s="86"/>
      <c r="E7" s="90"/>
      <c r="F7" s="90">
        <v>2050</v>
      </c>
      <c r="G7" s="92">
        <v>1889</v>
      </c>
      <c r="H7" s="92" t="s">
        <v>120</v>
      </c>
      <c r="I7" s="81"/>
    </row>
    <row r="8" spans="1:9" ht="10.5" customHeight="1" x14ac:dyDescent="0.2">
      <c r="A8" s="927" t="s">
        <v>193</v>
      </c>
      <c r="B8" s="81"/>
      <c r="C8" s="81"/>
      <c r="D8" s="81"/>
      <c r="E8" s="81"/>
      <c r="F8" s="91" t="s">
        <v>194</v>
      </c>
      <c r="G8" s="91" t="s">
        <v>195</v>
      </c>
      <c r="H8" s="91" t="s">
        <v>1009</v>
      </c>
      <c r="I8" s="81"/>
    </row>
    <row r="9" spans="1:9" ht="10.5" customHeight="1" x14ac:dyDescent="0.2">
      <c r="A9" s="84"/>
      <c r="B9" s="81" t="s">
        <v>176</v>
      </c>
      <c r="C9" s="81"/>
      <c r="D9" s="85"/>
      <c r="E9" s="76"/>
      <c r="F9" s="76">
        <v>7</v>
      </c>
      <c r="G9" s="76">
        <v>8</v>
      </c>
      <c r="H9" s="76">
        <v>8</v>
      </c>
      <c r="I9" s="81"/>
    </row>
    <row r="10" spans="1:9" ht="10.5" customHeight="1" x14ac:dyDescent="0.2">
      <c r="A10" s="84"/>
      <c r="B10" s="81" t="s">
        <v>177</v>
      </c>
      <c r="C10" s="81"/>
      <c r="D10" s="86"/>
      <c r="E10" s="76"/>
      <c r="F10" s="76">
        <v>23568</v>
      </c>
      <c r="G10" s="76">
        <v>28125</v>
      </c>
      <c r="H10" s="76">
        <v>31432</v>
      </c>
      <c r="I10" s="81"/>
    </row>
    <row r="11" spans="1:9" ht="10.5" customHeight="1" x14ac:dyDescent="0.2">
      <c r="A11" s="84"/>
      <c r="B11" s="88"/>
      <c r="C11" s="89" t="s">
        <v>79</v>
      </c>
      <c r="D11" s="85"/>
      <c r="E11" s="77"/>
      <c r="F11" s="77">
        <v>9390</v>
      </c>
      <c r="G11" s="77">
        <v>11067</v>
      </c>
      <c r="H11" s="77">
        <v>13205</v>
      </c>
      <c r="I11" s="81"/>
    </row>
    <row r="12" spans="1:9" ht="10.5" customHeight="1" x14ac:dyDescent="0.2">
      <c r="A12" s="81"/>
      <c r="B12" s="81"/>
      <c r="C12" s="89" t="s">
        <v>78</v>
      </c>
      <c r="D12" s="86"/>
      <c r="E12" s="77"/>
      <c r="F12" s="77">
        <v>14178</v>
      </c>
      <c r="G12" s="77">
        <v>17058</v>
      </c>
      <c r="H12" s="77">
        <v>18227</v>
      </c>
      <c r="I12" s="81"/>
    </row>
    <row r="13" spans="1:9" ht="10.5" customHeight="1" x14ac:dyDescent="0.2">
      <c r="A13" s="81"/>
      <c r="B13" s="89" t="s">
        <v>196</v>
      </c>
      <c r="C13" s="89"/>
      <c r="D13" s="86"/>
      <c r="E13" s="77"/>
      <c r="F13" s="77"/>
      <c r="G13" s="77"/>
      <c r="H13" s="77"/>
      <c r="I13" s="81"/>
    </row>
    <row r="14" spans="1:9" ht="10.5" customHeight="1" x14ac:dyDescent="0.2">
      <c r="A14" s="927" t="s">
        <v>197</v>
      </c>
      <c r="B14" s="81"/>
      <c r="C14" s="81"/>
      <c r="D14" s="81"/>
      <c r="E14" s="81"/>
      <c r="F14" s="81"/>
      <c r="G14" s="81"/>
      <c r="H14" s="81"/>
      <c r="I14" s="81"/>
    </row>
    <row r="15" spans="1:9" ht="10.5" customHeight="1" x14ac:dyDescent="0.2">
      <c r="A15" s="85"/>
      <c r="B15" s="81" t="s">
        <v>177</v>
      </c>
      <c r="C15" s="81"/>
      <c r="D15" s="86"/>
      <c r="E15" s="81"/>
      <c r="F15" s="92" t="s">
        <v>198</v>
      </c>
      <c r="G15" s="76">
        <v>1310</v>
      </c>
      <c r="H15" s="76">
        <v>1375</v>
      </c>
      <c r="I15" s="81"/>
    </row>
    <row r="16" spans="1:9" ht="10.5" customHeight="1" x14ac:dyDescent="0.2">
      <c r="A16" s="81"/>
      <c r="B16" s="88"/>
      <c r="C16" s="89" t="s">
        <v>79</v>
      </c>
      <c r="D16" s="85"/>
      <c r="E16" s="90"/>
      <c r="F16" s="77">
        <v>308</v>
      </c>
      <c r="G16" s="77">
        <v>875</v>
      </c>
      <c r="H16" s="77">
        <v>899</v>
      </c>
      <c r="I16" s="81"/>
    </row>
    <row r="17" spans="1:9" ht="10.5" customHeight="1" x14ac:dyDescent="0.2">
      <c r="A17" s="81"/>
      <c r="B17" s="81"/>
      <c r="C17" s="89" t="s">
        <v>78</v>
      </c>
      <c r="D17" s="86"/>
      <c r="E17" s="90"/>
      <c r="F17" s="77">
        <v>396</v>
      </c>
      <c r="G17" s="77">
        <v>435</v>
      </c>
      <c r="H17" s="77">
        <v>476</v>
      </c>
      <c r="I17" s="81"/>
    </row>
    <row r="18" spans="1:9" ht="10.5" customHeight="1" x14ac:dyDescent="0.2">
      <c r="A18" s="927" t="s">
        <v>199</v>
      </c>
      <c r="B18" s="81"/>
      <c r="C18" s="81"/>
      <c r="D18" s="81"/>
      <c r="E18" s="90"/>
      <c r="F18" s="76"/>
      <c r="G18" s="76"/>
      <c r="H18" s="76"/>
      <c r="I18" s="81"/>
    </row>
    <row r="19" spans="1:9" ht="10.5" customHeight="1" x14ac:dyDescent="0.2">
      <c r="A19" s="927" t="s">
        <v>200</v>
      </c>
      <c r="B19" s="81"/>
      <c r="C19" s="81"/>
      <c r="D19" s="81"/>
      <c r="E19" s="90"/>
      <c r="F19" s="76"/>
      <c r="G19" s="76"/>
      <c r="H19" s="76"/>
      <c r="I19" s="81"/>
    </row>
    <row r="20" spans="1:9" ht="10.5" customHeight="1" x14ac:dyDescent="0.2">
      <c r="A20" s="81"/>
      <c r="B20" s="81" t="s">
        <v>177</v>
      </c>
      <c r="C20" s="81"/>
      <c r="D20" s="86"/>
      <c r="E20" s="90"/>
      <c r="F20" s="92" t="s">
        <v>201</v>
      </c>
      <c r="G20" s="76">
        <v>9947</v>
      </c>
      <c r="H20" s="76">
        <v>12677</v>
      </c>
      <c r="I20" s="81"/>
    </row>
    <row r="21" spans="1:9" ht="10.5" customHeight="1" x14ac:dyDescent="0.2">
      <c r="A21" s="81"/>
      <c r="B21" s="88"/>
      <c r="C21" s="89" t="s">
        <v>79</v>
      </c>
      <c r="D21" s="85"/>
      <c r="E21" s="90"/>
      <c r="F21" s="77">
        <v>289</v>
      </c>
      <c r="G21" s="77">
        <v>3703</v>
      </c>
      <c r="H21" s="77">
        <v>5759</v>
      </c>
      <c r="I21" s="81"/>
    </row>
    <row r="22" spans="1:9" ht="10.5" customHeight="1" x14ac:dyDescent="0.2">
      <c r="A22" s="81"/>
      <c r="B22" s="81"/>
      <c r="C22" s="89" t="s">
        <v>78</v>
      </c>
      <c r="D22" s="86"/>
      <c r="E22" s="90"/>
      <c r="F22" s="77">
        <v>601</v>
      </c>
      <c r="G22" s="77">
        <v>6244</v>
      </c>
      <c r="H22" s="77">
        <v>6918</v>
      </c>
      <c r="I22" s="81"/>
    </row>
    <row r="23" spans="1:9" ht="10.5" customHeight="1" x14ac:dyDescent="0.2">
      <c r="A23" s="927" t="s">
        <v>202</v>
      </c>
      <c r="B23" s="81"/>
      <c r="C23" s="81"/>
      <c r="D23" s="81"/>
      <c r="E23" s="90"/>
      <c r="F23" s="84">
        <v>2011</v>
      </c>
      <c r="G23" s="84">
        <v>2019</v>
      </c>
      <c r="H23" s="84">
        <v>2020</v>
      </c>
      <c r="I23" s="81"/>
    </row>
    <row r="24" spans="1:9" ht="10.5" customHeight="1" x14ac:dyDescent="0.2">
      <c r="A24" s="85"/>
      <c r="B24" s="81"/>
      <c r="C24" s="81" t="s">
        <v>203</v>
      </c>
      <c r="D24" s="81"/>
      <c r="E24" s="90"/>
      <c r="F24" s="83">
        <v>89.8</v>
      </c>
      <c r="G24" s="83" t="s">
        <v>120</v>
      </c>
      <c r="H24" s="83" t="s">
        <v>120</v>
      </c>
      <c r="I24" s="81"/>
    </row>
    <row r="25" spans="1:9" ht="10.5" customHeight="1" x14ac:dyDescent="0.2">
      <c r="A25" s="81"/>
      <c r="B25" s="81"/>
      <c r="C25" s="89" t="s">
        <v>79</v>
      </c>
      <c r="D25" s="81"/>
      <c r="E25" s="83"/>
      <c r="F25" s="83">
        <v>92.3</v>
      </c>
      <c r="G25" s="83" t="s">
        <v>120</v>
      </c>
      <c r="H25" s="83" t="s">
        <v>120</v>
      </c>
      <c r="I25" s="81"/>
    </row>
    <row r="26" spans="1:9" ht="10.5" customHeight="1" x14ac:dyDescent="0.2">
      <c r="A26" s="81"/>
      <c r="B26" s="81"/>
      <c r="C26" s="89" t="s">
        <v>78</v>
      </c>
      <c r="D26" s="81"/>
      <c r="E26" s="83"/>
      <c r="F26" s="83">
        <v>87.3</v>
      </c>
      <c r="G26" s="83" t="s">
        <v>120</v>
      </c>
      <c r="H26" s="83" t="s">
        <v>120</v>
      </c>
      <c r="I26" s="81"/>
    </row>
    <row r="27" spans="1:9" ht="10.5" customHeight="1" x14ac:dyDescent="0.2">
      <c r="A27" s="927" t="s">
        <v>204</v>
      </c>
      <c r="B27" s="81"/>
      <c r="C27" s="89"/>
      <c r="D27" s="81"/>
      <c r="E27" s="79"/>
      <c r="F27" s="78"/>
      <c r="G27" s="78"/>
      <c r="H27" s="78"/>
      <c r="I27" s="81"/>
    </row>
    <row r="28" spans="1:9" ht="10.5" customHeight="1" x14ac:dyDescent="0.2">
      <c r="A28" s="927" t="s">
        <v>205</v>
      </c>
      <c r="B28" s="81"/>
      <c r="C28" s="81"/>
      <c r="D28" s="81"/>
      <c r="E28" s="79"/>
      <c r="F28" s="84">
        <v>2011</v>
      </c>
      <c r="G28" s="84" t="s">
        <v>206</v>
      </c>
      <c r="H28" s="84" t="s">
        <v>195</v>
      </c>
      <c r="I28" s="81"/>
    </row>
    <row r="29" spans="1:9" ht="10.5" customHeight="1" x14ac:dyDescent="0.2">
      <c r="A29" s="85"/>
      <c r="B29" s="81" t="s">
        <v>118</v>
      </c>
      <c r="C29" s="86"/>
      <c r="D29" s="81"/>
      <c r="E29" s="79"/>
      <c r="F29" s="81">
        <v>12.5</v>
      </c>
      <c r="G29" s="93">
        <v>10.8</v>
      </c>
      <c r="H29" s="93">
        <v>8.3000000000000007</v>
      </c>
      <c r="I29" s="81"/>
    </row>
    <row r="30" spans="1:9" ht="10.5" customHeight="1" x14ac:dyDescent="0.2">
      <c r="A30" s="85"/>
      <c r="B30" s="81" t="s">
        <v>33</v>
      </c>
      <c r="C30" s="86"/>
      <c r="D30" s="81"/>
      <c r="E30" s="79"/>
      <c r="F30" s="79">
        <v>3.4</v>
      </c>
      <c r="G30" s="79">
        <v>3.3</v>
      </c>
      <c r="H30" s="79">
        <v>3.6</v>
      </c>
      <c r="I30" s="81"/>
    </row>
    <row r="31" spans="1:9" s="459" customFormat="1" ht="10.5" customHeight="1" x14ac:dyDescent="0.2">
      <c r="A31" s="94"/>
      <c r="B31" s="95">
        <v>1</v>
      </c>
      <c r="C31" s="928" t="s">
        <v>207</v>
      </c>
      <c r="D31" s="94"/>
      <c r="E31" s="94"/>
      <c r="F31" s="94"/>
    </row>
    <row r="32" spans="1:9" s="459" customFormat="1" ht="10.5" customHeight="1" x14ac:dyDescent="0.2">
      <c r="A32" s="94"/>
      <c r="B32" s="95">
        <v>2</v>
      </c>
      <c r="C32" s="928" t="s">
        <v>208</v>
      </c>
      <c r="D32" s="94"/>
      <c r="E32" s="94"/>
      <c r="F32" s="94"/>
    </row>
    <row r="33" spans="1:9" s="459" customFormat="1" ht="10.5" customHeight="1" x14ac:dyDescent="0.2">
      <c r="A33" s="94"/>
      <c r="B33" s="95"/>
      <c r="C33" s="928" t="s">
        <v>1066</v>
      </c>
      <c r="D33" s="94"/>
      <c r="E33" s="94"/>
      <c r="F33" s="94"/>
    </row>
    <row r="34" spans="1:9" s="459" customFormat="1" ht="10.5" customHeight="1" x14ac:dyDescent="0.2">
      <c r="A34" s="96" t="s">
        <v>83</v>
      </c>
      <c r="B34" s="95">
        <v>3</v>
      </c>
      <c r="C34" s="928" t="s">
        <v>1067</v>
      </c>
      <c r="D34" s="928"/>
      <c r="E34" s="928"/>
      <c r="F34" s="928"/>
    </row>
    <row r="35" spans="1:9" s="459" customFormat="1" ht="10.5" customHeight="1" x14ac:dyDescent="0.2">
      <c r="A35" s="96"/>
      <c r="B35" s="97">
        <v>4</v>
      </c>
      <c r="C35" s="928" t="s">
        <v>209</v>
      </c>
      <c r="D35" s="928"/>
      <c r="E35" s="928"/>
      <c r="F35" s="928"/>
    </row>
    <row r="36" spans="1:9" s="459" customFormat="1" ht="10.5" customHeight="1" x14ac:dyDescent="0.2">
      <c r="A36" s="96"/>
      <c r="B36" s="97">
        <v>5</v>
      </c>
      <c r="C36" s="1015" t="s">
        <v>210</v>
      </c>
      <c r="D36" s="1015"/>
      <c r="E36" s="1015"/>
      <c r="F36" s="1015"/>
      <c r="G36" s="930"/>
      <c r="H36" s="930"/>
    </row>
    <row r="37" spans="1:9" s="459" customFormat="1" ht="6.75" customHeight="1" x14ac:dyDescent="0.2">
      <c r="A37" s="96"/>
      <c r="B37" s="97"/>
      <c r="C37" s="910"/>
      <c r="D37" s="910"/>
      <c r="E37" s="910"/>
      <c r="F37" s="910"/>
      <c r="G37" s="910"/>
      <c r="H37" s="691"/>
    </row>
    <row r="38" spans="1:9" s="409" customFormat="1" ht="13.5" customHeight="1" x14ac:dyDescent="0.2">
      <c r="A38" s="1003">
        <v>14</v>
      </c>
      <c r="B38" s="1003"/>
      <c r="C38" s="1003"/>
      <c r="D38" s="1003"/>
      <c r="E38" s="1003"/>
      <c r="F38" s="1003"/>
      <c r="G38" s="1003"/>
      <c r="H38" s="1003"/>
      <c r="I38" s="1003"/>
    </row>
  </sheetData>
  <mergeCells count="5">
    <mergeCell ref="A2:E3"/>
    <mergeCell ref="F2:F3"/>
    <mergeCell ref="C36:F36"/>
    <mergeCell ref="A1:H1"/>
    <mergeCell ref="A38:I38"/>
  </mergeCells>
  <hyperlinks>
    <hyperlink ref="A1" location="Contents!A1" display="Contents"/>
  </hyperlinks>
  <pageMargins left="0.2" right="0.2" top="0.2" bottom="0.2" header="0.2" footer="0.2"/>
  <pageSetup paperSize="7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showGridLines="0" zoomScale="140" zoomScaleNormal="140" workbookViewId="0">
      <selection sqref="A1:U1"/>
    </sheetView>
  </sheetViews>
  <sheetFormatPr defaultRowHeight="15" x14ac:dyDescent="0.2"/>
  <cols>
    <col min="1" max="1" width="0.140625" style="577" customWidth="1"/>
    <col min="2" max="2" width="1.140625" style="577" hidden="1" customWidth="1"/>
    <col min="3" max="3" width="1.140625" style="577" customWidth="1"/>
    <col min="4" max="4" width="1.85546875" style="577" customWidth="1"/>
    <col min="5" max="5" width="1.7109375" style="577" customWidth="1"/>
    <col min="6" max="6" width="1.85546875" style="577" customWidth="1"/>
    <col min="7" max="7" width="20.140625" style="577" customWidth="1"/>
    <col min="8" max="8" width="6.5703125" style="581" customWidth="1"/>
    <col min="9" max="10" width="7.140625" style="581" customWidth="1"/>
    <col min="11" max="16384" width="9.140625" style="577"/>
  </cols>
  <sheetData>
    <row r="1" spans="1:21" s="542" customFormat="1" ht="11.25" x14ac:dyDescent="0.2">
      <c r="A1" s="980" t="s">
        <v>167</v>
      </c>
      <c r="B1" s="980"/>
      <c r="C1" s="980"/>
      <c r="D1" s="980"/>
      <c r="E1" s="980"/>
      <c r="F1" s="980"/>
      <c r="G1" s="980"/>
      <c r="H1" s="980"/>
      <c r="I1" s="980"/>
      <c r="J1" s="980"/>
      <c r="K1" s="980"/>
      <c r="L1" s="980"/>
      <c r="M1" s="980"/>
      <c r="N1" s="980"/>
      <c r="O1" s="980"/>
      <c r="P1" s="980"/>
      <c r="Q1" s="980"/>
      <c r="R1" s="980"/>
      <c r="S1" s="980"/>
      <c r="T1" s="980"/>
      <c r="U1" s="980"/>
    </row>
    <row r="2" spans="1:21" ht="15" customHeight="1" x14ac:dyDescent="0.2">
      <c r="A2" s="1008" t="s">
        <v>146</v>
      </c>
      <c r="B2" s="1008"/>
      <c r="C2" s="1008"/>
      <c r="D2" s="1008"/>
      <c r="E2" s="1008"/>
      <c r="F2" s="1008"/>
      <c r="G2" s="1008"/>
      <c r="H2" s="1008"/>
      <c r="I2" s="1008"/>
      <c r="J2" s="577"/>
    </row>
    <row r="3" spans="1:21" s="575" customFormat="1" x14ac:dyDescent="0.2">
      <c r="H3" s="448">
        <v>2000</v>
      </c>
      <c r="I3" s="449">
        <v>2019</v>
      </c>
      <c r="J3" s="449">
        <v>2020</v>
      </c>
      <c r="K3" s="578"/>
    </row>
    <row r="4" spans="1:21" s="580" customFormat="1" ht="13.5" customHeight="1" x14ac:dyDescent="0.2">
      <c r="A4" s="161" t="s">
        <v>1055</v>
      </c>
      <c r="B4" s="161"/>
      <c r="C4" s="161"/>
      <c r="D4" s="452"/>
      <c r="E4" s="452"/>
      <c r="F4" s="452"/>
      <c r="G4" s="452"/>
      <c r="H4" s="29"/>
      <c r="I4" s="579"/>
      <c r="J4" s="29"/>
    </row>
    <row r="5" spans="1:21" s="580" customFormat="1" ht="9.75" customHeight="1" x14ac:dyDescent="0.2">
      <c r="A5" s="161" t="s">
        <v>145</v>
      </c>
      <c r="B5" s="161"/>
      <c r="C5" s="161"/>
      <c r="D5" s="452"/>
      <c r="E5" s="451"/>
      <c r="F5" s="452"/>
      <c r="G5" s="452"/>
      <c r="H5" s="29"/>
      <c r="I5" s="29"/>
      <c r="J5" s="29"/>
    </row>
    <row r="6" spans="1:21" s="450" customFormat="1" ht="9" customHeight="1" x14ac:dyDescent="0.2">
      <c r="D6" s="451" t="s">
        <v>144</v>
      </c>
      <c r="E6" s="452"/>
      <c r="F6" s="452"/>
      <c r="G6" s="452"/>
      <c r="H6" s="29"/>
      <c r="I6" s="29"/>
      <c r="J6" s="29"/>
    </row>
    <row r="7" spans="1:21" s="450" customFormat="1" ht="9.75" customHeight="1" x14ac:dyDescent="0.2">
      <c r="D7" s="452"/>
      <c r="E7" s="452" t="s">
        <v>138</v>
      </c>
      <c r="F7" s="452"/>
      <c r="G7" s="452"/>
      <c r="H7" s="903">
        <v>2331.4</v>
      </c>
      <c r="I7" s="903">
        <v>4264.2</v>
      </c>
      <c r="J7" s="903">
        <v>3653.96</v>
      </c>
    </row>
    <row r="8" spans="1:21" s="450" customFormat="1" ht="9.75" customHeight="1" x14ac:dyDescent="0.2">
      <c r="D8" s="452"/>
      <c r="E8" s="452" t="s">
        <v>143</v>
      </c>
      <c r="F8" s="452"/>
      <c r="G8" s="452"/>
      <c r="H8" s="29">
        <v>23.38</v>
      </c>
      <c r="I8" s="29">
        <v>63.86</v>
      </c>
      <c r="J8" s="29">
        <v>65.64</v>
      </c>
    </row>
    <row r="9" spans="1:21" s="450" customFormat="1" ht="9.75" customHeight="1" x14ac:dyDescent="0.2">
      <c r="D9" s="452"/>
      <c r="E9" s="452" t="s">
        <v>142</v>
      </c>
      <c r="F9" s="452"/>
      <c r="G9" s="452"/>
      <c r="H9" s="453">
        <v>0.38500000000000001</v>
      </c>
      <c r="I9" s="29">
        <v>0.52</v>
      </c>
      <c r="J9" s="29">
        <v>0.49</v>
      </c>
    </row>
    <row r="10" spans="1:21" s="450" customFormat="1" ht="9.75" customHeight="1" x14ac:dyDescent="0.2">
      <c r="D10" s="452"/>
      <c r="E10" s="452" t="s">
        <v>141</v>
      </c>
      <c r="F10" s="452"/>
      <c r="G10" s="452"/>
      <c r="H10" s="29" t="s">
        <v>123</v>
      </c>
      <c r="I10" s="29">
        <v>12.05</v>
      </c>
      <c r="J10" s="29">
        <v>14.76</v>
      </c>
      <c r="M10" s="904"/>
    </row>
    <row r="11" spans="1:21" s="450" customFormat="1" ht="9.75" customHeight="1" x14ac:dyDescent="0.2">
      <c r="D11" s="451" t="s">
        <v>140</v>
      </c>
      <c r="E11" s="452"/>
      <c r="F11" s="452"/>
      <c r="G11" s="452"/>
      <c r="H11" s="29"/>
      <c r="I11" s="29"/>
      <c r="J11" s="29"/>
      <c r="L11" s="161"/>
    </row>
    <row r="12" spans="1:21" s="450" customFormat="1" ht="10.5" customHeight="1" x14ac:dyDescent="0.2">
      <c r="A12" s="450" t="s">
        <v>83</v>
      </c>
      <c r="D12" s="452"/>
      <c r="E12" s="452" t="s">
        <v>138</v>
      </c>
      <c r="F12" s="452"/>
      <c r="G12" s="452"/>
      <c r="H12" s="29">
        <v>396.1</v>
      </c>
      <c r="I12" s="453">
        <v>360.9</v>
      </c>
      <c r="J12" s="453">
        <v>363.01</v>
      </c>
    </row>
    <row r="13" spans="1:21" s="450" customFormat="1" ht="9" customHeight="1" x14ac:dyDescent="0.2">
      <c r="D13" s="451" t="s">
        <v>139</v>
      </c>
      <c r="E13" s="452"/>
      <c r="F13" s="452"/>
      <c r="G13" s="452"/>
      <c r="H13" s="29"/>
      <c r="I13" s="29"/>
      <c r="J13" s="29"/>
    </row>
    <row r="14" spans="1:21" s="450" customFormat="1" ht="9.75" customHeight="1" x14ac:dyDescent="0.2">
      <c r="D14" s="452"/>
      <c r="E14" s="452" t="s">
        <v>138</v>
      </c>
      <c r="F14" s="452"/>
      <c r="G14" s="452"/>
      <c r="H14" s="454">
        <v>1935.3</v>
      </c>
      <c r="I14" s="905">
        <v>3903.3</v>
      </c>
      <c r="J14" s="906">
        <v>3291</v>
      </c>
      <c r="L14" s="157"/>
      <c r="M14" s="151"/>
      <c r="N14" s="151"/>
    </row>
    <row r="15" spans="1:21" s="450" customFormat="1" ht="9.75" customHeight="1" x14ac:dyDescent="0.2">
      <c r="D15" s="451" t="s">
        <v>137</v>
      </c>
      <c r="E15" s="451"/>
      <c r="F15" s="452"/>
      <c r="G15" s="452"/>
      <c r="H15" s="454"/>
      <c r="I15" s="455"/>
      <c r="J15" s="455"/>
    </row>
    <row r="16" spans="1:21" s="450" customFormat="1" ht="17.25" customHeight="1" x14ac:dyDescent="0.2">
      <c r="D16" s="1016" t="s">
        <v>170</v>
      </c>
      <c r="E16" s="1017"/>
      <c r="F16" s="1017"/>
      <c r="G16" s="1017"/>
      <c r="H16" s="456">
        <v>2287.1999999999998</v>
      </c>
      <c r="I16" s="907">
        <v>4227.4799999999996</v>
      </c>
      <c r="J16" s="907">
        <v>3617.51</v>
      </c>
    </row>
    <row r="17" spans="1:10" s="450" customFormat="1" ht="10.5" customHeight="1" x14ac:dyDescent="0.15">
      <c r="D17" s="452"/>
      <c r="E17" s="457" t="s">
        <v>136</v>
      </c>
      <c r="F17" s="452"/>
      <c r="G17" s="452"/>
      <c r="H17" s="458">
        <v>1021</v>
      </c>
      <c r="I17" s="458">
        <v>2417.54</v>
      </c>
      <c r="J17" s="458">
        <v>2187.13</v>
      </c>
    </row>
    <row r="18" spans="1:10" s="450" customFormat="1" ht="10.5" customHeight="1" x14ac:dyDescent="0.2">
      <c r="D18" s="452"/>
      <c r="E18" s="459" t="s">
        <v>135</v>
      </c>
      <c r="F18" s="452"/>
      <c r="G18" s="452"/>
      <c r="H18" s="460">
        <v>349.3</v>
      </c>
      <c r="I18" s="460">
        <v>352.11</v>
      </c>
      <c r="J18" s="460">
        <v>335.85</v>
      </c>
    </row>
    <row r="19" spans="1:10" s="450" customFormat="1" ht="10.5" customHeight="1" x14ac:dyDescent="0.2">
      <c r="D19" s="452"/>
      <c r="E19" s="452" t="s">
        <v>134</v>
      </c>
      <c r="F19" s="452"/>
      <c r="G19" s="452"/>
      <c r="H19" s="454">
        <v>720.8</v>
      </c>
      <c r="I19" s="454">
        <v>1108.8800000000001</v>
      </c>
      <c r="J19" s="454">
        <v>841.75</v>
      </c>
    </row>
    <row r="20" spans="1:10" s="450" customFormat="1" ht="10.5" customHeight="1" x14ac:dyDescent="0.2">
      <c r="D20" s="452"/>
      <c r="E20" s="452" t="s">
        <v>133</v>
      </c>
      <c r="F20" s="452"/>
      <c r="G20" s="452"/>
      <c r="H20" s="454">
        <v>196.1</v>
      </c>
      <c r="I20" s="454">
        <v>348.95</v>
      </c>
      <c r="J20" s="454">
        <v>252.78</v>
      </c>
    </row>
    <row r="21" spans="1:10" s="450" customFormat="1" ht="2.25" hidden="1" customHeight="1" x14ac:dyDescent="0.2">
      <c r="D21" s="452"/>
      <c r="E21" s="452"/>
      <c r="F21" s="452"/>
      <c r="G21" s="452"/>
      <c r="H21" s="454"/>
      <c r="I21" s="29"/>
      <c r="J21" s="29"/>
    </row>
    <row r="22" spans="1:10" s="786" customFormat="1" ht="14.25" customHeight="1" x14ac:dyDescent="0.2">
      <c r="A22" s="461" t="s">
        <v>132</v>
      </c>
      <c r="B22" s="461"/>
      <c r="C22" s="461"/>
      <c r="D22" s="459"/>
      <c r="E22" s="459"/>
      <c r="F22" s="459"/>
      <c r="G22" s="459"/>
      <c r="H22" s="62">
        <v>265815</v>
      </c>
      <c r="I22" s="62">
        <v>543197</v>
      </c>
      <c r="J22" s="62">
        <v>509094</v>
      </c>
    </row>
    <row r="23" spans="1:10" s="452" customFormat="1" ht="14.25" customHeight="1" x14ac:dyDescent="0.2">
      <c r="A23" s="451" t="s">
        <v>171</v>
      </c>
      <c r="B23" s="451"/>
      <c r="C23" s="451"/>
      <c r="H23" s="62">
        <v>92</v>
      </c>
      <c r="I23" s="62">
        <v>34</v>
      </c>
      <c r="J23" s="62">
        <v>26</v>
      </c>
    </row>
    <row r="24" spans="1:10" s="450" customFormat="1" ht="9.75" customHeight="1" x14ac:dyDescent="0.2">
      <c r="D24" s="452" t="s">
        <v>131</v>
      </c>
      <c r="E24" s="452"/>
      <c r="F24" s="452"/>
      <c r="G24" s="452"/>
      <c r="H24" s="29">
        <v>31</v>
      </c>
      <c r="I24" s="29">
        <v>8</v>
      </c>
      <c r="J24" s="29">
        <v>6</v>
      </c>
    </row>
    <row r="25" spans="1:10" s="450" customFormat="1" ht="10.5" customHeight="1" x14ac:dyDescent="0.2">
      <c r="D25" s="452" t="s">
        <v>130</v>
      </c>
      <c r="E25" s="452"/>
      <c r="F25" s="452"/>
      <c r="G25" s="452"/>
      <c r="H25" s="29">
        <v>26</v>
      </c>
      <c r="I25" s="29" t="s">
        <v>123</v>
      </c>
      <c r="J25" s="29" t="s">
        <v>123</v>
      </c>
    </row>
    <row r="26" spans="1:10" s="450" customFormat="1" ht="9.75" customHeight="1" x14ac:dyDescent="0.2">
      <c r="D26" s="452" t="s">
        <v>129</v>
      </c>
      <c r="E26" s="452"/>
      <c r="F26" s="452"/>
      <c r="G26" s="452"/>
      <c r="H26" s="29">
        <v>7</v>
      </c>
      <c r="I26" s="29">
        <v>2</v>
      </c>
      <c r="J26" s="29">
        <v>3</v>
      </c>
    </row>
    <row r="27" spans="1:10" s="450" customFormat="1" ht="9.75" customHeight="1" x14ac:dyDescent="0.2">
      <c r="D27" s="452" t="s">
        <v>128</v>
      </c>
      <c r="E27" s="452"/>
      <c r="F27" s="452"/>
      <c r="G27" s="452"/>
      <c r="H27" s="29">
        <v>11</v>
      </c>
      <c r="I27" s="29">
        <v>12</v>
      </c>
      <c r="J27" s="29">
        <v>8</v>
      </c>
    </row>
    <row r="28" spans="1:10" s="450" customFormat="1" ht="9.75" customHeight="1" x14ac:dyDescent="0.2">
      <c r="D28" s="452" t="s">
        <v>127</v>
      </c>
      <c r="E28" s="452"/>
      <c r="F28" s="452"/>
      <c r="G28" s="452"/>
      <c r="H28" s="29" t="s">
        <v>123</v>
      </c>
      <c r="I28" s="29" t="s">
        <v>123</v>
      </c>
      <c r="J28" s="29">
        <v>2</v>
      </c>
    </row>
    <row r="29" spans="1:10" s="450" customFormat="1" ht="10.5" customHeight="1" x14ac:dyDescent="0.2">
      <c r="D29" s="1018" t="s">
        <v>126</v>
      </c>
      <c r="E29" s="1018"/>
      <c r="F29" s="1018"/>
      <c r="G29" s="1018"/>
      <c r="H29" s="30">
        <v>4</v>
      </c>
      <c r="I29" s="30">
        <v>7</v>
      </c>
      <c r="J29" s="30">
        <v>1</v>
      </c>
    </row>
    <row r="30" spans="1:10" s="450" customFormat="1" ht="15" customHeight="1" x14ac:dyDescent="0.2">
      <c r="D30" s="1018"/>
      <c r="E30" s="1018"/>
      <c r="F30" s="1018"/>
      <c r="G30" s="1018"/>
      <c r="H30" s="30"/>
      <c r="I30" s="30"/>
      <c r="J30" s="30"/>
    </row>
    <row r="31" spans="1:10" s="450" customFormat="1" ht="9" customHeight="1" x14ac:dyDescent="0.2">
      <c r="D31" s="462" t="s">
        <v>125</v>
      </c>
      <c r="E31" s="787"/>
      <c r="F31" s="787"/>
      <c r="G31" s="787"/>
      <c r="H31" s="29" t="s">
        <v>123</v>
      </c>
      <c r="I31" s="29" t="s">
        <v>123</v>
      </c>
      <c r="J31" s="29" t="s">
        <v>123</v>
      </c>
    </row>
    <row r="32" spans="1:10" s="450" customFormat="1" ht="9.75" customHeight="1" x14ac:dyDescent="0.2">
      <c r="D32" s="462" t="s">
        <v>124</v>
      </c>
      <c r="E32" s="787"/>
      <c r="F32" s="787"/>
      <c r="G32" s="787"/>
      <c r="H32" s="29">
        <v>3</v>
      </c>
      <c r="I32" s="29">
        <v>1</v>
      </c>
      <c r="J32" s="29">
        <v>2</v>
      </c>
    </row>
    <row r="33" spans="1:11" s="450" customFormat="1" ht="9.75" customHeight="1" x14ac:dyDescent="0.2">
      <c r="D33" s="462" t="s">
        <v>122</v>
      </c>
      <c r="E33" s="787"/>
      <c r="F33" s="787"/>
      <c r="G33" s="787"/>
      <c r="H33" s="29">
        <v>2</v>
      </c>
      <c r="I33" s="29" t="s">
        <v>123</v>
      </c>
      <c r="J33" s="29">
        <v>1</v>
      </c>
    </row>
    <row r="34" spans="1:11" s="450" customFormat="1" ht="10.5" customHeight="1" x14ac:dyDescent="0.2">
      <c r="D34" s="452" t="s">
        <v>121</v>
      </c>
      <c r="E34" s="452"/>
      <c r="F34" s="452"/>
      <c r="G34" s="452"/>
      <c r="H34" s="29">
        <v>8</v>
      </c>
      <c r="I34" s="29">
        <v>4</v>
      </c>
      <c r="J34" s="29">
        <v>3</v>
      </c>
    </row>
    <row r="35" spans="1:11" s="450" customFormat="1" ht="2.25" hidden="1" customHeight="1" x14ac:dyDescent="0.2">
      <c r="A35" s="445"/>
      <c r="B35" s="445"/>
      <c r="C35" s="445"/>
      <c r="H35" s="463"/>
      <c r="I35" s="581"/>
      <c r="J35" s="581"/>
    </row>
    <row r="36" spans="1:11" ht="9.75" customHeight="1" x14ac:dyDescent="0.2">
      <c r="A36" s="577">
        <v>1</v>
      </c>
      <c r="D36" s="452" t="s">
        <v>1056</v>
      </c>
      <c r="E36" s="179"/>
      <c r="F36" s="179"/>
      <c r="G36" s="179"/>
      <c r="I36" s="464"/>
      <c r="J36" s="464"/>
    </row>
    <row r="37" spans="1:11" ht="13.5" customHeight="1" x14ac:dyDescent="0.2">
      <c r="D37" s="1019" t="s">
        <v>172</v>
      </c>
      <c r="E37" s="1019"/>
      <c r="F37" s="1019"/>
      <c r="G37" s="1019"/>
      <c r="H37" s="1019"/>
      <c r="I37" s="1019"/>
      <c r="J37" s="1019"/>
    </row>
    <row r="38" spans="1:11" ht="5.25" customHeight="1" x14ac:dyDescent="0.2">
      <c r="D38" s="911"/>
      <c r="E38" s="911"/>
      <c r="F38" s="911"/>
      <c r="G38" s="911"/>
      <c r="H38" s="911"/>
      <c r="I38" s="911"/>
      <c r="J38" s="911"/>
    </row>
    <row r="39" spans="1:11" s="3" customFormat="1" ht="12.75" x14ac:dyDescent="0.2">
      <c r="A39" s="999">
        <v>15</v>
      </c>
      <c r="B39" s="999"/>
      <c r="C39" s="999"/>
      <c r="D39" s="999"/>
      <c r="E39" s="999"/>
      <c r="F39" s="999"/>
      <c r="G39" s="999"/>
      <c r="H39" s="999"/>
      <c r="I39" s="999"/>
      <c r="J39" s="999"/>
      <c r="K39" s="409"/>
    </row>
    <row r="40" spans="1:11" ht="9.75" customHeight="1" x14ac:dyDescent="0.2"/>
    <row r="41" spans="1:11" ht="9.75" customHeight="1" x14ac:dyDescent="0.2"/>
    <row r="42" spans="1:11" ht="9.75" customHeight="1" x14ac:dyDescent="0.2"/>
    <row r="43" spans="1:11" ht="9.75" customHeight="1" x14ac:dyDescent="0.2"/>
    <row r="44" spans="1:11" ht="9.75" customHeight="1" x14ac:dyDescent="0.2"/>
    <row r="45" spans="1:11" ht="9.75" customHeight="1" x14ac:dyDescent="0.2"/>
    <row r="46" spans="1:11" ht="9.75" customHeight="1" x14ac:dyDescent="0.2"/>
    <row r="47" spans="1:11" ht="9.75" customHeight="1" x14ac:dyDescent="0.2"/>
    <row r="48" spans="1:11"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sheetData>
  <mergeCells count="6">
    <mergeCell ref="A1:U1"/>
    <mergeCell ref="A39:J39"/>
    <mergeCell ref="A2:I2"/>
    <mergeCell ref="D16:G16"/>
    <mergeCell ref="D29:G30"/>
    <mergeCell ref="D37:J37"/>
  </mergeCells>
  <hyperlinks>
    <hyperlink ref="A1:T1" location="Contents!A1" display="Contents"/>
  </hyperlinks>
  <pageMargins left="0.2" right="0.2" top="0.2" bottom="0.2" header="0.2" footer="0.2"/>
  <pageSetup paperSiz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zoomScale="140" zoomScaleNormal="140" workbookViewId="0">
      <selection sqref="A1:U1"/>
    </sheetView>
  </sheetViews>
  <sheetFormatPr defaultRowHeight="12" customHeight="1" x14ac:dyDescent="0.2"/>
  <cols>
    <col min="1" max="1" width="1" style="575" customWidth="1"/>
    <col min="2" max="2" width="1.5703125" style="575" customWidth="1"/>
    <col min="3" max="4" width="1.140625" style="575" customWidth="1"/>
    <col min="5" max="5" width="22.42578125" style="575" customWidth="1"/>
    <col min="6" max="6" width="6.7109375" style="575" customWidth="1"/>
    <col min="7" max="8" width="6.7109375" style="81" customWidth="1"/>
    <col min="9" max="16384" width="9.140625" style="575"/>
  </cols>
  <sheetData>
    <row r="1" spans="1:21" s="542" customFormat="1" ht="11.25" x14ac:dyDescent="0.2">
      <c r="A1" s="980" t="s">
        <v>167</v>
      </c>
      <c r="B1" s="980"/>
      <c r="C1" s="980"/>
      <c r="D1" s="980"/>
      <c r="E1" s="980"/>
      <c r="F1" s="980"/>
      <c r="G1" s="980"/>
      <c r="H1" s="980"/>
      <c r="I1" s="980"/>
      <c r="J1" s="980"/>
      <c r="K1" s="980"/>
      <c r="L1" s="980"/>
      <c r="M1" s="980"/>
      <c r="N1" s="980"/>
      <c r="O1" s="980"/>
      <c r="P1" s="980"/>
      <c r="Q1" s="980"/>
      <c r="R1" s="980"/>
      <c r="S1" s="980"/>
      <c r="T1" s="980"/>
      <c r="U1" s="980"/>
    </row>
    <row r="2" spans="1:21" ht="21" customHeight="1" x14ac:dyDescent="0.2">
      <c r="F2" s="468">
        <v>2000</v>
      </c>
      <c r="G2" s="469">
        <v>2019</v>
      </c>
      <c r="H2" s="469">
        <v>2020</v>
      </c>
    </row>
    <row r="3" spans="1:21" s="786" customFormat="1" ht="11.45" customHeight="1" x14ac:dyDescent="0.2">
      <c r="A3" s="785" t="s">
        <v>173</v>
      </c>
      <c r="F3" s="470" t="s">
        <v>120</v>
      </c>
      <c r="G3" s="471">
        <v>36</v>
      </c>
      <c r="H3" s="471">
        <v>6</v>
      </c>
    </row>
    <row r="4" spans="1:21" s="786" customFormat="1" ht="11.45" customHeight="1" x14ac:dyDescent="0.2">
      <c r="B4" s="786" t="s">
        <v>131</v>
      </c>
      <c r="F4" s="61" t="s">
        <v>120</v>
      </c>
      <c r="G4" s="61">
        <v>1</v>
      </c>
      <c r="H4" s="61" t="s">
        <v>120</v>
      </c>
      <c r="I4" s="576"/>
    </row>
    <row r="5" spans="1:21" s="786" customFormat="1" ht="11.45" customHeight="1" x14ac:dyDescent="0.2">
      <c r="B5" s="786" t="s">
        <v>130</v>
      </c>
      <c r="F5" s="61" t="s">
        <v>120</v>
      </c>
      <c r="G5" s="61">
        <v>13</v>
      </c>
      <c r="H5" s="61">
        <v>4</v>
      </c>
    </row>
    <row r="6" spans="1:21" s="786" customFormat="1" ht="11.45" customHeight="1" x14ac:dyDescent="0.2">
      <c r="B6" s="786" t="s">
        <v>129</v>
      </c>
      <c r="F6" s="61" t="s">
        <v>120</v>
      </c>
      <c r="G6" s="61">
        <v>13</v>
      </c>
      <c r="H6" s="61">
        <v>1</v>
      </c>
    </row>
    <row r="7" spans="1:21" s="786" customFormat="1" ht="11.45" customHeight="1" x14ac:dyDescent="0.2">
      <c r="B7" s="786" t="s">
        <v>128</v>
      </c>
      <c r="F7" s="61" t="s">
        <v>120</v>
      </c>
      <c r="G7" s="61" t="s">
        <v>123</v>
      </c>
      <c r="H7" s="61" t="s">
        <v>123</v>
      </c>
    </row>
    <row r="8" spans="1:21" s="786" customFormat="1" ht="11.45" customHeight="1" x14ac:dyDescent="0.2">
      <c r="B8" s="786" t="s">
        <v>165</v>
      </c>
      <c r="F8" s="61" t="s">
        <v>120</v>
      </c>
      <c r="G8" s="61">
        <v>3</v>
      </c>
      <c r="H8" s="61" t="s">
        <v>123</v>
      </c>
    </row>
    <row r="9" spans="1:21" s="786" customFormat="1" ht="17.25" customHeight="1" x14ac:dyDescent="0.2">
      <c r="B9" s="1025" t="s">
        <v>164</v>
      </c>
      <c r="C9" s="1025"/>
      <c r="D9" s="1025"/>
      <c r="E9" s="1025"/>
      <c r="F9" s="61" t="s">
        <v>120</v>
      </c>
      <c r="G9" s="61">
        <v>3</v>
      </c>
      <c r="H9" s="61">
        <v>1</v>
      </c>
    </row>
    <row r="10" spans="1:21" s="786" customFormat="1" ht="11.45" customHeight="1" x14ac:dyDescent="0.2">
      <c r="B10" s="786" t="s">
        <v>121</v>
      </c>
      <c r="F10" s="61" t="s">
        <v>120</v>
      </c>
      <c r="G10" s="61">
        <v>3</v>
      </c>
      <c r="H10" s="61" t="s">
        <v>120</v>
      </c>
    </row>
    <row r="11" spans="1:21" s="786" customFormat="1" ht="11.45" customHeight="1" x14ac:dyDescent="0.2">
      <c r="A11" s="1026" t="s">
        <v>1057</v>
      </c>
      <c r="B11" s="1026"/>
      <c r="C11" s="1026"/>
      <c r="D11" s="1026"/>
      <c r="E11" s="1026"/>
      <c r="F11" s="61"/>
      <c r="G11" s="61"/>
      <c r="H11" s="61"/>
    </row>
    <row r="12" spans="1:21" s="786" customFormat="1" ht="11.45" customHeight="1" x14ac:dyDescent="0.2">
      <c r="A12" s="1026" t="s">
        <v>163</v>
      </c>
      <c r="B12" s="1026"/>
      <c r="C12" s="1026"/>
      <c r="D12" s="1026"/>
      <c r="E12" s="1026"/>
      <c r="F12" s="470">
        <v>1906</v>
      </c>
      <c r="G12" s="471">
        <v>490</v>
      </c>
      <c r="H12" s="471">
        <v>382</v>
      </c>
    </row>
    <row r="13" spans="1:21" s="786" customFormat="1" ht="11.45" customHeight="1" x14ac:dyDescent="0.2">
      <c r="A13" s="190" t="s">
        <v>162</v>
      </c>
      <c r="B13" s="190"/>
      <c r="C13" s="190"/>
      <c r="D13" s="190"/>
      <c r="E13" s="190"/>
      <c r="F13" s="470"/>
      <c r="G13" s="471"/>
      <c r="H13" s="471"/>
    </row>
    <row r="14" spans="1:21" s="786" customFormat="1" ht="11.45" customHeight="1" x14ac:dyDescent="0.2">
      <c r="B14" s="786" t="s">
        <v>161</v>
      </c>
      <c r="F14" s="61">
        <v>555</v>
      </c>
      <c r="G14" s="61">
        <v>57</v>
      </c>
      <c r="H14" s="908">
        <v>50</v>
      </c>
    </row>
    <row r="15" spans="1:21" s="786" customFormat="1" ht="11.45" customHeight="1" x14ac:dyDescent="0.2">
      <c r="B15" s="786" t="s">
        <v>160</v>
      </c>
      <c r="F15" s="61">
        <v>586</v>
      </c>
      <c r="G15" s="61">
        <v>77</v>
      </c>
      <c r="H15" s="908">
        <v>27</v>
      </c>
    </row>
    <row r="16" spans="1:21" s="786" customFormat="1" ht="11.45" customHeight="1" x14ac:dyDescent="0.2">
      <c r="B16" s="786" t="s">
        <v>159</v>
      </c>
      <c r="F16" s="61">
        <v>71</v>
      </c>
      <c r="G16" s="61">
        <v>68</v>
      </c>
      <c r="H16" s="908">
        <v>74</v>
      </c>
    </row>
    <row r="17" spans="1:8" s="786" customFormat="1" ht="11.45" customHeight="1" x14ac:dyDescent="0.2">
      <c r="B17" s="786" t="s">
        <v>158</v>
      </c>
      <c r="F17" s="61">
        <v>150</v>
      </c>
      <c r="G17" s="61">
        <v>32</v>
      </c>
      <c r="H17" s="908">
        <v>41</v>
      </c>
    </row>
    <row r="18" spans="1:8" s="786" customFormat="1" ht="11.45" customHeight="1" x14ac:dyDescent="0.2">
      <c r="B18" s="786" t="s">
        <v>157</v>
      </c>
      <c r="F18" s="61">
        <v>251</v>
      </c>
      <c r="G18" s="61">
        <v>73</v>
      </c>
      <c r="H18" s="908">
        <v>35</v>
      </c>
    </row>
    <row r="19" spans="1:8" s="786" customFormat="1" ht="11.45" customHeight="1" x14ac:dyDescent="0.2">
      <c r="B19" s="786" t="s">
        <v>156</v>
      </c>
      <c r="F19" s="61" t="s">
        <v>120</v>
      </c>
      <c r="G19" s="61">
        <v>74</v>
      </c>
      <c r="H19" s="908">
        <v>27</v>
      </c>
    </row>
    <row r="20" spans="1:8" s="786" customFormat="1" ht="11.45" customHeight="1" x14ac:dyDescent="0.2">
      <c r="B20" s="786" t="s">
        <v>155</v>
      </c>
      <c r="F20" s="61" t="s">
        <v>120</v>
      </c>
      <c r="G20" s="61">
        <v>23</v>
      </c>
      <c r="H20" s="908">
        <v>11</v>
      </c>
    </row>
    <row r="21" spans="1:8" s="786" customFormat="1" ht="11.45" customHeight="1" x14ac:dyDescent="0.2">
      <c r="B21" s="786" t="s">
        <v>121</v>
      </c>
      <c r="F21" s="61">
        <v>293</v>
      </c>
      <c r="G21" s="61">
        <v>86</v>
      </c>
      <c r="H21" s="908">
        <v>117</v>
      </c>
    </row>
    <row r="22" spans="1:8" s="786" customFormat="1" ht="11.45" customHeight="1" x14ac:dyDescent="0.2">
      <c r="A22" s="785" t="s">
        <v>154</v>
      </c>
      <c r="F22" s="61"/>
      <c r="G22" s="61"/>
      <c r="H22" s="61"/>
    </row>
    <row r="23" spans="1:8" s="786" customFormat="1" ht="17.25" customHeight="1" x14ac:dyDescent="0.2">
      <c r="B23" s="1015" t="s">
        <v>153</v>
      </c>
      <c r="C23" s="1015"/>
      <c r="D23" s="1015"/>
      <c r="E23" s="1015"/>
      <c r="F23" s="61">
        <v>677</v>
      </c>
      <c r="G23" s="61">
        <v>595</v>
      </c>
      <c r="H23" s="61">
        <v>607</v>
      </c>
    </row>
    <row r="24" spans="1:8" s="786" customFormat="1" ht="11.45" customHeight="1" x14ac:dyDescent="0.2">
      <c r="C24" s="786" t="s">
        <v>152</v>
      </c>
      <c r="F24" s="61">
        <v>962</v>
      </c>
      <c r="G24" s="61">
        <v>928</v>
      </c>
      <c r="H24" s="61">
        <v>997</v>
      </c>
    </row>
    <row r="25" spans="1:8" s="786" customFormat="1" ht="11.45" customHeight="1" x14ac:dyDescent="0.2">
      <c r="C25" s="786" t="s">
        <v>151</v>
      </c>
      <c r="F25" s="61">
        <v>209</v>
      </c>
      <c r="G25" s="61">
        <v>297</v>
      </c>
      <c r="H25" s="61">
        <v>303</v>
      </c>
    </row>
    <row r="26" spans="1:8" s="786" customFormat="1" ht="11.45" customHeight="1" x14ac:dyDescent="0.2">
      <c r="C26" s="786" t="s">
        <v>150</v>
      </c>
      <c r="F26" s="61">
        <v>468</v>
      </c>
      <c r="G26" s="61">
        <v>301</v>
      </c>
      <c r="H26" s="61">
        <v>305</v>
      </c>
    </row>
    <row r="27" spans="1:8" s="786" customFormat="1" ht="11.45" customHeight="1" x14ac:dyDescent="0.2">
      <c r="C27" s="786" t="s">
        <v>149</v>
      </c>
      <c r="F27" s="61">
        <v>285</v>
      </c>
      <c r="G27" s="61">
        <v>330</v>
      </c>
      <c r="H27" s="61">
        <v>389</v>
      </c>
    </row>
    <row r="28" spans="1:8" s="786" customFormat="1" ht="11.45" customHeight="1" x14ac:dyDescent="0.2">
      <c r="C28" s="1021" t="s">
        <v>148</v>
      </c>
      <c r="D28" s="1021"/>
      <c r="E28" s="1021"/>
      <c r="F28" s="1023">
        <v>154.9</v>
      </c>
      <c r="G28" s="1024">
        <v>181</v>
      </c>
      <c r="H28" s="1024">
        <v>182</v>
      </c>
    </row>
    <row r="29" spans="1:8" s="786" customFormat="1" ht="11.45" customHeight="1" x14ac:dyDescent="0.2">
      <c r="C29" s="1021"/>
      <c r="D29" s="1021"/>
      <c r="E29" s="1021"/>
      <c r="F29" s="1023"/>
      <c r="G29" s="1024"/>
      <c r="H29" s="1024"/>
    </row>
    <row r="30" spans="1:8" s="786" customFormat="1" ht="11.45" customHeight="1" x14ac:dyDescent="0.2">
      <c r="C30" s="1021" t="s">
        <v>147</v>
      </c>
      <c r="D30" s="1021"/>
      <c r="E30" s="1021"/>
      <c r="F30" s="1022">
        <v>20.48</v>
      </c>
      <c r="G30" s="1022">
        <v>47.1</v>
      </c>
      <c r="H30" s="1022" t="s">
        <v>120</v>
      </c>
    </row>
    <row r="31" spans="1:8" ht="11.45" customHeight="1" x14ac:dyDescent="0.2">
      <c r="A31" s="786"/>
      <c r="B31" s="786"/>
      <c r="C31" s="1021"/>
      <c r="D31" s="1021"/>
      <c r="E31" s="1021"/>
      <c r="F31" s="1022"/>
      <c r="G31" s="1022"/>
      <c r="H31" s="1022"/>
    </row>
    <row r="32" spans="1:8" s="784" customFormat="1" ht="12.75" customHeight="1" x14ac:dyDescent="0.2">
      <c r="A32" s="582"/>
      <c r="B32" s="472" t="s">
        <v>903</v>
      </c>
      <c r="C32" s="583"/>
      <c r="D32" s="583"/>
      <c r="E32" s="583"/>
      <c r="F32" s="582"/>
      <c r="G32" s="582"/>
      <c r="H32" s="582"/>
    </row>
    <row r="33" spans="1:11" s="467" customFormat="1" ht="15" customHeight="1" x14ac:dyDescent="0.2">
      <c r="A33" s="1020">
        <v>16</v>
      </c>
      <c r="B33" s="1020"/>
      <c r="C33" s="1020"/>
      <c r="D33" s="1020"/>
      <c r="E33" s="1020"/>
      <c r="F33" s="1020"/>
      <c r="G33" s="1020"/>
      <c r="H33" s="1020"/>
      <c r="I33" s="466"/>
      <c r="J33" s="466"/>
      <c r="K33" s="20"/>
    </row>
    <row r="34" spans="1:11" ht="20.100000000000001" customHeight="1" x14ac:dyDescent="0.2"/>
  </sheetData>
  <mergeCells count="14">
    <mergeCell ref="A33:H33"/>
    <mergeCell ref="A1:U1"/>
    <mergeCell ref="C30:E31"/>
    <mergeCell ref="F30:F31"/>
    <mergeCell ref="G30:G31"/>
    <mergeCell ref="H30:H31"/>
    <mergeCell ref="C28:E29"/>
    <mergeCell ref="F28:F29"/>
    <mergeCell ref="G28:G29"/>
    <mergeCell ref="H28:H29"/>
    <mergeCell ref="B9:E9"/>
    <mergeCell ref="A11:E11"/>
    <mergeCell ref="A12:E12"/>
    <mergeCell ref="B23:E23"/>
  </mergeCells>
  <hyperlinks>
    <hyperlink ref="A1:T1" location="Contents!A1" display="Contents"/>
  </hyperlinks>
  <pageMargins left="0.2" right="0.2" top="0.2" bottom="0.2" header="0.2" footer="0.2"/>
  <pageSetup paperSiz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140" zoomScaleNormal="140" workbookViewId="0">
      <selection sqref="A1:C1"/>
    </sheetView>
  </sheetViews>
  <sheetFormatPr defaultRowHeight="9" x14ac:dyDescent="0.15"/>
  <cols>
    <col min="1" max="1" width="27.5703125" style="722" customWidth="1"/>
    <col min="2" max="3" width="8.7109375" style="722" customWidth="1"/>
    <col min="4" max="16384" width="9.140625" style="722"/>
  </cols>
  <sheetData>
    <row r="1" spans="1:9" s="556" customFormat="1" ht="15" x14ac:dyDescent="0.2">
      <c r="A1" s="1007" t="s">
        <v>167</v>
      </c>
      <c r="B1" s="1007"/>
      <c r="C1" s="1007"/>
      <c r="D1" s="693"/>
      <c r="E1" s="693"/>
      <c r="F1" s="693"/>
      <c r="G1" s="693"/>
      <c r="H1" s="693"/>
      <c r="I1" s="718"/>
    </row>
    <row r="2" spans="1:9" ht="11.1" customHeight="1" x14ac:dyDescent="0.15">
      <c r="A2" s="1027" t="s">
        <v>631</v>
      </c>
      <c r="B2" s="1027"/>
      <c r="C2" s="1027"/>
    </row>
    <row r="3" spans="1:9" ht="11.1" customHeight="1" x14ac:dyDescent="0.15">
      <c r="B3" s="955" t="s">
        <v>1015</v>
      </c>
      <c r="C3" s="955" t="s">
        <v>1028</v>
      </c>
    </row>
    <row r="4" spans="1:9" ht="11.1" customHeight="1" x14ac:dyDescent="0.2">
      <c r="A4" s="723" t="s">
        <v>632</v>
      </c>
      <c r="B4" s="724">
        <v>591</v>
      </c>
      <c r="C4" s="724">
        <v>570.1</v>
      </c>
      <c r="I4" s="708"/>
    </row>
    <row r="5" spans="1:9" ht="11.1" customHeight="1" x14ac:dyDescent="0.15">
      <c r="A5" s="725" t="s">
        <v>633</v>
      </c>
      <c r="B5" s="722">
        <v>354.7</v>
      </c>
      <c r="C5" s="722">
        <v>336.6</v>
      </c>
    </row>
    <row r="6" spans="1:9" ht="11.1" customHeight="1" x14ac:dyDescent="0.15">
      <c r="A6" s="725" t="s">
        <v>78</v>
      </c>
      <c r="B6" s="722">
        <v>236.3</v>
      </c>
      <c r="C6" s="956">
        <v>233.5</v>
      </c>
    </row>
    <row r="7" spans="1:9" ht="11.1" customHeight="1" x14ac:dyDescent="0.15">
      <c r="A7" s="723" t="s">
        <v>634</v>
      </c>
      <c r="B7" s="723">
        <v>59.3</v>
      </c>
      <c r="C7" s="723">
        <v>56.9</v>
      </c>
    </row>
    <row r="8" spans="1:9" ht="11.1" customHeight="1" x14ac:dyDescent="0.15">
      <c r="A8" s="725" t="s">
        <v>633</v>
      </c>
      <c r="B8" s="722">
        <v>73.099999999999994</v>
      </c>
      <c r="C8" s="722">
        <v>69.3</v>
      </c>
    </row>
    <row r="9" spans="1:9" ht="11.1" customHeight="1" x14ac:dyDescent="0.15">
      <c r="A9" s="725" t="s">
        <v>78</v>
      </c>
      <c r="B9" s="722">
        <v>46.2</v>
      </c>
      <c r="C9" s="722">
        <v>45.3</v>
      </c>
    </row>
    <row r="10" spans="1:9" ht="11.1" customHeight="1" x14ac:dyDescent="0.15">
      <c r="A10" s="723" t="s">
        <v>635</v>
      </c>
      <c r="B10" s="723">
        <v>551.29999999999995</v>
      </c>
      <c r="C10" s="957">
        <v>517.9</v>
      </c>
    </row>
    <row r="11" spans="1:9" ht="11.1" customHeight="1" x14ac:dyDescent="0.15">
      <c r="A11" s="725" t="s">
        <v>633</v>
      </c>
      <c r="B11" s="722">
        <v>339.1</v>
      </c>
      <c r="C11" s="956">
        <v>310.3</v>
      </c>
    </row>
    <row r="12" spans="1:9" ht="11.1" customHeight="1" x14ac:dyDescent="0.15">
      <c r="A12" s="725" t="s">
        <v>78</v>
      </c>
      <c r="B12" s="722">
        <v>212.2</v>
      </c>
      <c r="C12" s="956">
        <v>207.6</v>
      </c>
    </row>
    <row r="13" spans="1:9" ht="11.1" customHeight="1" x14ac:dyDescent="0.15">
      <c r="A13" s="723" t="s">
        <v>636</v>
      </c>
      <c r="B13" s="723">
        <v>39.700000000000003</v>
      </c>
      <c r="C13" s="957">
        <v>52.2</v>
      </c>
    </row>
    <row r="14" spans="1:9" ht="11.1" customHeight="1" x14ac:dyDescent="0.15">
      <c r="A14" s="725" t="s">
        <v>633</v>
      </c>
      <c r="B14" s="722">
        <v>15.6</v>
      </c>
      <c r="C14" s="956">
        <v>26.3</v>
      </c>
    </row>
    <row r="15" spans="1:9" ht="11.1" customHeight="1" x14ac:dyDescent="0.15">
      <c r="A15" s="725" t="s">
        <v>78</v>
      </c>
      <c r="B15" s="722">
        <v>24.1</v>
      </c>
      <c r="C15" s="956">
        <v>25.9</v>
      </c>
    </row>
    <row r="16" spans="1:9" ht="11.1" customHeight="1" x14ac:dyDescent="0.15">
      <c r="A16" s="723" t="s">
        <v>637</v>
      </c>
      <c r="B16" s="723">
        <v>6.7</v>
      </c>
      <c r="C16" s="723">
        <v>9.1999999999999993</v>
      </c>
    </row>
    <row r="17" spans="1:3" ht="11.1" customHeight="1" x14ac:dyDescent="0.15">
      <c r="A17" s="725" t="s">
        <v>633</v>
      </c>
      <c r="B17" s="722">
        <v>4.4000000000000004</v>
      </c>
      <c r="C17" s="722">
        <v>7.8</v>
      </c>
    </row>
    <row r="18" spans="1:3" ht="11.1" customHeight="1" x14ac:dyDescent="0.15">
      <c r="A18" s="725" t="s">
        <v>78</v>
      </c>
      <c r="B18" s="722">
        <v>10.199999999999999</v>
      </c>
      <c r="C18" s="722">
        <v>11.1</v>
      </c>
    </row>
    <row r="19" spans="1:3" ht="11.1" customHeight="1" x14ac:dyDescent="0.15">
      <c r="A19" s="723" t="s">
        <v>638</v>
      </c>
      <c r="B19" s="723">
        <v>30.9</v>
      </c>
      <c r="C19" s="723">
        <v>31.8</v>
      </c>
    </row>
    <row r="20" spans="1:3" ht="11.1" customHeight="1" x14ac:dyDescent="0.15">
      <c r="A20" s="725" t="s">
        <v>633</v>
      </c>
      <c r="B20" s="727">
        <v>24.7</v>
      </c>
      <c r="C20" s="727">
        <v>24.9</v>
      </c>
    </row>
    <row r="21" spans="1:3" ht="11.1" customHeight="1" x14ac:dyDescent="0.15">
      <c r="A21" s="725" t="s">
        <v>78</v>
      </c>
      <c r="B21" s="722">
        <v>6.2</v>
      </c>
      <c r="C21" s="722">
        <v>6.9</v>
      </c>
    </row>
    <row r="22" spans="1:3" ht="11.1" customHeight="1" x14ac:dyDescent="0.15">
      <c r="A22" s="723" t="s">
        <v>639</v>
      </c>
      <c r="B22" s="724">
        <v>582.20000000000005</v>
      </c>
      <c r="C22" s="724">
        <v>549.70000000000005</v>
      </c>
    </row>
    <row r="23" spans="1:3" ht="11.1" customHeight="1" x14ac:dyDescent="0.15">
      <c r="A23" s="723" t="s">
        <v>640</v>
      </c>
      <c r="B23" s="723">
        <v>42.6</v>
      </c>
      <c r="C23" s="723">
        <v>37.4</v>
      </c>
    </row>
    <row r="24" spans="1:3" ht="11.1" customHeight="1" x14ac:dyDescent="0.15">
      <c r="A24" s="726" t="s">
        <v>641</v>
      </c>
      <c r="B24" s="723">
        <v>145.80000000000001</v>
      </c>
      <c r="C24" s="723">
        <v>137.19999999999999</v>
      </c>
    </row>
    <row r="25" spans="1:3" ht="11.1" customHeight="1" x14ac:dyDescent="0.15">
      <c r="A25" s="725" t="s">
        <v>239</v>
      </c>
      <c r="B25" s="727">
        <v>96.1</v>
      </c>
      <c r="C25" s="727">
        <v>90.4</v>
      </c>
    </row>
    <row r="26" spans="1:3" ht="11.1" customHeight="1" x14ac:dyDescent="0.15">
      <c r="A26" s="725" t="s">
        <v>642</v>
      </c>
      <c r="B26" s="727">
        <v>2.4</v>
      </c>
      <c r="C26" s="727">
        <v>2.6</v>
      </c>
    </row>
    <row r="27" spans="1:3" ht="11.1" customHeight="1" x14ac:dyDescent="0.15">
      <c r="A27" s="728" t="s">
        <v>643</v>
      </c>
      <c r="B27" s="727">
        <v>3</v>
      </c>
      <c r="C27" s="727">
        <v>2.8</v>
      </c>
    </row>
    <row r="28" spans="1:3" ht="11.1" customHeight="1" x14ac:dyDescent="0.15">
      <c r="A28" s="725" t="s">
        <v>6</v>
      </c>
      <c r="B28" s="727">
        <v>44.300000000000004</v>
      </c>
      <c r="C28" s="727">
        <v>41.4</v>
      </c>
    </row>
    <row r="29" spans="1:3" ht="11.1" customHeight="1" x14ac:dyDescent="0.15">
      <c r="A29" s="723" t="s">
        <v>644</v>
      </c>
      <c r="B29" s="723">
        <v>393.8</v>
      </c>
      <c r="C29" s="723">
        <v>375.1</v>
      </c>
    </row>
    <row r="30" spans="1:3" ht="15.75" customHeight="1" x14ac:dyDescent="0.15">
      <c r="A30" s="729" t="s">
        <v>645</v>
      </c>
      <c r="B30" s="958">
        <v>96.300000000000011</v>
      </c>
      <c r="C30" s="958">
        <v>89</v>
      </c>
    </row>
    <row r="31" spans="1:3" ht="11.1" customHeight="1" x14ac:dyDescent="0.15">
      <c r="A31" s="728" t="s">
        <v>646</v>
      </c>
      <c r="B31" s="722">
        <v>39.6</v>
      </c>
      <c r="C31" s="722">
        <v>37.200000000000003</v>
      </c>
    </row>
    <row r="32" spans="1:3" ht="11.1" customHeight="1" x14ac:dyDescent="0.15">
      <c r="A32" s="730" t="s">
        <v>647</v>
      </c>
      <c r="B32" s="727">
        <v>44</v>
      </c>
      <c r="C32" s="727">
        <v>40.1</v>
      </c>
    </row>
    <row r="33" spans="1:8" ht="11.1" customHeight="1" x14ac:dyDescent="0.15">
      <c r="A33" s="725" t="s">
        <v>648</v>
      </c>
      <c r="B33" s="722">
        <v>18.2</v>
      </c>
      <c r="C33" s="722">
        <v>18.3</v>
      </c>
    </row>
    <row r="34" spans="1:8" ht="11.1" customHeight="1" x14ac:dyDescent="0.15">
      <c r="A34" s="731" t="s">
        <v>649</v>
      </c>
      <c r="B34" s="727">
        <v>195.7</v>
      </c>
      <c r="C34" s="727">
        <v>190.5</v>
      </c>
    </row>
    <row r="35" spans="1:8" s="732" customFormat="1" ht="18" customHeight="1" x14ac:dyDescent="0.2">
      <c r="A35" s="1028">
        <v>17</v>
      </c>
      <c r="B35" s="1028"/>
      <c r="C35" s="1028"/>
      <c r="D35" s="733"/>
      <c r="E35" s="733"/>
      <c r="F35" s="733"/>
      <c r="G35" s="733"/>
      <c r="H35" s="733"/>
    </row>
    <row r="36" spans="1:8" ht="13.5" customHeight="1" x14ac:dyDescent="0.2">
      <c r="A36" s="1028"/>
      <c r="B36" s="1028"/>
      <c r="C36" s="1028"/>
      <c r="D36" s="733"/>
      <c r="E36" s="733"/>
      <c r="F36" s="733"/>
      <c r="G36" s="734"/>
      <c r="H36" s="732"/>
    </row>
  </sheetData>
  <mergeCells count="4">
    <mergeCell ref="A1:C1"/>
    <mergeCell ref="A2:C2"/>
    <mergeCell ref="A36:C36"/>
    <mergeCell ref="A35:C35"/>
  </mergeCells>
  <hyperlinks>
    <hyperlink ref="A1" location="Contents!A1" display="Contents"/>
  </hyperlinks>
  <pageMargins left="0.2" right="0.2" top="0.2" bottom="0.2" header="0.2" footer="0.2"/>
  <pageSetup paperSiz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140" zoomScaleNormal="140" workbookViewId="0">
      <selection sqref="A1:D1"/>
    </sheetView>
  </sheetViews>
  <sheetFormatPr defaultRowHeight="9" x14ac:dyDescent="0.2"/>
  <cols>
    <col min="1" max="1" width="27.28515625" style="473" customWidth="1"/>
    <col min="2" max="2" width="1.7109375" style="473" customWidth="1"/>
    <col min="3" max="4" width="7.85546875" style="473" customWidth="1"/>
    <col min="5" max="16384" width="9.140625" style="473"/>
  </cols>
  <sheetData>
    <row r="1" spans="1:9" s="556" customFormat="1" ht="15" x14ac:dyDescent="0.2">
      <c r="A1" s="1007" t="s">
        <v>167</v>
      </c>
      <c r="B1" s="1007"/>
      <c r="C1" s="1007"/>
      <c r="D1" s="1007"/>
      <c r="E1" s="693"/>
      <c r="F1" s="693"/>
      <c r="G1" s="693"/>
      <c r="H1" s="693"/>
      <c r="I1" s="718"/>
    </row>
    <row r="2" spans="1:9" ht="10.5" customHeight="1" x14ac:dyDescent="0.2">
      <c r="A2" s="474" t="s">
        <v>650</v>
      </c>
    </row>
    <row r="3" spans="1:9" ht="9.75" customHeight="1" x14ac:dyDescent="0.2">
      <c r="B3" s="475"/>
      <c r="C3" s="475" t="s">
        <v>1029</v>
      </c>
      <c r="D3" s="475" t="s">
        <v>1030</v>
      </c>
    </row>
    <row r="4" spans="1:9" s="476" customFormat="1" ht="10.5" customHeight="1" x14ac:dyDescent="0.2">
      <c r="A4" s="476" t="s">
        <v>651</v>
      </c>
      <c r="B4" s="477"/>
      <c r="C4" s="478">
        <v>31813</v>
      </c>
      <c r="D4" s="478">
        <v>33259</v>
      </c>
    </row>
    <row r="5" spans="1:9" s="476" customFormat="1" ht="10.5" customHeight="1" x14ac:dyDescent="0.2">
      <c r="A5" s="476" t="s">
        <v>1031</v>
      </c>
      <c r="B5" s="477"/>
      <c r="C5" s="735">
        <v>24559</v>
      </c>
      <c r="D5" s="735">
        <v>24655</v>
      </c>
    </row>
    <row r="6" spans="1:9" s="476" customFormat="1" ht="9.75" customHeight="1" x14ac:dyDescent="0.2">
      <c r="A6" s="954" t="s">
        <v>1032</v>
      </c>
      <c r="B6" s="477"/>
      <c r="C6" s="735"/>
      <c r="D6" s="735"/>
    </row>
    <row r="7" spans="1:9" ht="9" customHeight="1" x14ac:dyDescent="0.2">
      <c r="A7" s="327" t="s">
        <v>652</v>
      </c>
      <c r="B7" s="479"/>
      <c r="C7" s="480">
        <v>24077</v>
      </c>
      <c r="D7" s="480">
        <v>24040</v>
      </c>
    </row>
    <row r="8" spans="1:9" s="476" customFormat="1" ht="14.1" customHeight="1" x14ac:dyDescent="0.2">
      <c r="A8" s="476" t="s">
        <v>641</v>
      </c>
      <c r="B8" s="477"/>
      <c r="C8" s="735">
        <v>23172</v>
      </c>
      <c r="D8" s="735">
        <v>26737</v>
      </c>
    </row>
    <row r="9" spans="1:9" ht="14.1" customHeight="1" x14ac:dyDescent="0.2">
      <c r="A9" s="481" t="s">
        <v>653</v>
      </c>
      <c r="B9" s="479"/>
      <c r="C9" s="480">
        <v>19395</v>
      </c>
      <c r="D9" s="480">
        <v>19135</v>
      </c>
    </row>
    <row r="10" spans="1:9" ht="18.75" customHeight="1" x14ac:dyDescent="0.2">
      <c r="A10" s="328" t="s">
        <v>654</v>
      </c>
      <c r="B10" s="482"/>
      <c r="C10" s="480">
        <v>56105</v>
      </c>
      <c r="D10" s="480">
        <v>57825</v>
      </c>
    </row>
    <row r="11" spans="1:9" ht="20.25" customHeight="1" x14ac:dyDescent="0.2">
      <c r="A11" s="328" t="s">
        <v>655</v>
      </c>
      <c r="B11" s="482"/>
      <c r="C11" s="483">
        <v>32964</v>
      </c>
      <c r="D11" s="483">
        <v>33739</v>
      </c>
    </row>
    <row r="12" spans="1:9" ht="14.1" customHeight="1" x14ac:dyDescent="0.2">
      <c r="A12" s="327" t="s">
        <v>656</v>
      </c>
      <c r="B12" s="482"/>
      <c r="C12" s="480">
        <v>26174</v>
      </c>
      <c r="D12" s="480">
        <v>39371</v>
      </c>
    </row>
    <row r="13" spans="1:9" s="476" customFormat="1" ht="14.1" customHeight="1" x14ac:dyDescent="0.2">
      <c r="A13" s="476" t="s">
        <v>644</v>
      </c>
      <c r="B13" s="477"/>
      <c r="C13" s="736">
        <v>34388</v>
      </c>
      <c r="D13" s="736">
        <v>33950</v>
      </c>
    </row>
    <row r="14" spans="1:9" s="476" customFormat="1" ht="10.5" customHeight="1" x14ac:dyDescent="0.2">
      <c r="A14" s="954" t="s">
        <v>1032</v>
      </c>
      <c r="B14" s="477"/>
      <c r="C14" s="736"/>
      <c r="D14" s="736"/>
    </row>
    <row r="15" spans="1:9" ht="20.25" customHeight="1" x14ac:dyDescent="0.2">
      <c r="A15" s="328" t="s">
        <v>657</v>
      </c>
      <c r="B15" s="479"/>
      <c r="C15" s="480">
        <v>23628</v>
      </c>
      <c r="D15" s="480">
        <v>23557</v>
      </c>
    </row>
    <row r="16" spans="1:9" ht="14.1" customHeight="1" x14ac:dyDescent="0.2">
      <c r="A16" s="327" t="s">
        <v>658</v>
      </c>
      <c r="B16" s="477"/>
      <c r="C16" s="480">
        <v>40098</v>
      </c>
      <c r="D16" s="480">
        <v>42121</v>
      </c>
    </row>
    <row r="17" spans="1:6" ht="14.1" customHeight="1" x14ac:dyDescent="0.2">
      <c r="A17" s="327" t="s">
        <v>659</v>
      </c>
      <c r="B17" s="479"/>
      <c r="C17" s="480">
        <v>21586</v>
      </c>
      <c r="D17" s="480">
        <v>20831</v>
      </c>
    </row>
    <row r="18" spans="1:6" ht="14.1" customHeight="1" x14ac:dyDescent="0.2">
      <c r="A18" s="327" t="s">
        <v>660</v>
      </c>
      <c r="B18" s="479"/>
      <c r="C18" s="480">
        <v>39879</v>
      </c>
      <c r="D18" s="480">
        <v>38003</v>
      </c>
    </row>
    <row r="19" spans="1:6" ht="14.1" customHeight="1" x14ac:dyDescent="0.2">
      <c r="A19" s="327" t="s">
        <v>661</v>
      </c>
      <c r="C19" s="480">
        <v>54382</v>
      </c>
      <c r="D19" s="480">
        <v>53559</v>
      </c>
    </row>
    <row r="20" spans="1:6" ht="11.25" customHeight="1" x14ac:dyDescent="0.2">
      <c r="A20" s="327" t="s">
        <v>662</v>
      </c>
      <c r="B20" s="479"/>
      <c r="C20" s="480">
        <v>43861</v>
      </c>
      <c r="D20" s="480">
        <v>46181</v>
      </c>
    </row>
    <row r="21" spans="1:6" ht="15" customHeight="1" x14ac:dyDescent="0.2">
      <c r="A21" s="484" t="s">
        <v>663</v>
      </c>
      <c r="B21" s="485"/>
      <c r="C21" s="476">
        <v>112.9</v>
      </c>
      <c r="D21" s="476">
        <v>113.9</v>
      </c>
    </row>
    <row r="22" spans="1:6" ht="8.25" customHeight="1" x14ac:dyDescent="0.2">
      <c r="A22" s="476"/>
      <c r="B22" s="485"/>
    </row>
    <row r="23" spans="1:6" ht="41.25" customHeight="1" x14ac:dyDescent="0.2">
      <c r="A23" s="1030" t="s">
        <v>664</v>
      </c>
      <c r="B23" s="1030"/>
      <c r="C23" s="1030"/>
      <c r="D23" s="1030"/>
    </row>
    <row r="24" spans="1:6" ht="20.25" customHeight="1" x14ac:dyDescent="0.2">
      <c r="A24" s="1030" t="s">
        <v>665</v>
      </c>
      <c r="B24" s="1030"/>
      <c r="C24" s="1030"/>
      <c r="D24" s="1030"/>
    </row>
    <row r="25" spans="1:6" ht="12.95" customHeight="1" x14ac:dyDescent="0.2">
      <c r="A25" s="1030" t="s">
        <v>666</v>
      </c>
      <c r="B25" s="1030"/>
      <c r="C25" s="1030"/>
      <c r="D25" s="1030"/>
    </row>
    <row r="26" spans="1:6" ht="12.95" customHeight="1" x14ac:dyDescent="0.2">
      <c r="A26" s="1031" t="s">
        <v>667</v>
      </c>
      <c r="B26" s="1031"/>
      <c r="C26" s="1031"/>
      <c r="D26" s="1031"/>
    </row>
    <row r="27" spans="1:6" ht="12.95" customHeight="1" x14ac:dyDescent="0.2">
      <c r="A27" s="1031" t="s">
        <v>668</v>
      </c>
      <c r="B27" s="1031"/>
      <c r="C27" s="1031"/>
      <c r="D27" s="1031"/>
    </row>
    <row r="28" spans="1:6" s="732" customFormat="1" ht="11.25" customHeight="1" x14ac:dyDescent="0.2">
      <c r="A28" s="1029">
        <v>18</v>
      </c>
      <c r="B28" s="1029"/>
      <c r="C28" s="1029"/>
      <c r="D28" s="1029"/>
      <c r="E28" s="733"/>
      <c r="F28" s="734"/>
    </row>
    <row r="29" spans="1:6" ht="12.75" customHeight="1" x14ac:dyDescent="0.2"/>
  </sheetData>
  <mergeCells count="7">
    <mergeCell ref="A1:D1"/>
    <mergeCell ref="A28:D28"/>
    <mergeCell ref="A23:D23"/>
    <mergeCell ref="A24:D24"/>
    <mergeCell ref="A25:D25"/>
    <mergeCell ref="A26:D26"/>
    <mergeCell ref="A27:D27"/>
  </mergeCells>
  <hyperlinks>
    <hyperlink ref="A1" location="Contents!A1" display="Contents"/>
  </hyperlinks>
  <pageMargins left="0.2" right="0.2" top="0.2" bottom="0.2" header="0.2" footer="0.2"/>
  <pageSetup paperSiz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6"/>
  <sheetViews>
    <sheetView showGridLines="0" zoomScale="140" zoomScaleNormal="140" workbookViewId="0">
      <selection sqref="A1:H1"/>
    </sheetView>
  </sheetViews>
  <sheetFormatPr defaultRowHeight="14.45" customHeight="1" x14ac:dyDescent="0.2"/>
  <cols>
    <col min="1" max="1" width="2.7109375" style="60" customWidth="1"/>
    <col min="2" max="2" width="4" style="60" customWidth="1"/>
    <col min="3" max="3" width="22.28515625" style="60" customWidth="1"/>
    <col min="4" max="6" width="2.5703125" style="60" bestFit="1" customWidth="1"/>
    <col min="7" max="7" width="6.28515625" style="549" bestFit="1" customWidth="1"/>
    <col min="8" max="8" width="2.7109375" style="60" customWidth="1"/>
    <col min="9" max="16384" width="9.140625" style="60"/>
  </cols>
  <sheetData>
    <row r="1" spans="1:8" ht="15" customHeight="1" x14ac:dyDescent="0.2">
      <c r="A1" s="970" t="s">
        <v>26</v>
      </c>
      <c r="B1" s="971"/>
      <c r="C1" s="971"/>
      <c r="D1" s="971"/>
      <c r="E1" s="971"/>
      <c r="F1" s="971"/>
      <c r="G1" s="971"/>
      <c r="H1" s="971"/>
    </row>
    <row r="2" spans="1:8" s="915" customFormat="1" ht="15" customHeight="1" x14ac:dyDescent="0.2">
      <c r="A2" s="913" t="s">
        <v>168</v>
      </c>
      <c r="B2" s="913"/>
      <c r="C2" s="913"/>
      <c r="D2" s="913"/>
      <c r="E2" s="913"/>
      <c r="F2" s="913"/>
      <c r="G2" s="914" t="s">
        <v>169</v>
      </c>
      <c r="H2" s="916"/>
    </row>
    <row r="3" spans="1:8" s="48" customFormat="1" ht="15" customHeight="1" x14ac:dyDescent="0.2">
      <c r="A3" s="51"/>
      <c r="B3" s="51"/>
      <c r="C3" s="967" t="s">
        <v>25</v>
      </c>
      <c r="D3" s="52"/>
      <c r="E3" s="52"/>
      <c r="F3" s="52"/>
      <c r="G3" s="57">
        <v>2</v>
      </c>
      <c r="H3" s="917"/>
    </row>
    <row r="4" spans="1:8" s="48" customFormat="1" ht="15" customHeight="1" x14ac:dyDescent="0.2">
      <c r="A4" s="49"/>
      <c r="B4" s="49"/>
      <c r="C4" s="50" t="s">
        <v>24</v>
      </c>
      <c r="D4" s="53"/>
      <c r="E4" s="53"/>
      <c r="F4" s="53"/>
      <c r="G4" s="58">
        <v>3</v>
      </c>
      <c r="H4" s="918"/>
    </row>
    <row r="5" spans="1:8" s="48" customFormat="1" ht="15" customHeight="1" x14ac:dyDescent="0.2">
      <c r="A5" s="51"/>
      <c r="B5" s="54">
        <v>1</v>
      </c>
      <c r="C5" s="55" t="s">
        <v>23</v>
      </c>
      <c r="D5" s="52"/>
      <c r="E5" s="52"/>
      <c r="F5" s="52"/>
      <c r="G5" s="59">
        <v>7</v>
      </c>
      <c r="H5" s="919"/>
    </row>
    <row r="6" spans="1:8" s="48" customFormat="1" ht="15" customHeight="1" x14ac:dyDescent="0.2">
      <c r="A6" s="49"/>
      <c r="B6" s="56">
        <v>2</v>
      </c>
      <c r="C6" s="50" t="s">
        <v>22</v>
      </c>
      <c r="D6" s="53"/>
      <c r="E6" s="53"/>
      <c r="F6" s="53"/>
      <c r="G6" s="58">
        <v>8</v>
      </c>
      <c r="H6" s="918"/>
    </row>
    <row r="7" spans="1:8" s="48" customFormat="1" ht="15" customHeight="1" x14ac:dyDescent="0.2">
      <c r="A7" s="51"/>
      <c r="B7" s="54">
        <v>3</v>
      </c>
      <c r="C7" s="55" t="s">
        <v>21</v>
      </c>
      <c r="D7" s="52"/>
      <c r="E7" s="52"/>
      <c r="F7" s="52"/>
      <c r="G7" s="59">
        <v>10</v>
      </c>
      <c r="H7" s="919"/>
    </row>
    <row r="8" spans="1:8" s="48" customFormat="1" ht="15" customHeight="1" x14ac:dyDescent="0.2">
      <c r="A8" s="49"/>
      <c r="B8" s="56">
        <v>4</v>
      </c>
      <c r="C8" s="50" t="s">
        <v>20</v>
      </c>
      <c r="D8" s="53"/>
      <c r="E8" s="53"/>
      <c r="F8" s="53"/>
      <c r="G8" s="58">
        <v>12</v>
      </c>
      <c r="H8" s="918"/>
    </row>
    <row r="9" spans="1:8" s="48" customFormat="1" ht="15" customHeight="1" x14ac:dyDescent="0.2">
      <c r="A9" s="51"/>
      <c r="B9" s="54">
        <v>5</v>
      </c>
      <c r="C9" s="55" t="s">
        <v>19</v>
      </c>
      <c r="D9" s="52"/>
      <c r="E9" s="52"/>
      <c r="F9" s="52"/>
      <c r="G9" s="59">
        <v>15</v>
      </c>
      <c r="H9" s="919"/>
    </row>
    <row r="10" spans="1:8" s="48" customFormat="1" ht="15" customHeight="1" x14ac:dyDescent="0.2">
      <c r="A10" s="49"/>
      <c r="B10" s="56">
        <v>6</v>
      </c>
      <c r="C10" s="50" t="s">
        <v>18</v>
      </c>
      <c r="D10" s="53"/>
      <c r="E10" s="53"/>
      <c r="F10" s="53"/>
      <c r="G10" s="58">
        <v>17</v>
      </c>
      <c r="H10" s="918"/>
    </row>
    <row r="11" spans="1:8" s="48" customFormat="1" ht="15" customHeight="1" x14ac:dyDescent="0.2">
      <c r="A11" s="51"/>
      <c r="B11" s="54">
        <v>7</v>
      </c>
      <c r="C11" s="55" t="s">
        <v>17</v>
      </c>
      <c r="D11" s="52"/>
      <c r="E11" s="52"/>
      <c r="F11" s="52"/>
      <c r="G11" s="59">
        <v>19</v>
      </c>
      <c r="H11" s="919"/>
    </row>
    <row r="12" spans="1:8" s="48" customFormat="1" ht="15" customHeight="1" x14ac:dyDescent="0.2">
      <c r="A12" s="49"/>
      <c r="B12" s="56">
        <v>8</v>
      </c>
      <c r="C12" s="50" t="s">
        <v>16</v>
      </c>
      <c r="D12" s="53"/>
      <c r="E12" s="53"/>
      <c r="F12" s="53"/>
      <c r="G12" s="58">
        <v>21</v>
      </c>
      <c r="H12" s="918"/>
    </row>
    <row r="13" spans="1:8" s="48" customFormat="1" ht="15" customHeight="1" x14ac:dyDescent="0.2">
      <c r="A13" s="51"/>
      <c r="B13" s="54">
        <v>9</v>
      </c>
      <c r="C13" s="55" t="s">
        <v>15</v>
      </c>
      <c r="D13" s="52"/>
      <c r="E13" s="52"/>
      <c r="F13" s="52"/>
      <c r="G13" s="59">
        <v>23</v>
      </c>
      <c r="H13" s="919"/>
    </row>
    <row r="14" spans="1:8" s="48" customFormat="1" ht="15" customHeight="1" x14ac:dyDescent="0.2">
      <c r="A14" s="49"/>
      <c r="B14" s="46">
        <v>10</v>
      </c>
      <c r="C14" s="50" t="s">
        <v>14</v>
      </c>
      <c r="D14" s="53"/>
      <c r="E14" s="53"/>
      <c r="F14" s="53"/>
      <c r="G14" s="58">
        <v>25</v>
      </c>
      <c r="H14" s="918"/>
    </row>
    <row r="15" spans="1:8" s="48" customFormat="1" ht="15" customHeight="1" x14ac:dyDescent="0.2">
      <c r="A15" s="51"/>
      <c r="B15" s="47">
        <v>11</v>
      </c>
      <c r="C15" s="55" t="s">
        <v>13</v>
      </c>
      <c r="D15" s="52"/>
      <c r="E15" s="52"/>
      <c r="F15" s="52"/>
      <c r="G15" s="59">
        <v>27</v>
      </c>
      <c r="H15" s="919"/>
    </row>
    <row r="16" spans="1:8" s="48" customFormat="1" ht="15" customHeight="1" x14ac:dyDescent="0.2">
      <c r="A16" s="49"/>
      <c r="B16" s="46">
        <v>12</v>
      </c>
      <c r="C16" s="50" t="s">
        <v>12</v>
      </c>
      <c r="D16" s="53"/>
      <c r="E16" s="53"/>
      <c r="F16" s="53"/>
      <c r="G16" s="58">
        <v>28</v>
      </c>
      <c r="H16" s="918"/>
    </row>
    <row r="17" spans="1:8" s="48" customFormat="1" ht="15" customHeight="1" x14ac:dyDescent="0.2">
      <c r="A17" s="51"/>
      <c r="B17" s="47">
        <v>13</v>
      </c>
      <c r="C17" s="55" t="s">
        <v>11</v>
      </c>
      <c r="D17" s="52"/>
      <c r="E17" s="52"/>
      <c r="F17" s="52"/>
      <c r="G17" s="59">
        <v>29</v>
      </c>
      <c r="H17" s="919"/>
    </row>
    <row r="18" spans="1:8" s="48" customFormat="1" ht="15" customHeight="1" x14ac:dyDescent="0.2">
      <c r="A18" s="49"/>
      <c r="B18" s="46">
        <v>14</v>
      </c>
      <c r="C18" s="50" t="s">
        <v>10</v>
      </c>
      <c r="D18" s="53"/>
      <c r="E18" s="53"/>
      <c r="F18" s="53"/>
      <c r="G18" s="58">
        <v>30</v>
      </c>
      <c r="H18" s="918"/>
    </row>
    <row r="19" spans="1:8" s="48" customFormat="1" ht="15" customHeight="1" x14ac:dyDescent="0.2">
      <c r="A19" s="51"/>
      <c r="B19" s="47">
        <v>15</v>
      </c>
      <c r="C19" s="55" t="s">
        <v>9</v>
      </c>
      <c r="D19" s="52"/>
      <c r="E19" s="52"/>
      <c r="F19" s="52"/>
      <c r="G19" s="59">
        <v>31</v>
      </c>
      <c r="H19" s="919"/>
    </row>
    <row r="20" spans="1:8" s="48" customFormat="1" ht="15" customHeight="1" x14ac:dyDescent="0.2">
      <c r="A20" s="49"/>
      <c r="B20" s="46">
        <v>16</v>
      </c>
      <c r="C20" s="50" t="s">
        <v>8</v>
      </c>
      <c r="D20" s="53"/>
      <c r="E20" s="53"/>
      <c r="F20" s="53"/>
      <c r="G20" s="58">
        <v>33</v>
      </c>
      <c r="H20" s="918"/>
    </row>
    <row r="21" spans="1:8" s="48" customFormat="1" ht="15" customHeight="1" x14ac:dyDescent="0.2">
      <c r="A21" s="51"/>
      <c r="B21" s="47">
        <v>17</v>
      </c>
      <c r="C21" s="55" t="s">
        <v>7</v>
      </c>
      <c r="D21" s="52"/>
      <c r="E21" s="52"/>
      <c r="F21" s="52"/>
      <c r="G21" s="59">
        <v>34</v>
      </c>
      <c r="H21" s="919"/>
    </row>
    <row r="22" spans="1:8" s="48" customFormat="1" ht="15" customHeight="1" x14ac:dyDescent="0.2">
      <c r="A22" s="49"/>
      <c r="B22" s="46">
        <v>18</v>
      </c>
      <c r="C22" s="50" t="s">
        <v>6</v>
      </c>
      <c r="D22" s="53"/>
      <c r="E22" s="53"/>
      <c r="F22" s="53"/>
      <c r="G22" s="58">
        <v>37</v>
      </c>
      <c r="H22" s="918"/>
    </row>
    <row r="23" spans="1:8" s="48" customFormat="1" ht="15" customHeight="1" x14ac:dyDescent="0.2">
      <c r="A23" s="51"/>
      <c r="B23" s="47">
        <v>19</v>
      </c>
      <c r="C23" s="55" t="s">
        <v>5</v>
      </c>
      <c r="D23" s="52"/>
      <c r="E23" s="52"/>
      <c r="F23" s="52"/>
      <c r="G23" s="59">
        <v>38</v>
      </c>
      <c r="H23" s="919"/>
    </row>
    <row r="24" spans="1:8" s="48" customFormat="1" ht="15" customHeight="1" x14ac:dyDescent="0.2">
      <c r="A24" s="49"/>
      <c r="B24" s="46">
        <v>20</v>
      </c>
      <c r="C24" s="50" t="s">
        <v>4</v>
      </c>
      <c r="D24" s="53"/>
      <c r="E24" s="53"/>
      <c r="F24" s="53"/>
      <c r="G24" s="58">
        <v>42</v>
      </c>
      <c r="H24" s="918"/>
    </row>
    <row r="25" spans="1:8" s="48" customFormat="1" ht="15" customHeight="1" x14ac:dyDescent="0.2">
      <c r="A25" s="51"/>
      <c r="B25" s="47">
        <v>21</v>
      </c>
      <c r="C25" s="55" t="s">
        <v>3</v>
      </c>
      <c r="D25" s="52"/>
      <c r="E25" s="52"/>
      <c r="F25" s="52"/>
      <c r="G25" s="59">
        <v>43</v>
      </c>
      <c r="H25" s="919"/>
    </row>
    <row r="26" spans="1:8" s="48" customFormat="1" ht="15" customHeight="1" x14ac:dyDescent="0.2">
      <c r="A26" s="49"/>
      <c r="B26" s="46">
        <v>22</v>
      </c>
      <c r="C26" s="920" t="s">
        <v>2</v>
      </c>
      <c r="D26" s="53"/>
      <c r="E26" s="53"/>
      <c r="F26" s="53"/>
      <c r="G26" s="58">
        <v>45</v>
      </c>
      <c r="H26" s="918"/>
    </row>
  </sheetData>
  <mergeCells count="1">
    <mergeCell ref="A1:H1"/>
  </mergeCells>
  <hyperlinks>
    <hyperlink ref="C3" location="'P2'!A1" display="Introduction"/>
    <hyperlink ref="C4" location="'P3'!A1" display="Concepts and definitions"/>
    <hyperlink ref="C5" location="'P7'!A1" display="Climate"/>
    <hyperlink ref="C6" location="'P8'!A1" display="Population &amp; Vital statistics"/>
    <hyperlink ref="C7" location="'P10'!A1" display="Health"/>
    <hyperlink ref="C8" location="'P12'!A1" display="Education"/>
    <hyperlink ref="C9" location="'P15'!A1" display="Environment"/>
    <hyperlink ref="C11" location="'P19'!A1" display="Price Indices"/>
    <hyperlink ref="C12" location="'P21'!A1" display="Housing &amp; Households"/>
    <hyperlink ref="C13" location="'P23'!A1" display="Household Income &amp; Expenditure"/>
    <hyperlink ref="C14" location="'P25'!A1" display="Transport &amp; Communications"/>
    <hyperlink ref="C15" location="'P27'!A1" display="Land Utilization"/>
    <hyperlink ref="C16" location="'P28'!A1" display="Agricultural Production"/>
    <hyperlink ref="C17" location="'P29'!A1" display="Industrial Production"/>
    <hyperlink ref="C18" location="'P30'!A1" display="Energy"/>
    <hyperlink ref="C19" location="'P31'!A1" display="Government Finance"/>
    <hyperlink ref="C21" location="'P34'!A1" display="National Accounts"/>
    <hyperlink ref="C22" location="'P37'!A1" display="Construction"/>
    <hyperlink ref="C23" location="'P38'!A1" display="External Trade"/>
    <hyperlink ref="C24" location="'P42'!A1" display="Balance of Payments"/>
    <hyperlink ref="C25" location="'P43'!A1" display="International Travel &amp; Tourism"/>
    <hyperlink ref="C26" location="'P45'!A1" display="Social Security"/>
    <hyperlink ref="C10" location="'P17'!A1" display="Labour"/>
    <hyperlink ref="C20" location="'P33'!A1" display="Money &amp; Banking"/>
  </hyperlinks>
  <printOptions horizontalCentered="1" verticalCentered="1"/>
  <pageMargins left="0.2" right="0.2" top="0.2" bottom="0.2" header="0.2" footer="0.2"/>
  <pageSetup paperSiz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140" zoomScaleNormal="140" workbookViewId="0">
      <selection sqref="A1:I1"/>
    </sheetView>
  </sheetViews>
  <sheetFormatPr defaultColWidth="9.140625" defaultRowHeight="15" customHeight="1" x14ac:dyDescent="0.2"/>
  <cols>
    <col min="1" max="1" width="0.5703125" style="584" customWidth="1"/>
    <col min="2" max="4" width="1.140625" style="584" customWidth="1"/>
    <col min="5" max="5" width="18.5703125" style="584" customWidth="1"/>
    <col min="6" max="9" width="6.28515625" style="584" customWidth="1"/>
    <col min="10" max="10" width="9.140625" style="584"/>
    <col min="16" max="16384" width="9.140625" style="584"/>
  </cols>
  <sheetData>
    <row r="1" spans="1:15" s="556" customFormat="1" x14ac:dyDescent="0.2">
      <c r="A1" s="1007" t="s">
        <v>167</v>
      </c>
      <c r="B1" s="1007"/>
      <c r="C1" s="1007"/>
      <c r="D1" s="1007"/>
      <c r="E1" s="1007"/>
      <c r="F1" s="1007"/>
      <c r="G1" s="1007"/>
      <c r="H1" s="1007"/>
      <c r="I1" s="1007"/>
    </row>
    <row r="2" spans="1:15" ht="15" customHeight="1" x14ac:dyDescent="0.2">
      <c r="A2" s="1000" t="s">
        <v>211</v>
      </c>
      <c r="B2" s="1000"/>
      <c r="C2" s="1000"/>
      <c r="D2" s="1000"/>
      <c r="E2" s="1000"/>
      <c r="F2" s="1000"/>
      <c r="G2" s="1000"/>
    </row>
    <row r="3" spans="1:15" ht="15" customHeight="1" x14ac:dyDescent="0.2">
      <c r="A3" s="486"/>
      <c r="B3" s="486"/>
      <c r="C3" s="486"/>
      <c r="D3" s="486"/>
      <c r="E3" s="487"/>
      <c r="F3" s="488" t="s">
        <v>212</v>
      </c>
      <c r="G3" s="408">
        <v>2018</v>
      </c>
      <c r="H3" s="408">
        <v>2019</v>
      </c>
      <c r="I3" s="408">
        <v>2020</v>
      </c>
    </row>
    <row r="4" spans="1:15" ht="15" customHeight="1" x14ac:dyDescent="0.2">
      <c r="A4" s="299" t="s">
        <v>213</v>
      </c>
      <c r="B4" s="489"/>
      <c r="C4" s="490"/>
      <c r="D4" s="299"/>
      <c r="E4" s="103"/>
      <c r="F4" s="98">
        <v>1000</v>
      </c>
      <c r="G4" s="99">
        <v>103.2</v>
      </c>
      <c r="H4" s="99">
        <v>103.69023666564046</v>
      </c>
      <c r="I4" s="99">
        <v>106.31823773092422</v>
      </c>
    </row>
    <row r="5" spans="1:15" ht="12.95" customHeight="1" x14ac:dyDescent="0.2">
      <c r="A5" s="299"/>
      <c r="B5" s="300" t="s">
        <v>1033</v>
      </c>
      <c r="C5" s="103"/>
      <c r="D5" s="299"/>
      <c r="E5" s="103"/>
      <c r="F5" s="98"/>
      <c r="G5" s="100"/>
      <c r="H5" s="100"/>
      <c r="I5" s="100"/>
      <c r="K5" s="965"/>
      <c r="L5" s="965"/>
      <c r="M5" s="965"/>
      <c r="N5" s="965"/>
      <c r="O5" s="965"/>
    </row>
    <row r="6" spans="1:15" ht="12.95" customHeight="1" x14ac:dyDescent="0.2">
      <c r="A6" s="299"/>
      <c r="B6" s="103" t="s">
        <v>214</v>
      </c>
      <c r="C6" s="490"/>
      <c r="D6" s="299"/>
      <c r="E6" s="103"/>
      <c r="F6" s="98">
        <v>273</v>
      </c>
      <c r="G6" s="101">
        <v>105.79299269875469</v>
      </c>
      <c r="H6" s="101">
        <v>106.56421674180724</v>
      </c>
      <c r="I6" s="101">
        <v>113.17702566074762</v>
      </c>
    </row>
    <row r="7" spans="1:15" ht="12.95" customHeight="1" x14ac:dyDescent="0.2">
      <c r="A7" s="103"/>
      <c r="B7" s="103" t="s">
        <v>215</v>
      </c>
      <c r="C7" s="490"/>
      <c r="D7" s="299"/>
      <c r="E7" s="103"/>
      <c r="F7" s="98">
        <v>96</v>
      </c>
      <c r="G7" s="101">
        <v>104.20191828152737</v>
      </c>
      <c r="H7" s="101">
        <v>105.01683601315547</v>
      </c>
      <c r="I7" s="101">
        <v>106.37593149492007</v>
      </c>
    </row>
    <row r="8" spans="1:15" ht="12.95" customHeight="1" x14ac:dyDescent="0.2">
      <c r="A8" s="103"/>
      <c r="B8" s="103" t="s">
        <v>216</v>
      </c>
      <c r="C8" s="490"/>
      <c r="D8" s="299"/>
      <c r="E8" s="103"/>
      <c r="F8" s="98">
        <v>45</v>
      </c>
      <c r="G8" s="101">
        <v>101.62564559196329</v>
      </c>
      <c r="H8" s="101">
        <v>104.79811026823556</v>
      </c>
      <c r="I8" s="101">
        <v>106.5896004225409</v>
      </c>
    </row>
    <row r="9" spans="1:15" ht="19.5" customHeight="1" x14ac:dyDescent="0.2">
      <c r="A9" s="103"/>
      <c r="B9" s="1032" t="s">
        <v>217</v>
      </c>
      <c r="C9" s="1032"/>
      <c r="D9" s="1032"/>
      <c r="E9" s="1032"/>
      <c r="F9" s="98">
        <v>120</v>
      </c>
      <c r="G9" s="101">
        <v>98.184623379952413</v>
      </c>
      <c r="H9" s="101">
        <v>97.811156927758645</v>
      </c>
      <c r="I9" s="101">
        <v>94.872343852021842</v>
      </c>
    </row>
    <row r="10" spans="1:15" ht="21.75" customHeight="1" x14ac:dyDescent="0.2">
      <c r="A10" s="299"/>
      <c r="B10" s="1032" t="s">
        <v>218</v>
      </c>
      <c r="C10" s="1032"/>
      <c r="D10" s="1032"/>
      <c r="E10" s="1032"/>
      <c r="F10" s="98">
        <v>61</v>
      </c>
      <c r="G10" s="101">
        <v>102.09678793558118</v>
      </c>
      <c r="H10" s="101">
        <v>103.72091526634919</v>
      </c>
      <c r="I10" s="101">
        <v>107.56064030805562</v>
      </c>
    </row>
    <row r="11" spans="1:15" ht="13.5" customHeight="1" x14ac:dyDescent="0.2">
      <c r="A11" s="299"/>
      <c r="B11" s="103" t="s">
        <v>21</v>
      </c>
      <c r="C11" s="491"/>
      <c r="D11" s="103"/>
      <c r="E11" s="103"/>
      <c r="F11" s="98">
        <v>40</v>
      </c>
      <c r="G11" s="101">
        <v>103.07613804115948</v>
      </c>
      <c r="H11" s="101">
        <v>105.16260923346141</v>
      </c>
      <c r="I11" s="101">
        <v>108.30471036183717</v>
      </c>
    </row>
    <row r="12" spans="1:15" ht="13.5" customHeight="1" x14ac:dyDescent="0.2">
      <c r="A12" s="103"/>
      <c r="B12" s="300" t="s">
        <v>134</v>
      </c>
      <c r="C12" s="491"/>
      <c r="D12" s="103"/>
      <c r="E12" s="103"/>
      <c r="F12" s="98">
        <v>151</v>
      </c>
      <c r="G12" s="101">
        <v>104.89918386434313</v>
      </c>
      <c r="H12" s="101">
        <v>104.10165729853288</v>
      </c>
      <c r="I12" s="101">
        <v>105.49207571854903</v>
      </c>
    </row>
    <row r="13" spans="1:15" ht="13.5" customHeight="1" x14ac:dyDescent="0.2">
      <c r="A13" s="299"/>
      <c r="B13" s="103" t="s">
        <v>219</v>
      </c>
      <c r="C13" s="491"/>
      <c r="D13" s="103"/>
      <c r="E13" s="103"/>
      <c r="F13" s="98">
        <v>39</v>
      </c>
      <c r="G13" s="101">
        <v>99.594333333999941</v>
      </c>
      <c r="H13" s="101">
        <v>99.077816329156974</v>
      </c>
      <c r="I13" s="101">
        <v>98.672652601030293</v>
      </c>
    </row>
    <row r="14" spans="1:15" ht="13.5" customHeight="1" x14ac:dyDescent="0.2">
      <c r="A14" s="299"/>
      <c r="B14" s="103" t="s">
        <v>220</v>
      </c>
      <c r="C14" s="491"/>
      <c r="D14" s="103"/>
      <c r="E14" s="103"/>
      <c r="F14" s="98">
        <v>44</v>
      </c>
      <c r="G14" s="101">
        <v>100.90483445857194</v>
      </c>
      <c r="H14" s="101">
        <v>101.97877536982872</v>
      </c>
      <c r="I14" s="101">
        <v>104.06281495173646</v>
      </c>
    </row>
    <row r="15" spans="1:15" ht="13.5" customHeight="1" x14ac:dyDescent="0.2">
      <c r="A15" s="299"/>
      <c r="B15" s="103" t="s">
        <v>20</v>
      </c>
      <c r="C15" s="491"/>
      <c r="D15" s="103"/>
      <c r="E15" s="103"/>
      <c r="F15" s="98">
        <v>45</v>
      </c>
      <c r="G15" s="101">
        <v>103.62254603748433</v>
      </c>
      <c r="H15" s="101">
        <v>100.86501291098261</v>
      </c>
      <c r="I15" s="101">
        <v>103.46092135119284</v>
      </c>
    </row>
    <row r="16" spans="1:15" ht="13.5" customHeight="1" x14ac:dyDescent="0.2">
      <c r="A16" s="299"/>
      <c r="B16" s="103" t="s">
        <v>221</v>
      </c>
      <c r="C16" s="491"/>
      <c r="D16" s="103"/>
      <c r="E16" s="103"/>
      <c r="F16" s="98">
        <v>45</v>
      </c>
      <c r="G16" s="101">
        <v>102.18061726324549</v>
      </c>
      <c r="H16" s="101">
        <v>105.19774275219169</v>
      </c>
      <c r="I16" s="101">
        <v>107.96126970693108</v>
      </c>
    </row>
    <row r="17" spans="1:15" ht="13.5" customHeight="1" x14ac:dyDescent="0.2">
      <c r="A17" s="299"/>
      <c r="B17" s="103" t="s">
        <v>222</v>
      </c>
      <c r="C17" s="491"/>
      <c r="D17" s="103"/>
      <c r="E17" s="103"/>
      <c r="F17" s="98">
        <v>41</v>
      </c>
      <c r="G17" s="101">
        <v>101.54338793455399</v>
      </c>
      <c r="H17" s="101">
        <v>102.99556582647394</v>
      </c>
      <c r="I17" s="101">
        <v>106.71954590100643</v>
      </c>
    </row>
    <row r="18" spans="1:15" ht="15" customHeight="1" x14ac:dyDescent="0.2">
      <c r="A18" s="103"/>
      <c r="B18" s="299" t="s">
        <v>223</v>
      </c>
      <c r="C18" s="299"/>
      <c r="D18" s="103"/>
      <c r="E18" s="103"/>
      <c r="F18" s="102"/>
      <c r="G18" s="99">
        <v>3.2</v>
      </c>
      <c r="H18" s="99">
        <v>0.5</v>
      </c>
      <c r="I18" s="99">
        <v>2.5</v>
      </c>
    </row>
    <row r="19" spans="1:15" ht="15" customHeight="1" x14ac:dyDescent="0.2">
      <c r="A19" s="103"/>
      <c r="B19" s="299"/>
      <c r="C19" s="299"/>
      <c r="D19" s="103"/>
      <c r="E19" s="103"/>
      <c r="F19" s="488" t="s">
        <v>212</v>
      </c>
      <c r="G19" s="408">
        <v>2018</v>
      </c>
      <c r="H19" s="408">
        <v>2019</v>
      </c>
      <c r="I19" s="408">
        <v>2020</v>
      </c>
    </row>
    <row r="20" spans="1:15" ht="21.75" customHeight="1" x14ac:dyDescent="0.2">
      <c r="A20" s="1034" t="s">
        <v>225</v>
      </c>
      <c r="B20" s="1032"/>
      <c r="C20" s="1032"/>
      <c r="D20" s="1032"/>
      <c r="E20" s="1032"/>
      <c r="F20" s="98">
        <v>10000</v>
      </c>
      <c r="G20" s="99">
        <v>97.9</v>
      </c>
      <c r="H20" s="99">
        <v>101.3</v>
      </c>
      <c r="I20" s="99">
        <v>117.7</v>
      </c>
    </row>
    <row r="21" spans="1:15" ht="15" customHeight="1" x14ac:dyDescent="0.2">
      <c r="A21" s="103"/>
      <c r="B21" s="103" t="s">
        <v>226</v>
      </c>
      <c r="C21" s="103"/>
      <c r="D21" s="103"/>
      <c r="E21" s="103"/>
      <c r="F21" s="98">
        <v>4908</v>
      </c>
      <c r="G21" s="104">
        <v>82.6</v>
      </c>
      <c r="H21" s="104">
        <v>81.599999999999994</v>
      </c>
      <c r="I21" s="104">
        <v>92.4</v>
      </c>
    </row>
    <row r="22" spans="1:15" ht="15" customHeight="1" x14ac:dyDescent="0.2">
      <c r="A22" s="103"/>
      <c r="B22" s="105"/>
      <c r="C22" s="106" t="s">
        <v>227</v>
      </c>
      <c r="D22" s="107"/>
      <c r="E22" s="107"/>
      <c r="F22" s="108">
        <v>2033</v>
      </c>
      <c r="G22" s="109">
        <v>76.400000000000006</v>
      </c>
      <c r="H22" s="109">
        <v>75.3</v>
      </c>
      <c r="I22" s="109">
        <v>89.1</v>
      </c>
    </row>
    <row r="23" spans="1:15" ht="15" customHeight="1" x14ac:dyDescent="0.2">
      <c r="A23" s="103"/>
      <c r="B23" s="1032" t="s">
        <v>228</v>
      </c>
      <c r="C23" s="1032"/>
      <c r="D23" s="1032"/>
      <c r="E23" s="1032"/>
      <c r="F23" s="98"/>
      <c r="G23" s="104"/>
    </row>
    <row r="24" spans="1:15" ht="15" customHeight="1" x14ac:dyDescent="0.2">
      <c r="A24" s="103"/>
      <c r="B24" s="1032"/>
      <c r="C24" s="1032"/>
      <c r="D24" s="1032"/>
      <c r="E24" s="1032"/>
      <c r="F24" s="98">
        <v>305</v>
      </c>
      <c r="G24" s="104">
        <v>110.3</v>
      </c>
      <c r="H24" s="104">
        <v>114</v>
      </c>
      <c r="I24" s="104" t="s">
        <v>1034</v>
      </c>
    </row>
    <row r="25" spans="1:15" ht="15" customHeight="1" x14ac:dyDescent="0.2">
      <c r="A25" s="103"/>
      <c r="B25" s="103" t="s">
        <v>229</v>
      </c>
      <c r="C25" s="103"/>
      <c r="D25" s="103"/>
      <c r="E25" s="103"/>
      <c r="F25" s="98">
        <v>4572</v>
      </c>
      <c r="G25" s="104">
        <v>113.1</v>
      </c>
      <c r="H25" s="104">
        <v>121.2</v>
      </c>
      <c r="I25" s="104">
        <v>144.19999999999999</v>
      </c>
    </row>
    <row r="26" spans="1:15" ht="15" customHeight="1" x14ac:dyDescent="0.2">
      <c r="A26" s="103"/>
      <c r="B26" s="105"/>
      <c r="C26" s="106" t="s">
        <v>230</v>
      </c>
      <c r="D26" s="103"/>
      <c r="E26" s="103"/>
      <c r="F26" s="108">
        <v>4236</v>
      </c>
      <c r="G26" s="110">
        <v>114.8</v>
      </c>
      <c r="H26" s="104">
        <v>123.6</v>
      </c>
      <c r="I26" s="104">
        <v>147.5</v>
      </c>
    </row>
    <row r="27" spans="1:15" s="737" customFormat="1" ht="12.75" x14ac:dyDescent="0.2">
      <c r="A27" s="1033">
        <v>19</v>
      </c>
      <c r="B27" s="1033"/>
      <c r="C27" s="1033"/>
      <c r="D27" s="1033"/>
      <c r="E27" s="1033"/>
      <c r="F27" s="1033"/>
      <c r="G27" s="1033"/>
      <c r="H27" s="1033"/>
      <c r="I27" s="1033"/>
      <c r="K27"/>
      <c r="L27"/>
      <c r="M27"/>
      <c r="N27"/>
      <c r="O27"/>
    </row>
  </sheetData>
  <mergeCells count="7">
    <mergeCell ref="B23:E24"/>
    <mergeCell ref="A27:I27"/>
    <mergeCell ref="A1:I1"/>
    <mergeCell ref="A2:G2"/>
    <mergeCell ref="B9:E9"/>
    <mergeCell ref="B10:E10"/>
    <mergeCell ref="A20:E20"/>
  </mergeCells>
  <hyperlinks>
    <hyperlink ref="A1" location="Contents!A1" display="Contents"/>
  </hyperlinks>
  <pageMargins left="0.2" right="0.2" top="0.2" bottom="0.2" header="0.2" footer="0.2"/>
  <pageSetup paperSize="7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140" zoomScaleNormal="140" workbookViewId="0">
      <selection sqref="A1:I1"/>
    </sheetView>
  </sheetViews>
  <sheetFormatPr defaultRowHeight="12.75" x14ac:dyDescent="0.2"/>
  <cols>
    <col min="1" max="1" width="2.5703125" style="42" customWidth="1"/>
    <col min="2" max="4" width="1.140625" style="42" customWidth="1"/>
    <col min="5" max="5" width="19" style="42" customWidth="1"/>
    <col min="6" max="6" width="5.28515625" style="42" customWidth="1"/>
    <col min="7" max="8" width="5.7109375" style="42" customWidth="1"/>
    <col min="9" max="9" width="5.7109375" style="708" customWidth="1"/>
    <col min="10" max="16384" width="9.140625" style="708"/>
  </cols>
  <sheetData>
    <row r="1" spans="1:9" s="556" customFormat="1" ht="16.5" customHeight="1" x14ac:dyDescent="0.2">
      <c r="A1" s="1007" t="s">
        <v>167</v>
      </c>
      <c r="B1" s="1007"/>
      <c r="C1" s="1007"/>
      <c r="D1" s="1007"/>
      <c r="E1" s="1007"/>
      <c r="F1" s="1007"/>
      <c r="G1" s="1007"/>
      <c r="H1" s="1007"/>
      <c r="I1" s="1007"/>
    </row>
    <row r="2" spans="1:9" ht="9.75" customHeight="1" x14ac:dyDescent="0.2">
      <c r="A2" s="24"/>
      <c r="B2" s="24"/>
      <c r="C2" s="24"/>
      <c r="D2" s="24"/>
      <c r="E2" s="111"/>
      <c r="F2" s="112" t="s">
        <v>212</v>
      </c>
      <c r="G2" s="113">
        <v>2018</v>
      </c>
      <c r="H2" s="408">
        <v>2019</v>
      </c>
      <c r="I2" s="408">
        <v>2020</v>
      </c>
    </row>
    <row r="3" spans="1:9" ht="22.5" customHeight="1" x14ac:dyDescent="0.2">
      <c r="A3" s="1038" t="s">
        <v>231</v>
      </c>
      <c r="B3" s="1039"/>
      <c r="C3" s="1039"/>
      <c r="D3" s="1039"/>
      <c r="E3" s="1039"/>
      <c r="F3" s="112">
        <v>10000</v>
      </c>
      <c r="G3" s="114">
        <v>92.1</v>
      </c>
      <c r="H3" s="114">
        <v>91.6</v>
      </c>
      <c r="I3" s="114">
        <v>100.8</v>
      </c>
    </row>
    <row r="4" spans="1:9" ht="15" customHeight="1" x14ac:dyDescent="0.2">
      <c r="A4" s="31"/>
      <c r="B4" s="115" t="s">
        <v>226</v>
      </c>
      <c r="C4" s="116"/>
      <c r="D4" s="31"/>
      <c r="E4" s="31"/>
      <c r="F4" s="112">
        <v>2511</v>
      </c>
      <c r="G4" s="117">
        <v>91.5</v>
      </c>
      <c r="H4" s="117">
        <v>94.2</v>
      </c>
      <c r="I4" s="117">
        <v>102.7</v>
      </c>
    </row>
    <row r="5" spans="1:9" ht="20.25" customHeight="1" x14ac:dyDescent="0.2">
      <c r="A5" s="31"/>
      <c r="B5" s="1039" t="s">
        <v>232</v>
      </c>
      <c r="C5" s="1039"/>
      <c r="D5" s="1039"/>
      <c r="E5" s="1039"/>
      <c r="F5" s="112">
        <v>3996</v>
      </c>
      <c r="G5" s="117">
        <v>78.7</v>
      </c>
      <c r="H5" s="117">
        <v>74.099999999999994</v>
      </c>
      <c r="I5" s="117">
        <v>80.3</v>
      </c>
    </row>
    <row r="6" spans="1:9" ht="19.5" customHeight="1" x14ac:dyDescent="0.2">
      <c r="A6" s="31"/>
      <c r="B6" s="118"/>
      <c r="C6" s="1040" t="s">
        <v>233</v>
      </c>
      <c r="D6" s="1040"/>
      <c r="E6" s="1040"/>
      <c r="F6" s="119">
        <v>3525</v>
      </c>
      <c r="G6" s="120">
        <v>75.7</v>
      </c>
      <c r="H6" s="120">
        <v>72.900000000000006</v>
      </c>
      <c r="I6" s="120">
        <v>79.400000000000006</v>
      </c>
    </row>
    <row r="7" spans="1:9" ht="23.25" customHeight="1" x14ac:dyDescent="0.2">
      <c r="A7" s="31"/>
      <c r="B7" s="1006" t="s">
        <v>234</v>
      </c>
      <c r="C7" s="1006"/>
      <c r="D7" s="1006"/>
      <c r="E7" s="1006"/>
      <c r="F7" s="112">
        <v>1116</v>
      </c>
      <c r="G7" s="117">
        <v>101.1</v>
      </c>
      <c r="H7" s="117">
        <v>104.8</v>
      </c>
      <c r="I7" s="117">
        <v>114.5</v>
      </c>
    </row>
    <row r="8" spans="1:9" ht="18" customHeight="1" x14ac:dyDescent="0.2">
      <c r="A8" s="31"/>
      <c r="B8" s="118"/>
      <c r="C8" s="1041" t="s">
        <v>235</v>
      </c>
      <c r="D8" s="1039"/>
      <c r="E8" s="1039"/>
      <c r="F8" s="119">
        <v>306</v>
      </c>
      <c r="G8" s="120">
        <v>109.1</v>
      </c>
      <c r="H8" s="120">
        <v>113.1</v>
      </c>
      <c r="I8" s="117">
        <v>123.3</v>
      </c>
    </row>
    <row r="9" spans="1:9" ht="15" customHeight="1" x14ac:dyDescent="0.2">
      <c r="A9" s="31"/>
      <c r="B9" s="1037" t="s">
        <v>236</v>
      </c>
      <c r="C9" s="1037"/>
      <c r="D9" s="1037"/>
      <c r="E9" s="1037"/>
      <c r="F9" s="112">
        <v>887</v>
      </c>
      <c r="G9" s="117">
        <v>108.6</v>
      </c>
      <c r="H9" s="117" t="s">
        <v>1035</v>
      </c>
      <c r="I9" s="117">
        <v>123.5</v>
      </c>
    </row>
    <row r="10" spans="1:9" ht="9.75" customHeight="1" x14ac:dyDescent="0.2">
      <c r="A10" s="121" t="s">
        <v>237</v>
      </c>
      <c r="B10" s="687"/>
      <c r="C10" s="121"/>
      <c r="D10" s="121"/>
      <c r="E10" s="115"/>
      <c r="F10" s="123"/>
      <c r="G10" s="336"/>
      <c r="H10" s="336"/>
    </row>
    <row r="11" spans="1:9" ht="9" customHeight="1" x14ac:dyDescent="0.2">
      <c r="A11" s="686"/>
      <c r="B11" s="31" t="s">
        <v>238</v>
      </c>
      <c r="C11" s="31"/>
      <c r="D11" s="122"/>
      <c r="E11" s="31"/>
      <c r="F11" s="123"/>
      <c r="G11" s="585"/>
      <c r="H11" s="585"/>
    </row>
    <row r="12" spans="1:9" ht="14.25" customHeight="1" x14ac:dyDescent="0.2">
      <c r="A12" s="121"/>
      <c r="B12" s="124" t="s">
        <v>239</v>
      </c>
      <c r="C12" s="121"/>
      <c r="D12" s="121"/>
      <c r="E12" s="121"/>
      <c r="F12" s="112">
        <v>1000</v>
      </c>
      <c r="G12" s="113">
        <v>108.3</v>
      </c>
      <c r="H12" s="113">
        <v>109.9</v>
      </c>
      <c r="I12" s="114">
        <v>114</v>
      </c>
    </row>
    <row r="13" spans="1:9" ht="15.75" customHeight="1" x14ac:dyDescent="0.2">
      <c r="A13" s="115"/>
      <c r="B13" s="687" t="s">
        <v>240</v>
      </c>
      <c r="C13" s="121"/>
      <c r="D13" s="121"/>
      <c r="E13" s="115"/>
      <c r="F13" s="125">
        <v>374.3</v>
      </c>
      <c r="G13" s="336">
        <v>102.1</v>
      </c>
      <c r="H13" s="336">
        <v>104.2</v>
      </c>
      <c r="I13" s="117">
        <v>108.9</v>
      </c>
    </row>
    <row r="14" spans="1:9" ht="17.25" customHeight="1" x14ac:dyDescent="0.2">
      <c r="A14" s="115"/>
      <c r="B14" s="687" t="s">
        <v>241</v>
      </c>
      <c r="C14" s="121"/>
      <c r="D14" s="121"/>
      <c r="E14" s="115"/>
      <c r="F14" s="125">
        <v>178.3</v>
      </c>
      <c r="G14" s="336">
        <v>120.6</v>
      </c>
      <c r="H14" s="336">
        <v>122.3</v>
      </c>
      <c r="I14" s="117">
        <v>126.2</v>
      </c>
    </row>
    <row r="15" spans="1:9" ht="18.75" customHeight="1" x14ac:dyDescent="0.2">
      <c r="A15" s="115"/>
      <c r="B15" s="687" t="s">
        <v>121</v>
      </c>
      <c r="C15" s="121"/>
      <c r="D15" s="121"/>
      <c r="E15" s="115"/>
      <c r="F15" s="125">
        <v>447.4</v>
      </c>
      <c r="G15" s="336">
        <v>108.6</v>
      </c>
      <c r="H15" s="336">
        <v>109.7</v>
      </c>
      <c r="I15" s="117">
        <v>113.4</v>
      </c>
    </row>
    <row r="16" spans="1:9" ht="12.75" customHeight="1" x14ac:dyDescent="0.2">
      <c r="A16" s="121" t="s">
        <v>242</v>
      </c>
      <c r="B16" s="687"/>
      <c r="C16" s="126"/>
      <c r="D16" s="121"/>
      <c r="E16" s="115"/>
      <c r="F16" s="114">
        <v>100</v>
      </c>
      <c r="G16" s="586" t="s">
        <v>243</v>
      </c>
      <c r="H16" s="586" t="s">
        <v>912</v>
      </c>
    </row>
    <row r="17" spans="1:9" s="738" customFormat="1" ht="12.75" customHeight="1" x14ac:dyDescent="0.2">
      <c r="A17" s="121" t="s">
        <v>242</v>
      </c>
      <c r="B17" s="687"/>
      <c r="C17" s="126"/>
      <c r="D17" s="121"/>
      <c r="E17" s="115"/>
      <c r="F17" s="114">
        <v>100</v>
      </c>
      <c r="G17" s="586">
        <v>100.3</v>
      </c>
      <c r="H17" s="586">
        <v>102</v>
      </c>
      <c r="I17" s="114">
        <v>105.7</v>
      </c>
    </row>
    <row r="18" spans="1:9" s="738" customFormat="1" ht="19.5" customHeight="1" x14ac:dyDescent="0.2">
      <c r="A18" s="127"/>
      <c r="B18" s="1035"/>
      <c r="C18" s="1035"/>
      <c r="D18" s="1035"/>
      <c r="E18" s="1035"/>
      <c r="F18" s="688"/>
      <c r="G18" s="1036" t="s">
        <v>244</v>
      </c>
      <c r="H18" s="1036"/>
      <c r="I18" s="1036"/>
    </row>
    <row r="19" spans="1:9" s="738" customFormat="1" ht="15.75" customHeight="1" x14ac:dyDescent="0.2">
      <c r="A19" s="128"/>
      <c r="B19" s="129" t="s">
        <v>18</v>
      </c>
      <c r="C19" s="130"/>
      <c r="D19" s="128"/>
      <c r="E19" s="131"/>
      <c r="F19" s="132">
        <v>28.2</v>
      </c>
      <c r="G19" s="966">
        <v>100</v>
      </c>
      <c r="H19" s="966">
        <v>101.89999999999999</v>
      </c>
      <c r="I19" s="966">
        <v>103.29999999999997</v>
      </c>
    </row>
    <row r="20" spans="1:9" s="738" customFormat="1" ht="15" customHeight="1" x14ac:dyDescent="0.2">
      <c r="A20" s="128"/>
      <c r="B20" s="129" t="s">
        <v>245</v>
      </c>
      <c r="C20" s="130"/>
      <c r="D20" s="128"/>
      <c r="E20" s="131"/>
      <c r="F20" s="132">
        <v>3.3</v>
      </c>
      <c r="G20" s="966">
        <v>100</v>
      </c>
      <c r="H20" s="966">
        <v>101.70000000000003</v>
      </c>
      <c r="I20" s="966">
        <v>103.10000000000002</v>
      </c>
    </row>
    <row r="21" spans="1:9" s="738" customFormat="1" ht="15" customHeight="1" x14ac:dyDescent="0.2">
      <c r="A21" s="128"/>
      <c r="B21" s="129" t="s">
        <v>246</v>
      </c>
      <c r="C21" s="130"/>
      <c r="D21" s="128"/>
      <c r="E21" s="131"/>
      <c r="F21" s="132">
        <v>64.2</v>
      </c>
      <c r="G21" s="966">
        <v>100.46666666666668</v>
      </c>
      <c r="H21" s="966">
        <v>102.10833333333335</v>
      </c>
      <c r="I21" s="966">
        <v>106.56666666666666</v>
      </c>
    </row>
    <row r="22" spans="1:9" s="738" customFormat="1" ht="14.25" customHeight="1" x14ac:dyDescent="0.2">
      <c r="A22" s="128"/>
      <c r="B22" s="129" t="s">
        <v>134</v>
      </c>
      <c r="C22" s="130"/>
      <c r="D22" s="128"/>
      <c r="E22" s="131"/>
      <c r="F22" s="132">
        <v>4.3</v>
      </c>
      <c r="G22" s="966">
        <v>100</v>
      </c>
      <c r="H22" s="966">
        <v>100</v>
      </c>
      <c r="I22" s="966">
        <v>109.53333333333335</v>
      </c>
    </row>
    <row r="23" spans="1:9" s="738" customFormat="1" x14ac:dyDescent="0.2">
      <c r="A23" s="133" t="s">
        <v>247</v>
      </c>
      <c r="B23" s="687"/>
      <c r="C23" s="126"/>
      <c r="D23" s="121"/>
      <c r="E23" s="115"/>
      <c r="F23" s="134"/>
      <c r="G23" s="564"/>
      <c r="H23" s="564"/>
    </row>
    <row r="24" spans="1:9" s="738" customFormat="1" x14ac:dyDescent="0.2">
      <c r="A24" s="135" t="s">
        <v>248</v>
      </c>
      <c r="B24" s="31"/>
      <c r="C24" s="116"/>
      <c r="D24" s="31"/>
      <c r="E24" s="31"/>
      <c r="F24" s="136"/>
      <c r="G24" s="42"/>
      <c r="H24" s="42"/>
    </row>
    <row r="25" spans="1:9" s="738" customFormat="1" x14ac:dyDescent="0.2">
      <c r="A25" s="135" t="s">
        <v>249</v>
      </c>
      <c r="B25" s="42"/>
      <c r="C25" s="42"/>
      <c r="D25" s="42"/>
      <c r="E25" s="42"/>
      <c r="F25" s="42"/>
      <c r="G25" s="42"/>
      <c r="H25" s="42"/>
    </row>
    <row r="26" spans="1:9" s="738" customFormat="1" ht="14.25" customHeight="1" x14ac:dyDescent="0.2">
      <c r="A26" s="739">
        <v>20</v>
      </c>
      <c r="B26" s="739"/>
      <c r="C26" s="739"/>
      <c r="D26" s="739"/>
      <c r="E26" s="739"/>
      <c r="F26" s="739"/>
      <c r="G26" s="739"/>
      <c r="H26" s="739"/>
    </row>
  </sheetData>
  <mergeCells count="9">
    <mergeCell ref="A1:I1"/>
    <mergeCell ref="B18:E18"/>
    <mergeCell ref="G18:I18"/>
    <mergeCell ref="B9:E9"/>
    <mergeCell ref="A3:E3"/>
    <mergeCell ref="B5:E5"/>
    <mergeCell ref="C6:E6"/>
    <mergeCell ref="B7:E7"/>
    <mergeCell ref="C8:E8"/>
  </mergeCells>
  <hyperlinks>
    <hyperlink ref="A1" location="Contents!A1" display="Contents"/>
  </hyperlinks>
  <pageMargins left="0.2" right="0.2" top="0.2" bottom="0.2" header="0.2" footer="0.2"/>
  <pageSetup paperSize="70" orientation="portrait" r:id="rId1"/>
  <ignoredErrors>
    <ignoredError sqref="G16"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Q52"/>
  <sheetViews>
    <sheetView showGridLines="0" zoomScale="140" zoomScaleNormal="140" workbookViewId="0">
      <selection sqref="A1:H1"/>
    </sheetView>
  </sheetViews>
  <sheetFormatPr defaultRowHeight="11.25" x14ac:dyDescent="0.2"/>
  <cols>
    <col min="1" max="1" width="2.140625" style="1" customWidth="1"/>
    <col min="2" max="2" width="3" style="1" customWidth="1"/>
    <col min="3" max="3" width="7.140625" style="1" customWidth="1"/>
    <col min="4" max="4" width="10" style="1" customWidth="1"/>
    <col min="5" max="5" width="7.5703125" style="1" customWidth="1"/>
    <col min="6" max="8" width="5.7109375" style="1" customWidth="1"/>
    <col min="9" max="9" width="8" style="1" customWidth="1"/>
    <col min="10" max="10" width="5.85546875" style="1" customWidth="1"/>
    <col min="11" max="11" width="8" style="1" customWidth="1"/>
    <col min="12" max="12" width="6.28515625" style="1" customWidth="1"/>
    <col min="13" max="13" width="5.7109375" style="1" customWidth="1"/>
    <col min="14" max="14" width="14" style="1" customWidth="1"/>
    <col min="15" max="15" width="7.5703125" style="1" customWidth="1"/>
    <col min="16" max="16" width="6.42578125" style="1" customWidth="1"/>
    <col min="17" max="17" width="1.7109375" style="1" customWidth="1"/>
    <col min="18" max="16384" width="9.140625" style="1"/>
  </cols>
  <sheetData>
    <row r="1" spans="1:17" s="556" customFormat="1" ht="15" x14ac:dyDescent="0.2">
      <c r="A1" s="1007" t="s">
        <v>167</v>
      </c>
      <c r="B1" s="1007"/>
      <c r="C1" s="1007"/>
      <c r="D1" s="1007"/>
      <c r="E1" s="1007"/>
      <c r="F1" s="1007"/>
      <c r="G1" s="1007"/>
      <c r="H1" s="1007"/>
      <c r="I1" s="718"/>
    </row>
    <row r="2" spans="1:17" s="162" customFormat="1" ht="19.5" customHeight="1" x14ac:dyDescent="0.2">
      <c r="A2" s="982" t="s">
        <v>826</v>
      </c>
      <c r="B2" s="982"/>
      <c r="C2" s="982"/>
      <c r="D2" s="982"/>
      <c r="E2" s="982"/>
      <c r="F2" s="982"/>
      <c r="G2" s="982"/>
      <c r="H2" s="982"/>
    </row>
    <row r="3" spans="1:17" ht="12" customHeight="1" x14ac:dyDescent="0.2">
      <c r="E3" s="8"/>
      <c r="F3" s="377" t="s">
        <v>827</v>
      </c>
      <c r="G3" s="377" t="s">
        <v>828</v>
      </c>
      <c r="H3" s="377" t="s">
        <v>829</v>
      </c>
      <c r="J3" s="8"/>
      <c r="K3" s="5"/>
      <c r="L3" s="5"/>
      <c r="M3" s="5"/>
      <c r="N3" s="5"/>
      <c r="O3" s="5"/>
      <c r="P3" s="5"/>
      <c r="Q3" s="8"/>
    </row>
    <row r="4" spans="1:17" ht="11.25" customHeight="1" x14ac:dyDescent="0.2">
      <c r="A4" s="12" t="s">
        <v>830</v>
      </c>
      <c r="B4" s="5"/>
      <c r="C4" s="5"/>
      <c r="D4" s="5"/>
      <c r="E4" s="5"/>
      <c r="F4" s="378">
        <v>209.9</v>
      </c>
      <c r="G4" s="378">
        <v>268.3</v>
      </c>
      <c r="H4" s="378">
        <v>311.5</v>
      </c>
      <c r="I4" s="8"/>
      <c r="J4" s="8"/>
      <c r="K4" s="8"/>
      <c r="L4" s="8"/>
      <c r="M4" s="8"/>
      <c r="N4" s="8"/>
      <c r="O4" s="8"/>
      <c r="P4" s="8"/>
      <c r="Q4" s="8"/>
    </row>
    <row r="5" spans="1:17" ht="12" customHeight="1" x14ac:dyDescent="0.2">
      <c r="A5" s="12"/>
      <c r="B5" s="5"/>
      <c r="C5" s="165" t="s">
        <v>831</v>
      </c>
      <c r="D5" s="13" t="s">
        <v>832</v>
      </c>
      <c r="E5" s="5"/>
      <c r="F5" s="379">
        <v>85</v>
      </c>
      <c r="G5" s="380">
        <v>84.81</v>
      </c>
      <c r="H5" s="379">
        <v>83.7</v>
      </c>
      <c r="J5" s="8"/>
      <c r="K5" s="8"/>
      <c r="L5" s="8"/>
      <c r="M5" s="8"/>
      <c r="N5" s="8"/>
      <c r="O5" s="8"/>
      <c r="P5" s="8"/>
      <c r="Q5" s="8"/>
    </row>
    <row r="6" spans="1:17" ht="12" customHeight="1" x14ac:dyDescent="0.2">
      <c r="A6" s="5"/>
      <c r="B6" s="5"/>
      <c r="C6" s="5"/>
      <c r="D6" s="165" t="s">
        <v>833</v>
      </c>
      <c r="E6" s="5"/>
      <c r="F6" s="380" t="s">
        <v>834</v>
      </c>
      <c r="G6" s="380" t="s">
        <v>835</v>
      </c>
      <c r="H6" s="381">
        <v>5.5</v>
      </c>
      <c r="J6" s="8"/>
      <c r="K6" s="8"/>
      <c r="L6" s="8"/>
      <c r="M6" s="8"/>
      <c r="N6" s="8"/>
      <c r="O6" s="8"/>
      <c r="P6" s="8"/>
      <c r="Q6" s="8"/>
    </row>
    <row r="7" spans="1:17" ht="11.25" customHeight="1" x14ac:dyDescent="0.2">
      <c r="A7" s="12" t="s">
        <v>836</v>
      </c>
      <c r="B7" s="171"/>
      <c r="C7" s="5"/>
      <c r="D7" s="5"/>
      <c r="E7" s="5"/>
      <c r="F7" s="382"/>
      <c r="G7" s="383"/>
      <c r="H7" s="383"/>
      <c r="I7" s="9"/>
      <c r="J7" s="8"/>
      <c r="K7" s="8"/>
      <c r="L7" s="8"/>
      <c r="M7" s="8"/>
      <c r="N7" s="8"/>
      <c r="O7" s="8"/>
      <c r="P7" s="8"/>
      <c r="Q7" s="8"/>
    </row>
    <row r="8" spans="1:17" ht="9.75" customHeight="1" x14ac:dyDescent="0.2">
      <c r="A8" s="5"/>
      <c r="B8" s="12" t="s">
        <v>837</v>
      </c>
      <c r="C8" s="5"/>
      <c r="D8" s="5"/>
      <c r="E8" s="5"/>
      <c r="F8" s="382"/>
      <c r="G8" s="383"/>
      <c r="H8" s="383"/>
      <c r="J8" s="8"/>
      <c r="K8" s="8"/>
      <c r="L8" s="8"/>
      <c r="M8" s="8"/>
      <c r="N8" s="8"/>
      <c r="O8" s="8"/>
      <c r="P8" s="8"/>
      <c r="Q8" s="8"/>
    </row>
    <row r="9" spans="1:17" ht="11.25" customHeight="1" x14ac:dyDescent="0.2">
      <c r="A9" s="5"/>
      <c r="B9" s="171"/>
      <c r="C9" s="171" t="s">
        <v>838</v>
      </c>
      <c r="D9" s="5"/>
      <c r="E9" s="5"/>
      <c r="F9" s="384">
        <v>70.599999999999994</v>
      </c>
      <c r="G9" s="384">
        <v>38.9</v>
      </c>
      <c r="H9" s="384">
        <v>28.4</v>
      </c>
      <c r="J9" s="8"/>
      <c r="K9" s="8"/>
      <c r="L9" s="8"/>
      <c r="M9" s="8"/>
      <c r="N9" s="8"/>
      <c r="O9" s="8"/>
      <c r="P9" s="8"/>
      <c r="Q9" s="8"/>
    </row>
    <row r="10" spans="1:17" ht="11.25" customHeight="1" x14ac:dyDescent="0.2">
      <c r="A10" s="5"/>
      <c r="B10" s="171"/>
      <c r="C10" s="5" t="s">
        <v>839</v>
      </c>
      <c r="D10" s="5"/>
      <c r="E10" s="5"/>
      <c r="F10" s="384">
        <v>20.100000000000001</v>
      </c>
      <c r="G10" s="384">
        <v>14.8</v>
      </c>
      <c r="H10" s="384">
        <v>11</v>
      </c>
      <c r="J10" s="8"/>
      <c r="K10" s="8"/>
      <c r="L10" s="8"/>
      <c r="M10" s="8"/>
      <c r="N10" s="8"/>
      <c r="O10" s="8"/>
      <c r="P10" s="8"/>
      <c r="Q10" s="8"/>
    </row>
    <row r="11" spans="1:17" ht="10.5" customHeight="1" x14ac:dyDescent="0.2">
      <c r="A11" s="5"/>
      <c r="B11" s="171"/>
      <c r="C11" s="5" t="s">
        <v>840</v>
      </c>
      <c r="D11" s="5"/>
      <c r="E11" s="5"/>
      <c r="F11" s="385" t="s">
        <v>841</v>
      </c>
      <c r="G11" s="384">
        <v>17.5</v>
      </c>
      <c r="H11" s="384">
        <v>12.2</v>
      </c>
      <c r="J11" s="8"/>
      <c r="K11" s="8"/>
      <c r="L11" s="8"/>
      <c r="M11" s="8"/>
      <c r="N11" s="8"/>
      <c r="O11" s="8"/>
      <c r="P11" s="8"/>
      <c r="Q11" s="8"/>
    </row>
    <row r="12" spans="1:17" ht="10.5" customHeight="1" x14ac:dyDescent="0.2">
      <c r="A12" s="5"/>
      <c r="B12" s="171"/>
      <c r="C12" s="5" t="s">
        <v>842</v>
      </c>
      <c r="D12" s="5"/>
      <c r="E12" s="5"/>
      <c r="F12" s="385" t="s">
        <v>123</v>
      </c>
      <c r="G12" s="384">
        <v>23.3</v>
      </c>
      <c r="H12" s="384">
        <v>12.4</v>
      </c>
      <c r="J12" s="8"/>
      <c r="K12" s="8"/>
      <c r="L12" s="8"/>
      <c r="M12" s="8"/>
      <c r="N12" s="8"/>
      <c r="O12" s="8"/>
      <c r="P12" s="8"/>
      <c r="Q12" s="8"/>
    </row>
    <row r="13" spans="1:17" ht="13.5" customHeight="1" x14ac:dyDescent="0.2">
      <c r="A13" s="5"/>
      <c r="B13" s="171"/>
      <c r="C13" s="5" t="s">
        <v>843</v>
      </c>
      <c r="D13" s="5"/>
      <c r="E13" s="5"/>
      <c r="F13" s="385" t="s">
        <v>123</v>
      </c>
      <c r="G13" s="385" t="s">
        <v>844</v>
      </c>
      <c r="H13" s="384">
        <v>12.3</v>
      </c>
      <c r="J13" s="8"/>
      <c r="K13" s="8"/>
      <c r="L13" s="8"/>
      <c r="M13" s="8"/>
      <c r="N13" s="8"/>
      <c r="O13" s="8"/>
      <c r="P13" s="8"/>
      <c r="Q13" s="8"/>
    </row>
    <row r="14" spans="1:17" ht="10.5" customHeight="1" x14ac:dyDescent="0.2">
      <c r="A14" s="5"/>
      <c r="B14" s="171"/>
      <c r="C14" s="5" t="s">
        <v>845</v>
      </c>
      <c r="D14" s="5"/>
      <c r="E14" s="5"/>
      <c r="F14" s="385" t="s">
        <v>123</v>
      </c>
      <c r="G14" s="385" t="s">
        <v>123</v>
      </c>
      <c r="H14" s="384">
        <v>11.1</v>
      </c>
      <c r="J14" s="8"/>
      <c r="K14" s="8"/>
      <c r="L14" s="8"/>
      <c r="M14" s="8"/>
      <c r="N14" s="8"/>
      <c r="O14" s="8"/>
      <c r="P14" s="8"/>
      <c r="Q14" s="8"/>
    </row>
    <row r="15" spans="1:17" ht="10.5" customHeight="1" x14ac:dyDescent="0.2">
      <c r="A15" s="5"/>
      <c r="B15" s="171"/>
      <c r="C15" s="5" t="s">
        <v>846</v>
      </c>
      <c r="D15" s="5"/>
      <c r="E15" s="5"/>
      <c r="F15" s="385" t="s">
        <v>123</v>
      </c>
      <c r="G15" s="385" t="s">
        <v>123</v>
      </c>
      <c r="H15" s="384">
        <v>3.5</v>
      </c>
      <c r="J15" s="8"/>
      <c r="K15" s="8"/>
      <c r="L15" s="8"/>
      <c r="M15" s="8"/>
      <c r="N15" s="8"/>
      <c r="O15" s="8"/>
      <c r="P15" s="8"/>
      <c r="Q15" s="8"/>
    </row>
    <row r="16" spans="1:17" ht="9.75" customHeight="1" x14ac:dyDescent="0.2">
      <c r="A16" s="5"/>
      <c r="B16" s="171"/>
      <c r="C16" s="5" t="s">
        <v>847</v>
      </c>
      <c r="D16" s="5"/>
      <c r="E16" s="5"/>
      <c r="F16" s="384">
        <v>4.9000000000000004</v>
      </c>
      <c r="G16" s="384">
        <v>2</v>
      </c>
      <c r="H16" s="384">
        <v>1.8</v>
      </c>
      <c r="J16" s="8"/>
      <c r="K16" s="8"/>
      <c r="L16" s="8"/>
      <c r="M16" s="8"/>
      <c r="N16" s="8"/>
      <c r="O16" s="8"/>
      <c r="P16" s="8"/>
      <c r="Q16" s="8"/>
    </row>
    <row r="17" spans="1:17" ht="9.75" customHeight="1" x14ac:dyDescent="0.2">
      <c r="A17" s="5"/>
      <c r="B17" s="171"/>
      <c r="C17" s="5" t="s">
        <v>848</v>
      </c>
      <c r="D17" s="5"/>
      <c r="E17" s="5"/>
      <c r="F17" s="384">
        <v>3.3</v>
      </c>
      <c r="G17" s="384">
        <v>2.5</v>
      </c>
      <c r="H17" s="384">
        <v>7.3</v>
      </c>
      <c r="J17" s="8"/>
      <c r="K17" s="8"/>
      <c r="L17" s="8"/>
      <c r="M17" s="8"/>
      <c r="N17" s="8"/>
      <c r="O17" s="8"/>
      <c r="P17" s="8"/>
      <c r="Q17" s="8"/>
    </row>
    <row r="18" spans="1:17" ht="11.25" customHeight="1" x14ac:dyDescent="0.2">
      <c r="A18" s="5"/>
      <c r="B18" s="12" t="s">
        <v>849</v>
      </c>
      <c r="C18" s="5"/>
      <c r="D18" s="5"/>
      <c r="E18" s="5"/>
      <c r="F18" s="386"/>
      <c r="G18" s="386"/>
      <c r="H18" s="386"/>
      <c r="J18" s="8"/>
      <c r="K18" s="8"/>
      <c r="L18" s="8"/>
      <c r="M18" s="8"/>
      <c r="N18" s="8"/>
      <c r="O18" s="8"/>
      <c r="P18" s="8"/>
      <c r="Q18" s="8"/>
    </row>
    <row r="19" spans="1:17" ht="9.75" customHeight="1" x14ac:dyDescent="0.2">
      <c r="A19" s="5"/>
      <c r="B19" s="5"/>
      <c r="C19" s="5" t="s">
        <v>850</v>
      </c>
      <c r="D19" s="5"/>
      <c r="E19" s="5"/>
      <c r="F19" s="384">
        <v>70.599999999999994</v>
      </c>
      <c r="G19" s="384">
        <v>86.3</v>
      </c>
      <c r="H19" s="384">
        <v>92</v>
      </c>
      <c r="J19" s="8"/>
      <c r="K19" s="8"/>
      <c r="L19" s="8"/>
      <c r="M19" s="8"/>
      <c r="N19" s="8"/>
      <c r="O19" s="8"/>
      <c r="P19" s="8"/>
      <c r="Q19" s="8"/>
    </row>
    <row r="20" spans="1:17" ht="9.75" customHeight="1" x14ac:dyDescent="0.2">
      <c r="A20" s="5"/>
      <c r="B20" s="5"/>
      <c r="C20" s="5" t="s">
        <v>851</v>
      </c>
      <c r="D20" s="5"/>
      <c r="E20" s="5"/>
      <c r="F20" s="384">
        <v>7.3</v>
      </c>
      <c r="G20" s="384">
        <v>3.9</v>
      </c>
      <c r="H20" s="384">
        <v>2.7</v>
      </c>
      <c r="J20" s="8"/>
      <c r="K20" s="8"/>
      <c r="L20" s="8"/>
      <c r="M20" s="8"/>
      <c r="N20" s="8"/>
      <c r="O20" s="8"/>
      <c r="P20" s="8"/>
      <c r="Q20" s="8"/>
    </row>
    <row r="21" spans="1:17" ht="9.75" customHeight="1" x14ac:dyDescent="0.2">
      <c r="A21" s="5"/>
      <c r="B21" s="5"/>
      <c r="C21" s="5" t="s">
        <v>852</v>
      </c>
      <c r="D21" s="5"/>
      <c r="E21" s="5"/>
      <c r="F21" s="384">
        <v>18.2</v>
      </c>
      <c r="G21" s="384">
        <v>8.1</v>
      </c>
      <c r="H21" s="384">
        <v>4.5</v>
      </c>
      <c r="J21" s="8"/>
      <c r="K21" s="8"/>
      <c r="L21" s="8"/>
      <c r="M21" s="8"/>
      <c r="N21" s="8"/>
      <c r="O21" s="8"/>
      <c r="P21" s="8"/>
      <c r="Q21" s="8"/>
    </row>
    <row r="22" spans="1:17" ht="9.75" customHeight="1" x14ac:dyDescent="0.2">
      <c r="A22" s="5"/>
      <c r="B22" s="5"/>
      <c r="C22" s="5" t="s">
        <v>853</v>
      </c>
      <c r="D22" s="5"/>
      <c r="E22" s="5"/>
      <c r="F22" s="384">
        <v>2.2999999999999998</v>
      </c>
      <c r="G22" s="384">
        <v>0.9</v>
      </c>
      <c r="H22" s="384">
        <v>0.4</v>
      </c>
      <c r="J22" s="8"/>
      <c r="K22" s="8"/>
      <c r="L22" s="8"/>
      <c r="M22" s="8"/>
      <c r="N22" s="8"/>
      <c r="O22" s="8"/>
      <c r="P22" s="8"/>
      <c r="Q22" s="8"/>
    </row>
    <row r="23" spans="1:17" ht="9.75" customHeight="1" x14ac:dyDescent="0.2">
      <c r="A23" s="5"/>
      <c r="B23" s="5"/>
      <c r="C23" s="5" t="s">
        <v>121</v>
      </c>
      <c r="D23" s="5"/>
      <c r="E23" s="5"/>
      <c r="F23" s="387">
        <v>1.6</v>
      </c>
      <c r="G23" s="387">
        <v>0.8</v>
      </c>
      <c r="H23" s="387">
        <v>0.4</v>
      </c>
      <c r="J23" s="8"/>
      <c r="K23" s="8"/>
      <c r="L23" s="8"/>
      <c r="M23" s="8"/>
      <c r="N23" s="8"/>
      <c r="O23" s="8"/>
      <c r="P23" s="8"/>
      <c r="Q23" s="8"/>
    </row>
    <row r="24" spans="1:17" ht="11.25" customHeight="1" x14ac:dyDescent="0.2">
      <c r="A24" s="5" t="s">
        <v>854</v>
      </c>
      <c r="B24" s="171"/>
      <c r="C24" s="5"/>
      <c r="D24" s="5"/>
      <c r="E24" s="5"/>
      <c r="F24" s="388">
        <v>1.21</v>
      </c>
      <c r="G24" s="389">
        <v>1.24</v>
      </c>
      <c r="H24" s="389">
        <v>1.29</v>
      </c>
      <c r="J24" s="8"/>
      <c r="K24" s="8"/>
      <c r="L24" s="8"/>
      <c r="M24" s="8"/>
      <c r="N24" s="8"/>
      <c r="O24" s="8"/>
      <c r="P24" s="8"/>
      <c r="Q24" s="8"/>
    </row>
    <row r="25" spans="1:17" ht="11.25" customHeight="1" x14ac:dyDescent="0.2">
      <c r="A25" s="326" t="s">
        <v>855</v>
      </c>
      <c r="B25" s="5"/>
      <c r="C25" s="12"/>
      <c r="D25" s="12"/>
      <c r="E25" s="12"/>
      <c r="F25" s="378">
        <v>223.8</v>
      </c>
      <c r="G25" s="378">
        <v>297.7</v>
      </c>
      <c r="H25" s="378">
        <v>359</v>
      </c>
      <c r="J25" s="8"/>
      <c r="K25" s="8"/>
      <c r="L25" s="8"/>
      <c r="M25" s="8"/>
      <c r="N25" s="8"/>
      <c r="O25" s="8"/>
      <c r="P25" s="8"/>
      <c r="Q25" s="8"/>
    </row>
    <row r="26" spans="1:17" ht="10.5" customHeight="1" x14ac:dyDescent="0.2">
      <c r="A26" s="326"/>
      <c r="B26" s="12" t="s">
        <v>856</v>
      </c>
      <c r="C26" s="12"/>
      <c r="D26" s="12"/>
      <c r="E26" s="12"/>
      <c r="F26" s="378"/>
      <c r="G26" s="378"/>
      <c r="H26" s="378"/>
      <c r="J26" s="8"/>
      <c r="K26" s="8"/>
      <c r="L26" s="8"/>
      <c r="M26" s="8"/>
      <c r="N26" s="8"/>
      <c r="O26" s="8"/>
      <c r="P26" s="8"/>
      <c r="Q26" s="8"/>
    </row>
    <row r="27" spans="1:17" ht="9.75" customHeight="1" x14ac:dyDescent="0.2">
      <c r="A27" s="5"/>
      <c r="B27" s="5"/>
      <c r="C27" s="5" t="s">
        <v>553</v>
      </c>
      <c r="D27" s="5"/>
      <c r="E27" s="5"/>
      <c r="F27" s="384">
        <v>98.6</v>
      </c>
      <c r="G27" s="387">
        <v>99.1</v>
      </c>
      <c r="H27" s="387">
        <v>99.1</v>
      </c>
      <c r="J27" s="8"/>
      <c r="K27" s="8"/>
      <c r="L27" s="8"/>
      <c r="M27" s="8"/>
      <c r="N27" s="8"/>
      <c r="O27" s="8"/>
      <c r="P27" s="8"/>
      <c r="Q27" s="8"/>
    </row>
    <row r="28" spans="1:17" ht="9.75" customHeight="1" x14ac:dyDescent="0.2">
      <c r="A28" s="5"/>
      <c r="B28" s="5"/>
      <c r="C28" s="5" t="s">
        <v>857</v>
      </c>
      <c r="D28" s="5"/>
      <c r="E28" s="5"/>
      <c r="F28" s="384">
        <v>1.3</v>
      </c>
      <c r="G28" s="387">
        <v>0.4</v>
      </c>
      <c r="H28" s="387">
        <v>0.3</v>
      </c>
      <c r="J28" s="8"/>
      <c r="K28" s="8"/>
      <c r="L28" s="8"/>
      <c r="M28" s="8"/>
      <c r="N28" s="8"/>
      <c r="O28" s="8"/>
      <c r="P28" s="8"/>
      <c r="Q28" s="8"/>
    </row>
    <row r="29" spans="1:17" ht="9.75" customHeight="1" x14ac:dyDescent="0.2">
      <c r="A29" s="5"/>
      <c r="B29" s="5"/>
      <c r="C29" s="5" t="s">
        <v>858</v>
      </c>
      <c r="D29" s="5"/>
      <c r="E29" s="5"/>
      <c r="F29" s="384">
        <v>0.1</v>
      </c>
      <c r="G29" s="387">
        <v>0.5</v>
      </c>
      <c r="H29" s="387">
        <v>0.6</v>
      </c>
      <c r="J29" s="8"/>
      <c r="K29" s="8"/>
      <c r="L29" s="8"/>
      <c r="M29" s="8"/>
      <c r="N29" s="8"/>
      <c r="O29" s="8"/>
      <c r="P29" s="8"/>
      <c r="Q29" s="8"/>
    </row>
    <row r="30" spans="1:17" ht="10.5" customHeight="1" x14ac:dyDescent="0.2">
      <c r="A30" s="5"/>
      <c r="B30" s="12" t="s">
        <v>859</v>
      </c>
      <c r="C30" s="5"/>
      <c r="D30" s="5"/>
      <c r="E30" s="5"/>
      <c r="F30" s="384"/>
      <c r="G30" s="387"/>
      <c r="H30" s="387"/>
      <c r="J30" s="8"/>
      <c r="K30" s="8"/>
      <c r="L30" s="8"/>
      <c r="M30" s="8"/>
      <c r="N30" s="8"/>
      <c r="O30" s="8"/>
      <c r="P30" s="8"/>
      <c r="Q30" s="8"/>
    </row>
    <row r="31" spans="1:17" ht="9" customHeight="1" x14ac:dyDescent="0.2">
      <c r="A31" s="5"/>
      <c r="B31" s="5"/>
      <c r="C31" s="5" t="s">
        <v>860</v>
      </c>
      <c r="D31" s="5"/>
      <c r="E31" s="5"/>
      <c r="F31" s="384">
        <v>97.5</v>
      </c>
      <c r="G31" s="387">
        <v>94.8</v>
      </c>
      <c r="H31" s="387">
        <v>92.2</v>
      </c>
      <c r="J31" s="8"/>
      <c r="K31" s="8"/>
      <c r="L31" s="8"/>
      <c r="M31" s="8"/>
      <c r="N31" s="8"/>
      <c r="O31" s="8"/>
      <c r="P31" s="8"/>
      <c r="Q31" s="8"/>
    </row>
    <row r="32" spans="1:17" ht="9.75" customHeight="1" x14ac:dyDescent="0.2">
      <c r="A32" s="5"/>
      <c r="B32" s="5"/>
      <c r="C32" s="5" t="s">
        <v>861</v>
      </c>
      <c r="D32" s="5"/>
      <c r="E32" s="5"/>
      <c r="F32" s="384">
        <v>2.5</v>
      </c>
      <c r="G32" s="387">
        <v>5.2</v>
      </c>
      <c r="H32" s="387">
        <v>3.1</v>
      </c>
      <c r="J32" s="8"/>
      <c r="K32" s="8"/>
      <c r="L32" s="8"/>
      <c r="M32" s="8"/>
      <c r="N32" s="8"/>
      <c r="O32" s="8"/>
      <c r="P32" s="8"/>
      <c r="Q32" s="8"/>
    </row>
    <row r="33" spans="1:17" ht="9" customHeight="1" x14ac:dyDescent="0.2">
      <c r="A33" s="5"/>
      <c r="B33" s="5"/>
      <c r="C33" s="5" t="s">
        <v>862</v>
      </c>
      <c r="D33" s="5"/>
      <c r="E33" s="5"/>
      <c r="F33" s="385" t="s">
        <v>123</v>
      </c>
      <c r="G33" s="390" t="s">
        <v>123</v>
      </c>
      <c r="H33" s="387">
        <v>4.7</v>
      </c>
      <c r="J33" s="8"/>
      <c r="K33" s="8"/>
      <c r="L33" s="8"/>
      <c r="M33" s="8"/>
      <c r="N33" s="8"/>
      <c r="O33" s="8"/>
      <c r="P33" s="8"/>
      <c r="Q33" s="8"/>
    </row>
    <row r="34" spans="1:17" ht="10.5" customHeight="1" x14ac:dyDescent="0.2">
      <c r="A34" s="171" t="s">
        <v>863</v>
      </c>
      <c r="F34" s="391"/>
      <c r="G34" s="392"/>
      <c r="H34" s="175"/>
      <c r="J34" s="8"/>
      <c r="K34" s="8"/>
      <c r="L34" s="8"/>
      <c r="M34" s="8"/>
      <c r="N34" s="8"/>
      <c r="O34" s="8"/>
      <c r="P34" s="8"/>
      <c r="Q34" s="8"/>
    </row>
    <row r="35" spans="1:17" ht="10.5" customHeight="1" x14ac:dyDescent="0.2">
      <c r="A35" s="1042" t="s">
        <v>864</v>
      </c>
      <c r="B35" s="1042"/>
      <c r="C35" s="1042"/>
      <c r="D35" s="1042"/>
      <c r="E35" s="1042"/>
      <c r="F35" s="1042"/>
      <c r="G35" s="1042"/>
      <c r="H35" s="175"/>
      <c r="J35" s="8"/>
      <c r="K35" s="8"/>
      <c r="L35" s="8"/>
      <c r="M35" s="8"/>
      <c r="N35" s="8"/>
      <c r="O35" s="8"/>
      <c r="P35" s="8"/>
      <c r="Q35" s="8"/>
    </row>
    <row r="36" spans="1:17" ht="9" customHeight="1" x14ac:dyDescent="0.2">
      <c r="A36" s="1043" t="s">
        <v>865</v>
      </c>
      <c r="B36" s="1043"/>
      <c r="C36" s="1043"/>
      <c r="D36" s="1043"/>
      <c r="E36" s="1043"/>
      <c r="F36" s="1043"/>
      <c r="G36" s="1043"/>
      <c r="H36" s="175"/>
      <c r="J36" s="8"/>
      <c r="K36" s="8"/>
      <c r="L36" s="8"/>
      <c r="M36" s="8"/>
      <c r="N36" s="8"/>
      <c r="O36" s="8"/>
      <c r="P36" s="8"/>
      <c r="Q36" s="8"/>
    </row>
    <row r="37" spans="1:17" s="3" customFormat="1" x14ac:dyDescent="0.2">
      <c r="A37" s="999">
        <v>21</v>
      </c>
      <c r="B37" s="999"/>
      <c r="C37" s="999"/>
      <c r="D37" s="999"/>
      <c r="E37" s="999"/>
      <c r="F37" s="999"/>
      <c r="G37" s="999"/>
      <c r="H37" s="999"/>
      <c r="I37" s="432"/>
    </row>
    <row r="38" spans="1:17" ht="13.5" customHeight="1" x14ac:dyDescent="0.2">
      <c r="B38" s="5"/>
      <c r="C38" s="5"/>
      <c r="D38" s="5"/>
      <c r="E38" s="5"/>
      <c r="F38" s="5"/>
      <c r="G38" s="5"/>
      <c r="H38" s="5"/>
      <c r="J38" s="8"/>
      <c r="K38" s="8"/>
      <c r="L38" s="8"/>
      <c r="M38" s="8"/>
      <c r="N38" s="8"/>
      <c r="O38" s="8"/>
      <c r="P38" s="8"/>
      <c r="Q38" s="8"/>
    </row>
    <row r="39" spans="1:17" ht="3" customHeight="1" x14ac:dyDescent="0.2">
      <c r="A39" s="8"/>
      <c r="B39" s="8"/>
      <c r="C39" s="8"/>
      <c r="D39" s="8"/>
      <c r="E39" s="8"/>
      <c r="F39" s="8"/>
      <c r="G39" s="8"/>
      <c r="H39" s="8"/>
      <c r="J39" s="8"/>
      <c r="K39" s="8"/>
      <c r="L39" s="8"/>
      <c r="M39" s="8"/>
      <c r="N39" s="8"/>
      <c r="O39" s="8"/>
      <c r="P39" s="8"/>
      <c r="Q39" s="8"/>
    </row>
    <row r="40" spans="1:17" ht="10.5" customHeight="1" x14ac:dyDescent="0.2">
      <c r="A40" s="8"/>
      <c r="B40" s="8"/>
      <c r="C40" s="8"/>
      <c r="D40" s="8"/>
      <c r="E40" s="8"/>
      <c r="F40" s="8"/>
      <c r="G40" s="8"/>
      <c r="H40" s="8"/>
      <c r="J40" s="8"/>
      <c r="K40" s="8"/>
      <c r="L40" s="8"/>
      <c r="M40" s="8"/>
      <c r="N40" s="8"/>
      <c r="O40" s="8"/>
      <c r="P40" s="8"/>
      <c r="Q40" s="8"/>
    </row>
    <row r="41" spans="1:17" ht="9.75" customHeight="1" x14ac:dyDescent="0.2">
      <c r="A41" s="8"/>
      <c r="B41" s="8"/>
      <c r="C41" s="8"/>
      <c r="D41" s="8"/>
      <c r="E41" s="8"/>
      <c r="F41" s="8"/>
      <c r="G41" s="8"/>
      <c r="H41" s="8"/>
      <c r="J41" s="8"/>
      <c r="K41" s="8"/>
      <c r="L41" s="8"/>
      <c r="M41" s="8"/>
      <c r="N41" s="8"/>
      <c r="O41" s="8"/>
      <c r="P41" s="8"/>
      <c r="Q41" s="8"/>
    </row>
    <row r="42" spans="1:17" ht="11.25" customHeight="1" x14ac:dyDescent="0.2">
      <c r="A42" s="8"/>
      <c r="B42" s="8"/>
      <c r="C42" s="8"/>
      <c r="D42" s="8"/>
      <c r="E42" s="8"/>
      <c r="F42" s="8"/>
      <c r="G42" s="8"/>
      <c r="H42" s="8"/>
      <c r="J42" s="8"/>
      <c r="K42" s="8"/>
      <c r="L42" s="8"/>
      <c r="M42" s="8"/>
      <c r="N42" s="8"/>
      <c r="O42" s="8"/>
      <c r="P42" s="8"/>
      <c r="Q42" s="8"/>
    </row>
    <row r="43" spans="1:17" ht="9.75" customHeight="1" x14ac:dyDescent="0.2">
      <c r="A43" s="8"/>
      <c r="B43" s="8"/>
      <c r="C43" s="8"/>
      <c r="D43" s="8"/>
      <c r="E43" s="8"/>
      <c r="F43" s="8"/>
      <c r="G43" s="8"/>
      <c r="H43" s="8"/>
      <c r="J43" s="8"/>
      <c r="K43" s="8"/>
      <c r="L43" s="8"/>
      <c r="M43" s="8"/>
      <c r="N43" s="8"/>
      <c r="O43" s="8"/>
      <c r="P43" s="8"/>
      <c r="Q43" s="8"/>
    </row>
    <row r="44" spans="1:17" ht="9.75" customHeight="1" x14ac:dyDescent="0.2">
      <c r="A44" s="8"/>
      <c r="B44" s="8"/>
      <c r="C44" s="8"/>
      <c r="D44" s="8"/>
      <c r="E44" s="8"/>
      <c r="F44" s="8"/>
      <c r="G44" s="8"/>
      <c r="H44" s="8"/>
      <c r="J44" s="8"/>
      <c r="K44" s="8"/>
      <c r="L44" s="8"/>
      <c r="M44" s="8"/>
      <c r="N44" s="8"/>
      <c r="O44" s="8"/>
      <c r="P44" s="8"/>
      <c r="Q44" s="8"/>
    </row>
    <row r="45" spans="1:17" ht="9.75" customHeight="1" x14ac:dyDescent="0.2">
      <c r="A45" s="8"/>
      <c r="B45" s="8"/>
      <c r="C45" s="8"/>
      <c r="D45" s="8"/>
      <c r="E45" s="8"/>
      <c r="F45" s="8"/>
      <c r="G45" s="8"/>
      <c r="H45" s="8"/>
      <c r="J45" s="8"/>
      <c r="K45" s="8"/>
      <c r="L45" s="8"/>
      <c r="M45" s="8"/>
      <c r="N45" s="8"/>
      <c r="O45" s="8"/>
      <c r="P45" s="8"/>
      <c r="Q45" s="8"/>
    </row>
    <row r="46" spans="1:17" ht="3" customHeight="1" x14ac:dyDescent="0.2">
      <c r="A46" s="8"/>
      <c r="B46" s="8"/>
      <c r="C46" s="8"/>
      <c r="D46" s="8"/>
      <c r="E46" s="8"/>
      <c r="F46" s="8"/>
      <c r="G46" s="8"/>
      <c r="H46" s="8"/>
      <c r="J46" s="8"/>
      <c r="K46" s="8"/>
      <c r="L46" s="8"/>
      <c r="M46" s="8"/>
      <c r="N46" s="8"/>
      <c r="O46" s="8"/>
      <c r="P46" s="8"/>
      <c r="Q46" s="8"/>
    </row>
    <row r="47" spans="1:17" ht="9.75" customHeight="1" x14ac:dyDescent="0.2">
      <c r="A47" s="8"/>
      <c r="B47" s="8"/>
      <c r="C47" s="8"/>
      <c r="D47" s="8"/>
      <c r="E47" s="8"/>
      <c r="F47" s="8"/>
      <c r="G47" s="8"/>
      <c r="H47" s="8"/>
      <c r="J47" s="8"/>
      <c r="K47" s="8"/>
      <c r="L47" s="8"/>
      <c r="M47" s="8"/>
      <c r="N47" s="8"/>
      <c r="O47" s="8"/>
      <c r="P47" s="8"/>
      <c r="Q47" s="8"/>
    </row>
    <row r="48" spans="1:17" ht="3" customHeight="1" x14ac:dyDescent="0.2">
      <c r="A48" s="8"/>
      <c r="B48" s="8"/>
      <c r="C48" s="8"/>
      <c r="D48" s="8"/>
      <c r="E48" s="8"/>
      <c r="F48" s="8"/>
      <c r="G48" s="8"/>
      <c r="H48" s="8"/>
      <c r="J48" s="8"/>
      <c r="K48" s="8"/>
      <c r="L48" s="8"/>
      <c r="M48" s="8"/>
      <c r="N48" s="8"/>
      <c r="O48" s="8"/>
      <c r="P48" s="8"/>
      <c r="Q48" s="8"/>
    </row>
    <row r="49" spans="1:17" ht="12" customHeight="1" x14ac:dyDescent="0.2">
      <c r="A49" s="2"/>
      <c r="E49" s="8"/>
      <c r="F49" s="8"/>
      <c r="G49" s="8"/>
      <c r="H49" s="8"/>
      <c r="J49" s="8"/>
      <c r="K49" s="8"/>
      <c r="L49" s="8"/>
      <c r="M49" s="8"/>
      <c r="N49" s="8"/>
      <c r="O49" s="8"/>
      <c r="P49" s="8"/>
      <c r="Q49" s="8"/>
    </row>
    <row r="50" spans="1:17" ht="16.5" customHeight="1" x14ac:dyDescent="0.2">
      <c r="A50" s="8"/>
      <c r="B50" s="8"/>
      <c r="C50" s="8"/>
      <c r="D50" s="8"/>
      <c r="E50" s="8"/>
      <c r="F50" s="8"/>
      <c r="G50" s="8"/>
      <c r="H50" s="8"/>
      <c r="J50" s="8"/>
      <c r="K50" s="8"/>
    </row>
    <row r="51" spans="1:17" ht="16.5" customHeight="1" x14ac:dyDescent="0.2">
      <c r="A51" s="8"/>
      <c r="B51" s="8"/>
      <c r="C51" s="8"/>
      <c r="D51" s="8"/>
      <c r="E51" s="8"/>
      <c r="F51" s="8"/>
      <c r="G51" s="8"/>
      <c r="H51" s="8"/>
      <c r="J51" s="8"/>
    </row>
    <row r="52" spans="1:17" ht="16.5" customHeight="1" x14ac:dyDescent="0.2">
      <c r="A52" s="8"/>
      <c r="B52" s="8"/>
      <c r="C52" s="8"/>
      <c r="D52" s="8"/>
      <c r="E52" s="8"/>
      <c r="F52" s="8"/>
      <c r="G52" s="8"/>
      <c r="H52" s="8"/>
      <c r="J52" s="8"/>
    </row>
  </sheetData>
  <mergeCells count="5">
    <mergeCell ref="A2:H2"/>
    <mergeCell ref="A35:G35"/>
    <mergeCell ref="A36:G36"/>
    <mergeCell ref="A37:H37"/>
    <mergeCell ref="A1:H1"/>
  </mergeCells>
  <hyperlinks>
    <hyperlink ref="A1" location="Contents!A1" display="Contents"/>
  </hyperlinks>
  <pageMargins left="0.2" right="0.2" top="0.2" bottom="0.2" header="0.2" footer="0.2"/>
  <pageSetup paperSize="70" orientation="portrait" r:id="rId1"/>
  <ignoredErrors>
    <ignoredError sqref="F6:H14"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R53"/>
  <sheetViews>
    <sheetView showGridLines="0" zoomScale="140" zoomScaleNormal="140" workbookViewId="0">
      <selection sqref="A1:H1"/>
    </sheetView>
  </sheetViews>
  <sheetFormatPr defaultRowHeight="11.25" x14ac:dyDescent="0.2"/>
  <cols>
    <col min="1" max="1" width="2.140625" style="393" customWidth="1"/>
    <col min="2" max="2" width="3" style="393" customWidth="1"/>
    <col min="3" max="3" width="7.140625" style="393" customWidth="1"/>
    <col min="4" max="4" width="10" style="393" customWidth="1"/>
    <col min="5" max="5" width="4.85546875" style="393" customWidth="1"/>
    <col min="6" max="6" width="5.42578125" style="393" customWidth="1"/>
    <col min="7" max="7" width="6" style="393" customWidth="1"/>
    <col min="8" max="8" width="5.7109375" style="393" customWidth="1"/>
    <col min="9" max="9" width="6" style="393" customWidth="1"/>
    <col min="10" max="10" width="8" style="393" customWidth="1"/>
    <col min="11" max="11" width="5.85546875" style="393" customWidth="1"/>
    <col min="12" max="12" width="8" style="393" customWidth="1"/>
    <col min="13" max="13" width="6.28515625" style="393" customWidth="1"/>
    <col min="14" max="14" width="5.7109375" style="393" customWidth="1"/>
    <col min="15" max="15" width="14" style="393" customWidth="1"/>
    <col min="16" max="16" width="7.5703125" style="393" customWidth="1"/>
    <col min="17" max="17" width="6.42578125" style="393" customWidth="1"/>
    <col min="18" max="18" width="1.7109375" style="393" customWidth="1"/>
    <col min="19" max="16384" width="9.140625" style="393"/>
  </cols>
  <sheetData>
    <row r="1" spans="1:18" s="556" customFormat="1" ht="15" x14ac:dyDescent="0.2">
      <c r="A1" s="1007" t="s">
        <v>167</v>
      </c>
      <c r="B1" s="1007"/>
      <c r="C1" s="1007"/>
      <c r="D1" s="1007"/>
      <c r="E1" s="1007"/>
      <c r="F1" s="1007"/>
      <c r="G1" s="1007"/>
      <c r="H1" s="1007"/>
      <c r="I1" s="718"/>
    </row>
    <row r="2" spans="1:18" ht="14.25" customHeight="1" x14ac:dyDescent="0.2">
      <c r="F2" s="394" t="s">
        <v>827</v>
      </c>
      <c r="G2" s="394" t="s">
        <v>828</v>
      </c>
      <c r="H2" s="394" t="s">
        <v>829</v>
      </c>
    </row>
    <row r="3" spans="1:18" ht="12.95" customHeight="1" x14ac:dyDescent="0.2">
      <c r="A3" s="395" t="s">
        <v>866</v>
      </c>
      <c r="B3" s="395"/>
      <c r="C3" s="395"/>
      <c r="D3" s="395"/>
      <c r="E3" s="395"/>
      <c r="F3" s="396">
        <v>3.9</v>
      </c>
      <c r="G3" s="396">
        <v>4.5999999999999996</v>
      </c>
      <c r="H3" s="396">
        <v>4.8</v>
      </c>
      <c r="I3" s="205"/>
      <c r="K3" s="587"/>
      <c r="L3" s="587"/>
      <c r="M3" s="587"/>
      <c r="N3" s="587"/>
      <c r="O3" s="587"/>
      <c r="P3" s="587"/>
      <c r="Q3" s="587"/>
      <c r="R3" s="587"/>
    </row>
    <row r="4" spans="1:18" ht="12.95" customHeight="1" x14ac:dyDescent="0.2">
      <c r="A4" s="395" t="s">
        <v>867</v>
      </c>
      <c r="B4" s="395"/>
      <c r="C4" s="395"/>
      <c r="D4" s="395"/>
      <c r="E4" s="395"/>
      <c r="F4" s="396">
        <v>1.2</v>
      </c>
      <c r="G4" s="396">
        <v>0.9</v>
      </c>
      <c r="H4" s="396">
        <v>0.8</v>
      </c>
      <c r="I4" s="588"/>
      <c r="K4" s="587"/>
      <c r="L4" s="587"/>
      <c r="M4" s="587"/>
      <c r="N4" s="587"/>
      <c r="O4" s="587"/>
      <c r="P4" s="587"/>
      <c r="Q4" s="587"/>
      <c r="R4" s="587"/>
    </row>
    <row r="5" spans="1:18" ht="12.95" customHeight="1" x14ac:dyDescent="0.2">
      <c r="A5" s="395" t="s">
        <v>868</v>
      </c>
      <c r="B5" s="395"/>
      <c r="C5" s="395"/>
      <c r="D5" s="395"/>
      <c r="E5" s="395"/>
      <c r="F5" s="397">
        <v>1.1000000000000001</v>
      </c>
      <c r="G5" s="397">
        <v>1.07</v>
      </c>
      <c r="H5" s="397">
        <v>1.1000000000000001</v>
      </c>
      <c r="I5" s="205"/>
      <c r="K5" s="587"/>
      <c r="L5" s="587"/>
      <c r="M5" s="587"/>
      <c r="N5" s="587"/>
      <c r="O5" s="587"/>
      <c r="P5" s="587"/>
      <c r="Q5" s="587"/>
      <c r="R5" s="587"/>
    </row>
    <row r="6" spans="1:18" ht="12.95" customHeight="1" x14ac:dyDescent="0.2">
      <c r="A6" s="398" t="s">
        <v>869</v>
      </c>
      <c r="B6" s="395"/>
      <c r="C6" s="395"/>
      <c r="D6" s="395"/>
      <c r="E6" s="395"/>
      <c r="F6" s="399">
        <v>236.1</v>
      </c>
      <c r="G6" s="400" t="s">
        <v>870</v>
      </c>
      <c r="H6" s="399">
        <v>342.3</v>
      </c>
      <c r="I6" s="205"/>
      <c r="K6" s="587"/>
      <c r="L6" s="587"/>
      <c r="M6" s="587"/>
      <c r="N6" s="587"/>
      <c r="O6" s="587"/>
      <c r="P6" s="587"/>
      <c r="Q6" s="587"/>
      <c r="R6" s="587"/>
    </row>
    <row r="7" spans="1:18" ht="10.5" customHeight="1" x14ac:dyDescent="0.2">
      <c r="A7" s="398"/>
      <c r="B7" s="398" t="s">
        <v>871</v>
      </c>
      <c r="C7" s="395"/>
      <c r="D7" s="395"/>
      <c r="E7" s="395"/>
      <c r="F7" s="396"/>
      <c r="G7" s="396"/>
      <c r="H7" s="396"/>
      <c r="I7" s="205"/>
      <c r="K7" s="587"/>
      <c r="L7" s="587"/>
      <c r="M7" s="587"/>
      <c r="N7" s="587"/>
      <c r="O7" s="587"/>
      <c r="P7" s="587"/>
      <c r="Q7" s="587"/>
      <c r="R7" s="587"/>
    </row>
    <row r="8" spans="1:18" ht="9" customHeight="1" x14ac:dyDescent="0.2">
      <c r="A8" s="395"/>
      <c r="B8" s="395"/>
      <c r="C8" s="395" t="s">
        <v>872</v>
      </c>
      <c r="D8" s="395"/>
      <c r="E8" s="395"/>
      <c r="F8" s="396">
        <v>75.900000000000006</v>
      </c>
      <c r="G8" s="396">
        <v>86.5</v>
      </c>
      <c r="H8" s="396">
        <v>88.9</v>
      </c>
      <c r="I8" s="205"/>
      <c r="K8" s="587"/>
      <c r="L8" s="587"/>
      <c r="M8" s="587"/>
      <c r="N8" s="587"/>
      <c r="O8" s="587"/>
      <c r="P8" s="587"/>
      <c r="Q8" s="587"/>
      <c r="R8" s="587"/>
    </row>
    <row r="9" spans="1:18" ht="9.75" customHeight="1" x14ac:dyDescent="0.2">
      <c r="A9" s="395"/>
      <c r="B9" s="395"/>
      <c r="C9" s="395" t="s">
        <v>873</v>
      </c>
      <c r="D9" s="395"/>
      <c r="E9" s="395"/>
      <c r="F9" s="396">
        <v>14.8</v>
      </c>
      <c r="G9" s="396">
        <v>9.4</v>
      </c>
      <c r="H9" s="396">
        <v>7.9</v>
      </c>
      <c r="I9" s="205"/>
      <c r="K9" s="587"/>
      <c r="L9" s="587"/>
      <c r="M9" s="587"/>
      <c r="N9" s="587"/>
      <c r="O9" s="587"/>
      <c r="P9" s="587"/>
      <c r="Q9" s="587"/>
      <c r="R9" s="587"/>
    </row>
    <row r="10" spans="1:18" ht="9.75" customHeight="1" x14ac:dyDescent="0.2">
      <c r="A10" s="395"/>
      <c r="B10" s="395"/>
      <c r="C10" s="395" t="s">
        <v>874</v>
      </c>
      <c r="D10" s="395"/>
      <c r="E10" s="395"/>
      <c r="F10" s="396">
        <v>0.4</v>
      </c>
      <c r="G10" s="401" t="s">
        <v>875</v>
      </c>
      <c r="H10" s="401" t="s">
        <v>875</v>
      </c>
      <c r="I10" s="205"/>
      <c r="K10" s="587"/>
      <c r="L10" s="587"/>
      <c r="M10" s="587"/>
      <c r="N10" s="587"/>
      <c r="O10" s="587"/>
      <c r="P10" s="587"/>
      <c r="Q10" s="587"/>
      <c r="R10" s="587"/>
    </row>
    <row r="11" spans="1:18" ht="9.75" customHeight="1" x14ac:dyDescent="0.2">
      <c r="A11" s="395"/>
      <c r="B11" s="395"/>
      <c r="C11" s="395" t="s">
        <v>876</v>
      </c>
      <c r="D11" s="395"/>
      <c r="E11" s="395"/>
      <c r="F11" s="396">
        <v>8.8000000000000007</v>
      </c>
      <c r="G11" s="396">
        <v>4.0999999999999996</v>
      </c>
      <c r="H11" s="396">
        <v>3</v>
      </c>
      <c r="I11" s="205"/>
      <c r="K11" s="587"/>
      <c r="L11" s="587"/>
      <c r="M11" s="587"/>
      <c r="N11" s="587"/>
      <c r="O11" s="587"/>
      <c r="P11" s="587"/>
      <c r="Q11" s="587"/>
      <c r="R11" s="587"/>
    </row>
    <row r="12" spans="1:18" ht="9.75" customHeight="1" x14ac:dyDescent="0.2">
      <c r="A12" s="395"/>
      <c r="B12" s="395"/>
      <c r="C12" s="395" t="s">
        <v>121</v>
      </c>
      <c r="D12" s="395"/>
      <c r="E12" s="395"/>
      <c r="F12" s="396">
        <v>0.1</v>
      </c>
      <c r="G12" s="401" t="s">
        <v>875</v>
      </c>
      <c r="H12" s="401">
        <v>0.2</v>
      </c>
      <c r="I12" s="205"/>
      <c r="K12" s="587"/>
      <c r="L12" s="587"/>
      <c r="M12" s="587"/>
      <c r="N12" s="587"/>
      <c r="O12" s="587"/>
      <c r="P12" s="587"/>
      <c r="Q12" s="587"/>
      <c r="R12" s="587"/>
    </row>
    <row r="13" spans="1:18" ht="10.5" customHeight="1" x14ac:dyDescent="0.2">
      <c r="A13" s="395"/>
      <c r="B13" s="398" t="s">
        <v>877</v>
      </c>
      <c r="C13" s="395"/>
      <c r="D13" s="395"/>
      <c r="E13" s="395"/>
      <c r="F13" s="396"/>
      <c r="G13" s="396"/>
      <c r="H13" s="396"/>
      <c r="I13" s="205"/>
      <c r="K13" s="587"/>
      <c r="L13" s="587"/>
      <c r="M13" s="587"/>
      <c r="N13" s="587"/>
      <c r="O13" s="587"/>
      <c r="P13" s="587"/>
      <c r="Q13" s="587"/>
      <c r="R13" s="587"/>
    </row>
    <row r="14" spans="1:18" ht="10.5" customHeight="1" x14ac:dyDescent="0.2">
      <c r="A14" s="395"/>
      <c r="B14" s="395"/>
      <c r="C14" s="395" t="s">
        <v>878</v>
      </c>
      <c r="D14" s="395"/>
      <c r="E14" s="395"/>
      <c r="F14" s="396">
        <v>95.2</v>
      </c>
      <c r="G14" s="396">
        <v>98.7</v>
      </c>
      <c r="H14" s="396">
        <v>99.5</v>
      </c>
      <c r="I14" s="205"/>
      <c r="K14" s="587"/>
      <c r="L14" s="587"/>
      <c r="M14" s="587"/>
      <c r="N14" s="587"/>
      <c r="O14" s="587"/>
      <c r="P14" s="587"/>
      <c r="Q14" s="587"/>
      <c r="R14" s="587"/>
    </row>
    <row r="15" spans="1:18" ht="10.5" customHeight="1" x14ac:dyDescent="0.2">
      <c r="A15" s="395"/>
      <c r="B15" s="395"/>
      <c r="C15" s="395" t="s">
        <v>879</v>
      </c>
      <c r="D15" s="395"/>
      <c r="E15" s="395"/>
      <c r="F15" s="396">
        <v>96.9</v>
      </c>
      <c r="G15" s="396">
        <v>99</v>
      </c>
      <c r="H15" s="396">
        <v>99.5</v>
      </c>
      <c r="I15" s="205"/>
      <c r="K15" s="587"/>
      <c r="L15" s="587"/>
      <c r="M15" s="587"/>
      <c r="N15" s="587"/>
      <c r="O15" s="587"/>
      <c r="P15" s="587"/>
      <c r="Q15" s="587"/>
      <c r="R15" s="587"/>
    </row>
    <row r="16" spans="1:18" ht="10.5" customHeight="1" x14ac:dyDescent="0.2">
      <c r="A16" s="395"/>
      <c r="B16" s="395"/>
      <c r="C16" s="395" t="s">
        <v>880</v>
      </c>
      <c r="D16" s="395"/>
      <c r="E16" s="395"/>
      <c r="F16" s="396">
        <v>99.3</v>
      </c>
      <c r="G16" s="396">
        <v>99.8</v>
      </c>
      <c r="H16" s="396">
        <v>99.8</v>
      </c>
      <c r="I16" s="205"/>
      <c r="K16" s="587"/>
      <c r="L16" s="587"/>
      <c r="M16" s="587"/>
      <c r="N16" s="587"/>
      <c r="O16" s="587"/>
      <c r="P16" s="587"/>
      <c r="Q16" s="587"/>
      <c r="R16" s="587"/>
    </row>
    <row r="17" spans="1:18" ht="10.5" customHeight="1" x14ac:dyDescent="0.2">
      <c r="A17" s="395"/>
      <c r="B17" s="395"/>
      <c r="C17" s="402" t="s">
        <v>881</v>
      </c>
      <c r="D17" s="403" t="s">
        <v>882</v>
      </c>
      <c r="E17" s="395"/>
      <c r="F17" s="404">
        <v>62.8</v>
      </c>
      <c r="G17" s="404">
        <v>88.8</v>
      </c>
      <c r="H17" s="404">
        <v>96.4</v>
      </c>
      <c r="I17" s="205"/>
      <c r="K17" s="587"/>
      <c r="L17" s="587"/>
      <c r="M17" s="587"/>
      <c r="N17" s="587"/>
      <c r="O17" s="587"/>
      <c r="P17" s="587"/>
      <c r="Q17" s="587"/>
      <c r="R17" s="587"/>
    </row>
    <row r="18" spans="1:18" ht="9.75" customHeight="1" x14ac:dyDescent="0.2">
      <c r="A18" s="395"/>
      <c r="B18" s="395"/>
      <c r="C18" s="395" t="s">
        <v>883</v>
      </c>
      <c r="D18" s="395"/>
      <c r="E18" s="395"/>
      <c r="F18" s="396">
        <v>94.5</v>
      </c>
      <c r="G18" s="396">
        <v>99</v>
      </c>
      <c r="H18" s="396">
        <v>99.6</v>
      </c>
      <c r="I18" s="205"/>
      <c r="K18" s="587"/>
      <c r="L18" s="587"/>
      <c r="M18" s="587"/>
      <c r="N18" s="587"/>
      <c r="O18" s="587"/>
      <c r="P18" s="587"/>
      <c r="Q18" s="587"/>
      <c r="R18" s="587"/>
    </row>
    <row r="19" spans="1:18" ht="10.5" customHeight="1" x14ac:dyDescent="0.2">
      <c r="A19" s="395"/>
      <c r="B19" s="395"/>
      <c r="C19" s="395" t="s">
        <v>884</v>
      </c>
      <c r="D19" s="395"/>
      <c r="E19" s="395"/>
      <c r="F19" s="396">
        <v>97.5</v>
      </c>
      <c r="G19" s="396">
        <v>99.2</v>
      </c>
      <c r="H19" s="396">
        <v>99.7</v>
      </c>
      <c r="I19" s="205"/>
      <c r="K19" s="587"/>
      <c r="L19" s="587"/>
      <c r="M19" s="587"/>
      <c r="N19" s="587"/>
      <c r="O19" s="587"/>
      <c r="P19" s="587"/>
      <c r="Q19" s="587"/>
      <c r="R19" s="587"/>
    </row>
    <row r="20" spans="1:18" ht="10.5" customHeight="1" x14ac:dyDescent="0.2">
      <c r="A20" s="395"/>
      <c r="B20" s="395"/>
      <c r="C20" s="395" t="s">
        <v>885</v>
      </c>
      <c r="D20" s="395"/>
      <c r="E20" s="395"/>
      <c r="F20" s="396">
        <v>68.400000000000006</v>
      </c>
      <c r="G20" s="396">
        <v>97</v>
      </c>
      <c r="H20" s="396">
        <v>99.1</v>
      </c>
      <c r="I20" s="205"/>
      <c r="K20" s="587"/>
      <c r="L20" s="587"/>
      <c r="M20" s="587"/>
      <c r="N20" s="587"/>
      <c r="O20" s="587"/>
      <c r="P20" s="587"/>
      <c r="Q20" s="587"/>
      <c r="R20" s="587"/>
    </row>
    <row r="21" spans="1:18" ht="10.5" customHeight="1" x14ac:dyDescent="0.2">
      <c r="A21" s="395"/>
      <c r="B21" s="398" t="s">
        <v>886</v>
      </c>
      <c r="C21" s="395"/>
      <c r="D21" s="395"/>
      <c r="E21" s="395"/>
      <c r="F21" s="396"/>
      <c r="G21" s="396"/>
      <c r="H21" s="396"/>
      <c r="I21" s="205"/>
      <c r="K21" s="587"/>
      <c r="L21" s="587"/>
      <c r="M21" s="587"/>
      <c r="N21" s="587"/>
      <c r="O21" s="587"/>
      <c r="P21" s="587"/>
      <c r="Q21" s="587"/>
      <c r="R21" s="587"/>
    </row>
    <row r="22" spans="1:18" ht="9.75" customHeight="1" x14ac:dyDescent="0.2">
      <c r="A22" s="395"/>
      <c r="B22" s="395"/>
      <c r="C22" s="395" t="s">
        <v>887</v>
      </c>
      <c r="D22" s="395"/>
      <c r="E22" s="395"/>
      <c r="F22" s="396">
        <v>26.3</v>
      </c>
      <c r="G22" s="396">
        <v>4.5</v>
      </c>
      <c r="H22" s="396">
        <v>1.9</v>
      </c>
      <c r="I22" s="205"/>
      <c r="K22" s="587"/>
      <c r="L22" s="587"/>
      <c r="M22" s="587"/>
      <c r="N22" s="587"/>
      <c r="O22" s="587"/>
      <c r="P22" s="587"/>
      <c r="Q22" s="587"/>
      <c r="R22" s="587"/>
    </row>
    <row r="23" spans="1:18" ht="9.75" customHeight="1" x14ac:dyDescent="0.2">
      <c r="A23" s="395"/>
      <c r="B23" s="395"/>
      <c r="C23" s="395" t="s">
        <v>888</v>
      </c>
      <c r="D23" s="395"/>
      <c r="E23" s="395"/>
      <c r="F23" s="396">
        <v>21.7</v>
      </c>
      <c r="G23" s="396">
        <v>3.4</v>
      </c>
      <c r="H23" s="396">
        <v>0.1</v>
      </c>
      <c r="I23" s="205"/>
      <c r="K23" s="587"/>
      <c r="L23" s="587"/>
      <c r="M23" s="587"/>
      <c r="N23" s="587"/>
      <c r="O23" s="587"/>
      <c r="P23" s="587"/>
      <c r="Q23" s="587"/>
      <c r="R23" s="587"/>
    </row>
    <row r="24" spans="1:18" ht="9.75" customHeight="1" x14ac:dyDescent="0.2">
      <c r="A24" s="395"/>
      <c r="B24" s="395"/>
      <c r="C24" s="395" t="s">
        <v>879</v>
      </c>
      <c r="D24" s="395"/>
      <c r="E24" s="395"/>
      <c r="F24" s="396">
        <v>1.5</v>
      </c>
      <c r="G24" s="396">
        <v>0.5</v>
      </c>
      <c r="H24" s="396">
        <v>0.3</v>
      </c>
      <c r="I24" s="205"/>
      <c r="K24" s="587"/>
      <c r="L24" s="587"/>
      <c r="M24" s="587"/>
      <c r="N24" s="587"/>
      <c r="O24" s="587"/>
      <c r="P24" s="587"/>
      <c r="Q24" s="587"/>
      <c r="R24" s="587"/>
    </row>
    <row r="25" spans="1:18" ht="9.75" customHeight="1" x14ac:dyDescent="0.2">
      <c r="A25" s="395"/>
      <c r="B25" s="395"/>
      <c r="C25" s="395" t="s">
        <v>889</v>
      </c>
      <c r="D25" s="395"/>
      <c r="E25" s="395"/>
      <c r="F25" s="396">
        <v>50.3</v>
      </c>
      <c r="G25" s="396">
        <v>91.5</v>
      </c>
      <c r="H25" s="396">
        <v>97.6</v>
      </c>
      <c r="I25" s="205"/>
      <c r="K25" s="587"/>
      <c r="L25" s="587"/>
      <c r="M25" s="587"/>
      <c r="N25" s="587"/>
      <c r="O25" s="587"/>
      <c r="P25" s="587"/>
      <c r="Q25" s="587"/>
      <c r="R25" s="587"/>
    </row>
    <row r="26" spans="1:18" ht="9.75" customHeight="1" x14ac:dyDescent="0.2">
      <c r="A26" s="395"/>
      <c r="B26" s="395"/>
      <c r="C26" s="395" t="s">
        <v>121</v>
      </c>
      <c r="D26" s="395"/>
      <c r="E26" s="395"/>
      <c r="F26" s="396">
        <v>0.2</v>
      </c>
      <c r="G26" s="396">
        <v>0.1</v>
      </c>
      <c r="H26" s="396">
        <v>0.1</v>
      </c>
      <c r="I26" s="205"/>
      <c r="K26" s="587"/>
      <c r="L26" s="587"/>
      <c r="M26" s="587"/>
      <c r="N26" s="587"/>
      <c r="O26" s="587"/>
      <c r="P26" s="587"/>
      <c r="Q26" s="587"/>
      <c r="R26" s="587"/>
    </row>
    <row r="27" spans="1:18" ht="10.5" customHeight="1" x14ac:dyDescent="0.2">
      <c r="A27" s="395"/>
      <c r="B27" s="398" t="s">
        <v>890</v>
      </c>
      <c r="C27" s="395"/>
      <c r="D27" s="395"/>
      <c r="E27" s="395"/>
      <c r="F27" s="401"/>
      <c r="G27" s="401"/>
      <c r="H27" s="395"/>
      <c r="I27" s="205"/>
      <c r="K27" s="587"/>
      <c r="L27" s="587"/>
      <c r="M27" s="587"/>
      <c r="N27" s="587"/>
      <c r="O27" s="587"/>
      <c r="P27" s="587"/>
      <c r="Q27" s="587"/>
      <c r="R27" s="587"/>
    </row>
    <row r="28" spans="1:18" ht="9.75" customHeight="1" x14ac:dyDescent="0.2">
      <c r="A28" s="395"/>
      <c r="B28" s="395"/>
      <c r="C28" s="395" t="s">
        <v>891</v>
      </c>
      <c r="D28" s="395"/>
      <c r="E28" s="395"/>
      <c r="F28" s="401" t="s">
        <v>875</v>
      </c>
      <c r="G28" s="401" t="s">
        <v>875</v>
      </c>
      <c r="H28" s="396">
        <v>96</v>
      </c>
      <c r="I28" s="205"/>
      <c r="K28" s="587"/>
      <c r="L28" s="587"/>
      <c r="M28" s="587"/>
      <c r="N28" s="587"/>
      <c r="O28" s="587"/>
      <c r="P28" s="587"/>
      <c r="Q28" s="587"/>
      <c r="R28" s="587"/>
    </row>
    <row r="29" spans="1:18" ht="9" customHeight="1" x14ac:dyDescent="0.2">
      <c r="A29" s="395"/>
      <c r="B29" s="395"/>
      <c r="C29" s="395" t="s">
        <v>892</v>
      </c>
      <c r="D29" s="395"/>
      <c r="E29" s="395"/>
      <c r="F29" s="401" t="s">
        <v>875</v>
      </c>
      <c r="G29" s="401" t="s">
        <v>875</v>
      </c>
      <c r="H29" s="396">
        <v>69.099999999999994</v>
      </c>
      <c r="I29" s="205"/>
      <c r="K29" s="587"/>
      <c r="L29" s="587"/>
      <c r="M29" s="587"/>
      <c r="N29" s="587"/>
      <c r="O29" s="587"/>
      <c r="P29" s="587"/>
      <c r="Q29" s="587"/>
      <c r="R29" s="587"/>
    </row>
    <row r="30" spans="1:18" ht="9.75" customHeight="1" x14ac:dyDescent="0.2">
      <c r="A30" s="395"/>
      <c r="B30" s="395"/>
      <c r="C30" s="395" t="s">
        <v>893</v>
      </c>
      <c r="D30" s="395"/>
      <c r="E30" s="395"/>
      <c r="F30" s="401" t="s">
        <v>875</v>
      </c>
      <c r="G30" s="401" t="s">
        <v>875</v>
      </c>
      <c r="H30" s="396">
        <v>88.1</v>
      </c>
      <c r="I30" s="205"/>
      <c r="K30" s="587"/>
      <c r="L30" s="587"/>
      <c r="M30" s="587"/>
      <c r="N30" s="587"/>
      <c r="O30" s="587"/>
      <c r="P30" s="587"/>
      <c r="Q30" s="587"/>
      <c r="R30" s="587"/>
    </row>
    <row r="31" spans="1:18" ht="9.75" customHeight="1" x14ac:dyDescent="0.2">
      <c r="A31" s="395"/>
      <c r="B31" s="395"/>
      <c r="C31" s="395" t="s">
        <v>894</v>
      </c>
      <c r="D31" s="395"/>
      <c r="E31" s="395"/>
      <c r="F31" s="401" t="s">
        <v>875</v>
      </c>
      <c r="G31" s="401" t="s">
        <v>875</v>
      </c>
      <c r="H31" s="396">
        <v>37.5</v>
      </c>
      <c r="I31" s="205"/>
      <c r="K31" s="587"/>
      <c r="L31" s="587"/>
      <c r="M31" s="587"/>
      <c r="N31" s="587"/>
      <c r="O31" s="587"/>
      <c r="P31" s="587"/>
      <c r="Q31" s="587"/>
      <c r="R31" s="587"/>
    </row>
    <row r="32" spans="1:18" ht="9.75" customHeight="1" x14ac:dyDescent="0.2">
      <c r="A32" s="395"/>
      <c r="B32" s="395"/>
      <c r="C32" s="395" t="s">
        <v>895</v>
      </c>
      <c r="D32" s="395"/>
      <c r="E32" s="395"/>
      <c r="F32" s="401" t="s">
        <v>875</v>
      </c>
      <c r="G32" s="401" t="s">
        <v>875</v>
      </c>
      <c r="H32" s="396">
        <v>27.9</v>
      </c>
      <c r="I32" s="205"/>
      <c r="K32" s="587"/>
      <c r="L32" s="587"/>
      <c r="M32" s="587"/>
      <c r="N32" s="587"/>
      <c r="O32" s="587"/>
      <c r="P32" s="587"/>
      <c r="Q32" s="587"/>
      <c r="R32" s="587"/>
    </row>
    <row r="33" spans="1:18" ht="9.75" customHeight="1" x14ac:dyDescent="0.2">
      <c r="A33" s="395"/>
      <c r="B33" s="395" t="s">
        <v>896</v>
      </c>
      <c r="C33" s="395"/>
      <c r="D33" s="395"/>
      <c r="E33" s="395"/>
      <c r="F33" s="395">
        <v>17.600000000000001</v>
      </c>
      <c r="G33" s="405">
        <v>17.5</v>
      </c>
      <c r="H33" s="401">
        <v>21</v>
      </c>
      <c r="I33" s="205"/>
      <c r="K33" s="587"/>
      <c r="L33" s="587"/>
      <c r="M33" s="587"/>
      <c r="N33" s="587"/>
      <c r="O33" s="587"/>
      <c r="P33" s="587"/>
      <c r="Q33" s="587"/>
      <c r="R33" s="587"/>
    </row>
    <row r="34" spans="1:18" ht="9.75" customHeight="1" x14ac:dyDescent="0.2">
      <c r="A34" s="395"/>
      <c r="B34" s="395" t="s">
        <v>897</v>
      </c>
      <c r="C34" s="395"/>
      <c r="D34" s="395"/>
      <c r="E34" s="395"/>
      <c r="F34" s="395">
        <v>8.1</v>
      </c>
      <c r="G34" s="405">
        <v>7.7</v>
      </c>
      <c r="H34" s="401">
        <v>8.4</v>
      </c>
      <c r="I34" s="205"/>
      <c r="K34" s="587"/>
      <c r="L34" s="587"/>
      <c r="M34" s="587"/>
      <c r="N34" s="587"/>
      <c r="O34" s="587"/>
      <c r="P34" s="587"/>
      <c r="Q34" s="587"/>
      <c r="R34" s="587"/>
    </row>
    <row r="35" spans="1:18" ht="9.75" customHeight="1" x14ac:dyDescent="0.2">
      <c r="A35" s="395"/>
      <c r="B35" s="395" t="s">
        <v>898</v>
      </c>
      <c r="C35" s="395"/>
      <c r="D35" s="395"/>
      <c r="E35" s="395"/>
      <c r="F35" s="395">
        <v>2.8</v>
      </c>
      <c r="G35" s="405">
        <v>3</v>
      </c>
      <c r="H35" s="401">
        <v>4.9000000000000004</v>
      </c>
      <c r="I35" s="205"/>
      <c r="K35" s="587"/>
      <c r="L35" s="587"/>
      <c r="M35" s="587"/>
      <c r="N35" s="587"/>
      <c r="O35" s="587"/>
      <c r="P35" s="587"/>
      <c r="Q35" s="587"/>
      <c r="R35" s="587"/>
    </row>
    <row r="36" spans="1:18" ht="9.75" customHeight="1" x14ac:dyDescent="0.2">
      <c r="A36" s="395"/>
      <c r="B36" s="395" t="s">
        <v>255</v>
      </c>
      <c r="C36" s="398"/>
      <c r="D36" s="398"/>
      <c r="E36" s="398"/>
      <c r="F36" s="395">
        <v>4.5</v>
      </c>
      <c r="G36" s="405">
        <v>3.9</v>
      </c>
      <c r="H36" s="405">
        <v>3.6</v>
      </c>
      <c r="I36" s="205"/>
      <c r="K36" s="587"/>
      <c r="L36" s="587"/>
      <c r="M36" s="587"/>
      <c r="N36" s="587"/>
      <c r="O36" s="587"/>
      <c r="P36" s="587"/>
      <c r="Q36" s="587"/>
      <c r="R36" s="587"/>
    </row>
    <row r="37" spans="1:18" ht="11.25" customHeight="1" x14ac:dyDescent="0.2">
      <c r="A37" s="406" t="s">
        <v>899</v>
      </c>
      <c r="B37" s="395" t="s">
        <v>900</v>
      </c>
      <c r="C37" s="395"/>
      <c r="D37" s="395"/>
      <c r="E37" s="395"/>
      <c r="F37" s="395"/>
      <c r="G37" s="395"/>
      <c r="H37" s="395"/>
      <c r="I37" s="587"/>
      <c r="K37" s="587"/>
      <c r="L37" s="587"/>
      <c r="M37" s="587"/>
      <c r="N37" s="587"/>
      <c r="O37" s="587"/>
      <c r="P37" s="587"/>
      <c r="Q37" s="587"/>
      <c r="R37" s="587"/>
    </row>
    <row r="38" spans="1:18" s="409" customFormat="1" ht="12.75" x14ac:dyDescent="0.2">
      <c r="A38" s="1020">
        <v>22</v>
      </c>
      <c r="B38" s="1020"/>
      <c r="C38" s="1020"/>
      <c r="D38" s="1020"/>
      <c r="E38" s="1020"/>
      <c r="F38" s="1020"/>
      <c r="G38" s="1020"/>
      <c r="H38" s="1020"/>
      <c r="I38" s="465"/>
    </row>
    <row r="39" spans="1:18" ht="15" customHeight="1" x14ac:dyDescent="0.2">
      <c r="A39" s="587"/>
      <c r="B39" s="587"/>
      <c r="C39" s="587"/>
      <c r="D39" s="587"/>
      <c r="E39" s="587"/>
      <c r="F39" s="587"/>
      <c r="G39" s="587"/>
      <c r="H39" s="587"/>
      <c r="I39" s="587"/>
      <c r="K39" s="587"/>
      <c r="L39" s="587"/>
      <c r="M39" s="587"/>
      <c r="N39" s="587"/>
      <c r="O39" s="587"/>
      <c r="P39" s="587"/>
      <c r="Q39" s="587"/>
      <c r="R39" s="587"/>
    </row>
    <row r="40" spans="1:18" ht="3" customHeight="1" x14ac:dyDescent="0.2">
      <c r="A40" s="587"/>
      <c r="B40" s="587"/>
      <c r="C40" s="587"/>
      <c r="D40" s="587"/>
      <c r="E40" s="587"/>
      <c r="F40" s="587"/>
      <c r="G40" s="587"/>
      <c r="H40" s="587"/>
      <c r="I40" s="587"/>
      <c r="K40" s="587"/>
      <c r="L40" s="587"/>
      <c r="M40" s="587"/>
      <c r="N40" s="587"/>
      <c r="O40" s="587"/>
      <c r="P40" s="587"/>
      <c r="Q40" s="587"/>
      <c r="R40" s="587"/>
    </row>
    <row r="41" spans="1:18" ht="10.5" customHeight="1" x14ac:dyDescent="0.2">
      <c r="A41" s="587"/>
      <c r="B41" s="587"/>
      <c r="C41" s="587"/>
      <c r="D41" s="587"/>
      <c r="E41" s="587"/>
      <c r="F41" s="587"/>
      <c r="G41" s="587"/>
      <c r="H41" s="587"/>
      <c r="I41" s="587"/>
      <c r="K41" s="587"/>
      <c r="L41" s="587"/>
      <c r="M41" s="587"/>
      <c r="N41" s="587"/>
      <c r="O41" s="587"/>
      <c r="P41" s="587"/>
      <c r="Q41" s="587"/>
      <c r="R41" s="587"/>
    </row>
    <row r="42" spans="1:18" ht="9.75" customHeight="1" x14ac:dyDescent="0.2">
      <c r="A42" s="587"/>
      <c r="B42" s="587"/>
      <c r="C42" s="587"/>
      <c r="D42" s="587"/>
      <c r="E42" s="587"/>
      <c r="F42" s="587"/>
      <c r="G42" s="587"/>
      <c r="H42" s="587"/>
      <c r="I42" s="587"/>
      <c r="K42" s="587"/>
      <c r="L42" s="587"/>
      <c r="M42" s="587"/>
      <c r="N42" s="587"/>
      <c r="O42" s="587"/>
      <c r="P42" s="587"/>
      <c r="Q42" s="587"/>
      <c r="R42" s="587"/>
    </row>
    <row r="43" spans="1:18" ht="9.75" customHeight="1" x14ac:dyDescent="0.2">
      <c r="A43" s="587"/>
      <c r="B43" s="587"/>
      <c r="C43" s="587"/>
      <c r="D43" s="587"/>
      <c r="E43" s="587"/>
      <c r="F43" s="587"/>
      <c r="G43" s="587"/>
      <c r="H43" s="587"/>
      <c r="I43" s="587"/>
      <c r="K43" s="587"/>
      <c r="L43" s="587"/>
      <c r="M43" s="587"/>
      <c r="N43" s="587"/>
      <c r="O43" s="587"/>
      <c r="P43" s="587"/>
      <c r="Q43" s="587"/>
      <c r="R43" s="587"/>
    </row>
    <row r="44" spans="1:18" ht="9.75" customHeight="1" x14ac:dyDescent="0.2">
      <c r="A44" s="587"/>
      <c r="B44" s="587"/>
      <c r="C44" s="587"/>
      <c r="D44" s="587"/>
      <c r="E44" s="587"/>
      <c r="F44" s="587"/>
      <c r="G44" s="587"/>
      <c r="H44" s="587"/>
      <c r="I44" s="587"/>
      <c r="K44" s="587"/>
      <c r="L44" s="587"/>
      <c r="M44" s="587"/>
      <c r="N44" s="587"/>
      <c r="O44" s="587"/>
      <c r="P44" s="587"/>
      <c r="Q44" s="587"/>
      <c r="R44" s="587"/>
    </row>
    <row r="45" spans="1:18" ht="9.75" customHeight="1" x14ac:dyDescent="0.2">
      <c r="A45" s="587"/>
      <c r="B45" s="587"/>
      <c r="C45" s="587"/>
      <c r="D45" s="587"/>
      <c r="E45" s="587"/>
      <c r="F45" s="587"/>
      <c r="G45" s="587"/>
      <c r="H45" s="587"/>
      <c r="I45" s="587"/>
      <c r="K45" s="587"/>
      <c r="L45" s="587"/>
      <c r="M45" s="587"/>
      <c r="N45" s="587"/>
      <c r="O45" s="587"/>
      <c r="P45" s="587"/>
      <c r="Q45" s="587"/>
      <c r="R45" s="587"/>
    </row>
    <row r="46" spans="1:18" ht="9.75" customHeight="1" x14ac:dyDescent="0.2">
      <c r="A46" s="587"/>
      <c r="B46" s="587"/>
      <c r="C46" s="587"/>
      <c r="D46" s="587"/>
      <c r="E46" s="587"/>
      <c r="F46" s="587"/>
      <c r="G46" s="587"/>
      <c r="H46" s="587"/>
      <c r="I46" s="587"/>
      <c r="K46" s="587"/>
      <c r="L46" s="587"/>
      <c r="M46" s="587"/>
      <c r="N46" s="587"/>
      <c r="O46" s="587"/>
      <c r="P46" s="587"/>
      <c r="Q46" s="587"/>
      <c r="R46" s="587"/>
    </row>
    <row r="47" spans="1:18" ht="3" customHeight="1" x14ac:dyDescent="0.2">
      <c r="A47" s="587"/>
      <c r="B47" s="587"/>
      <c r="C47" s="587"/>
      <c r="D47" s="587"/>
      <c r="E47" s="587"/>
      <c r="F47" s="587"/>
      <c r="G47" s="587"/>
      <c r="H47" s="587"/>
      <c r="I47" s="587"/>
      <c r="K47" s="587"/>
      <c r="L47" s="587"/>
      <c r="M47" s="587"/>
      <c r="N47" s="587"/>
      <c r="O47" s="587"/>
      <c r="P47" s="587"/>
      <c r="Q47" s="587"/>
      <c r="R47" s="587"/>
    </row>
    <row r="48" spans="1:18" ht="9.75" customHeight="1" x14ac:dyDescent="0.2">
      <c r="A48" s="587"/>
      <c r="B48" s="587"/>
      <c r="C48" s="587"/>
      <c r="D48" s="587"/>
      <c r="E48" s="587"/>
      <c r="F48" s="587"/>
      <c r="G48" s="587"/>
      <c r="H48" s="587"/>
      <c r="I48" s="587"/>
      <c r="K48" s="587"/>
      <c r="L48" s="587"/>
      <c r="M48" s="587"/>
      <c r="N48" s="587"/>
      <c r="O48" s="587"/>
      <c r="P48" s="587"/>
      <c r="Q48" s="587"/>
      <c r="R48" s="587"/>
    </row>
    <row r="49" spans="1:18" ht="3" customHeight="1" x14ac:dyDescent="0.2">
      <c r="A49" s="587"/>
      <c r="B49" s="587"/>
      <c r="C49" s="587"/>
      <c r="D49" s="587"/>
      <c r="E49" s="587"/>
      <c r="F49" s="587"/>
      <c r="G49" s="587"/>
      <c r="H49" s="587"/>
      <c r="I49" s="587"/>
      <c r="K49" s="587"/>
      <c r="L49" s="587"/>
      <c r="M49" s="587"/>
      <c r="N49" s="587"/>
      <c r="O49" s="587"/>
      <c r="P49" s="587"/>
      <c r="Q49" s="587"/>
      <c r="R49" s="587"/>
    </row>
    <row r="50" spans="1:18" ht="12" customHeight="1" x14ac:dyDescent="0.2">
      <c r="A50" s="407"/>
      <c r="E50" s="587"/>
      <c r="F50" s="587"/>
      <c r="G50" s="587"/>
      <c r="H50" s="587"/>
      <c r="I50" s="587"/>
      <c r="K50" s="587"/>
      <c r="L50" s="587"/>
      <c r="M50" s="587"/>
      <c r="N50" s="587"/>
      <c r="O50" s="587"/>
      <c r="P50" s="587"/>
      <c r="Q50" s="587"/>
      <c r="R50" s="587"/>
    </row>
    <row r="51" spans="1:18" ht="16.5" customHeight="1" x14ac:dyDescent="0.2">
      <c r="A51" s="587"/>
      <c r="B51" s="587"/>
      <c r="C51" s="587"/>
      <c r="D51" s="587"/>
      <c r="E51" s="587"/>
      <c r="F51" s="587"/>
      <c r="G51" s="587"/>
      <c r="H51" s="587"/>
      <c r="I51" s="587"/>
      <c r="K51" s="587"/>
      <c r="L51" s="587"/>
    </row>
    <row r="52" spans="1:18" ht="16.5" customHeight="1" x14ac:dyDescent="0.2">
      <c r="A52" s="587"/>
      <c r="B52" s="587"/>
      <c r="C52" s="587"/>
      <c r="D52" s="587"/>
      <c r="E52" s="587"/>
      <c r="F52" s="587"/>
      <c r="G52" s="587"/>
      <c r="H52" s="587"/>
      <c r="I52" s="587"/>
      <c r="K52" s="587"/>
    </row>
    <row r="53" spans="1:18" ht="16.5" customHeight="1" x14ac:dyDescent="0.2">
      <c r="A53" s="587"/>
      <c r="B53" s="587"/>
      <c r="C53" s="587"/>
      <c r="D53" s="587"/>
      <c r="E53" s="587"/>
      <c r="F53" s="587"/>
      <c r="G53" s="587"/>
      <c r="H53" s="587"/>
      <c r="I53" s="587"/>
      <c r="K53" s="587"/>
    </row>
  </sheetData>
  <mergeCells count="2">
    <mergeCell ref="A38:H38"/>
    <mergeCell ref="A1:H1"/>
  </mergeCells>
  <hyperlinks>
    <hyperlink ref="A1" location="Contents!A1" display="Contents"/>
  </hyperlinks>
  <pageMargins left="0.2" right="0.2" top="0.2" bottom="0.2" header="0.2" footer="0.2"/>
  <pageSetup paperSize="70" orientation="portrait" r:id="rId1"/>
  <ignoredErrors>
    <ignoredError sqref="G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37"/>
  <sheetViews>
    <sheetView showGridLines="0" zoomScale="140" zoomScaleNormal="140" workbookViewId="0">
      <selection sqref="A1:H1"/>
    </sheetView>
  </sheetViews>
  <sheetFormatPr defaultRowHeight="15" x14ac:dyDescent="0.2"/>
  <cols>
    <col min="1" max="1" width="0.140625" style="590" customWidth="1"/>
    <col min="2" max="2" width="1" style="590" customWidth="1"/>
    <col min="3" max="4" width="1.140625" style="590" customWidth="1"/>
    <col min="5" max="5" width="25.5703125" style="590" customWidth="1"/>
    <col min="6" max="8" width="6.28515625" style="590" customWidth="1"/>
    <col min="9" max="16384" width="9.140625" style="590"/>
  </cols>
  <sheetData>
    <row r="1" spans="1:9" s="556" customFormat="1" x14ac:dyDescent="0.2">
      <c r="A1" s="1007" t="s">
        <v>167</v>
      </c>
      <c r="B1" s="1007"/>
      <c r="C1" s="1007"/>
      <c r="D1" s="1007"/>
      <c r="E1" s="1007"/>
      <c r="F1" s="1007"/>
      <c r="G1" s="1007"/>
      <c r="H1" s="1007"/>
      <c r="I1" s="718"/>
    </row>
    <row r="2" spans="1:9" s="589" customFormat="1" ht="15.75" customHeight="1" x14ac:dyDescent="0.2">
      <c r="A2" s="1044" t="s">
        <v>250</v>
      </c>
      <c r="B2" s="1045"/>
      <c r="C2" s="1045"/>
      <c r="D2" s="1045"/>
      <c r="E2" s="1045"/>
      <c r="F2" s="1045"/>
      <c r="G2" s="1045"/>
      <c r="H2" s="1045"/>
    </row>
    <row r="3" spans="1:9" ht="11.25" customHeight="1" x14ac:dyDescent="0.2">
      <c r="F3" s="1046" t="s">
        <v>251</v>
      </c>
      <c r="G3" s="1046"/>
      <c r="H3" s="1046"/>
    </row>
    <row r="4" spans="1:9" s="592" customFormat="1" ht="11.1" customHeight="1" x14ac:dyDescent="0.2">
      <c r="A4" s="22"/>
      <c r="B4" s="22"/>
      <c r="C4" s="22"/>
      <c r="D4" s="22"/>
      <c r="E4" s="22"/>
      <c r="F4" s="40" t="s">
        <v>252</v>
      </c>
      <c r="G4" s="40" t="s">
        <v>253</v>
      </c>
      <c r="H4" s="40" t="s">
        <v>254</v>
      </c>
      <c r="I4" s="591"/>
    </row>
    <row r="5" spans="1:9" s="593" customFormat="1" ht="10.5" customHeight="1" x14ac:dyDescent="0.2">
      <c r="A5" s="34"/>
      <c r="B5" s="33" t="s">
        <v>255</v>
      </c>
      <c r="C5" s="33"/>
      <c r="D5" s="33"/>
      <c r="E5" s="137"/>
      <c r="F5" s="31">
        <v>3.7</v>
      </c>
      <c r="G5" s="31">
        <v>3.5</v>
      </c>
      <c r="H5" s="31">
        <v>3.4</v>
      </c>
    </row>
    <row r="6" spans="1:9" s="593" customFormat="1" ht="10.5" customHeight="1" x14ac:dyDescent="0.2">
      <c r="A6" s="34"/>
      <c r="B6" s="33" t="s">
        <v>256</v>
      </c>
      <c r="C6" s="33"/>
      <c r="D6" s="33"/>
      <c r="E6" s="137"/>
      <c r="F6" s="31">
        <v>1.9</v>
      </c>
      <c r="G6" s="32">
        <v>2</v>
      </c>
      <c r="H6" s="32">
        <v>2</v>
      </c>
    </row>
    <row r="7" spans="1:9" s="593" customFormat="1" ht="11.25" customHeight="1" x14ac:dyDescent="0.2">
      <c r="A7" s="34"/>
      <c r="B7" s="33" t="s">
        <v>257</v>
      </c>
      <c r="C7" s="33"/>
      <c r="D7" s="33"/>
      <c r="E7" s="137"/>
      <c r="F7" s="37">
        <v>19083</v>
      </c>
      <c r="G7" s="37">
        <v>29420</v>
      </c>
      <c r="H7" s="43">
        <v>36800</v>
      </c>
    </row>
    <row r="8" spans="1:9" s="593" customFormat="1" ht="10.5" customHeight="1" x14ac:dyDescent="0.2">
      <c r="A8" s="34"/>
      <c r="B8" s="33" t="s">
        <v>258</v>
      </c>
      <c r="C8" s="33"/>
      <c r="D8" s="33"/>
      <c r="E8" s="137"/>
      <c r="F8" s="37">
        <v>14640</v>
      </c>
      <c r="G8" s="37">
        <v>21850</v>
      </c>
      <c r="H8" s="37">
        <v>28250</v>
      </c>
    </row>
    <row r="9" spans="1:9" s="593" customFormat="1" ht="12" customHeight="1" x14ac:dyDescent="0.2">
      <c r="A9" s="34"/>
      <c r="B9" s="36" t="s">
        <v>259</v>
      </c>
      <c r="C9" s="33"/>
      <c r="D9" s="33"/>
      <c r="E9" s="137"/>
      <c r="F9" s="37">
        <v>7320</v>
      </c>
      <c r="G9" s="37">
        <v>10925</v>
      </c>
      <c r="H9" s="37">
        <v>14125</v>
      </c>
    </row>
    <row r="10" spans="1:9" s="593" customFormat="1" ht="10.5" customHeight="1" x14ac:dyDescent="0.2">
      <c r="A10" s="34"/>
      <c r="B10" s="33" t="s">
        <v>260</v>
      </c>
      <c r="C10" s="33"/>
      <c r="D10" s="33"/>
      <c r="E10" s="137"/>
      <c r="F10" s="35">
        <v>14.3</v>
      </c>
      <c r="G10" s="35">
        <v>17.5</v>
      </c>
      <c r="H10" s="35">
        <v>17.8</v>
      </c>
    </row>
    <row r="11" spans="1:9" s="593" customFormat="1" ht="12.75" customHeight="1" x14ac:dyDescent="0.2">
      <c r="A11" s="34"/>
      <c r="B11" s="38" t="s">
        <v>261</v>
      </c>
      <c r="C11" s="38"/>
      <c r="D11" s="38"/>
      <c r="E11" s="137"/>
      <c r="F11" s="122">
        <v>0.38800000000000001</v>
      </c>
      <c r="G11" s="122">
        <v>0.41399999999999998</v>
      </c>
      <c r="H11" s="138">
        <v>0.4</v>
      </c>
    </row>
    <row r="12" spans="1:9" s="593" customFormat="1" ht="8.25" customHeight="1" x14ac:dyDescent="0.2">
      <c r="A12" s="39"/>
      <c r="B12" s="38" t="s">
        <v>262</v>
      </c>
      <c r="C12" s="33"/>
      <c r="D12" s="33"/>
      <c r="E12" s="137"/>
      <c r="F12" s="31"/>
      <c r="G12" s="31"/>
      <c r="H12" s="31"/>
    </row>
    <row r="13" spans="1:9" s="593" customFormat="1" ht="11.25" customHeight="1" x14ac:dyDescent="0.2">
      <c r="A13" s="34"/>
      <c r="B13" s="33" t="s">
        <v>263</v>
      </c>
      <c r="C13" s="33"/>
      <c r="D13" s="33"/>
      <c r="E13" s="137"/>
      <c r="F13" s="37"/>
      <c r="G13" s="37"/>
      <c r="H13" s="37"/>
    </row>
    <row r="14" spans="1:9" s="593" customFormat="1" ht="10.5" customHeight="1" x14ac:dyDescent="0.2">
      <c r="A14" s="34"/>
      <c r="B14" s="33"/>
      <c r="C14" s="33" t="s">
        <v>264</v>
      </c>
      <c r="D14" s="33"/>
      <c r="E14" s="137"/>
      <c r="F14" s="35">
        <v>6.1</v>
      </c>
      <c r="G14" s="35">
        <v>5.3</v>
      </c>
      <c r="H14" s="492">
        <v>5.6</v>
      </c>
    </row>
    <row r="15" spans="1:9" s="593" customFormat="1" ht="11.25" customHeight="1" x14ac:dyDescent="0.2">
      <c r="A15" s="34"/>
      <c r="B15" s="36"/>
      <c r="C15" s="33" t="s">
        <v>265</v>
      </c>
      <c r="D15" s="33"/>
      <c r="E15" s="137"/>
      <c r="F15" s="35">
        <v>45.6</v>
      </c>
      <c r="G15" s="35">
        <v>47.5</v>
      </c>
      <c r="H15" s="35">
        <v>46</v>
      </c>
    </row>
    <row r="16" spans="1:9" s="593" customFormat="1" ht="10.5" customHeight="1" x14ac:dyDescent="0.2">
      <c r="A16" s="34"/>
      <c r="B16" s="33" t="s">
        <v>266</v>
      </c>
      <c r="C16" s="33"/>
      <c r="D16" s="33"/>
      <c r="E16" s="137"/>
      <c r="F16" s="31">
        <v>7.4</v>
      </c>
      <c r="G16" s="32">
        <v>9</v>
      </c>
      <c r="H16" s="122">
        <v>8.1999999999999993</v>
      </c>
    </row>
    <row r="17" spans="1:8" s="592" customFormat="1" ht="11.25" customHeight="1" x14ac:dyDescent="0.2">
      <c r="A17" s="21" t="s">
        <v>267</v>
      </c>
      <c r="B17" s="139" t="s">
        <v>268</v>
      </c>
      <c r="C17" s="25"/>
      <c r="D17" s="25"/>
      <c r="E17" s="25"/>
      <c r="F17" s="115"/>
      <c r="G17" s="115"/>
      <c r="H17" s="115"/>
    </row>
    <row r="18" spans="1:8" s="593" customFormat="1" ht="12" customHeight="1" x14ac:dyDescent="0.2">
      <c r="A18" s="140"/>
      <c r="B18" s="137" t="s">
        <v>269</v>
      </c>
      <c r="C18" s="137"/>
      <c r="D18" s="137"/>
      <c r="E18" s="137"/>
      <c r="F18" s="141">
        <v>15770</v>
      </c>
      <c r="G18" s="141">
        <v>23710</v>
      </c>
      <c r="H18" s="141">
        <v>28670</v>
      </c>
    </row>
    <row r="19" spans="1:8" s="593" customFormat="1" ht="12" customHeight="1" x14ac:dyDescent="0.2">
      <c r="A19" s="140"/>
      <c r="B19" s="137" t="s">
        <v>270</v>
      </c>
      <c r="C19" s="137"/>
      <c r="D19" s="137"/>
      <c r="E19" s="137"/>
      <c r="F19" s="141">
        <v>11270</v>
      </c>
      <c r="G19" s="141">
        <v>17500</v>
      </c>
      <c r="H19" s="141">
        <v>21870</v>
      </c>
    </row>
    <row r="20" spans="1:8" s="593" customFormat="1" ht="12" customHeight="1" x14ac:dyDescent="0.2">
      <c r="A20" s="140"/>
      <c r="B20" s="142" t="s">
        <v>271</v>
      </c>
      <c r="C20" s="137"/>
      <c r="D20" s="137"/>
      <c r="E20" s="137"/>
      <c r="F20" s="141">
        <v>5635</v>
      </c>
      <c r="G20" s="141">
        <v>8750</v>
      </c>
      <c r="H20" s="141">
        <v>10935</v>
      </c>
    </row>
    <row r="21" spans="1:8" s="593" customFormat="1" ht="12" customHeight="1" x14ac:dyDescent="0.2">
      <c r="A21" s="140"/>
      <c r="B21" s="137" t="s">
        <v>272</v>
      </c>
      <c r="C21" s="137"/>
      <c r="D21" s="137"/>
      <c r="E21" s="137"/>
      <c r="F21" s="143">
        <v>12</v>
      </c>
      <c r="G21" s="143">
        <v>14</v>
      </c>
      <c r="H21" s="143">
        <v>15.3</v>
      </c>
    </row>
    <row r="22" spans="1:8" s="593" customFormat="1" ht="11.25" customHeight="1" x14ac:dyDescent="0.2">
      <c r="A22" s="140" t="s">
        <v>273</v>
      </c>
      <c r="B22" s="144" t="s">
        <v>274</v>
      </c>
      <c r="C22" s="137"/>
      <c r="D22" s="137"/>
      <c r="E22" s="137"/>
      <c r="F22" s="145"/>
      <c r="G22" s="145"/>
      <c r="H22" s="145"/>
    </row>
    <row r="23" spans="1:8" s="593" customFormat="1" ht="6" customHeight="1" x14ac:dyDescent="0.2">
      <c r="A23" s="145"/>
      <c r="B23" s="145"/>
      <c r="C23" s="145"/>
      <c r="D23" s="145"/>
      <c r="E23" s="145"/>
      <c r="F23" s="145"/>
      <c r="G23" s="145"/>
      <c r="H23" s="145"/>
    </row>
    <row r="24" spans="1:8" s="593" customFormat="1" ht="9.75" customHeight="1" x14ac:dyDescent="0.2">
      <c r="A24" s="145"/>
      <c r="B24" s="145"/>
      <c r="C24" s="145"/>
      <c r="D24" s="145"/>
      <c r="E24" s="145"/>
      <c r="F24" s="145"/>
      <c r="G24" s="145"/>
      <c r="H24" s="145"/>
    </row>
    <row r="25" spans="1:8" s="593" customFormat="1" ht="9.75" customHeight="1" x14ac:dyDescent="0.2">
      <c r="A25" s="145"/>
      <c r="B25" s="145"/>
      <c r="C25" s="145"/>
      <c r="D25" s="145"/>
      <c r="E25" s="145"/>
      <c r="F25" s="145"/>
      <c r="G25" s="145"/>
      <c r="H25" s="145"/>
    </row>
    <row r="26" spans="1:8" s="593" customFormat="1" ht="9.75" customHeight="1" x14ac:dyDescent="0.2">
      <c r="A26" s="145"/>
      <c r="B26" s="145"/>
      <c r="C26" s="145"/>
      <c r="D26" s="145"/>
      <c r="E26" s="145"/>
      <c r="F26" s="145"/>
      <c r="G26" s="145"/>
      <c r="H26" s="145"/>
    </row>
    <row r="27" spans="1:8" s="593" customFormat="1" ht="9.75" customHeight="1" x14ac:dyDescent="0.2">
      <c r="A27" s="145"/>
      <c r="B27" s="145"/>
      <c r="C27" s="145"/>
      <c r="D27" s="145"/>
      <c r="E27" s="145"/>
      <c r="F27" s="145"/>
      <c r="G27" s="145"/>
      <c r="H27" s="145"/>
    </row>
    <row r="28" spans="1:8" s="593" customFormat="1" ht="9.75" customHeight="1" x14ac:dyDescent="0.2">
      <c r="A28" s="145"/>
      <c r="B28" s="145"/>
      <c r="C28" s="145"/>
      <c r="D28" s="145"/>
      <c r="E28" s="145"/>
      <c r="F28" s="145"/>
      <c r="G28" s="145"/>
      <c r="H28" s="145"/>
    </row>
    <row r="29" spans="1:8" s="593" customFormat="1" ht="9.75" customHeight="1" x14ac:dyDescent="0.2">
      <c r="A29" s="145"/>
      <c r="B29" s="145"/>
      <c r="C29" s="145"/>
      <c r="D29" s="145"/>
      <c r="E29" s="145"/>
      <c r="F29" s="145"/>
      <c r="G29" s="145"/>
      <c r="H29" s="145"/>
    </row>
    <row r="30" spans="1:8" s="593" customFormat="1" ht="9.75" customHeight="1" x14ac:dyDescent="0.2">
      <c r="A30" s="145"/>
      <c r="B30" s="145"/>
      <c r="C30" s="145"/>
      <c r="D30" s="145"/>
      <c r="E30" s="145"/>
      <c r="F30" s="145"/>
      <c r="G30" s="145"/>
      <c r="H30" s="145"/>
    </row>
    <row r="31" spans="1:8" s="593" customFormat="1" ht="9.6" customHeight="1" x14ac:dyDescent="0.2">
      <c r="A31" s="145"/>
      <c r="B31" s="145"/>
      <c r="C31" s="145"/>
      <c r="D31" s="145"/>
      <c r="E31" s="145"/>
      <c r="F31" s="145"/>
      <c r="G31" s="145"/>
      <c r="H31" s="145"/>
    </row>
    <row r="32" spans="1:8" s="593" customFormat="1" ht="9.6" customHeight="1" x14ac:dyDescent="0.2">
      <c r="A32" s="145"/>
      <c r="B32" s="145"/>
      <c r="C32" s="145"/>
      <c r="D32" s="145"/>
      <c r="E32" s="145"/>
      <c r="F32" s="145"/>
      <c r="G32" s="145"/>
      <c r="H32" s="145"/>
    </row>
    <row r="33" spans="1:9" s="593" customFormat="1" ht="9.6" customHeight="1" x14ac:dyDescent="0.2">
      <c r="A33" s="145"/>
      <c r="B33" s="145"/>
      <c r="C33" s="145"/>
      <c r="D33" s="145"/>
      <c r="E33" s="145"/>
      <c r="F33" s="145"/>
      <c r="G33" s="145"/>
      <c r="H33" s="145"/>
    </row>
    <row r="34" spans="1:9" s="593" customFormat="1" ht="8.25" customHeight="1" x14ac:dyDescent="0.2">
      <c r="A34" s="145"/>
      <c r="B34" s="145"/>
      <c r="C34" s="145"/>
      <c r="D34" s="145"/>
      <c r="E34" s="145"/>
      <c r="F34" s="145"/>
      <c r="G34" s="145"/>
      <c r="H34" s="145"/>
    </row>
    <row r="35" spans="1:9" s="593" customFormat="1" ht="24.75" customHeight="1" x14ac:dyDescent="0.2"/>
    <row r="36" spans="1:9" s="409" customFormat="1" ht="12.75" x14ac:dyDescent="0.2">
      <c r="A36" s="1047">
        <v>23</v>
      </c>
      <c r="B36" s="1047"/>
      <c r="C36" s="1047"/>
      <c r="D36" s="1047"/>
      <c r="E36" s="1047"/>
      <c r="F36" s="1047"/>
      <c r="G36" s="1047"/>
      <c r="H36" s="1047"/>
      <c r="I36" s="465"/>
    </row>
    <row r="37" spans="1:9" ht="25.5" customHeight="1" x14ac:dyDescent="0.2"/>
  </sheetData>
  <mergeCells count="4">
    <mergeCell ref="A2:H2"/>
    <mergeCell ref="F3:H3"/>
    <mergeCell ref="A36:H36"/>
    <mergeCell ref="A1:H1"/>
  </mergeCells>
  <hyperlinks>
    <hyperlink ref="A1" location="Contents!A1" display="Contents"/>
  </hyperlinks>
  <pageMargins left="0.2" right="0.2" top="0.2" bottom="0.2" header="0.2" footer="0.2"/>
  <pageSetup paperSize="70" orientation="portrait" r:id="rId1"/>
  <ignoredErrors>
    <ignoredError sqref="G4:H4"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7"/>
  <sheetViews>
    <sheetView showGridLines="0" zoomScale="140" zoomScaleNormal="140" workbookViewId="0">
      <selection sqref="A1:H1"/>
    </sheetView>
  </sheetViews>
  <sheetFormatPr defaultRowHeight="10.9" customHeight="1" x14ac:dyDescent="0.2"/>
  <cols>
    <col min="1" max="1" width="3.28515625" style="556" customWidth="1"/>
    <col min="2" max="2" width="0.42578125" style="556" customWidth="1"/>
    <col min="3" max="4" width="1.140625" style="556" customWidth="1"/>
    <col min="5" max="5" width="25.5703125" style="556" customWidth="1"/>
    <col min="6" max="6" width="4.85546875" style="556" customWidth="1"/>
    <col min="7" max="7" width="5.85546875" style="556" customWidth="1"/>
    <col min="8" max="8" width="5.7109375" style="556" customWidth="1"/>
    <col min="9" max="16384" width="9.140625" style="556"/>
  </cols>
  <sheetData>
    <row r="1" spans="1:9" ht="12.75" customHeight="1" x14ac:dyDescent="0.2">
      <c r="A1" s="1007" t="s">
        <v>167</v>
      </c>
      <c r="B1" s="1007"/>
      <c r="C1" s="1007"/>
      <c r="D1" s="1007"/>
      <c r="E1" s="1007"/>
      <c r="F1" s="1007"/>
      <c r="G1" s="1007"/>
      <c r="H1" s="1007"/>
      <c r="I1" s="718"/>
    </row>
    <row r="2" spans="1:9" s="594" customFormat="1" ht="10.9" customHeight="1" x14ac:dyDescent="0.2">
      <c r="A2" s="124" t="s">
        <v>251</v>
      </c>
      <c r="B2" s="124"/>
      <c r="C2" s="124"/>
      <c r="D2" s="115"/>
      <c r="E2" s="115"/>
      <c r="F2" s="329" t="s">
        <v>252</v>
      </c>
      <c r="G2" s="329">
        <v>2012</v>
      </c>
      <c r="H2" s="329">
        <v>2017</v>
      </c>
    </row>
    <row r="3" spans="1:9" s="594" customFormat="1" ht="10.9" customHeight="1" x14ac:dyDescent="0.2">
      <c r="A3" s="115"/>
      <c r="B3" s="121" t="s">
        <v>669</v>
      </c>
      <c r="C3" s="115"/>
      <c r="D3" s="115"/>
      <c r="E3" s="115"/>
      <c r="F3" s="115"/>
      <c r="G3" s="115"/>
      <c r="H3" s="115"/>
    </row>
    <row r="4" spans="1:9" s="554" customFormat="1" ht="10.9" customHeight="1" x14ac:dyDescent="0.2">
      <c r="A4" s="115"/>
      <c r="B4" s="103" t="s">
        <v>670</v>
      </c>
      <c r="C4" s="115"/>
      <c r="D4" s="115"/>
      <c r="E4" s="115"/>
      <c r="F4" s="115"/>
      <c r="G4" s="115"/>
      <c r="H4" s="115"/>
      <c r="I4" s="74"/>
    </row>
    <row r="5" spans="1:9" s="594" customFormat="1" ht="10.9" customHeight="1" x14ac:dyDescent="0.2">
      <c r="A5" s="115"/>
      <c r="B5" s="115"/>
      <c r="C5" s="115" t="s">
        <v>214</v>
      </c>
      <c r="D5" s="115"/>
      <c r="E5" s="115"/>
      <c r="F5" s="26">
        <v>28.5</v>
      </c>
      <c r="G5" s="26">
        <v>27.3</v>
      </c>
      <c r="H5" s="26">
        <v>24.8</v>
      </c>
    </row>
    <row r="6" spans="1:9" s="594" customFormat="1" ht="10.9" customHeight="1" x14ac:dyDescent="0.2">
      <c r="A6" s="115"/>
      <c r="B6" s="115"/>
      <c r="C6" s="115" t="s">
        <v>215</v>
      </c>
      <c r="D6" s="115"/>
      <c r="E6" s="115"/>
      <c r="F6" s="26">
        <v>9.1999999999999993</v>
      </c>
      <c r="G6" s="26">
        <v>9.6</v>
      </c>
      <c r="H6" s="26">
        <v>11</v>
      </c>
    </row>
    <row r="7" spans="1:9" s="594" customFormat="1" ht="10.9" customHeight="1" x14ac:dyDescent="0.2">
      <c r="A7" s="115"/>
      <c r="B7" s="115"/>
      <c r="C7" s="115" t="s">
        <v>216</v>
      </c>
      <c r="D7" s="115"/>
      <c r="E7" s="115"/>
      <c r="F7" s="26">
        <v>5.0999999999999996</v>
      </c>
      <c r="G7" s="26">
        <v>4.5</v>
      </c>
      <c r="H7" s="26">
        <v>4.7</v>
      </c>
    </row>
    <row r="8" spans="1:9" s="594" customFormat="1" ht="10.9" customHeight="1" x14ac:dyDescent="0.2">
      <c r="A8" s="115"/>
      <c r="B8" s="115"/>
      <c r="C8" s="115" t="s">
        <v>217</v>
      </c>
      <c r="D8" s="115"/>
      <c r="E8" s="115"/>
      <c r="F8" s="26">
        <v>13.1</v>
      </c>
      <c r="G8" s="26">
        <v>12</v>
      </c>
      <c r="H8" s="26">
        <v>11.1</v>
      </c>
    </row>
    <row r="9" spans="1:9" s="594" customFormat="1" ht="10.9" customHeight="1" x14ac:dyDescent="0.2">
      <c r="A9" s="115"/>
      <c r="B9" s="115"/>
      <c r="C9" s="115" t="s">
        <v>671</v>
      </c>
      <c r="D9" s="115"/>
      <c r="E9" s="115"/>
      <c r="F9" s="26"/>
      <c r="G9" s="26"/>
      <c r="H9" s="26"/>
    </row>
    <row r="10" spans="1:9" s="594" customFormat="1" ht="10.9" customHeight="1" x14ac:dyDescent="0.2">
      <c r="A10" s="115"/>
      <c r="B10" s="115"/>
      <c r="C10" s="115" t="s">
        <v>672</v>
      </c>
      <c r="D10" s="115"/>
      <c r="E10" s="115"/>
      <c r="F10" s="26">
        <v>6.5</v>
      </c>
      <c r="G10" s="26">
        <v>6.1</v>
      </c>
      <c r="H10" s="26">
        <v>5.9</v>
      </c>
    </row>
    <row r="11" spans="1:9" s="594" customFormat="1" ht="10.9" customHeight="1" x14ac:dyDescent="0.2">
      <c r="A11" s="115"/>
      <c r="B11" s="115"/>
      <c r="C11" s="115" t="s">
        <v>21</v>
      </c>
      <c r="D11" s="115"/>
      <c r="E11" s="115"/>
      <c r="F11" s="26">
        <v>3</v>
      </c>
      <c r="G11" s="26">
        <v>3.9</v>
      </c>
      <c r="H11" s="26">
        <v>3.8</v>
      </c>
    </row>
    <row r="12" spans="1:9" s="594" customFormat="1" ht="10.9" customHeight="1" x14ac:dyDescent="0.2">
      <c r="A12" s="115"/>
      <c r="B12" s="115"/>
      <c r="C12" s="115" t="s">
        <v>134</v>
      </c>
      <c r="D12" s="115"/>
      <c r="E12" s="115"/>
      <c r="F12" s="26">
        <v>14.6</v>
      </c>
      <c r="G12" s="26">
        <v>15.2</v>
      </c>
      <c r="H12" s="26">
        <v>14.6</v>
      </c>
    </row>
    <row r="13" spans="1:9" s="594" customFormat="1" ht="10.9" customHeight="1" x14ac:dyDescent="0.2">
      <c r="A13" s="115"/>
      <c r="B13" s="115"/>
      <c r="C13" s="115" t="s">
        <v>219</v>
      </c>
      <c r="D13" s="115"/>
      <c r="E13" s="115"/>
      <c r="F13" s="26">
        <v>3.6</v>
      </c>
      <c r="G13" s="26">
        <v>3.9</v>
      </c>
      <c r="H13" s="26">
        <v>4.4000000000000004</v>
      </c>
    </row>
    <row r="14" spans="1:9" s="594" customFormat="1" ht="10.9" customHeight="1" x14ac:dyDescent="0.2">
      <c r="A14" s="115"/>
      <c r="B14" s="115"/>
      <c r="C14" s="115" t="s">
        <v>220</v>
      </c>
      <c r="D14" s="115"/>
      <c r="E14" s="115"/>
      <c r="F14" s="26">
        <v>4.8</v>
      </c>
      <c r="G14" s="26">
        <v>4.3</v>
      </c>
      <c r="H14" s="26">
        <v>4.2</v>
      </c>
    </row>
    <row r="15" spans="1:9" s="594" customFormat="1" ht="10.9" customHeight="1" x14ac:dyDescent="0.2">
      <c r="A15" s="115"/>
      <c r="B15" s="115"/>
      <c r="C15" s="115" t="s">
        <v>20</v>
      </c>
      <c r="D15" s="115"/>
      <c r="E15" s="115"/>
      <c r="F15" s="26">
        <v>3.2</v>
      </c>
      <c r="G15" s="26">
        <v>4.5</v>
      </c>
      <c r="H15" s="26">
        <v>5</v>
      </c>
    </row>
    <row r="16" spans="1:9" s="594" customFormat="1" ht="10.9" customHeight="1" x14ac:dyDescent="0.2">
      <c r="A16" s="115"/>
      <c r="B16" s="115"/>
      <c r="C16" s="115" t="s">
        <v>221</v>
      </c>
      <c r="D16" s="115"/>
      <c r="E16" s="115"/>
      <c r="F16" s="26">
        <v>4.3</v>
      </c>
      <c r="G16" s="26">
        <v>4.5999999999999996</v>
      </c>
      <c r="H16" s="26">
        <v>5.5</v>
      </c>
    </row>
    <row r="17" spans="1:8" s="594" customFormat="1" ht="10.9" customHeight="1" x14ac:dyDescent="0.2">
      <c r="A17" s="115"/>
      <c r="B17" s="115"/>
      <c r="C17" s="115" t="s">
        <v>222</v>
      </c>
      <c r="D17" s="115"/>
      <c r="E17" s="115"/>
      <c r="F17" s="26">
        <v>4</v>
      </c>
      <c r="G17" s="26">
        <v>4.0999999999999996</v>
      </c>
      <c r="H17" s="26">
        <v>5</v>
      </c>
    </row>
    <row r="18" spans="1:8" s="557" customFormat="1" ht="10.9" customHeight="1" x14ac:dyDescent="0.2">
      <c r="A18" s="124" t="s">
        <v>673</v>
      </c>
      <c r="B18" s="115"/>
      <c r="C18" s="115"/>
      <c r="D18" s="115"/>
      <c r="E18" s="115"/>
      <c r="F18" s="329" t="s">
        <v>103</v>
      </c>
      <c r="G18" s="293">
        <v>2018</v>
      </c>
      <c r="H18" s="329" t="s">
        <v>1015</v>
      </c>
    </row>
    <row r="19" spans="1:8" s="557" customFormat="1" ht="10.9" customHeight="1" x14ac:dyDescent="0.2">
      <c r="A19" s="115"/>
      <c r="B19" s="121" t="s">
        <v>674</v>
      </c>
      <c r="C19" s="115"/>
      <c r="D19" s="115"/>
      <c r="E19" s="115"/>
      <c r="F19" s="26"/>
      <c r="G19" s="26"/>
      <c r="H19" s="26"/>
    </row>
    <row r="20" spans="1:8" ht="10.9" customHeight="1" x14ac:dyDescent="0.2">
      <c r="A20" s="115"/>
      <c r="B20" s="294"/>
      <c r="C20" s="115" t="s">
        <v>675</v>
      </c>
      <c r="D20" s="115"/>
      <c r="E20" s="115"/>
      <c r="F20" s="26">
        <v>81.5</v>
      </c>
      <c r="G20" s="27">
        <v>85.2</v>
      </c>
      <c r="H20" s="952">
        <v>80.2</v>
      </c>
    </row>
    <row r="21" spans="1:8" ht="10.9" customHeight="1" x14ac:dyDescent="0.2">
      <c r="A21" s="115"/>
      <c r="B21" s="115"/>
      <c r="C21" s="115" t="s">
        <v>676</v>
      </c>
      <c r="D21" s="115"/>
      <c r="E21" s="115"/>
      <c r="F21" s="26">
        <v>47.6</v>
      </c>
      <c r="G21" s="27">
        <v>46.2</v>
      </c>
      <c r="H21" s="952">
        <v>46.4</v>
      </c>
    </row>
    <row r="22" spans="1:8" ht="10.9" customHeight="1" x14ac:dyDescent="0.2">
      <c r="A22" s="115"/>
      <c r="B22" s="115"/>
      <c r="C22" s="115" t="s">
        <v>677</v>
      </c>
      <c r="D22" s="115"/>
      <c r="E22" s="115"/>
      <c r="F22" s="26">
        <v>20.5</v>
      </c>
      <c r="G22" s="27">
        <v>20.2</v>
      </c>
      <c r="H22" s="952">
        <v>16.8</v>
      </c>
    </row>
    <row r="23" spans="1:8" ht="10.9" customHeight="1" x14ac:dyDescent="0.2">
      <c r="A23" s="115"/>
      <c r="B23" s="115"/>
      <c r="C23" s="115" t="s">
        <v>678</v>
      </c>
      <c r="D23" s="115"/>
      <c r="E23" s="115"/>
      <c r="F23" s="26">
        <v>25</v>
      </c>
      <c r="G23" s="27">
        <v>29.1</v>
      </c>
      <c r="H23" s="953">
        <v>29</v>
      </c>
    </row>
    <row r="24" spans="1:8" ht="10.9" customHeight="1" x14ac:dyDescent="0.2">
      <c r="A24" s="115"/>
      <c r="B24" s="115"/>
      <c r="C24" s="115" t="s">
        <v>679</v>
      </c>
      <c r="D24" s="115"/>
      <c r="E24" s="115"/>
      <c r="F24" s="26">
        <v>75.3</v>
      </c>
      <c r="G24" s="27">
        <v>67.900000000000006</v>
      </c>
      <c r="H24" s="952">
        <v>68.2</v>
      </c>
    </row>
    <row r="25" spans="1:8" ht="10.9" customHeight="1" x14ac:dyDescent="0.2">
      <c r="A25" s="115"/>
      <c r="B25" s="115"/>
      <c r="C25" s="115" t="s">
        <v>680</v>
      </c>
      <c r="D25" s="115"/>
      <c r="E25" s="115"/>
      <c r="F25" s="26">
        <v>25.1</v>
      </c>
      <c r="G25" s="27">
        <v>30.7</v>
      </c>
      <c r="H25" s="953">
        <v>30</v>
      </c>
    </row>
    <row r="26" spans="1:8" ht="10.9" customHeight="1" x14ac:dyDescent="0.2">
      <c r="A26" s="115"/>
      <c r="B26" s="115"/>
      <c r="C26" s="115" t="s">
        <v>681</v>
      </c>
      <c r="D26" s="115"/>
      <c r="E26" s="115"/>
      <c r="F26" s="26">
        <v>5.9</v>
      </c>
      <c r="G26" s="27">
        <v>4.7</v>
      </c>
      <c r="H26" s="952">
        <v>5.2</v>
      </c>
    </row>
    <row r="27" spans="1:8" ht="10.9" customHeight="1" x14ac:dyDescent="0.2">
      <c r="A27" s="115"/>
      <c r="B27" s="115"/>
      <c r="C27" s="115" t="s">
        <v>682</v>
      </c>
      <c r="D27" s="115"/>
      <c r="E27" s="115"/>
      <c r="F27" s="26">
        <v>10.5</v>
      </c>
      <c r="G27" s="27">
        <v>12</v>
      </c>
      <c r="H27" s="952">
        <v>10.9</v>
      </c>
    </row>
    <row r="28" spans="1:8" ht="10.9" customHeight="1" x14ac:dyDescent="0.2">
      <c r="A28" s="115"/>
      <c r="B28" s="115"/>
      <c r="C28" s="115" t="s">
        <v>683</v>
      </c>
      <c r="D28" s="115"/>
      <c r="E28" s="115"/>
      <c r="F28" s="26">
        <v>8.9</v>
      </c>
      <c r="G28" s="27">
        <v>9</v>
      </c>
      <c r="H28" s="952">
        <v>9.9</v>
      </c>
    </row>
    <row r="29" spans="1:8" ht="10.9" customHeight="1" x14ac:dyDescent="0.2">
      <c r="A29" s="115"/>
      <c r="B29" s="115"/>
      <c r="C29" s="115" t="s">
        <v>684</v>
      </c>
      <c r="D29" s="115"/>
      <c r="E29" s="115"/>
      <c r="F29" s="26">
        <v>6.9</v>
      </c>
      <c r="G29" s="27">
        <v>8.5</v>
      </c>
      <c r="H29" s="953">
        <v>8.9600000000000009</v>
      </c>
    </row>
    <row r="30" spans="1:8" ht="10.9" customHeight="1" x14ac:dyDescent="0.2">
      <c r="A30" s="115"/>
      <c r="B30" s="115"/>
      <c r="C30" s="115" t="s">
        <v>685</v>
      </c>
      <c r="D30" s="115"/>
      <c r="E30" s="115"/>
      <c r="F30" s="26">
        <v>51.1</v>
      </c>
      <c r="G30" s="27">
        <v>56.2</v>
      </c>
      <c r="H30" s="952">
        <v>57.8</v>
      </c>
    </row>
    <row r="31" spans="1:8" ht="10.9" customHeight="1" x14ac:dyDescent="0.2">
      <c r="A31" s="115"/>
      <c r="B31" s="115"/>
      <c r="C31" s="115" t="s">
        <v>686</v>
      </c>
      <c r="D31" s="115"/>
      <c r="E31" s="115"/>
      <c r="F31" s="26">
        <v>7.8</v>
      </c>
      <c r="G31" s="27">
        <v>5.5</v>
      </c>
      <c r="H31" s="952">
        <v>5.4</v>
      </c>
    </row>
    <row r="32" spans="1:8" ht="10.9" customHeight="1" x14ac:dyDescent="0.2">
      <c r="A32" s="115"/>
      <c r="B32" s="115"/>
      <c r="C32" s="115" t="s">
        <v>687</v>
      </c>
      <c r="D32" s="115"/>
      <c r="E32" s="115"/>
      <c r="F32" s="27">
        <v>19.3</v>
      </c>
      <c r="G32" s="27">
        <v>25.1</v>
      </c>
      <c r="H32" s="952">
        <v>25.2</v>
      </c>
    </row>
    <row r="33" spans="1:8" ht="10.9" customHeight="1" x14ac:dyDescent="0.2">
      <c r="A33" s="115"/>
      <c r="B33" s="115"/>
      <c r="C33" s="115" t="s">
        <v>688</v>
      </c>
      <c r="D33" s="115"/>
      <c r="E33" s="115"/>
      <c r="F33" s="26">
        <v>22.2</v>
      </c>
      <c r="G33" s="27">
        <v>29.1</v>
      </c>
      <c r="H33" s="952">
        <v>29.6</v>
      </c>
    </row>
    <row r="34" spans="1:8" s="557" customFormat="1" ht="10.9" customHeight="1" x14ac:dyDescent="0.2">
      <c r="A34" s="115"/>
      <c r="B34" s="115"/>
      <c r="C34" s="296" t="s">
        <v>689</v>
      </c>
      <c r="D34" s="115"/>
      <c r="E34" s="115"/>
      <c r="F34" s="26"/>
      <c r="G34" s="26"/>
      <c r="H34" s="26"/>
    </row>
    <row r="35" spans="1:8" s="557" customFormat="1" ht="10.9" customHeight="1" x14ac:dyDescent="0.2">
      <c r="A35" s="115"/>
      <c r="B35" s="115"/>
      <c r="C35" s="296" t="s">
        <v>690</v>
      </c>
      <c r="D35" s="115"/>
      <c r="E35" s="115"/>
      <c r="F35" s="26"/>
      <c r="G35" s="26"/>
      <c r="H35" s="26"/>
    </row>
    <row r="36" spans="1:8" s="557" customFormat="1" ht="10.9" customHeight="1" x14ac:dyDescent="0.2">
      <c r="A36" s="115"/>
      <c r="B36" s="115"/>
      <c r="C36" s="296" t="s">
        <v>691</v>
      </c>
      <c r="D36" s="115"/>
      <c r="E36" s="115"/>
      <c r="F36" s="296"/>
      <c r="G36" s="115"/>
      <c r="H36" s="115"/>
    </row>
    <row r="37" spans="1:8" s="409" customFormat="1" ht="10.9" customHeight="1" x14ac:dyDescent="0.2">
      <c r="A37" s="1020">
        <v>24</v>
      </c>
      <c r="B37" s="1020"/>
      <c r="C37" s="1020"/>
      <c r="D37" s="1020"/>
      <c r="E37" s="1020"/>
      <c r="F37" s="1020"/>
      <c r="G37" s="1020"/>
      <c r="H37" s="1020"/>
    </row>
  </sheetData>
  <mergeCells count="2">
    <mergeCell ref="A37:H37"/>
    <mergeCell ref="A1:H1"/>
  </mergeCells>
  <hyperlinks>
    <hyperlink ref="A1" location="Contents!A1" display="Contents"/>
  </hyperlinks>
  <pageMargins left="0.2" right="0.2" top="0.2" bottom="0.2" header="0.2" footer="0.2"/>
  <pageSetup paperSize="70" fitToWidth="0" orientation="portrait" r:id="rId1"/>
  <ignoredErrors>
    <ignoredError sqref="F18"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zoomScale="140" zoomScaleNormal="140" workbookViewId="0">
      <selection activeCell="F3" sqref="F3"/>
    </sheetView>
  </sheetViews>
  <sheetFormatPr defaultRowHeight="10.5" customHeight="1" x14ac:dyDescent="0.2"/>
  <cols>
    <col min="1" max="4" width="1.140625" style="577" customWidth="1"/>
    <col min="5" max="5" width="25.7109375" style="577" customWidth="1"/>
    <col min="6" max="9" width="6" style="577" customWidth="1"/>
    <col min="10" max="16384" width="9.140625" style="577"/>
  </cols>
  <sheetData>
    <row r="1" spans="1:10" s="556" customFormat="1" ht="15" x14ac:dyDescent="0.2">
      <c r="A1" s="1007" t="s">
        <v>167</v>
      </c>
      <c r="B1" s="1007"/>
      <c r="C1" s="1007"/>
      <c r="D1" s="1007"/>
      <c r="E1" s="1007"/>
      <c r="F1" s="1007"/>
      <c r="G1" s="1007"/>
      <c r="H1" s="1007"/>
      <c r="I1" s="949"/>
    </row>
    <row r="2" spans="1:10" s="595" customFormat="1" ht="10.5" customHeight="1" x14ac:dyDescent="0.2">
      <c r="A2" s="902" t="s">
        <v>275</v>
      </c>
      <c r="B2" s="902"/>
      <c r="C2" s="902"/>
      <c r="D2" s="902"/>
      <c r="E2" s="902"/>
      <c r="F2" s="902"/>
      <c r="G2" s="932"/>
      <c r="H2" s="932"/>
    </row>
    <row r="3" spans="1:10" s="179" customFormat="1" ht="10.5" customHeight="1" x14ac:dyDescent="0.2">
      <c r="F3" s="177" t="s">
        <v>103</v>
      </c>
      <c r="G3" s="950" t="s">
        <v>543</v>
      </c>
      <c r="H3" s="950" t="s">
        <v>1010</v>
      </c>
      <c r="I3" s="538"/>
    </row>
    <row r="4" spans="1:10" s="450" customFormat="1" ht="10.5" customHeight="1" x14ac:dyDescent="0.2">
      <c r="A4" s="161" t="s">
        <v>276</v>
      </c>
      <c r="B4" s="445"/>
      <c r="C4" s="445"/>
      <c r="D4" s="445"/>
      <c r="E4" s="445"/>
      <c r="F4" s="146"/>
    </row>
    <row r="5" spans="1:10" s="450" customFormat="1" ht="10.5" customHeight="1" x14ac:dyDescent="0.2">
      <c r="B5" s="161" t="s">
        <v>277</v>
      </c>
      <c r="F5" s="147">
        <v>400.9</v>
      </c>
      <c r="G5" s="148">
        <v>580.6</v>
      </c>
      <c r="H5" s="148">
        <v>600</v>
      </c>
    </row>
    <row r="6" spans="1:10" s="450" customFormat="1" ht="10.5" customHeight="1" x14ac:dyDescent="0.2">
      <c r="C6" s="493"/>
      <c r="D6" s="494" t="s">
        <v>278</v>
      </c>
      <c r="F6" s="149">
        <v>129.30000000000001</v>
      </c>
      <c r="G6" s="150">
        <v>245</v>
      </c>
      <c r="H6" s="150">
        <v>257.2</v>
      </c>
    </row>
    <row r="7" spans="1:10" s="450" customFormat="1" ht="10.5" customHeight="1" x14ac:dyDescent="0.2">
      <c r="C7" s="493"/>
      <c r="D7" s="494" t="s">
        <v>279</v>
      </c>
      <c r="F7" s="149">
        <v>6.9</v>
      </c>
      <c r="G7" s="149">
        <v>6.9</v>
      </c>
      <c r="H7" s="149">
        <v>6.9</v>
      </c>
    </row>
    <row r="8" spans="1:10" s="450" customFormat="1" ht="10.5" customHeight="1" x14ac:dyDescent="0.2">
      <c r="C8" s="494" t="s">
        <v>280</v>
      </c>
      <c r="D8" s="450" t="s">
        <v>281</v>
      </c>
      <c r="F8" s="149">
        <v>26.1</v>
      </c>
      <c r="G8" s="149">
        <v>29.1</v>
      </c>
      <c r="H8" s="149">
        <v>29.7</v>
      </c>
    </row>
    <row r="9" spans="1:10" s="450" customFormat="1" ht="10.5" customHeight="1" x14ac:dyDescent="0.2">
      <c r="C9" s="493"/>
      <c r="D9" s="450" t="s">
        <v>282</v>
      </c>
      <c r="F9" s="149">
        <v>49.1</v>
      </c>
      <c r="G9" s="596">
        <v>48</v>
      </c>
      <c r="H9" s="596">
        <v>47.9</v>
      </c>
    </row>
    <row r="10" spans="1:10" s="450" customFormat="1" ht="10.5" customHeight="1" x14ac:dyDescent="0.2">
      <c r="C10" s="493"/>
      <c r="D10" s="450" t="s">
        <v>283</v>
      </c>
      <c r="F10" s="150" t="s">
        <v>284</v>
      </c>
      <c r="G10" s="450">
        <v>7.1</v>
      </c>
      <c r="H10" s="596">
        <v>8</v>
      </c>
    </row>
    <row r="11" spans="1:10" s="450" customFormat="1" ht="10.5" customHeight="1" x14ac:dyDescent="0.2">
      <c r="D11" s="450" t="s">
        <v>285</v>
      </c>
      <c r="F11" s="151">
        <v>13.5</v>
      </c>
      <c r="G11" s="450">
        <v>16.100000000000001</v>
      </c>
      <c r="H11" s="450">
        <v>16.5</v>
      </c>
    </row>
    <row r="12" spans="1:10" s="450" customFormat="1" ht="10.5" customHeight="1" x14ac:dyDescent="0.2">
      <c r="D12" s="450" t="s">
        <v>286</v>
      </c>
      <c r="F12" s="151">
        <v>2.9</v>
      </c>
      <c r="G12" s="450">
        <v>3.1</v>
      </c>
      <c r="H12" s="450">
        <v>3.1</v>
      </c>
    </row>
    <row r="13" spans="1:10" s="450" customFormat="1" ht="10.5" customHeight="1" x14ac:dyDescent="0.2">
      <c r="D13" s="450" t="s">
        <v>287</v>
      </c>
      <c r="F13" s="151">
        <v>53.4</v>
      </c>
      <c r="G13" s="450">
        <v>99.1</v>
      </c>
      <c r="H13" s="450">
        <v>103.6</v>
      </c>
    </row>
    <row r="14" spans="1:10" s="450" customFormat="1" ht="10.5" customHeight="1" x14ac:dyDescent="0.2">
      <c r="D14" s="450" t="s">
        <v>288</v>
      </c>
      <c r="F14" s="151">
        <v>112.3</v>
      </c>
      <c r="G14" s="450">
        <v>117.8</v>
      </c>
      <c r="H14" s="450">
        <v>118.4</v>
      </c>
    </row>
    <row r="15" spans="1:10" s="450" customFormat="1" ht="10.5" customHeight="1" x14ac:dyDescent="0.2">
      <c r="D15" s="450" t="s">
        <v>289</v>
      </c>
      <c r="F15" s="151">
        <v>7.4</v>
      </c>
      <c r="G15" s="450">
        <v>8.4</v>
      </c>
      <c r="H15" s="450">
        <v>8.6</v>
      </c>
      <c r="J15" s="151"/>
    </row>
    <row r="16" spans="1:10" s="450" customFormat="1" ht="10.5" customHeight="1" x14ac:dyDescent="0.2">
      <c r="B16" s="161" t="s">
        <v>290</v>
      </c>
      <c r="F16" s="152"/>
      <c r="G16" s="152"/>
      <c r="H16" s="152"/>
    </row>
    <row r="17" spans="1:8" s="450" customFormat="1" ht="10.5" customHeight="1" x14ac:dyDescent="0.2">
      <c r="A17" s="161"/>
      <c r="B17" s="161" t="s">
        <v>291</v>
      </c>
      <c r="F17" s="152">
        <v>22387</v>
      </c>
      <c r="G17" s="153">
        <v>29644</v>
      </c>
      <c r="H17" s="153">
        <v>28611</v>
      </c>
    </row>
    <row r="18" spans="1:8" s="450" customFormat="1" ht="10.5" customHeight="1" x14ac:dyDescent="0.2">
      <c r="A18" s="161"/>
      <c r="D18" s="450" t="s">
        <v>292</v>
      </c>
      <c r="F18" s="154">
        <v>1847</v>
      </c>
      <c r="G18" s="155">
        <v>2425</v>
      </c>
      <c r="H18" s="155">
        <v>2342</v>
      </c>
    </row>
    <row r="19" spans="1:8" s="450" customFormat="1" ht="10.5" customHeight="1" x14ac:dyDescent="0.2">
      <c r="A19" s="161"/>
      <c r="D19" s="928" t="s">
        <v>293</v>
      </c>
      <c r="E19" s="928"/>
      <c r="F19" s="156">
        <v>57</v>
      </c>
      <c r="G19" s="156">
        <v>52</v>
      </c>
      <c r="H19" s="156">
        <v>49</v>
      </c>
    </row>
    <row r="20" spans="1:8" s="450" customFormat="1" ht="10.5" customHeight="1" x14ac:dyDescent="0.2">
      <c r="B20" s="161" t="s">
        <v>294</v>
      </c>
      <c r="F20" s="152"/>
      <c r="G20" s="692"/>
      <c r="H20" s="153"/>
    </row>
    <row r="21" spans="1:8" s="450" customFormat="1" ht="10.5" customHeight="1" x14ac:dyDescent="0.2">
      <c r="A21" s="161"/>
      <c r="B21" s="161" t="s">
        <v>295</v>
      </c>
      <c r="F21" s="152">
        <v>41294</v>
      </c>
      <c r="G21" s="153">
        <v>58128</v>
      </c>
      <c r="H21" s="153" t="s">
        <v>120</v>
      </c>
    </row>
    <row r="22" spans="1:8" s="450" customFormat="1" ht="10.5" customHeight="1" x14ac:dyDescent="0.2">
      <c r="A22" s="161"/>
      <c r="D22" s="450" t="s">
        <v>293</v>
      </c>
      <c r="F22" s="154">
        <v>105</v>
      </c>
      <c r="G22" s="155">
        <v>102</v>
      </c>
      <c r="H22" s="155" t="s">
        <v>120</v>
      </c>
    </row>
    <row r="23" spans="1:8" s="450" customFormat="1" ht="10.5" customHeight="1" x14ac:dyDescent="0.2">
      <c r="B23" s="161" t="s">
        <v>296</v>
      </c>
      <c r="F23" s="152"/>
      <c r="G23" s="153"/>
      <c r="H23" s="153"/>
    </row>
    <row r="24" spans="1:8" s="450" customFormat="1" ht="10.5" customHeight="1" x14ac:dyDescent="0.2">
      <c r="A24" s="161"/>
      <c r="B24" s="161" t="s">
        <v>295</v>
      </c>
      <c r="F24" s="152">
        <v>3422</v>
      </c>
      <c r="G24" s="153">
        <v>3484</v>
      </c>
      <c r="H24" s="153" t="s">
        <v>120</v>
      </c>
    </row>
    <row r="25" spans="1:8" s="450" customFormat="1" ht="10.5" customHeight="1" x14ac:dyDescent="0.2">
      <c r="A25" s="161"/>
      <c r="D25" s="450" t="s">
        <v>297</v>
      </c>
      <c r="F25" s="154">
        <v>152</v>
      </c>
      <c r="G25" s="155">
        <v>144</v>
      </c>
      <c r="H25" s="155">
        <v>131</v>
      </c>
    </row>
    <row r="26" spans="1:8" s="450" customFormat="1" ht="10.5" customHeight="1" x14ac:dyDescent="0.2">
      <c r="A26" s="161"/>
      <c r="D26" s="450" t="s">
        <v>298</v>
      </c>
      <c r="F26" s="154">
        <v>487</v>
      </c>
      <c r="G26" s="155" t="s">
        <v>120</v>
      </c>
      <c r="H26" s="155" t="s">
        <v>120</v>
      </c>
    </row>
    <row r="27" spans="1:8" s="450" customFormat="1" ht="10.5" customHeight="1" x14ac:dyDescent="0.2">
      <c r="A27" s="161"/>
      <c r="D27" s="450" t="s">
        <v>299</v>
      </c>
      <c r="F27" s="154">
        <v>2783</v>
      </c>
      <c r="G27" s="155" t="s">
        <v>120</v>
      </c>
      <c r="H27" s="155" t="s">
        <v>120</v>
      </c>
    </row>
    <row r="28" spans="1:8" s="450" customFormat="1" ht="10.5" customHeight="1" x14ac:dyDescent="0.2">
      <c r="B28" s="161" t="s">
        <v>300</v>
      </c>
      <c r="F28" s="154"/>
      <c r="G28" s="155"/>
      <c r="H28" s="155"/>
    </row>
    <row r="29" spans="1:8" s="450" customFormat="1" ht="10.5" customHeight="1" x14ac:dyDescent="0.2">
      <c r="A29" s="161"/>
      <c r="D29" s="450" t="s">
        <v>292</v>
      </c>
      <c r="F29" s="157">
        <v>12.54</v>
      </c>
      <c r="G29" s="495">
        <v>11.78</v>
      </c>
      <c r="H29" s="495">
        <v>11.78</v>
      </c>
    </row>
    <row r="30" spans="1:8" s="450" customFormat="1" ht="10.5" customHeight="1" x14ac:dyDescent="0.2">
      <c r="A30" s="161"/>
      <c r="D30" s="928" t="s">
        <v>293</v>
      </c>
      <c r="E30" s="928"/>
      <c r="F30" s="158">
        <v>0.39</v>
      </c>
      <c r="G30" s="496">
        <v>0.25</v>
      </c>
      <c r="H30" s="496">
        <v>0.25</v>
      </c>
    </row>
    <row r="31" spans="1:8" s="450" customFormat="1" ht="10.5" customHeight="1" x14ac:dyDescent="0.2">
      <c r="A31" s="161"/>
      <c r="D31" s="450" t="s">
        <v>301</v>
      </c>
      <c r="F31" s="157">
        <v>4.4400000000000004</v>
      </c>
      <c r="G31" s="495">
        <v>3.87</v>
      </c>
      <c r="H31" s="495">
        <v>3.87</v>
      </c>
    </row>
    <row r="32" spans="1:8" s="450" customFormat="1" ht="10.5" customHeight="1" x14ac:dyDescent="0.2">
      <c r="A32" s="161" t="s">
        <v>302</v>
      </c>
      <c r="F32" s="152">
        <v>380</v>
      </c>
      <c r="G32" s="153">
        <v>651</v>
      </c>
      <c r="H32" s="153">
        <v>676</v>
      </c>
    </row>
    <row r="33" spans="1:8" s="450" customFormat="1" ht="10.5" customHeight="1" x14ac:dyDescent="0.2">
      <c r="A33" s="161" t="s">
        <v>303</v>
      </c>
      <c r="F33" s="153">
        <v>2112</v>
      </c>
      <c r="G33" s="951">
        <v>2772</v>
      </c>
      <c r="H33" s="951" t="s">
        <v>120</v>
      </c>
    </row>
    <row r="34" spans="1:8" s="450" customFormat="1" ht="10.5" customHeight="1" x14ac:dyDescent="0.2">
      <c r="A34" s="161" t="s">
        <v>304</v>
      </c>
      <c r="F34" s="153">
        <v>190</v>
      </c>
      <c r="G34" s="951">
        <v>209</v>
      </c>
      <c r="H34" s="951" t="s">
        <v>120</v>
      </c>
    </row>
    <row r="35" spans="1:8" ht="10.5" customHeight="1" x14ac:dyDescent="0.2">
      <c r="A35" s="1048" t="s">
        <v>305</v>
      </c>
      <c r="B35" s="1048"/>
      <c r="C35" s="1048"/>
      <c r="D35" s="1048"/>
      <c r="E35" s="1048"/>
      <c r="F35" s="1048"/>
      <c r="G35" s="1048"/>
    </row>
    <row r="36" spans="1:8" ht="10.5" customHeight="1" x14ac:dyDescent="0.2">
      <c r="A36" s="497" t="s">
        <v>306</v>
      </c>
      <c r="B36" s="176"/>
      <c r="C36" s="176"/>
      <c r="D36" s="176"/>
      <c r="E36" s="176"/>
      <c r="F36" s="176"/>
      <c r="G36" s="176"/>
      <c r="H36" s="176"/>
    </row>
    <row r="37" spans="1:8" ht="12.75" customHeight="1" x14ac:dyDescent="0.2">
      <c r="A37" s="94">
        <v>2</v>
      </c>
      <c r="B37" s="651" t="s">
        <v>307</v>
      </c>
    </row>
    <row r="38" spans="1:8" s="409" customFormat="1" ht="10.5" customHeight="1" x14ac:dyDescent="0.2">
      <c r="A38" s="1047">
        <v>25</v>
      </c>
      <c r="B38" s="1047"/>
      <c r="C38" s="1047"/>
      <c r="D38" s="1047"/>
      <c r="E38" s="1047"/>
      <c r="F38" s="1047"/>
      <c r="G38" s="1047"/>
      <c r="H38" s="1047"/>
    </row>
  </sheetData>
  <mergeCells count="3">
    <mergeCell ref="A35:G35"/>
    <mergeCell ref="A1:H1"/>
    <mergeCell ref="A38:H38"/>
  </mergeCells>
  <hyperlinks>
    <hyperlink ref="A1" location="Contents!A1" display="Contents"/>
  </hyperlinks>
  <pageMargins left="0.2" right="0.2" top="0.2" bottom="0.2" header="0.2" footer="0.2"/>
  <pageSetup paperSize="70" orientation="portrait" r:id="rId1"/>
  <ignoredErrors>
    <ignoredError sqref="F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zoomScale="140" zoomScaleNormal="140" workbookViewId="0">
      <selection sqref="A1:H1"/>
    </sheetView>
  </sheetViews>
  <sheetFormatPr defaultRowHeight="10.9" customHeight="1" x14ac:dyDescent="0.2"/>
  <cols>
    <col min="1" max="4" width="1.140625" style="556" customWidth="1"/>
    <col min="5" max="5" width="21.5703125" style="556" customWidth="1"/>
    <col min="6" max="8" width="6.42578125" style="556" customWidth="1"/>
    <col min="9" max="9" width="1.5703125" style="556" customWidth="1"/>
    <col min="10" max="16384" width="9.140625" style="556"/>
  </cols>
  <sheetData>
    <row r="1" spans="1:9" ht="12.75" customHeight="1" x14ac:dyDescent="0.2">
      <c r="A1" s="1007" t="s">
        <v>167</v>
      </c>
      <c r="B1" s="1007"/>
      <c r="C1" s="1007"/>
      <c r="D1" s="1007"/>
      <c r="E1" s="1007"/>
      <c r="F1" s="1007"/>
      <c r="G1" s="1007"/>
      <c r="H1" s="1007"/>
      <c r="I1" s="718"/>
    </row>
    <row r="2" spans="1:9" ht="9" customHeight="1" x14ac:dyDescent="0.2">
      <c r="E2" s="694"/>
      <c r="F2" s="293">
        <v>2011</v>
      </c>
      <c r="G2" s="293" t="s">
        <v>224</v>
      </c>
      <c r="H2" s="293">
        <v>2020</v>
      </c>
    </row>
    <row r="3" spans="1:9" s="557" customFormat="1" ht="9" customHeight="1" x14ac:dyDescent="0.2">
      <c r="A3" s="279" t="s">
        <v>309</v>
      </c>
      <c r="B3" s="923"/>
      <c r="C3" s="923"/>
      <c r="D3" s="923"/>
      <c r="E3" s="249"/>
      <c r="F3" s="249"/>
    </row>
    <row r="4" spans="1:9" s="695" customFormat="1" ht="10.9" customHeight="1" x14ac:dyDescent="0.2">
      <c r="A4" s="279"/>
      <c r="B4" s="279" t="s">
        <v>310</v>
      </c>
      <c r="C4" s="279"/>
      <c r="D4" s="279"/>
      <c r="E4" s="249"/>
      <c r="F4" s="98">
        <v>10121</v>
      </c>
      <c r="G4" s="98">
        <v>12121</v>
      </c>
      <c r="H4" s="98">
        <v>4174</v>
      </c>
    </row>
    <row r="5" spans="1:9" s="695" customFormat="1" ht="10.9" customHeight="1" x14ac:dyDescent="0.2">
      <c r="A5" s="279"/>
      <c r="B5" s="279" t="s">
        <v>311</v>
      </c>
      <c r="C5" s="279"/>
      <c r="D5" s="279"/>
      <c r="E5" s="249"/>
      <c r="F5" s="696">
        <v>45.1</v>
      </c>
      <c r="G5" s="696">
        <v>63.7</v>
      </c>
      <c r="H5" s="696">
        <v>25.7</v>
      </c>
    </row>
    <row r="6" spans="1:9" s="557" customFormat="1" ht="10.9" customHeight="1" x14ac:dyDescent="0.2">
      <c r="A6" s="279"/>
      <c r="B6" s="923"/>
      <c r="C6" s="923" t="s">
        <v>312</v>
      </c>
      <c r="D6" s="923"/>
      <c r="E6" s="697"/>
      <c r="F6" s="698">
        <v>23.4</v>
      </c>
      <c r="G6" s="698">
        <v>30.4</v>
      </c>
      <c r="H6" s="698">
        <v>12.9</v>
      </c>
    </row>
    <row r="7" spans="1:9" s="557" customFormat="1" ht="10.9" customHeight="1" x14ac:dyDescent="0.2">
      <c r="A7" s="279"/>
      <c r="B7" s="923"/>
      <c r="C7" s="923" t="s">
        <v>313</v>
      </c>
      <c r="D7" s="923"/>
      <c r="E7" s="697"/>
      <c r="F7" s="698">
        <v>21.7</v>
      </c>
      <c r="G7" s="698">
        <v>33.299999999999997</v>
      </c>
      <c r="H7" s="698">
        <v>12.8</v>
      </c>
    </row>
    <row r="8" spans="1:9" s="557" customFormat="1" ht="9" customHeight="1" x14ac:dyDescent="0.2">
      <c r="A8" s="279" t="s">
        <v>314</v>
      </c>
      <c r="B8" s="923"/>
      <c r="C8" s="923"/>
      <c r="D8" s="923"/>
      <c r="E8" s="249"/>
      <c r="F8" s="98"/>
      <c r="G8" s="98"/>
      <c r="H8" s="98"/>
    </row>
    <row r="9" spans="1:9" s="695" customFormat="1" ht="10.9" customHeight="1" x14ac:dyDescent="0.2">
      <c r="A9" s="279"/>
      <c r="B9" s="279" t="s">
        <v>315</v>
      </c>
      <c r="C9" s="279"/>
      <c r="D9" s="279"/>
      <c r="E9" s="249"/>
      <c r="F9" s="98">
        <v>2654</v>
      </c>
      <c r="G9" s="98">
        <v>3536</v>
      </c>
      <c r="H9" s="98">
        <v>2776</v>
      </c>
    </row>
    <row r="10" spans="1:9" s="695" customFormat="1" ht="10.9" customHeight="1" x14ac:dyDescent="0.2">
      <c r="A10" s="279"/>
      <c r="B10" s="279" t="s">
        <v>311</v>
      </c>
      <c r="C10" s="279"/>
      <c r="D10" s="279"/>
      <c r="E10" s="249"/>
      <c r="F10" s="98">
        <v>6477</v>
      </c>
      <c r="G10" s="98">
        <v>8516</v>
      </c>
      <c r="H10" s="98">
        <v>7412</v>
      </c>
    </row>
    <row r="11" spans="1:9" s="557" customFormat="1" ht="10.9" customHeight="1" x14ac:dyDescent="0.2">
      <c r="A11" s="279"/>
      <c r="B11" s="923"/>
      <c r="C11" s="923" t="s">
        <v>312</v>
      </c>
      <c r="D11" s="585"/>
      <c r="E11" s="699"/>
      <c r="F11" s="102">
        <v>1091</v>
      </c>
      <c r="G11" s="102">
        <v>1414</v>
      </c>
      <c r="H11" s="102">
        <v>1292</v>
      </c>
    </row>
    <row r="12" spans="1:9" s="557" customFormat="1" ht="10.9" customHeight="1" x14ac:dyDescent="0.2">
      <c r="A12" s="279"/>
      <c r="B12" s="923" t="s">
        <v>316</v>
      </c>
      <c r="C12" s="923" t="s">
        <v>313</v>
      </c>
      <c r="D12" s="585"/>
      <c r="E12" s="141"/>
      <c r="F12" s="102">
        <v>5386</v>
      </c>
      <c r="G12" s="102">
        <v>7102</v>
      </c>
      <c r="H12" s="102">
        <v>6120</v>
      </c>
    </row>
    <row r="13" spans="1:9" s="557" customFormat="1" ht="9.75" customHeight="1" x14ac:dyDescent="0.2">
      <c r="A13" s="279" t="s">
        <v>219</v>
      </c>
      <c r="B13" s="923"/>
      <c r="C13" s="923"/>
      <c r="D13" s="923"/>
      <c r="E13" s="143"/>
      <c r="F13" s="143"/>
      <c r="G13" s="143"/>
      <c r="H13" s="143"/>
    </row>
    <row r="14" spans="1:9" s="554" customFormat="1" ht="10.9" customHeight="1" x14ac:dyDescent="0.2">
      <c r="A14" s="115"/>
      <c r="B14" s="121" t="s">
        <v>317</v>
      </c>
      <c r="C14" s="115"/>
      <c r="D14" s="115"/>
      <c r="E14" s="675"/>
      <c r="F14" s="98">
        <v>4</v>
      </c>
      <c r="G14" s="98">
        <v>4</v>
      </c>
      <c r="H14" s="98">
        <v>5</v>
      </c>
    </row>
    <row r="15" spans="1:9" s="554" customFormat="1" ht="10.9" customHeight="1" x14ac:dyDescent="0.2">
      <c r="A15" s="115"/>
      <c r="B15" s="121" t="s">
        <v>318</v>
      </c>
      <c r="C15" s="115"/>
      <c r="D15" s="115"/>
      <c r="E15" s="675"/>
      <c r="F15" s="98">
        <v>4</v>
      </c>
      <c r="G15" s="98">
        <v>5</v>
      </c>
      <c r="H15" s="98">
        <v>5</v>
      </c>
    </row>
    <row r="16" spans="1:9" s="554" customFormat="1" ht="10.9" customHeight="1" x14ac:dyDescent="0.2">
      <c r="A16" s="115"/>
      <c r="B16" s="121" t="s">
        <v>319</v>
      </c>
      <c r="C16" s="115"/>
      <c r="D16" s="115"/>
      <c r="E16" s="295"/>
      <c r="F16" s="295">
        <v>316.39999999999998</v>
      </c>
      <c r="G16" s="700">
        <v>350.7</v>
      </c>
      <c r="H16" s="700">
        <v>349.9</v>
      </c>
    </row>
    <row r="17" spans="1:8" s="554" customFormat="1" ht="10.9" customHeight="1" x14ac:dyDescent="0.2">
      <c r="A17" s="115"/>
      <c r="B17" s="121" t="s">
        <v>320</v>
      </c>
      <c r="C17" s="115"/>
      <c r="D17" s="115"/>
      <c r="E17" s="295"/>
      <c r="F17" s="295"/>
      <c r="G17" s="295"/>
      <c r="H17" s="295"/>
    </row>
    <row r="18" spans="1:8" s="554" customFormat="1" ht="10.9" customHeight="1" x14ac:dyDescent="0.2">
      <c r="A18" s="115"/>
      <c r="B18" s="121"/>
      <c r="C18" s="115" t="s">
        <v>321</v>
      </c>
      <c r="D18" s="115"/>
      <c r="E18" s="295"/>
      <c r="F18" s="26">
        <v>374.6</v>
      </c>
      <c r="G18" s="701">
        <v>458.7</v>
      </c>
      <c r="H18" s="701">
        <v>478.7</v>
      </c>
    </row>
    <row r="19" spans="1:8" s="554" customFormat="1" ht="10.9" customHeight="1" x14ac:dyDescent="0.2">
      <c r="A19" s="121"/>
      <c r="B19" s="115"/>
      <c r="C19" s="115" t="s">
        <v>1011</v>
      </c>
      <c r="D19" s="115"/>
      <c r="E19" s="702"/>
      <c r="F19" s="27">
        <v>422</v>
      </c>
      <c r="G19" s="701">
        <v>298.10000000000002</v>
      </c>
      <c r="H19" s="701">
        <v>271.3</v>
      </c>
    </row>
    <row r="20" spans="1:8" s="695" customFormat="1" ht="10.9" customHeight="1" x14ac:dyDescent="0.2">
      <c r="A20" s="279"/>
      <c r="B20" s="1001" t="s">
        <v>322</v>
      </c>
      <c r="C20" s="1001"/>
      <c r="D20" s="1001"/>
      <c r="E20" s="1001"/>
      <c r="F20" s="703">
        <v>1294.0999999999999</v>
      </c>
      <c r="G20" s="700">
        <v>1866.6</v>
      </c>
      <c r="H20" s="700">
        <v>1912.9</v>
      </c>
    </row>
    <row r="21" spans="1:8" s="705" customFormat="1" ht="21" customHeight="1" x14ac:dyDescent="0.25">
      <c r="A21" s="128"/>
      <c r="B21" s="1049" t="s">
        <v>323</v>
      </c>
      <c r="C21" s="1049"/>
      <c r="D21" s="1049"/>
      <c r="E21" s="1049"/>
      <c r="F21" s="704">
        <v>134.19999999999999</v>
      </c>
      <c r="G21" s="704">
        <v>41</v>
      </c>
      <c r="H21" s="704">
        <v>34.700000000000003</v>
      </c>
    </row>
    <row r="22" spans="1:8" s="557" customFormat="1" ht="10.9" customHeight="1" x14ac:dyDescent="0.15">
      <c r="A22" s="279"/>
      <c r="B22" s="279" t="s">
        <v>324</v>
      </c>
      <c r="C22" s="923"/>
      <c r="D22" s="923"/>
      <c r="E22" s="706"/>
      <c r="F22" s="704">
        <v>370</v>
      </c>
      <c r="G22" s="700">
        <v>1496.3</v>
      </c>
      <c r="H22" s="700">
        <v>1648</v>
      </c>
    </row>
    <row r="23" spans="1:8" s="557" customFormat="1" ht="10.9" customHeight="1" x14ac:dyDescent="0.15">
      <c r="A23" s="279"/>
      <c r="B23" s="923"/>
      <c r="C23" s="923" t="s">
        <v>325</v>
      </c>
      <c r="D23" s="923"/>
      <c r="E23" s="706"/>
      <c r="F23" s="41">
        <v>133.19999999999999</v>
      </c>
      <c r="G23" s="701">
        <v>307.3</v>
      </c>
      <c r="H23" s="701">
        <v>323.3</v>
      </c>
    </row>
    <row r="24" spans="1:8" s="557" customFormat="1" ht="10.9" customHeight="1" x14ac:dyDescent="0.15">
      <c r="A24" s="279"/>
      <c r="B24" s="923"/>
      <c r="C24" s="923" t="s">
        <v>326</v>
      </c>
      <c r="D24" s="923"/>
      <c r="E24" s="706"/>
      <c r="F24" s="41">
        <v>236.8</v>
      </c>
      <c r="G24" s="701">
        <v>1189</v>
      </c>
      <c r="H24" s="701">
        <v>1324.7</v>
      </c>
    </row>
    <row r="25" spans="1:8" s="557" customFormat="1" ht="10.9" customHeight="1" x14ac:dyDescent="0.2">
      <c r="A25" s="923"/>
      <c r="B25" s="279" t="s">
        <v>327</v>
      </c>
      <c r="C25" s="923"/>
      <c r="D25" s="923"/>
      <c r="E25" s="249"/>
      <c r="F25" s="249">
        <v>68</v>
      </c>
      <c r="G25" s="249">
        <v>73</v>
      </c>
      <c r="H25" s="249">
        <v>70</v>
      </c>
    </row>
    <row r="26" spans="1:8" s="557" customFormat="1" ht="10.9" customHeight="1" x14ac:dyDescent="0.2">
      <c r="A26" s="279"/>
      <c r="B26" s="923"/>
      <c r="C26" s="923" t="s">
        <v>328</v>
      </c>
      <c r="D26" s="923"/>
      <c r="E26" s="141"/>
      <c r="F26" s="141">
        <v>11</v>
      </c>
      <c r="G26" s="141">
        <v>7</v>
      </c>
      <c r="H26" s="141">
        <v>7</v>
      </c>
    </row>
    <row r="27" spans="1:8" s="557" customFormat="1" ht="10.9" customHeight="1" x14ac:dyDescent="0.2">
      <c r="A27" s="279"/>
      <c r="B27" s="529"/>
      <c r="C27" s="337"/>
      <c r="D27" s="338" t="s">
        <v>329</v>
      </c>
      <c r="E27" s="707"/>
      <c r="F27" s="707">
        <v>8</v>
      </c>
      <c r="G27" s="707">
        <v>5</v>
      </c>
      <c r="H27" s="707">
        <v>5</v>
      </c>
    </row>
    <row r="28" spans="1:8" s="557" customFormat="1" ht="10.9" customHeight="1" x14ac:dyDescent="0.2">
      <c r="A28" s="279"/>
      <c r="B28" s="923"/>
      <c r="C28" s="337"/>
      <c r="D28" s="338" t="s">
        <v>121</v>
      </c>
      <c r="E28" s="707"/>
      <c r="F28" s="707">
        <v>3</v>
      </c>
      <c r="G28" s="707">
        <v>2</v>
      </c>
      <c r="H28" s="707">
        <v>2</v>
      </c>
    </row>
    <row r="29" spans="1:8" s="557" customFormat="1" ht="10.9" customHeight="1" x14ac:dyDescent="0.2">
      <c r="A29" s="279"/>
      <c r="B29" s="923"/>
      <c r="C29" s="923" t="s">
        <v>330</v>
      </c>
      <c r="D29" s="923"/>
      <c r="E29" s="141"/>
      <c r="F29" s="141">
        <v>27</v>
      </c>
      <c r="G29" s="141">
        <v>18</v>
      </c>
      <c r="H29" s="141">
        <v>17</v>
      </c>
    </row>
    <row r="30" spans="1:8" s="557" customFormat="1" ht="10.9" customHeight="1" x14ac:dyDescent="0.2">
      <c r="A30" s="279"/>
      <c r="B30" s="529"/>
      <c r="C30" s="337"/>
      <c r="D30" s="338" t="s">
        <v>329</v>
      </c>
      <c r="E30" s="707"/>
      <c r="F30" s="707">
        <v>26</v>
      </c>
      <c r="G30" s="707">
        <v>18</v>
      </c>
      <c r="H30" s="707">
        <v>17</v>
      </c>
    </row>
    <row r="31" spans="1:8" s="557" customFormat="1" ht="10.9" customHeight="1" x14ac:dyDescent="0.2">
      <c r="A31" s="279"/>
      <c r="B31" s="923"/>
      <c r="C31" s="337"/>
      <c r="D31" s="338" t="s">
        <v>121</v>
      </c>
      <c r="E31" s="707"/>
      <c r="F31" s="707">
        <v>1</v>
      </c>
      <c r="G31" s="707" t="s">
        <v>331</v>
      </c>
      <c r="H31" s="707" t="s">
        <v>331</v>
      </c>
    </row>
    <row r="32" spans="1:8" s="557" customFormat="1" ht="10.9" customHeight="1" x14ac:dyDescent="0.2">
      <c r="A32" s="279"/>
      <c r="B32" s="923"/>
      <c r="C32" s="923" t="s">
        <v>332</v>
      </c>
      <c r="D32" s="923"/>
      <c r="E32" s="141"/>
      <c r="F32" s="141">
        <v>30</v>
      </c>
      <c r="G32" s="141">
        <v>48</v>
      </c>
      <c r="H32" s="141">
        <v>46</v>
      </c>
    </row>
    <row r="33" spans="1:8" s="557" customFormat="1" ht="10.9" customHeight="1" x14ac:dyDescent="0.2">
      <c r="A33" s="279"/>
      <c r="B33" s="923"/>
      <c r="C33" s="337"/>
      <c r="D33" s="338" t="s">
        <v>329</v>
      </c>
      <c r="E33" s="707"/>
      <c r="F33" s="707">
        <v>23</v>
      </c>
      <c r="G33" s="707">
        <v>45</v>
      </c>
      <c r="H33" s="707">
        <v>43</v>
      </c>
    </row>
    <row r="34" spans="1:8" s="557" customFormat="1" ht="9" customHeight="1" x14ac:dyDescent="0.2">
      <c r="A34" s="279"/>
      <c r="B34" s="923"/>
      <c r="C34" s="337"/>
      <c r="D34" s="338" t="s">
        <v>121</v>
      </c>
      <c r="E34" s="707"/>
      <c r="F34" s="240">
        <v>7</v>
      </c>
      <c r="G34" s="240">
        <v>3</v>
      </c>
      <c r="H34" s="240">
        <v>3</v>
      </c>
    </row>
    <row r="35" spans="1:8" s="557" customFormat="1" ht="10.9" customHeight="1" x14ac:dyDescent="0.2">
      <c r="A35" s="534" t="s">
        <v>1012</v>
      </c>
      <c r="C35" s="247"/>
      <c r="D35" s="247"/>
      <c r="E35" s="534"/>
      <c r="F35" s="923"/>
    </row>
    <row r="36" spans="1:8" s="557" customFormat="1" ht="10.9" customHeight="1" x14ac:dyDescent="0.2">
      <c r="A36" s="948" t="s">
        <v>1013</v>
      </c>
      <c r="B36" s="247"/>
      <c r="C36" s="247"/>
      <c r="D36" s="247"/>
      <c r="E36" s="534"/>
      <c r="G36" s="247"/>
    </row>
    <row r="37" spans="1:8" s="409" customFormat="1" ht="10.9" customHeight="1" x14ac:dyDescent="0.2">
      <c r="A37" s="1020">
        <v>26</v>
      </c>
      <c r="B37" s="1020"/>
      <c r="C37" s="1020"/>
      <c r="D37" s="1020"/>
      <c r="E37" s="1020"/>
      <c r="F37" s="1020"/>
      <c r="G37" s="1020"/>
    </row>
  </sheetData>
  <mergeCells count="4">
    <mergeCell ref="B20:E20"/>
    <mergeCell ref="B21:E21"/>
    <mergeCell ref="A37:G37"/>
    <mergeCell ref="A1:H1"/>
  </mergeCells>
  <hyperlinks>
    <hyperlink ref="A1" location="Contents!A1" display="Contents"/>
  </hyperlinks>
  <pageMargins left="0.2" right="0.2" top="0.2" bottom="0.2" header="0.2" footer="0.2"/>
  <pageSetup paperSize="7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140" zoomScaleNormal="140" workbookViewId="0">
      <selection sqref="A1:H1"/>
    </sheetView>
  </sheetViews>
  <sheetFormatPr defaultRowHeight="11.25" x14ac:dyDescent="0.2"/>
  <cols>
    <col min="1" max="1" width="2" style="3" customWidth="1"/>
    <col min="2" max="2" width="2.5703125" style="3" customWidth="1"/>
    <col min="3" max="3" width="3.85546875" style="3" customWidth="1"/>
    <col min="4" max="4" width="6.7109375" style="3" customWidth="1"/>
    <col min="5" max="5" width="6" style="3" customWidth="1"/>
    <col min="6" max="6" width="14" style="3" customWidth="1"/>
    <col min="7" max="7" width="6.7109375" style="3" customWidth="1"/>
    <col min="8" max="8" width="6" style="3" customWidth="1"/>
    <col min="9" max="16384" width="9.140625" style="3"/>
  </cols>
  <sheetData>
    <row r="1" spans="1:9" s="556" customFormat="1" ht="12.75" customHeight="1" x14ac:dyDescent="0.2">
      <c r="A1" s="1007" t="s">
        <v>167</v>
      </c>
      <c r="B1" s="1007"/>
      <c r="C1" s="1007"/>
      <c r="D1" s="1007"/>
      <c r="E1" s="1007"/>
      <c r="F1" s="1007"/>
      <c r="G1" s="1007"/>
      <c r="H1" s="1007"/>
      <c r="I1" s="718"/>
    </row>
    <row r="2" spans="1:9" s="499" customFormat="1" ht="18" customHeight="1" x14ac:dyDescent="0.2">
      <c r="A2" s="982" t="s">
        <v>333</v>
      </c>
      <c r="B2" s="982"/>
      <c r="C2" s="982"/>
      <c r="D2" s="982"/>
      <c r="E2" s="982"/>
      <c r="F2" s="982"/>
      <c r="G2" s="982"/>
      <c r="H2" s="498"/>
    </row>
    <row r="3" spans="1:9" ht="3" customHeight="1" x14ac:dyDescent="0.2">
      <c r="B3" s="414"/>
      <c r="C3" s="409"/>
      <c r="F3" s="409"/>
      <c r="G3" s="409"/>
      <c r="H3" s="409"/>
    </row>
    <row r="4" spans="1:9" ht="9.75" customHeight="1" x14ac:dyDescent="0.2">
      <c r="B4" s="414"/>
      <c r="E4" s="163" t="s">
        <v>334</v>
      </c>
      <c r="H4" s="409"/>
    </row>
    <row r="5" spans="1:9" ht="10.5" customHeight="1" x14ac:dyDescent="0.2">
      <c r="C5" s="425"/>
      <c r="E5" s="163" t="s">
        <v>335</v>
      </c>
      <c r="H5" s="409"/>
    </row>
    <row r="6" spans="1:9" ht="9" customHeight="1" x14ac:dyDescent="0.2">
      <c r="A6" s="409"/>
      <c r="C6" s="500"/>
      <c r="E6" s="163" t="s">
        <v>336</v>
      </c>
      <c r="H6" s="409"/>
    </row>
    <row r="7" spans="1:9" ht="14.25" customHeight="1" x14ac:dyDescent="0.2">
      <c r="A7" s="423"/>
      <c r="B7" s="410" t="s">
        <v>337</v>
      </c>
      <c r="C7" s="423"/>
      <c r="D7" s="423"/>
      <c r="E7" s="164">
        <v>186500</v>
      </c>
      <c r="H7" s="409"/>
    </row>
    <row r="8" spans="1:9" ht="12" customHeight="1" x14ac:dyDescent="0.2">
      <c r="A8" s="423"/>
      <c r="B8" s="423" t="s">
        <v>338</v>
      </c>
      <c r="C8" s="501"/>
      <c r="D8" s="423"/>
      <c r="E8" s="164">
        <v>80674</v>
      </c>
      <c r="H8" s="409"/>
    </row>
    <row r="9" spans="1:9" ht="14.25" customHeight="1" x14ac:dyDescent="0.2">
      <c r="A9" s="423"/>
      <c r="B9" s="427" t="s">
        <v>339</v>
      </c>
      <c r="C9" s="427"/>
      <c r="D9" s="427"/>
      <c r="E9" s="166">
        <v>72000</v>
      </c>
      <c r="H9" s="409"/>
    </row>
    <row r="10" spans="1:9" ht="28.5" customHeight="1" x14ac:dyDescent="0.25">
      <c r="A10" s="423"/>
      <c r="B10" s="1050" t="s">
        <v>340</v>
      </c>
      <c r="C10" s="1050"/>
      <c r="D10" s="1050"/>
      <c r="E10" s="167">
        <v>8674</v>
      </c>
      <c r="H10" s="502"/>
    </row>
    <row r="11" spans="1:9" ht="24.75" customHeight="1" x14ac:dyDescent="0.2">
      <c r="A11" s="423"/>
      <c r="B11" s="1051" t="s">
        <v>341</v>
      </c>
      <c r="C11" s="1051"/>
      <c r="D11" s="1051"/>
      <c r="E11" s="169">
        <v>47200</v>
      </c>
      <c r="H11" s="503"/>
    </row>
    <row r="12" spans="1:9" ht="33.75" customHeight="1" x14ac:dyDescent="0.2">
      <c r="A12" s="423"/>
      <c r="B12" s="1051" t="s">
        <v>342</v>
      </c>
      <c r="C12" s="1051"/>
      <c r="D12" s="1051"/>
      <c r="E12" s="169">
        <v>2900</v>
      </c>
      <c r="H12" s="409"/>
    </row>
    <row r="13" spans="1:9" ht="18.75" customHeight="1" x14ac:dyDescent="0.2">
      <c r="A13" s="423"/>
      <c r="B13" s="423" t="s">
        <v>343</v>
      </c>
      <c r="C13" s="423"/>
      <c r="D13" s="504"/>
      <c r="E13" s="169">
        <v>4500</v>
      </c>
      <c r="H13" s="409"/>
    </row>
    <row r="14" spans="1:9" ht="16.5" customHeight="1" x14ac:dyDescent="0.2">
      <c r="A14" s="423"/>
      <c r="B14" s="423" t="s">
        <v>344</v>
      </c>
      <c r="C14" s="423"/>
      <c r="D14" s="504"/>
      <c r="E14" s="169">
        <v>46500</v>
      </c>
      <c r="H14" s="409"/>
    </row>
    <row r="15" spans="1:9" ht="15" customHeight="1" x14ac:dyDescent="0.2">
      <c r="A15" s="423"/>
      <c r="B15" s="423" t="s">
        <v>345</v>
      </c>
      <c r="C15" s="423"/>
      <c r="D15" s="504"/>
      <c r="E15" s="169">
        <v>4726</v>
      </c>
      <c r="H15" s="409"/>
    </row>
    <row r="16" spans="1:9" ht="3" customHeight="1" x14ac:dyDescent="0.2">
      <c r="D16" s="505"/>
      <c r="E16" s="170"/>
      <c r="H16" s="409"/>
    </row>
    <row r="17" spans="1:9" ht="30" customHeight="1" x14ac:dyDescent="0.2">
      <c r="B17" s="1052" t="s">
        <v>346</v>
      </c>
      <c r="C17" s="1053"/>
      <c r="D17" s="1053"/>
      <c r="E17" s="1053"/>
      <c r="F17" s="1053"/>
      <c r="G17" s="1053"/>
      <c r="H17" s="409"/>
    </row>
    <row r="18" spans="1:9" ht="9" customHeight="1" x14ac:dyDescent="0.2">
      <c r="B18" s="423" t="s">
        <v>347</v>
      </c>
      <c r="D18" s="653"/>
      <c r="E18" s="653"/>
      <c r="F18" s="653"/>
      <c r="G18" s="653"/>
      <c r="H18" s="409"/>
    </row>
    <row r="19" spans="1:9" ht="11.25" customHeight="1" x14ac:dyDescent="0.2">
      <c r="F19" s="506" t="s">
        <v>103</v>
      </c>
      <c r="G19" s="507" t="s">
        <v>522</v>
      </c>
      <c r="H19" s="507" t="s">
        <v>1014</v>
      </c>
      <c r="I19" s="507"/>
    </row>
    <row r="20" spans="1:9" ht="11.25" customHeight="1" x14ac:dyDescent="0.2">
      <c r="B20" s="410" t="s">
        <v>348</v>
      </c>
      <c r="C20" s="423"/>
      <c r="D20" s="423"/>
      <c r="E20" s="423"/>
      <c r="F20" s="508"/>
      <c r="G20" s="509"/>
    </row>
    <row r="21" spans="1:9" ht="13.5" customHeight="1" x14ac:dyDescent="0.2">
      <c r="B21" s="423"/>
      <c r="C21" s="423" t="s">
        <v>349</v>
      </c>
      <c r="D21" s="423"/>
      <c r="E21" s="423"/>
      <c r="F21" s="172">
        <v>59724</v>
      </c>
      <c r="G21" s="172">
        <v>48819</v>
      </c>
      <c r="H21" s="172">
        <v>45805</v>
      </c>
      <c r="I21" s="172"/>
    </row>
    <row r="22" spans="1:9" ht="9" customHeight="1" x14ac:dyDescent="0.2">
      <c r="B22" s="423"/>
      <c r="C22" s="423" t="s">
        <v>350</v>
      </c>
      <c r="D22" s="423"/>
      <c r="E22" s="423"/>
      <c r="F22" s="172">
        <v>651</v>
      </c>
      <c r="G22" s="510">
        <v>656</v>
      </c>
      <c r="H22" s="172">
        <v>685</v>
      </c>
      <c r="I22" s="510"/>
    </row>
    <row r="23" spans="1:9" ht="11.25" customHeight="1" x14ac:dyDescent="0.2">
      <c r="B23" s="410" t="s">
        <v>351</v>
      </c>
      <c r="C23" s="423"/>
      <c r="D23" s="423"/>
      <c r="E23" s="423"/>
      <c r="F23" s="173">
        <v>19886</v>
      </c>
      <c r="G23" s="173">
        <v>15640</v>
      </c>
      <c r="H23" s="173">
        <v>15846</v>
      </c>
      <c r="I23" s="173"/>
    </row>
    <row r="24" spans="1:9" ht="9" customHeight="1" x14ac:dyDescent="0.2">
      <c r="B24" s="423"/>
      <c r="C24" s="423" t="s">
        <v>352</v>
      </c>
      <c r="D24" s="423"/>
      <c r="E24" s="423"/>
      <c r="F24" s="172">
        <v>16864</v>
      </c>
      <c r="G24" s="174">
        <v>13820</v>
      </c>
      <c r="H24" s="174">
        <v>14010</v>
      </c>
      <c r="I24" s="174"/>
    </row>
    <row r="25" spans="1:9" ht="9.75" customHeight="1" x14ac:dyDescent="0.2">
      <c r="B25" s="423"/>
      <c r="C25" s="423" t="s">
        <v>353</v>
      </c>
      <c r="D25" s="423"/>
      <c r="E25" s="423"/>
      <c r="F25" s="172">
        <v>889</v>
      </c>
      <c r="G25" s="174">
        <v>257</v>
      </c>
      <c r="H25" s="174">
        <v>257</v>
      </c>
      <c r="I25" s="174"/>
    </row>
    <row r="26" spans="1:9" ht="10.5" customHeight="1" x14ac:dyDescent="0.2">
      <c r="B26" s="423"/>
      <c r="C26" s="423" t="s">
        <v>354</v>
      </c>
      <c r="D26" s="423"/>
      <c r="E26" s="423"/>
      <c r="F26" s="172">
        <v>2133</v>
      </c>
      <c r="G26" s="174">
        <v>1563</v>
      </c>
      <c r="H26" s="174">
        <v>1579</v>
      </c>
      <c r="I26" s="174"/>
    </row>
    <row r="27" spans="1:9" ht="11.25" customHeight="1" x14ac:dyDescent="0.2">
      <c r="B27" s="511" t="s">
        <v>355</v>
      </c>
      <c r="E27" s="511" t="s">
        <v>356</v>
      </c>
      <c r="F27" s="512"/>
      <c r="G27" s="423" t="s">
        <v>357</v>
      </c>
      <c r="H27" s="513"/>
    </row>
    <row r="28" spans="1:9" ht="8.25" customHeight="1" x14ac:dyDescent="0.2">
      <c r="B28" s="409"/>
      <c r="C28" s="409"/>
      <c r="D28" s="409"/>
    </row>
    <row r="29" spans="1:9" s="409" customFormat="1" ht="12" customHeight="1" x14ac:dyDescent="0.2">
      <c r="A29" s="1047">
        <v>27</v>
      </c>
      <c r="B29" s="1047"/>
      <c r="C29" s="1047"/>
      <c r="D29" s="1047"/>
      <c r="E29" s="1047"/>
      <c r="F29" s="1047"/>
      <c r="G29" s="1047"/>
      <c r="H29" s="1047"/>
    </row>
  </sheetData>
  <mergeCells count="7">
    <mergeCell ref="A1:H1"/>
    <mergeCell ref="A29:H29"/>
    <mergeCell ref="A2:G2"/>
    <mergeCell ref="B10:D10"/>
    <mergeCell ref="B11:D11"/>
    <mergeCell ref="B12:D12"/>
    <mergeCell ref="B17:G17"/>
  </mergeCells>
  <hyperlinks>
    <hyperlink ref="A1" location="Contents!A1" display="Contents"/>
  </hyperlinks>
  <pageMargins left="0.2" right="0.2" top="0.2" bottom="0.2" header="0.2" footer="0.2"/>
  <pageSetup paperSize="7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140" zoomScaleNormal="140" workbookViewId="0">
      <selection sqref="A1:H1"/>
    </sheetView>
  </sheetViews>
  <sheetFormatPr defaultRowHeight="12.95" customHeight="1" x14ac:dyDescent="0.2"/>
  <cols>
    <col min="1" max="4" width="1.140625" style="577" customWidth="1"/>
    <col min="5" max="5" width="16" style="577" customWidth="1"/>
    <col min="6" max="8" width="8.7109375" style="577" customWidth="1"/>
    <col min="13" max="16384" width="9.140625" style="577"/>
  </cols>
  <sheetData>
    <row r="1" spans="1:12" s="556" customFormat="1" ht="15" x14ac:dyDescent="0.2">
      <c r="A1" s="1007" t="s">
        <v>167</v>
      </c>
      <c r="B1" s="1007"/>
      <c r="C1" s="1007"/>
      <c r="D1" s="1007"/>
      <c r="E1" s="1007"/>
      <c r="F1" s="1007"/>
      <c r="G1" s="1007"/>
      <c r="H1" s="1007"/>
      <c r="I1"/>
      <c r="J1"/>
      <c r="K1"/>
      <c r="L1"/>
    </row>
    <row r="2" spans="1:12" s="597" customFormat="1" ht="12.95" customHeight="1" x14ac:dyDescent="0.2">
      <c r="A2" s="1055" t="s">
        <v>358</v>
      </c>
      <c r="B2" s="1056"/>
      <c r="C2" s="1056"/>
      <c r="D2" s="1056"/>
      <c r="E2" s="1056"/>
      <c r="F2" s="1056"/>
      <c r="G2" s="1056"/>
      <c r="H2" s="1056"/>
      <c r="I2"/>
      <c r="J2"/>
      <c r="K2"/>
      <c r="L2"/>
    </row>
    <row r="3" spans="1:12" ht="12.95" customHeight="1" x14ac:dyDescent="0.2">
      <c r="A3" s="650"/>
      <c r="B3" s="598"/>
      <c r="C3" s="598"/>
      <c r="D3" s="598"/>
      <c r="E3" s="598"/>
      <c r="F3" s="598"/>
      <c r="G3" s="598"/>
      <c r="H3" s="598"/>
    </row>
    <row r="4" spans="1:12" ht="12.95" customHeight="1" x14ac:dyDescent="0.2">
      <c r="A4" s="176"/>
      <c r="B4" s="176"/>
      <c r="C4" s="176"/>
      <c r="D4" s="176"/>
      <c r="E4" s="176"/>
      <c r="F4" s="177" t="s">
        <v>103</v>
      </c>
      <c r="G4" s="177" t="s">
        <v>453</v>
      </c>
      <c r="H4" s="177" t="s">
        <v>1016</v>
      </c>
    </row>
    <row r="5" spans="1:12" ht="12.95" customHeight="1" x14ac:dyDescent="0.2">
      <c r="A5" s="178" t="s">
        <v>360</v>
      </c>
      <c r="B5" s="179"/>
      <c r="C5" s="179"/>
      <c r="D5" s="179"/>
      <c r="E5" s="179"/>
      <c r="F5" s="180"/>
      <c r="G5" s="180"/>
    </row>
    <row r="6" spans="1:12" ht="12.95" customHeight="1" x14ac:dyDescent="0.2">
      <c r="A6" s="179"/>
      <c r="B6" s="181" t="s">
        <v>361</v>
      </c>
      <c r="C6" s="182"/>
      <c r="D6" s="178"/>
      <c r="E6" s="179"/>
      <c r="F6" s="183"/>
      <c r="G6" s="160"/>
    </row>
    <row r="7" spans="1:12" ht="12.95" customHeight="1" x14ac:dyDescent="0.2">
      <c r="A7" s="179"/>
      <c r="B7" s="181"/>
      <c r="C7" s="184" t="s">
        <v>362</v>
      </c>
      <c r="D7" s="178"/>
      <c r="E7" s="179"/>
      <c r="F7" s="599">
        <v>4230.2</v>
      </c>
      <c r="G7" s="599">
        <v>3405.3</v>
      </c>
      <c r="H7" s="599">
        <v>2620.9</v>
      </c>
    </row>
    <row r="8" spans="1:12" ht="12.95" customHeight="1" x14ac:dyDescent="0.2">
      <c r="A8" s="179"/>
      <c r="B8" s="185"/>
      <c r="C8" s="184" t="s">
        <v>363</v>
      </c>
      <c r="D8" s="178"/>
      <c r="E8" s="179"/>
      <c r="F8" s="188">
        <v>115.9</v>
      </c>
      <c r="G8" s="599">
        <v>93.7</v>
      </c>
      <c r="H8" s="599">
        <v>94.4</v>
      </c>
    </row>
    <row r="9" spans="1:12" ht="12.95" customHeight="1" x14ac:dyDescent="0.2">
      <c r="A9" s="179"/>
      <c r="B9" s="185"/>
      <c r="C9" s="651" t="s">
        <v>364</v>
      </c>
      <c r="D9" s="186"/>
      <c r="E9" s="179"/>
      <c r="F9" s="159">
        <v>9</v>
      </c>
      <c r="G9" s="600">
        <v>8.3000000000000007</v>
      </c>
      <c r="H9" s="600">
        <v>5.0999999999999996</v>
      </c>
    </row>
    <row r="10" spans="1:12" ht="12.95" customHeight="1" x14ac:dyDescent="0.2">
      <c r="A10" s="179"/>
      <c r="B10" s="178"/>
      <c r="C10" s="184" t="s">
        <v>365</v>
      </c>
      <c r="D10" s="178"/>
      <c r="E10" s="179"/>
      <c r="F10" s="188">
        <v>29</v>
      </c>
      <c r="G10" s="599">
        <v>30.5</v>
      </c>
      <c r="H10" s="599">
        <v>30.4</v>
      </c>
    </row>
    <row r="11" spans="1:12" ht="12.95" customHeight="1" x14ac:dyDescent="0.2">
      <c r="A11" s="179"/>
      <c r="B11" s="181" t="s">
        <v>366</v>
      </c>
      <c r="C11" s="187"/>
      <c r="D11" s="186"/>
      <c r="E11" s="179"/>
      <c r="F11" s="183"/>
      <c r="G11" s="179"/>
      <c r="H11" s="599"/>
    </row>
    <row r="12" spans="1:12" ht="12.95" customHeight="1" x14ac:dyDescent="0.2">
      <c r="A12" s="179"/>
      <c r="B12" s="181" t="s">
        <v>367</v>
      </c>
      <c r="C12" s="187"/>
      <c r="D12" s="186"/>
      <c r="E12" s="179"/>
      <c r="F12" s="183">
        <v>65.2</v>
      </c>
      <c r="G12" s="601">
        <v>69</v>
      </c>
      <c r="H12" s="601">
        <v>63.8</v>
      </c>
    </row>
    <row r="13" spans="1:12" ht="12.95" customHeight="1" x14ac:dyDescent="0.2">
      <c r="A13" s="179"/>
      <c r="B13" s="185"/>
      <c r="C13" s="179" t="s">
        <v>368</v>
      </c>
      <c r="D13" s="186"/>
      <c r="E13" s="179"/>
      <c r="F13" s="599">
        <v>47</v>
      </c>
      <c r="G13" s="599">
        <v>51</v>
      </c>
      <c r="H13" s="599">
        <v>47.5</v>
      </c>
    </row>
    <row r="14" spans="1:12" ht="12.95" customHeight="1" x14ac:dyDescent="0.2">
      <c r="A14" s="179"/>
      <c r="B14" s="185"/>
      <c r="C14" s="179" t="s">
        <v>369</v>
      </c>
      <c r="D14" s="186"/>
      <c r="E14" s="179"/>
      <c r="F14" s="599">
        <v>5</v>
      </c>
      <c r="G14" s="599">
        <v>2.5</v>
      </c>
      <c r="H14" s="599">
        <v>1.8</v>
      </c>
    </row>
    <row r="15" spans="1:12" ht="12.95" customHeight="1" x14ac:dyDescent="0.2">
      <c r="A15" s="179"/>
      <c r="B15" s="185"/>
      <c r="C15" s="179" t="s">
        <v>370</v>
      </c>
      <c r="D15" s="186"/>
      <c r="E15" s="179"/>
      <c r="F15" s="188">
        <v>10.5</v>
      </c>
      <c r="G15" s="539">
        <v>12.8</v>
      </c>
      <c r="H15" s="599">
        <v>12</v>
      </c>
    </row>
    <row r="16" spans="1:12" ht="12.95" customHeight="1" x14ac:dyDescent="0.2">
      <c r="A16" s="179"/>
      <c r="B16" s="181" t="s">
        <v>371</v>
      </c>
      <c r="C16" s="189"/>
      <c r="D16" s="178"/>
      <c r="E16" s="179"/>
      <c r="F16" s="183">
        <v>5.3</v>
      </c>
      <c r="G16" s="601">
        <v>35.1</v>
      </c>
      <c r="H16" s="601">
        <v>22.9</v>
      </c>
    </row>
    <row r="17" spans="1:12" s="556" customFormat="1" ht="12.95" customHeight="1" x14ac:dyDescent="0.2">
      <c r="A17" s="31"/>
      <c r="B17" s="283"/>
      <c r="C17" s="282"/>
      <c r="D17" s="122"/>
      <c r="E17" s="31"/>
      <c r="F17" s="1054" t="s">
        <v>372</v>
      </c>
      <c r="G17" s="1054"/>
      <c r="H17" s="1054"/>
      <c r="I17"/>
      <c r="J17"/>
      <c r="K17"/>
      <c r="L17"/>
    </row>
    <row r="18" spans="1:12" s="556" customFormat="1" ht="12.95" customHeight="1" x14ac:dyDescent="0.2">
      <c r="A18" s="121" t="s">
        <v>373</v>
      </c>
      <c r="B18" s="124"/>
      <c r="C18" s="126"/>
      <c r="D18" s="121"/>
      <c r="E18" s="31"/>
      <c r="F18" s="295">
        <v>10254.6</v>
      </c>
      <c r="G18" s="295">
        <v>14438.804985484021</v>
      </c>
      <c r="H18" s="295">
        <v>14644.8</v>
      </c>
      <c r="I18"/>
      <c r="J18"/>
      <c r="K18"/>
      <c r="L18"/>
    </row>
    <row r="19" spans="1:12" s="556" customFormat="1" ht="12.95" customHeight="1" x14ac:dyDescent="0.2">
      <c r="A19" s="122"/>
      <c r="B19" s="283" t="s">
        <v>905</v>
      </c>
      <c r="C19" s="282"/>
      <c r="D19" s="122"/>
      <c r="E19" s="31"/>
      <c r="F19" s="492">
        <v>3728.5</v>
      </c>
      <c r="G19" s="602">
        <v>1981.5954093834507</v>
      </c>
      <c r="H19" s="602">
        <v>1802.7</v>
      </c>
      <c r="I19"/>
      <c r="J19"/>
      <c r="K19"/>
      <c r="L19"/>
    </row>
    <row r="20" spans="1:12" s="556" customFormat="1" ht="12.95" customHeight="1" x14ac:dyDescent="0.2">
      <c r="A20" s="31"/>
      <c r="B20" s="118"/>
      <c r="C20" s="129" t="s">
        <v>362</v>
      </c>
      <c r="D20" s="122"/>
      <c r="E20" s="31"/>
      <c r="F20" s="35">
        <v>3599</v>
      </c>
      <c r="G20" s="603">
        <v>1879.0954093834507</v>
      </c>
      <c r="H20" s="603">
        <v>1742.9</v>
      </c>
      <c r="I20"/>
      <c r="J20"/>
      <c r="K20"/>
      <c r="L20"/>
    </row>
    <row r="21" spans="1:12" s="556" customFormat="1" ht="12.95" customHeight="1" x14ac:dyDescent="0.2">
      <c r="A21" s="122"/>
      <c r="B21" s="31"/>
      <c r="C21" s="31" t="s">
        <v>364</v>
      </c>
      <c r="D21" s="122"/>
      <c r="E21" s="31"/>
      <c r="F21" s="35">
        <v>99.4</v>
      </c>
      <c r="G21" s="603">
        <v>102.5</v>
      </c>
      <c r="H21" s="603">
        <v>59.8</v>
      </c>
      <c r="I21"/>
      <c r="J21"/>
      <c r="K21"/>
      <c r="L21"/>
    </row>
    <row r="22" spans="1:12" s="556" customFormat="1" ht="12.95" customHeight="1" x14ac:dyDescent="0.25">
      <c r="A22" s="122"/>
      <c r="B22" s="283" t="s">
        <v>363</v>
      </c>
      <c r="C22" s="604"/>
      <c r="D22" s="122"/>
      <c r="E22" s="122"/>
      <c r="F22" s="492">
        <v>2216.9</v>
      </c>
      <c r="G22" s="602">
        <v>3534.5</v>
      </c>
      <c r="H22" s="602">
        <v>4407.8</v>
      </c>
      <c r="I22"/>
      <c r="J22"/>
      <c r="K22"/>
      <c r="L22"/>
    </row>
    <row r="23" spans="1:12" s="556" customFormat="1" ht="12.95" customHeight="1" x14ac:dyDescent="0.25">
      <c r="A23" s="31"/>
      <c r="B23" s="283" t="s">
        <v>906</v>
      </c>
      <c r="C23" s="604"/>
      <c r="D23" s="122"/>
      <c r="E23" s="122"/>
      <c r="F23" s="492">
        <v>375.9</v>
      </c>
      <c r="G23" s="602">
        <v>1799.4</v>
      </c>
      <c r="H23" s="602">
        <v>2005.1</v>
      </c>
      <c r="I23"/>
      <c r="J23"/>
      <c r="K23"/>
      <c r="L23"/>
    </row>
    <row r="24" spans="1:12" s="556" customFormat="1" ht="12.95" customHeight="1" x14ac:dyDescent="0.2">
      <c r="A24" s="31"/>
      <c r="B24" s="122" t="s">
        <v>907</v>
      </c>
      <c r="E24" s="31"/>
      <c r="F24" s="492">
        <v>2350.8000000000002</v>
      </c>
      <c r="G24" s="602">
        <v>3055.0930089660606</v>
      </c>
      <c r="H24" s="602">
        <v>2919.2</v>
      </c>
      <c r="I24"/>
      <c r="J24"/>
      <c r="K24"/>
      <c r="L24"/>
    </row>
    <row r="25" spans="1:12" s="556" customFormat="1" ht="12.95" customHeight="1" x14ac:dyDescent="0.2">
      <c r="A25" s="31"/>
      <c r="B25" s="283" t="s">
        <v>374</v>
      </c>
      <c r="C25" s="116"/>
      <c r="D25" s="122"/>
      <c r="E25" s="31"/>
      <c r="F25" s="492">
        <v>341.1</v>
      </c>
      <c r="G25" s="602">
        <v>2587.3165671345109</v>
      </c>
      <c r="H25" s="602">
        <v>2047</v>
      </c>
      <c r="I25"/>
      <c r="J25"/>
      <c r="K25"/>
      <c r="L25"/>
    </row>
    <row r="26" spans="1:12" s="556" customFormat="1" ht="12.95" customHeight="1" x14ac:dyDescent="0.2">
      <c r="A26" s="8"/>
      <c r="B26" s="283" t="s">
        <v>908</v>
      </c>
      <c r="C26" s="116"/>
      <c r="D26" s="122"/>
      <c r="E26" s="31"/>
      <c r="F26" s="492">
        <v>1241</v>
      </c>
      <c r="G26" s="602">
        <v>1480.9</v>
      </c>
      <c r="H26" s="602">
        <v>1463</v>
      </c>
      <c r="I26"/>
      <c r="J26"/>
      <c r="K26"/>
      <c r="L26"/>
    </row>
    <row r="27" spans="1:12" s="556" customFormat="1" ht="12.95" customHeight="1" x14ac:dyDescent="0.2">
      <c r="A27" s="8"/>
      <c r="B27" s="283"/>
      <c r="C27" s="116"/>
      <c r="D27" s="122"/>
      <c r="E27" s="31"/>
      <c r="F27" s="492"/>
      <c r="G27" s="602"/>
      <c r="H27" s="740"/>
      <c r="I27"/>
      <c r="J27"/>
      <c r="K27"/>
      <c r="L27"/>
    </row>
    <row r="28" spans="1:12" s="556" customFormat="1" ht="12.95" customHeight="1" x14ac:dyDescent="0.2">
      <c r="A28" s="31"/>
      <c r="B28" s="741" t="s">
        <v>355</v>
      </c>
      <c r="C28" s="31"/>
      <c r="D28" s="31"/>
      <c r="E28" s="31"/>
      <c r="F28" s="1057" t="s">
        <v>375</v>
      </c>
      <c r="G28" s="1057"/>
      <c r="H28" s="1057"/>
      <c r="I28"/>
      <c r="J28"/>
      <c r="K28"/>
      <c r="L28"/>
    </row>
    <row r="29" spans="1:12" s="556" customFormat="1" ht="12.95" customHeight="1" x14ac:dyDescent="0.2">
      <c r="A29" s="31"/>
      <c r="B29" s="742" t="s">
        <v>376</v>
      </c>
      <c r="C29" s="492"/>
      <c r="D29" s="31"/>
      <c r="E29" s="31"/>
      <c r="F29" s="1057"/>
      <c r="G29" s="1057"/>
      <c r="H29" s="1057"/>
      <c r="I29"/>
      <c r="J29"/>
      <c r="K29"/>
      <c r="L29"/>
    </row>
    <row r="30" spans="1:12" s="556" customFormat="1" ht="12.95" customHeight="1" x14ac:dyDescent="0.2">
      <c r="A30" s="31"/>
      <c r="B30" s="31"/>
      <c r="C30" s="31"/>
      <c r="D30" s="31"/>
      <c r="E30" s="31"/>
      <c r="F30" s="1057"/>
      <c r="G30" s="1057"/>
      <c r="H30" s="1057"/>
      <c r="I30"/>
      <c r="J30"/>
      <c r="K30"/>
      <c r="L30"/>
    </row>
    <row r="31" spans="1:12" s="409" customFormat="1" ht="12.95" customHeight="1" x14ac:dyDescent="0.2">
      <c r="A31" s="1020">
        <v>28</v>
      </c>
      <c r="B31" s="1020"/>
      <c r="C31" s="1020"/>
      <c r="D31" s="1020"/>
      <c r="E31" s="1020"/>
      <c r="F31" s="1020"/>
      <c r="G31" s="1020"/>
      <c r="H31" s="1020"/>
      <c r="I31"/>
      <c r="J31"/>
      <c r="K31"/>
      <c r="L31"/>
    </row>
  </sheetData>
  <mergeCells count="5">
    <mergeCell ref="F17:H17"/>
    <mergeCell ref="A2:H2"/>
    <mergeCell ref="F28:H30"/>
    <mergeCell ref="A1:H1"/>
    <mergeCell ref="A31:H31"/>
  </mergeCells>
  <hyperlinks>
    <hyperlink ref="A1" location="Contents!A1" display="Contents"/>
  </hyperlinks>
  <pageMargins left="0.2" right="0.2" top="0.2" bottom="0.2" header="0.2" footer="0.2"/>
  <pageSetup paperSize="70" orientation="portrait" r:id="rId1"/>
  <ignoredErrors>
    <ignoredError sqref="F4:H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U29"/>
  <sheetViews>
    <sheetView showGridLines="0" zoomScale="140" zoomScaleNormal="140" workbookViewId="0">
      <selection sqref="A1:U1"/>
    </sheetView>
  </sheetViews>
  <sheetFormatPr defaultColWidth="3" defaultRowHeight="14.1" customHeight="1" x14ac:dyDescent="0.2"/>
  <cols>
    <col min="1" max="1" width="1" style="545" customWidth="1"/>
    <col min="2" max="20" width="2.42578125" style="545" customWidth="1"/>
    <col min="21" max="21" width="1" style="545" customWidth="1"/>
  </cols>
  <sheetData>
    <row r="1" spans="1:21" ht="13.5" thickBot="1" x14ac:dyDescent="0.25">
      <c r="A1" s="975" t="s">
        <v>167</v>
      </c>
      <c r="B1" s="975"/>
      <c r="C1" s="975"/>
      <c r="D1" s="975"/>
      <c r="E1" s="975"/>
      <c r="F1" s="975"/>
      <c r="G1" s="975"/>
      <c r="H1" s="975"/>
      <c r="I1" s="975"/>
      <c r="J1" s="975"/>
      <c r="K1" s="975"/>
      <c r="L1" s="975"/>
      <c r="M1" s="975"/>
      <c r="N1" s="975"/>
      <c r="O1" s="975"/>
      <c r="P1" s="975"/>
      <c r="Q1" s="975"/>
      <c r="R1" s="975"/>
      <c r="S1" s="975"/>
      <c r="T1" s="975"/>
      <c r="U1" s="975"/>
    </row>
    <row r="2" spans="1:21" ht="17.25" customHeight="1" thickBot="1" x14ac:dyDescent="0.25">
      <c r="A2" s="976" t="s">
        <v>741</v>
      </c>
      <c r="B2" s="977"/>
      <c r="C2" s="977"/>
      <c r="D2" s="977"/>
      <c r="E2" s="977"/>
      <c r="F2" s="977"/>
      <c r="G2" s="977"/>
      <c r="H2" s="977"/>
      <c r="I2" s="977"/>
      <c r="J2" s="977"/>
      <c r="K2" s="977"/>
      <c r="L2" s="977"/>
      <c r="M2" s="977"/>
      <c r="N2" s="977"/>
      <c r="O2" s="977"/>
      <c r="P2" s="977"/>
      <c r="Q2" s="977"/>
      <c r="R2" s="977"/>
      <c r="S2" s="977"/>
      <c r="T2" s="977"/>
      <c r="U2" s="543"/>
    </row>
    <row r="3" spans="1:21" ht="14.1" customHeight="1" x14ac:dyDescent="0.2">
      <c r="A3" s="544"/>
      <c r="B3" s="978" t="s">
        <v>742</v>
      </c>
      <c r="C3" s="978"/>
      <c r="D3" s="978"/>
      <c r="E3" s="978"/>
      <c r="F3" s="978"/>
      <c r="G3" s="978"/>
      <c r="H3" s="978"/>
      <c r="I3" s="978"/>
      <c r="J3" s="978"/>
      <c r="K3" s="978"/>
      <c r="L3" s="978"/>
      <c r="M3" s="978"/>
      <c r="N3" s="978"/>
      <c r="O3" s="978"/>
      <c r="P3" s="978"/>
      <c r="Q3" s="978"/>
      <c r="R3" s="978"/>
      <c r="S3" s="978"/>
      <c r="T3" s="978"/>
      <c r="U3" s="355"/>
    </row>
    <row r="4" spans="1:21" ht="14.1" customHeight="1" x14ac:dyDescent="0.2">
      <c r="A4" s="544"/>
      <c r="B4" s="978"/>
      <c r="C4" s="978"/>
      <c r="D4" s="978"/>
      <c r="E4" s="978"/>
      <c r="F4" s="978"/>
      <c r="G4" s="978"/>
      <c r="H4" s="978"/>
      <c r="I4" s="979"/>
      <c r="J4" s="978"/>
      <c r="K4" s="978"/>
      <c r="L4" s="978"/>
      <c r="M4" s="978"/>
      <c r="N4" s="978"/>
      <c r="O4" s="978"/>
      <c r="P4" s="978"/>
      <c r="Q4" s="978"/>
      <c r="R4" s="978"/>
      <c r="S4" s="978"/>
      <c r="T4" s="978"/>
      <c r="U4" s="355"/>
    </row>
    <row r="5" spans="1:21" ht="14.1" customHeight="1" x14ac:dyDescent="0.2">
      <c r="A5" s="544"/>
      <c r="B5" s="978"/>
      <c r="C5" s="978"/>
      <c r="D5" s="978"/>
      <c r="E5" s="978"/>
      <c r="F5" s="978"/>
      <c r="G5" s="978"/>
      <c r="H5" s="978"/>
      <c r="I5" s="978"/>
      <c r="J5" s="978"/>
      <c r="K5" s="978"/>
      <c r="L5" s="978"/>
      <c r="M5" s="978"/>
      <c r="N5" s="978"/>
      <c r="O5" s="978"/>
      <c r="P5" s="978"/>
      <c r="Q5" s="978"/>
      <c r="R5" s="978"/>
      <c r="S5" s="978"/>
      <c r="T5" s="978"/>
      <c r="U5" s="355"/>
    </row>
    <row r="6" spans="1:21" ht="14.1" customHeight="1" x14ac:dyDescent="0.2">
      <c r="A6" s="544"/>
      <c r="B6" s="978"/>
      <c r="C6" s="978"/>
      <c r="D6" s="978"/>
      <c r="E6" s="978"/>
      <c r="F6" s="978"/>
      <c r="G6" s="978"/>
      <c r="H6" s="978"/>
      <c r="I6" s="978"/>
      <c r="J6" s="978"/>
      <c r="K6" s="978"/>
      <c r="L6" s="978"/>
      <c r="M6" s="978"/>
      <c r="N6" s="978"/>
      <c r="O6" s="978"/>
      <c r="P6" s="978"/>
      <c r="Q6" s="978"/>
      <c r="R6" s="978"/>
      <c r="S6" s="978"/>
      <c r="T6" s="978"/>
      <c r="U6" s="355"/>
    </row>
    <row r="7" spans="1:21" ht="14.1" customHeight="1" x14ac:dyDescent="0.2">
      <c r="A7" s="544"/>
      <c r="B7" s="978"/>
      <c r="C7" s="978"/>
      <c r="D7" s="978"/>
      <c r="E7" s="978"/>
      <c r="F7" s="978"/>
      <c r="G7" s="978"/>
      <c r="H7" s="978"/>
      <c r="I7" s="978"/>
      <c r="J7" s="978"/>
      <c r="K7" s="978"/>
      <c r="L7" s="978"/>
      <c r="M7" s="978"/>
      <c r="N7" s="978"/>
      <c r="O7" s="978"/>
      <c r="P7" s="978"/>
      <c r="Q7" s="978"/>
      <c r="R7" s="978"/>
      <c r="S7" s="978"/>
      <c r="T7" s="978"/>
      <c r="U7" s="355"/>
    </row>
    <row r="8" spans="1:21" ht="14.1" customHeight="1" x14ac:dyDescent="0.2">
      <c r="A8" s="544"/>
      <c r="B8" s="978"/>
      <c r="C8" s="978"/>
      <c r="D8" s="978"/>
      <c r="E8" s="978"/>
      <c r="F8" s="978"/>
      <c r="G8" s="978"/>
      <c r="H8" s="978"/>
      <c r="I8" s="978"/>
      <c r="J8" s="978"/>
      <c r="K8" s="978"/>
      <c r="L8" s="978"/>
      <c r="M8" s="978"/>
      <c r="N8" s="978"/>
      <c r="O8" s="978"/>
      <c r="P8" s="978"/>
      <c r="Q8" s="978"/>
      <c r="R8" s="978"/>
      <c r="S8" s="978"/>
      <c r="T8" s="978"/>
      <c r="U8" s="355"/>
    </row>
    <row r="9" spans="1:21" ht="14.1" customHeight="1" x14ac:dyDescent="0.2">
      <c r="A9" s="544"/>
      <c r="B9" s="978" t="s">
        <v>743</v>
      </c>
      <c r="C9" s="978"/>
      <c r="D9" s="978"/>
      <c r="E9" s="978"/>
      <c r="F9" s="978"/>
      <c r="G9" s="978"/>
      <c r="H9" s="978"/>
      <c r="I9" s="978"/>
      <c r="J9" s="978"/>
      <c r="K9" s="978"/>
      <c r="L9" s="978"/>
      <c r="M9" s="978"/>
      <c r="N9" s="978"/>
      <c r="O9" s="978"/>
      <c r="P9" s="978"/>
      <c r="Q9" s="978"/>
      <c r="R9" s="978"/>
      <c r="S9" s="978"/>
      <c r="T9" s="978"/>
      <c r="U9" s="355"/>
    </row>
    <row r="10" spans="1:21" ht="14.1" customHeight="1" x14ac:dyDescent="0.2">
      <c r="A10" s="544"/>
      <c r="B10" s="978"/>
      <c r="C10" s="978"/>
      <c r="D10" s="978"/>
      <c r="E10" s="978"/>
      <c r="F10" s="978"/>
      <c r="G10" s="978"/>
      <c r="H10" s="978"/>
      <c r="I10" s="978"/>
      <c r="J10" s="978"/>
      <c r="K10" s="978"/>
      <c r="L10" s="978"/>
      <c r="M10" s="978"/>
      <c r="N10" s="978"/>
      <c r="O10" s="978"/>
      <c r="P10" s="978"/>
      <c r="Q10" s="978"/>
      <c r="R10" s="978"/>
      <c r="S10" s="978"/>
      <c r="T10" s="978"/>
      <c r="U10" s="355"/>
    </row>
    <row r="11" spans="1:21" ht="14.1" customHeight="1" x14ac:dyDescent="0.2">
      <c r="A11" s="544"/>
      <c r="B11" s="978"/>
      <c r="C11" s="978"/>
      <c r="D11" s="978"/>
      <c r="E11" s="978"/>
      <c r="F11" s="978"/>
      <c r="G11" s="978"/>
      <c r="H11" s="978"/>
      <c r="I11" s="978"/>
      <c r="J11" s="978"/>
      <c r="K11" s="978"/>
      <c r="L11" s="978"/>
      <c r="M11" s="978"/>
      <c r="N11" s="978"/>
      <c r="O11" s="978"/>
      <c r="P11" s="978"/>
      <c r="Q11" s="978"/>
      <c r="R11" s="978"/>
      <c r="S11" s="978"/>
      <c r="T11" s="978"/>
      <c r="U11" s="355"/>
    </row>
    <row r="12" spans="1:21" ht="14.1" customHeight="1" x14ac:dyDescent="0.2">
      <c r="A12" s="544"/>
      <c r="B12" s="973" t="s">
        <v>921</v>
      </c>
      <c r="C12" s="973"/>
      <c r="D12" s="973"/>
      <c r="E12" s="973"/>
      <c r="F12" s="973"/>
      <c r="G12" s="973"/>
      <c r="H12" s="973"/>
      <c r="I12" s="973"/>
      <c r="J12" s="973"/>
      <c r="K12" s="973"/>
      <c r="L12" s="973"/>
      <c r="M12" s="973"/>
      <c r="N12" s="973"/>
      <c r="O12" s="973"/>
      <c r="P12" s="973"/>
      <c r="Q12" s="973"/>
      <c r="R12" s="973"/>
      <c r="S12" s="973"/>
      <c r="T12" s="973"/>
      <c r="U12" s="355"/>
    </row>
    <row r="13" spans="1:21" ht="14.1" customHeight="1" x14ac:dyDescent="0.2">
      <c r="A13" s="544"/>
      <c r="B13" s="973"/>
      <c r="C13" s="973"/>
      <c r="D13" s="973"/>
      <c r="E13" s="973"/>
      <c r="F13" s="973"/>
      <c r="G13" s="973"/>
      <c r="H13" s="973"/>
      <c r="I13" s="973"/>
      <c r="J13" s="973"/>
      <c r="K13" s="973"/>
      <c r="L13" s="973"/>
      <c r="M13" s="973"/>
      <c r="N13" s="973"/>
      <c r="O13" s="973"/>
      <c r="P13" s="973"/>
      <c r="Q13" s="973"/>
      <c r="R13" s="973"/>
      <c r="S13" s="973"/>
      <c r="T13" s="973"/>
      <c r="U13" s="355"/>
    </row>
    <row r="14" spans="1:21" ht="14.1" customHeight="1" x14ac:dyDescent="0.2">
      <c r="A14" s="544"/>
      <c r="B14" s="973"/>
      <c r="C14" s="973"/>
      <c r="D14" s="973"/>
      <c r="E14" s="973"/>
      <c r="F14" s="973"/>
      <c r="G14" s="973"/>
      <c r="H14" s="973"/>
      <c r="I14" s="973"/>
      <c r="J14" s="973"/>
      <c r="K14" s="973"/>
      <c r="L14" s="973"/>
      <c r="M14" s="973"/>
      <c r="N14" s="973"/>
      <c r="O14" s="973"/>
      <c r="P14" s="973"/>
      <c r="Q14" s="973"/>
      <c r="R14" s="973"/>
      <c r="S14" s="973"/>
      <c r="T14" s="973"/>
      <c r="U14" s="355"/>
    </row>
    <row r="15" spans="1:21" ht="14.1" customHeight="1" x14ac:dyDescent="0.2">
      <c r="A15" s="544"/>
      <c r="B15" s="973"/>
      <c r="C15" s="973"/>
      <c r="D15" s="973"/>
      <c r="E15" s="973"/>
      <c r="F15" s="973"/>
      <c r="G15" s="973"/>
      <c r="H15" s="973"/>
      <c r="I15" s="973"/>
      <c r="J15" s="973"/>
      <c r="K15" s="973"/>
      <c r="L15" s="973"/>
      <c r="M15" s="973"/>
      <c r="N15" s="973"/>
      <c r="O15" s="973"/>
      <c r="P15" s="973"/>
      <c r="Q15" s="973"/>
      <c r="R15" s="973"/>
      <c r="S15" s="973"/>
      <c r="T15" s="973"/>
      <c r="U15" s="355"/>
    </row>
    <row r="16" spans="1:21" ht="14.1" customHeight="1" x14ac:dyDescent="0.2">
      <c r="A16" s="544"/>
      <c r="B16" s="973"/>
      <c r="C16" s="973"/>
      <c r="D16" s="973"/>
      <c r="E16" s="973"/>
      <c r="F16" s="973"/>
      <c r="G16" s="973"/>
      <c r="H16" s="973"/>
      <c r="I16" s="973"/>
      <c r="J16" s="973"/>
      <c r="K16" s="973"/>
      <c r="L16" s="973"/>
      <c r="M16" s="973"/>
      <c r="N16" s="973"/>
      <c r="O16" s="973"/>
      <c r="P16" s="973"/>
      <c r="Q16" s="973"/>
      <c r="R16" s="973"/>
      <c r="S16" s="973"/>
      <c r="T16" s="973"/>
      <c r="U16" s="355"/>
    </row>
    <row r="17" spans="1:21" ht="14.1" customHeight="1" x14ac:dyDescent="0.2">
      <c r="A17" s="544"/>
      <c r="B17" s="973" t="s">
        <v>744</v>
      </c>
      <c r="C17" s="973"/>
      <c r="D17" s="973"/>
      <c r="E17" s="973"/>
      <c r="F17" s="973"/>
      <c r="G17" s="973"/>
      <c r="H17" s="973"/>
      <c r="I17" s="973"/>
      <c r="J17" s="973"/>
      <c r="K17" s="973"/>
      <c r="L17" s="973"/>
      <c r="M17" s="973"/>
      <c r="N17" s="973"/>
      <c r="O17" s="973"/>
      <c r="P17" s="973"/>
      <c r="Q17" s="973"/>
      <c r="R17" s="973"/>
      <c r="S17" s="973"/>
      <c r="T17" s="973"/>
      <c r="U17" s="355"/>
    </row>
    <row r="18" spans="1:21" ht="14.1" customHeight="1" x14ac:dyDescent="0.2">
      <c r="A18" s="544"/>
      <c r="B18" s="973"/>
      <c r="C18" s="973"/>
      <c r="D18" s="973"/>
      <c r="E18" s="973"/>
      <c r="F18" s="973"/>
      <c r="G18" s="973"/>
      <c r="H18" s="973"/>
      <c r="I18" s="973"/>
      <c r="J18" s="973"/>
      <c r="K18" s="973"/>
      <c r="L18" s="973"/>
      <c r="M18" s="973"/>
      <c r="N18" s="973"/>
      <c r="O18" s="973"/>
      <c r="P18" s="973"/>
      <c r="Q18" s="973"/>
      <c r="R18" s="973"/>
      <c r="S18" s="973"/>
      <c r="T18" s="973"/>
      <c r="U18" s="355"/>
    </row>
    <row r="19" spans="1:21" ht="14.1" customHeight="1" x14ac:dyDescent="0.2">
      <c r="A19" s="544"/>
      <c r="B19" s="973"/>
      <c r="C19" s="973"/>
      <c r="D19" s="973"/>
      <c r="E19" s="973"/>
      <c r="F19" s="973"/>
      <c r="G19" s="973"/>
      <c r="H19" s="973"/>
      <c r="I19" s="973"/>
      <c r="J19" s="973"/>
      <c r="K19" s="973"/>
      <c r="L19" s="973"/>
      <c r="M19" s="973"/>
      <c r="N19" s="973"/>
      <c r="O19" s="973"/>
      <c r="P19" s="973"/>
      <c r="Q19" s="973"/>
      <c r="R19" s="973"/>
      <c r="S19" s="973"/>
      <c r="T19" s="973"/>
      <c r="U19" s="355"/>
    </row>
    <row r="20" spans="1:21" ht="14.1" customHeight="1" x14ac:dyDescent="0.2">
      <c r="A20" s="544"/>
      <c r="B20" s="973"/>
      <c r="C20" s="973"/>
      <c r="D20" s="973"/>
      <c r="E20" s="973"/>
      <c r="F20" s="973"/>
      <c r="G20" s="973"/>
      <c r="H20" s="973"/>
      <c r="I20" s="973"/>
      <c r="J20" s="973"/>
      <c r="K20" s="973"/>
      <c r="L20" s="973"/>
      <c r="M20" s="973"/>
      <c r="N20" s="973"/>
      <c r="O20" s="973"/>
      <c r="P20" s="973"/>
      <c r="Q20" s="973"/>
      <c r="R20" s="973"/>
      <c r="S20" s="973"/>
      <c r="T20" s="973"/>
      <c r="U20" s="355"/>
    </row>
    <row r="21" spans="1:21" ht="14.1" customHeight="1" x14ac:dyDescent="0.2">
      <c r="A21" s="544"/>
      <c r="B21" s="973"/>
      <c r="C21" s="973"/>
      <c r="D21" s="973"/>
      <c r="E21" s="973"/>
      <c r="F21" s="973"/>
      <c r="G21" s="973"/>
      <c r="H21" s="973"/>
      <c r="I21" s="973"/>
      <c r="J21" s="973"/>
      <c r="K21" s="973"/>
      <c r="L21" s="973"/>
      <c r="M21" s="973"/>
      <c r="N21" s="973"/>
      <c r="O21" s="973"/>
      <c r="P21" s="973"/>
      <c r="Q21" s="973"/>
      <c r="R21" s="973"/>
      <c r="S21" s="973"/>
      <c r="T21" s="973"/>
      <c r="U21" s="355"/>
    </row>
    <row r="22" spans="1:21" ht="14.1" customHeight="1" x14ac:dyDescent="0.2">
      <c r="A22" s="544"/>
      <c r="B22" s="973" t="s">
        <v>745</v>
      </c>
      <c r="C22" s="973"/>
      <c r="D22" s="973"/>
      <c r="E22" s="973"/>
      <c r="F22" s="973"/>
      <c r="G22" s="973"/>
      <c r="H22" s="973"/>
      <c r="I22" s="973"/>
      <c r="J22" s="973"/>
      <c r="K22" s="973"/>
      <c r="L22" s="973"/>
      <c r="M22" s="973"/>
      <c r="N22" s="973"/>
      <c r="O22" s="973"/>
      <c r="P22" s="973"/>
      <c r="Q22" s="973"/>
      <c r="R22" s="973"/>
      <c r="S22" s="973"/>
      <c r="T22" s="973"/>
      <c r="U22" s="355"/>
    </row>
    <row r="23" spans="1:21" ht="14.1" customHeight="1" x14ac:dyDescent="0.2">
      <c r="A23" s="544"/>
      <c r="B23" s="973"/>
      <c r="C23" s="973"/>
      <c r="D23" s="973"/>
      <c r="E23" s="973"/>
      <c r="F23" s="973"/>
      <c r="G23" s="973"/>
      <c r="H23" s="973"/>
      <c r="I23" s="973"/>
      <c r="J23" s="973"/>
      <c r="K23" s="973"/>
      <c r="L23" s="973"/>
      <c r="M23" s="973"/>
      <c r="N23" s="973"/>
      <c r="O23" s="973"/>
      <c r="P23" s="973"/>
      <c r="Q23" s="973"/>
      <c r="R23" s="973"/>
      <c r="S23" s="973"/>
      <c r="T23" s="973"/>
      <c r="U23" s="355"/>
    </row>
    <row r="24" spans="1:21" ht="14.1" customHeight="1" x14ac:dyDescent="0.2">
      <c r="A24" s="544"/>
      <c r="B24" s="973"/>
      <c r="C24" s="973"/>
      <c r="D24" s="973"/>
      <c r="E24" s="973"/>
      <c r="F24" s="973"/>
      <c r="G24" s="973"/>
      <c r="H24" s="973"/>
      <c r="I24" s="973"/>
      <c r="J24" s="973"/>
      <c r="K24" s="973"/>
      <c r="L24" s="973"/>
      <c r="M24" s="973"/>
      <c r="N24" s="973"/>
      <c r="O24" s="973"/>
      <c r="P24" s="973"/>
      <c r="Q24" s="973"/>
      <c r="R24" s="973"/>
      <c r="S24" s="973"/>
      <c r="T24" s="973"/>
      <c r="U24" s="355"/>
    </row>
    <row r="25" spans="1:21" ht="14.1" customHeight="1" x14ac:dyDescent="0.2">
      <c r="A25" s="544"/>
      <c r="B25" s="973"/>
      <c r="C25" s="973"/>
      <c r="D25" s="973"/>
      <c r="E25" s="973"/>
      <c r="F25" s="973"/>
      <c r="G25" s="973"/>
      <c r="H25" s="973"/>
      <c r="I25" s="973"/>
      <c r="J25" s="973"/>
      <c r="K25" s="973"/>
      <c r="L25" s="973"/>
      <c r="M25" s="973"/>
      <c r="N25" s="973"/>
      <c r="O25" s="973"/>
      <c r="P25" s="973"/>
      <c r="Q25" s="973"/>
      <c r="R25" s="973"/>
      <c r="S25" s="973"/>
      <c r="T25" s="973"/>
      <c r="U25" s="355"/>
    </row>
    <row r="26" spans="1:21" ht="14.1" customHeight="1" x14ac:dyDescent="0.2">
      <c r="A26" s="544"/>
      <c r="B26" s="974" t="s">
        <v>1072</v>
      </c>
      <c r="C26" s="974"/>
      <c r="D26" s="974"/>
      <c r="E26" s="974"/>
      <c r="F26" s="974"/>
      <c r="G26" s="974"/>
      <c r="H26" s="974"/>
      <c r="I26" s="974"/>
      <c r="J26" s="974"/>
      <c r="K26" s="974"/>
      <c r="L26" s="974"/>
      <c r="M26" s="974"/>
      <c r="N26" s="974"/>
      <c r="O26" s="974"/>
      <c r="P26" s="974"/>
      <c r="Q26" s="974"/>
      <c r="R26" s="974"/>
      <c r="S26" s="974"/>
      <c r="T26" s="974"/>
      <c r="U26" s="355"/>
    </row>
    <row r="27" spans="1:21" ht="14.1" customHeight="1" x14ac:dyDescent="0.2">
      <c r="A27" s="544"/>
      <c r="B27" s="974"/>
      <c r="C27" s="974"/>
      <c r="D27" s="974"/>
      <c r="E27" s="974"/>
      <c r="F27" s="974"/>
      <c r="G27" s="974"/>
      <c r="H27" s="974"/>
      <c r="I27" s="974"/>
      <c r="J27" s="974"/>
      <c r="K27" s="974"/>
      <c r="L27" s="974"/>
      <c r="M27" s="974"/>
      <c r="N27" s="974"/>
      <c r="O27" s="974"/>
      <c r="P27" s="974"/>
      <c r="Q27" s="974"/>
      <c r="R27" s="974"/>
      <c r="S27" s="974"/>
      <c r="T27" s="974"/>
      <c r="U27" s="355"/>
    </row>
    <row r="28" spans="1:21" ht="6.75" customHeight="1" thickBot="1" x14ac:dyDescent="0.25">
      <c r="A28" s="546"/>
      <c r="B28" s="547"/>
      <c r="C28" s="547"/>
      <c r="D28" s="547"/>
      <c r="E28" s="547"/>
      <c r="F28" s="547"/>
      <c r="G28" s="547"/>
      <c r="H28" s="547"/>
      <c r="I28" s="547"/>
      <c r="J28" s="547"/>
      <c r="K28" s="547"/>
      <c r="L28" s="547"/>
      <c r="M28" s="547"/>
      <c r="N28" s="547"/>
      <c r="O28" s="547"/>
      <c r="P28" s="547"/>
      <c r="Q28" s="547"/>
      <c r="R28" s="547"/>
      <c r="S28" s="547"/>
      <c r="T28" s="547"/>
      <c r="U28" s="548"/>
    </row>
    <row r="29" spans="1:21" ht="16.5" customHeight="1" x14ac:dyDescent="0.2">
      <c r="A29" s="972">
        <v>2</v>
      </c>
      <c r="B29" s="972"/>
      <c r="C29" s="972"/>
      <c r="D29" s="972"/>
      <c r="E29" s="972"/>
      <c r="F29" s="972"/>
      <c r="G29" s="972"/>
      <c r="H29" s="972"/>
      <c r="I29" s="972"/>
      <c r="J29" s="972"/>
      <c r="K29" s="972"/>
      <c r="L29" s="972"/>
      <c r="M29" s="972"/>
      <c r="N29" s="972"/>
      <c r="O29" s="972"/>
      <c r="P29" s="972"/>
      <c r="Q29" s="972"/>
      <c r="R29" s="972"/>
      <c r="S29" s="972"/>
      <c r="T29" s="972"/>
      <c r="U29" s="972"/>
    </row>
  </sheetData>
  <mergeCells count="9">
    <mergeCell ref="A29:U29"/>
    <mergeCell ref="B22:T25"/>
    <mergeCell ref="B26:T27"/>
    <mergeCell ref="A1:U1"/>
    <mergeCell ref="A2:T2"/>
    <mergeCell ref="B3:T8"/>
    <mergeCell ref="B9:T11"/>
    <mergeCell ref="B12:T16"/>
    <mergeCell ref="B17:T21"/>
  </mergeCells>
  <hyperlinks>
    <hyperlink ref="A1:T1" location="Contents!A1" display="Contents"/>
  </hyperlinks>
  <pageMargins left="0.2" right="0.2" top="0.2" bottom="0.2" header="0.2" footer="0.2"/>
  <pageSetup paperSiz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zoomScale="140" zoomScaleNormal="140" workbookViewId="0">
      <selection sqref="A1:H1"/>
    </sheetView>
  </sheetViews>
  <sheetFormatPr defaultRowHeight="11.1" customHeight="1" x14ac:dyDescent="0.2"/>
  <cols>
    <col min="1" max="3" width="1.140625" style="556" customWidth="1"/>
    <col min="4" max="4" width="14.5703125" style="556" customWidth="1"/>
    <col min="5" max="5" width="12.28515625" style="556" customWidth="1"/>
    <col min="6" max="6" width="5.5703125" style="556" customWidth="1"/>
    <col min="7" max="7" width="6" style="556" customWidth="1"/>
    <col min="8" max="8" width="5.7109375" style="556" customWidth="1"/>
    <col min="9" max="9" width="9.140625" style="556"/>
    <col min="19" max="16384" width="9.140625" style="556"/>
  </cols>
  <sheetData>
    <row r="1" spans="1:18" ht="15" x14ac:dyDescent="0.2">
      <c r="A1" s="1007" t="s">
        <v>167</v>
      </c>
      <c r="B1" s="1007"/>
      <c r="C1" s="1007"/>
      <c r="D1" s="1007"/>
      <c r="E1" s="1007"/>
      <c r="F1" s="1007"/>
      <c r="G1" s="1007"/>
      <c r="H1" s="1007"/>
      <c r="I1" s="718"/>
      <c r="O1" s="556"/>
      <c r="P1" s="556"/>
      <c r="Q1" s="556"/>
      <c r="R1" s="556"/>
    </row>
    <row r="2" spans="1:18" s="607" customFormat="1" ht="11.1" customHeight="1" x14ac:dyDescent="0.2">
      <c r="A2" s="605" t="s">
        <v>692</v>
      </c>
      <c r="B2" s="606"/>
      <c r="C2" s="330"/>
      <c r="D2" s="331"/>
      <c r="E2" s="331"/>
      <c r="F2" s="331"/>
      <c r="G2" s="331"/>
      <c r="J2"/>
      <c r="K2"/>
      <c r="L2"/>
      <c r="M2"/>
      <c r="N2"/>
      <c r="O2"/>
      <c r="P2"/>
      <c r="Q2"/>
      <c r="R2"/>
    </row>
    <row r="3" spans="1:18" ht="11.1" customHeight="1" x14ac:dyDescent="0.2">
      <c r="A3" s="42"/>
      <c r="B3" s="42"/>
      <c r="C3" s="42"/>
      <c r="D3" s="42"/>
      <c r="E3" s="42"/>
      <c r="F3" s="329">
        <v>2011</v>
      </c>
      <c r="G3" s="332" t="s">
        <v>1017</v>
      </c>
      <c r="H3" s="332" t="s">
        <v>1018</v>
      </c>
      <c r="I3" s="332"/>
    </row>
    <row r="4" spans="1:18" ht="11.1" customHeight="1" x14ac:dyDescent="0.2">
      <c r="A4" s="122" t="s">
        <v>693</v>
      </c>
      <c r="B4" s="31"/>
      <c r="C4" s="31"/>
      <c r="D4" s="31"/>
      <c r="E4" s="31"/>
      <c r="F4" s="43"/>
      <c r="H4" s="441"/>
      <c r="I4" s="441"/>
    </row>
    <row r="5" spans="1:18" ht="11.1" customHeight="1" x14ac:dyDescent="0.2">
      <c r="A5" s="31"/>
      <c r="B5" s="31" t="s">
        <v>694</v>
      </c>
      <c r="C5" s="31"/>
      <c r="D5" s="333"/>
      <c r="E5" s="334" t="s">
        <v>695</v>
      </c>
      <c r="F5" s="41">
        <v>435.3</v>
      </c>
      <c r="G5" s="41">
        <v>331.1</v>
      </c>
      <c r="H5" s="41">
        <v>270.89999999999998</v>
      </c>
      <c r="I5" s="41"/>
    </row>
    <row r="6" spans="1:18" ht="11.1" customHeight="1" x14ac:dyDescent="0.2">
      <c r="A6" s="31"/>
      <c r="B6" s="31" t="s">
        <v>696</v>
      </c>
      <c r="C6" s="31"/>
      <c r="D6" s="333"/>
      <c r="E6" s="334" t="s">
        <v>697</v>
      </c>
      <c r="F6" s="41">
        <v>138.6</v>
      </c>
      <c r="G6" s="41">
        <v>119.6</v>
      </c>
      <c r="H6" s="41">
        <v>86.9</v>
      </c>
      <c r="I6" s="41"/>
    </row>
    <row r="7" spans="1:18" ht="11.1" customHeight="1" x14ac:dyDescent="0.2">
      <c r="A7" s="31"/>
      <c r="B7" s="31" t="s">
        <v>698</v>
      </c>
      <c r="C7" s="31"/>
      <c r="D7" s="333"/>
      <c r="E7" s="334" t="s">
        <v>697</v>
      </c>
      <c r="F7" s="35">
        <v>1.8</v>
      </c>
      <c r="G7" s="35">
        <v>1.6</v>
      </c>
      <c r="H7" s="35">
        <v>1.1000000000000001</v>
      </c>
      <c r="I7" s="35"/>
    </row>
    <row r="8" spans="1:18" ht="11.1" customHeight="1" x14ac:dyDescent="0.2">
      <c r="A8" s="31"/>
      <c r="B8" s="31" t="s">
        <v>699</v>
      </c>
      <c r="C8" s="31"/>
      <c r="D8" s="116"/>
      <c r="E8" s="334" t="s">
        <v>700</v>
      </c>
      <c r="F8" s="41">
        <v>6.4</v>
      </c>
      <c r="G8" s="35">
        <v>3.2</v>
      </c>
      <c r="H8" s="41">
        <v>5.56</v>
      </c>
      <c r="I8" s="41"/>
    </row>
    <row r="9" spans="1:18" ht="11.1" customHeight="1" x14ac:dyDescent="0.2">
      <c r="A9" s="31"/>
      <c r="B9" s="31" t="s">
        <v>701</v>
      </c>
      <c r="C9" s="31"/>
      <c r="D9" s="116"/>
      <c r="E9" s="334" t="s">
        <v>697</v>
      </c>
      <c r="F9" s="35">
        <v>373.7</v>
      </c>
      <c r="G9" s="35">
        <v>464.1</v>
      </c>
      <c r="H9" s="35">
        <v>439</v>
      </c>
      <c r="I9" s="35"/>
    </row>
    <row r="10" spans="1:18" ht="11.1" customHeight="1" x14ac:dyDescent="0.2">
      <c r="A10" s="31"/>
      <c r="B10" s="31" t="s">
        <v>702</v>
      </c>
      <c r="C10" s="31"/>
      <c r="D10" s="31"/>
      <c r="E10" s="334" t="s">
        <v>697</v>
      </c>
      <c r="F10" s="35">
        <v>51.8</v>
      </c>
      <c r="G10" s="35">
        <v>38.799999999999997</v>
      </c>
      <c r="H10" s="35">
        <v>34.94</v>
      </c>
      <c r="I10" s="35"/>
    </row>
    <row r="11" spans="1:18" s="554" customFormat="1" ht="11.1" customHeight="1" x14ac:dyDescent="0.2">
      <c r="A11" s="121" t="s">
        <v>239</v>
      </c>
      <c r="B11" s="115"/>
      <c r="C11" s="115"/>
      <c r="D11" s="291"/>
      <c r="E11" s="336"/>
      <c r="F11" s="26"/>
      <c r="J11"/>
      <c r="K11"/>
      <c r="L11"/>
      <c r="M11"/>
      <c r="N11"/>
      <c r="O11"/>
      <c r="P11"/>
      <c r="Q11"/>
      <c r="R11"/>
    </row>
    <row r="12" spans="1:18" s="557" customFormat="1" ht="11.1" customHeight="1" x14ac:dyDescent="0.2">
      <c r="A12" s="686"/>
      <c r="B12" s="279" t="s">
        <v>703</v>
      </c>
      <c r="C12" s="686"/>
      <c r="D12" s="337"/>
      <c r="E12" s="338"/>
      <c r="F12" s="143"/>
      <c r="G12" s="247"/>
      <c r="J12"/>
      <c r="K12"/>
      <c r="L12"/>
      <c r="M12"/>
      <c r="N12"/>
      <c r="O12"/>
      <c r="P12"/>
      <c r="Q12"/>
      <c r="R12"/>
    </row>
    <row r="13" spans="1:18" s="557" customFormat="1" ht="11.1" customHeight="1" x14ac:dyDescent="0.2">
      <c r="A13" s="686"/>
      <c r="B13" s="279"/>
      <c r="C13" s="115" t="s">
        <v>704</v>
      </c>
      <c r="D13" s="337"/>
      <c r="E13" s="338"/>
      <c r="F13" s="339" t="s">
        <v>705</v>
      </c>
      <c r="G13" s="339" t="s">
        <v>901</v>
      </c>
      <c r="H13" s="339">
        <v>-21.3</v>
      </c>
      <c r="J13"/>
      <c r="K13"/>
      <c r="L13"/>
      <c r="M13"/>
      <c r="N13"/>
      <c r="O13"/>
      <c r="P13"/>
      <c r="Q13"/>
      <c r="R13"/>
    </row>
    <row r="14" spans="1:18" s="557" customFormat="1" ht="11.1" customHeight="1" x14ac:dyDescent="0.2">
      <c r="A14" s="686"/>
      <c r="B14" s="279"/>
      <c r="C14" s="686" t="s">
        <v>239</v>
      </c>
      <c r="D14" s="337"/>
      <c r="E14" s="338"/>
      <c r="F14" s="339" t="s">
        <v>706</v>
      </c>
      <c r="G14" s="339" t="s">
        <v>902</v>
      </c>
      <c r="H14" s="339">
        <v>-17.8</v>
      </c>
      <c r="J14"/>
      <c r="K14"/>
      <c r="L14"/>
      <c r="M14"/>
      <c r="N14"/>
      <c r="O14"/>
      <c r="P14"/>
      <c r="Q14"/>
      <c r="R14"/>
    </row>
    <row r="15" spans="1:18" s="557" customFormat="1" ht="11.1" customHeight="1" x14ac:dyDescent="0.2">
      <c r="A15" s="686"/>
      <c r="B15" s="279"/>
      <c r="C15" s="686" t="s">
        <v>678</v>
      </c>
      <c r="D15" s="337"/>
      <c r="E15" s="338"/>
      <c r="F15" s="339" t="s">
        <v>707</v>
      </c>
      <c r="G15" s="339">
        <v>9.3000000000000007</v>
      </c>
      <c r="H15" s="339">
        <v>-17.2</v>
      </c>
      <c r="J15"/>
      <c r="K15"/>
      <c r="L15"/>
      <c r="M15"/>
      <c r="N15"/>
      <c r="O15"/>
      <c r="P15"/>
      <c r="Q15"/>
      <c r="R15"/>
    </row>
    <row r="16" spans="1:18" s="557" customFormat="1" ht="11.1" customHeight="1" x14ac:dyDescent="0.2">
      <c r="A16" s="686"/>
      <c r="B16" s="279"/>
      <c r="C16" s="686" t="s">
        <v>708</v>
      </c>
      <c r="D16" s="337"/>
      <c r="E16" s="338"/>
      <c r="F16" s="339">
        <v>-1.4</v>
      </c>
      <c r="G16" s="339">
        <v>1.3</v>
      </c>
      <c r="H16" s="339">
        <v>-10.4</v>
      </c>
      <c r="J16"/>
      <c r="K16"/>
      <c r="L16"/>
      <c r="M16"/>
      <c r="N16"/>
      <c r="O16"/>
      <c r="P16"/>
      <c r="Q16"/>
      <c r="R16"/>
    </row>
    <row r="17" spans="1:18" s="557" customFormat="1" ht="11.1" customHeight="1" x14ac:dyDescent="0.2">
      <c r="A17" s="686"/>
      <c r="B17" s="279"/>
      <c r="C17" s="686" t="s">
        <v>709</v>
      </c>
      <c r="D17" s="337"/>
      <c r="E17" s="338"/>
      <c r="F17" s="339" t="s">
        <v>710</v>
      </c>
      <c r="G17" s="339">
        <v>-5.9</v>
      </c>
      <c r="H17" s="339">
        <v>-28.6</v>
      </c>
      <c r="J17"/>
      <c r="K17"/>
      <c r="L17"/>
      <c r="M17"/>
      <c r="N17"/>
      <c r="O17"/>
      <c r="P17"/>
      <c r="Q17"/>
      <c r="R17"/>
    </row>
    <row r="18" spans="1:18" s="557" customFormat="1" ht="11.1" customHeight="1" x14ac:dyDescent="0.2">
      <c r="A18" s="686"/>
      <c r="B18" s="279"/>
      <c r="C18" s="686" t="s">
        <v>121</v>
      </c>
      <c r="D18" s="337"/>
      <c r="E18" s="338"/>
      <c r="F18" s="339" t="s">
        <v>711</v>
      </c>
      <c r="G18" s="339">
        <v>4.4000000000000004</v>
      </c>
      <c r="H18" s="339">
        <v>-17.2</v>
      </c>
      <c r="J18"/>
      <c r="K18"/>
      <c r="L18"/>
      <c r="M18"/>
      <c r="N18"/>
      <c r="O18"/>
      <c r="P18"/>
      <c r="Q18"/>
      <c r="R18"/>
    </row>
    <row r="19" spans="1:18" s="557" customFormat="1" ht="11.1" customHeight="1" x14ac:dyDescent="0.2">
      <c r="A19" s="649"/>
      <c r="B19" s="279" t="s">
        <v>712</v>
      </c>
      <c r="C19" s="340"/>
      <c r="D19" s="279"/>
      <c r="E19" s="279"/>
      <c r="F19" s="143"/>
      <c r="J19"/>
      <c r="K19"/>
      <c r="L19"/>
      <c r="M19"/>
      <c r="N19"/>
      <c r="O19"/>
      <c r="P19"/>
      <c r="Q19"/>
      <c r="R19"/>
    </row>
    <row r="20" spans="1:18" s="557" customFormat="1" ht="11.1" customHeight="1" x14ac:dyDescent="0.2">
      <c r="A20" s="649"/>
      <c r="B20" s="649"/>
      <c r="C20" s="649" t="s">
        <v>239</v>
      </c>
      <c r="D20" s="279"/>
      <c r="E20" s="279"/>
      <c r="F20" s="514">
        <v>122.7</v>
      </c>
      <c r="G20" s="514">
        <v>142.19999999999999</v>
      </c>
      <c r="H20" s="514">
        <v>124.5</v>
      </c>
      <c r="I20" s="514"/>
      <c r="J20"/>
      <c r="K20"/>
      <c r="L20"/>
      <c r="M20"/>
      <c r="N20"/>
      <c r="O20"/>
      <c r="P20"/>
      <c r="Q20"/>
      <c r="R20"/>
    </row>
    <row r="21" spans="1:18" s="557" customFormat="1" ht="11.1" customHeight="1" x14ac:dyDescent="0.2">
      <c r="A21" s="649"/>
      <c r="B21" s="279"/>
      <c r="C21" s="649" t="s">
        <v>704</v>
      </c>
      <c r="D21" s="341"/>
      <c r="E21" s="279"/>
      <c r="F21" s="514">
        <v>135.6</v>
      </c>
      <c r="G21" s="514">
        <v>144.1</v>
      </c>
      <c r="H21" s="514">
        <v>123.1</v>
      </c>
      <c r="I21" s="514"/>
      <c r="J21"/>
      <c r="K21"/>
      <c r="L21"/>
      <c r="M21"/>
      <c r="N21"/>
      <c r="O21"/>
      <c r="P21"/>
      <c r="Q21"/>
      <c r="R21"/>
    </row>
    <row r="22" spans="1:18" s="557" customFormat="1" ht="11.1" customHeight="1" x14ac:dyDescent="0.2">
      <c r="A22" s="649"/>
      <c r="B22" s="279" t="s">
        <v>713</v>
      </c>
      <c r="C22" s="342"/>
      <c r="D22" s="341"/>
      <c r="E22" s="279"/>
      <c r="F22" s="301"/>
      <c r="G22" s="301"/>
      <c r="H22" s="301"/>
      <c r="I22" s="301"/>
      <c r="J22"/>
      <c r="K22"/>
      <c r="L22"/>
      <c r="M22"/>
      <c r="N22"/>
      <c r="O22"/>
      <c r="P22"/>
      <c r="Q22"/>
      <c r="R22"/>
    </row>
    <row r="23" spans="1:18" s="557" customFormat="1" ht="11.1" customHeight="1" x14ac:dyDescent="0.2">
      <c r="A23" s="649"/>
      <c r="B23" s="279"/>
      <c r="C23" s="649" t="s">
        <v>239</v>
      </c>
      <c r="D23" s="341"/>
      <c r="E23" s="279"/>
      <c r="F23" s="514">
        <v>113.4</v>
      </c>
      <c r="G23" s="514">
        <v>156.30000000000001</v>
      </c>
      <c r="H23" s="514">
        <v>135</v>
      </c>
      <c r="I23" s="514"/>
      <c r="J23"/>
      <c r="K23"/>
      <c r="L23"/>
      <c r="M23"/>
      <c r="N23"/>
      <c r="O23"/>
      <c r="P23"/>
      <c r="Q23"/>
      <c r="R23"/>
    </row>
    <row r="24" spans="1:18" s="557" customFormat="1" ht="11.1" customHeight="1" x14ac:dyDescent="0.2">
      <c r="A24" s="649"/>
      <c r="B24" s="279"/>
      <c r="C24" s="649" t="s">
        <v>704</v>
      </c>
      <c r="D24" s="341"/>
      <c r="E24" s="279"/>
      <c r="F24" s="514">
        <v>148.30000000000001</v>
      </c>
      <c r="G24" s="514">
        <v>141.6</v>
      </c>
      <c r="H24" s="514">
        <v>117.5</v>
      </c>
      <c r="I24" s="514"/>
      <c r="J24"/>
      <c r="K24"/>
      <c r="L24"/>
      <c r="M24"/>
      <c r="N24"/>
      <c r="O24"/>
      <c r="P24"/>
      <c r="Q24"/>
      <c r="R24"/>
    </row>
    <row r="25" spans="1:18" s="557" customFormat="1" ht="11.1" customHeight="1" x14ac:dyDescent="0.2">
      <c r="A25" s="649"/>
      <c r="B25" s="279" t="s">
        <v>714</v>
      </c>
      <c r="C25" s="340"/>
      <c r="D25" s="341"/>
      <c r="E25" s="279"/>
      <c r="F25" s="301"/>
      <c r="G25" s="301"/>
      <c r="H25" s="301"/>
      <c r="I25" s="301"/>
      <c r="J25"/>
      <c r="K25"/>
      <c r="L25"/>
      <c r="M25"/>
      <c r="N25"/>
      <c r="O25"/>
      <c r="P25"/>
      <c r="Q25"/>
      <c r="R25"/>
    </row>
    <row r="26" spans="1:18" s="557" customFormat="1" ht="11.1" customHeight="1" x14ac:dyDescent="0.2">
      <c r="A26" s="649"/>
      <c r="B26" s="279"/>
      <c r="C26" s="649" t="s">
        <v>239</v>
      </c>
      <c r="D26" s="341"/>
      <c r="E26" s="279"/>
      <c r="F26" s="514" t="s">
        <v>1071</v>
      </c>
      <c r="G26" s="514">
        <v>127.5</v>
      </c>
      <c r="H26" s="514">
        <v>136.80000000000001</v>
      </c>
      <c r="I26" s="514"/>
      <c r="J26"/>
      <c r="K26"/>
      <c r="L26"/>
      <c r="M26"/>
      <c r="N26"/>
      <c r="O26"/>
      <c r="P26"/>
      <c r="Q26"/>
      <c r="R26"/>
    </row>
    <row r="27" spans="1:18" s="557" customFormat="1" ht="11.1" customHeight="1" x14ac:dyDescent="0.2">
      <c r="A27" s="649"/>
      <c r="B27" s="279"/>
      <c r="C27" s="649" t="s">
        <v>704</v>
      </c>
      <c r="D27" s="341"/>
      <c r="E27" s="279"/>
      <c r="F27" s="514">
        <v>109.6</v>
      </c>
      <c r="G27" s="514">
        <v>156.80000000000001</v>
      </c>
      <c r="H27" s="514">
        <v>176</v>
      </c>
      <c r="I27" s="514"/>
      <c r="J27"/>
      <c r="K27"/>
      <c r="L27"/>
      <c r="M27"/>
      <c r="N27"/>
      <c r="O27"/>
      <c r="P27"/>
      <c r="Q27"/>
      <c r="R27"/>
    </row>
    <row r="28" spans="1:18" s="557" customFormat="1" ht="11.1" customHeight="1" x14ac:dyDescent="0.2">
      <c r="A28" s="649"/>
      <c r="B28" s="649"/>
      <c r="C28" s="343" t="s">
        <v>715</v>
      </c>
      <c r="D28" s="227"/>
      <c r="E28" s="227"/>
      <c r="F28" s="343" t="s">
        <v>541</v>
      </c>
      <c r="G28" s="227"/>
      <c r="H28" s="649"/>
      <c r="J28"/>
      <c r="K28"/>
      <c r="L28"/>
      <c r="M28"/>
      <c r="N28"/>
      <c r="O28"/>
      <c r="P28"/>
      <c r="Q28"/>
      <c r="R28"/>
    </row>
    <row r="29" spans="1:18" ht="11.1" customHeight="1" x14ac:dyDescent="0.2">
      <c r="A29" s="42"/>
      <c r="B29" s="42"/>
      <c r="C29" s="1058" t="s">
        <v>716</v>
      </c>
      <c r="D29" s="1059"/>
      <c r="E29" s="1059"/>
      <c r="F29" s="1059"/>
      <c r="G29" s="1059"/>
    </row>
    <row r="30" spans="1:18" ht="11.1" customHeight="1" x14ac:dyDescent="0.2">
      <c r="A30" s="42"/>
      <c r="B30" s="42"/>
      <c r="C30" s="1059"/>
      <c r="D30" s="1059"/>
      <c r="E30" s="1059"/>
      <c r="F30" s="1059"/>
      <c r="G30" s="1059"/>
    </row>
    <row r="31" spans="1:18" ht="11.1" customHeight="1" x14ac:dyDescent="0.2">
      <c r="A31" s="42"/>
      <c r="B31" s="42"/>
      <c r="C31" s="1059"/>
      <c r="D31" s="1059"/>
      <c r="E31" s="1059"/>
      <c r="F31" s="1059"/>
      <c r="G31" s="1059"/>
    </row>
    <row r="32" spans="1:18" s="557" customFormat="1" ht="11.1" customHeight="1" x14ac:dyDescent="0.2">
      <c r="A32" s="247"/>
      <c r="B32" s="247"/>
      <c r="C32" s="1058" t="s">
        <v>717</v>
      </c>
      <c r="D32" s="1060"/>
      <c r="E32" s="1060"/>
      <c r="F32" s="1060"/>
      <c r="G32" s="1060"/>
      <c r="J32"/>
      <c r="K32"/>
      <c r="L32"/>
      <c r="M32"/>
      <c r="N32"/>
      <c r="O32"/>
      <c r="P32"/>
      <c r="Q32"/>
      <c r="R32"/>
    </row>
    <row r="33" spans="1:18" ht="11.1" customHeight="1" x14ac:dyDescent="0.2">
      <c r="C33" s="227" t="s">
        <v>718</v>
      </c>
    </row>
    <row r="34" spans="1:18" s="409" customFormat="1" ht="11.1" customHeight="1" x14ac:dyDescent="0.2">
      <c r="A34" s="1047">
        <v>29</v>
      </c>
      <c r="B34" s="1047"/>
      <c r="C34" s="1047"/>
      <c r="D34" s="1047"/>
      <c r="E34" s="1047"/>
      <c r="F34" s="1047"/>
      <c r="G34" s="1047"/>
      <c r="H34" s="1047"/>
      <c r="J34"/>
      <c r="K34"/>
      <c r="L34"/>
      <c r="M34"/>
      <c r="N34"/>
      <c r="O34"/>
      <c r="P34"/>
      <c r="Q34"/>
      <c r="R34"/>
    </row>
  </sheetData>
  <mergeCells count="4">
    <mergeCell ref="C29:G31"/>
    <mergeCell ref="C32:G32"/>
    <mergeCell ref="A34:H34"/>
    <mergeCell ref="A1:H1"/>
  </mergeCells>
  <hyperlinks>
    <hyperlink ref="A1" location="Contents!A1" display="Contents"/>
  </hyperlinks>
  <pageMargins left="0.2" right="0.2" top="0.2" bottom="0.2" header="0.2" footer="0.2"/>
  <pageSetup paperSize="70" orientation="portrait" r:id="rId1"/>
  <ignoredErrors>
    <ignoredError sqref="F13:H18 G3:I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zoomScale="140" zoomScaleNormal="140" workbookViewId="0">
      <selection sqref="A1:H1"/>
    </sheetView>
  </sheetViews>
  <sheetFormatPr defaultRowHeight="10.15" customHeight="1" x14ac:dyDescent="0.2"/>
  <cols>
    <col min="1" max="1" width="1.42578125" style="612" customWidth="1"/>
    <col min="2" max="2" width="1.85546875" style="612" customWidth="1"/>
    <col min="3" max="3" width="9.140625" style="612"/>
    <col min="4" max="4" width="4.42578125" style="612" customWidth="1"/>
    <col min="5" max="5" width="7.140625" style="612" customWidth="1"/>
    <col min="6" max="8" width="7.28515625" style="612" customWidth="1"/>
    <col min="9" max="16384" width="9.140625" style="612"/>
  </cols>
  <sheetData>
    <row r="1" spans="1:9" s="556" customFormat="1" ht="12.75" customHeight="1" x14ac:dyDescent="0.2">
      <c r="A1" s="1007" t="s">
        <v>167</v>
      </c>
      <c r="B1" s="1007"/>
      <c r="C1" s="1007"/>
      <c r="D1" s="1007"/>
      <c r="E1" s="1007"/>
      <c r="F1" s="1007"/>
      <c r="G1" s="1007"/>
      <c r="H1" s="1007"/>
      <c r="I1" s="718"/>
    </row>
    <row r="2" spans="1:9" s="521" customFormat="1" ht="11.25" customHeight="1" x14ac:dyDescent="0.2">
      <c r="A2" s="1061" t="s">
        <v>719</v>
      </c>
      <c r="B2" s="1061"/>
      <c r="C2" s="1061"/>
      <c r="D2" s="1061"/>
      <c r="E2" s="1061"/>
      <c r="F2" s="1061"/>
    </row>
    <row r="3" spans="1:9" s="521" customFormat="1" ht="10.15" customHeight="1" x14ac:dyDescent="0.2">
      <c r="A3" s="515"/>
      <c r="B3" s="515"/>
      <c r="C3" s="515"/>
      <c r="F3" s="516">
        <v>2018</v>
      </c>
      <c r="G3" s="516">
        <v>2019</v>
      </c>
      <c r="H3" s="516">
        <v>2020</v>
      </c>
    </row>
    <row r="4" spans="1:9" s="521" customFormat="1" ht="10.15" customHeight="1" x14ac:dyDescent="0.2">
      <c r="A4" s="344" t="s">
        <v>720</v>
      </c>
      <c r="B4" s="345"/>
      <c r="C4" s="345"/>
      <c r="D4" s="608"/>
      <c r="E4" s="608"/>
    </row>
    <row r="5" spans="1:9" s="521" customFormat="1" ht="10.15" customHeight="1" x14ac:dyDescent="0.2">
      <c r="A5" s="344"/>
      <c r="B5" s="345" t="s">
        <v>721</v>
      </c>
      <c r="C5" s="345"/>
      <c r="D5" s="608"/>
      <c r="E5" s="608"/>
      <c r="F5" s="522">
        <v>172.2</v>
      </c>
      <c r="G5" s="522">
        <v>183.5</v>
      </c>
      <c r="H5" s="522">
        <v>141.6</v>
      </c>
    </row>
    <row r="6" spans="1:9" s="521" customFormat="1" ht="10.15" customHeight="1" x14ac:dyDescent="0.2">
      <c r="A6" s="345"/>
      <c r="B6" s="347" t="s">
        <v>722</v>
      </c>
      <c r="C6" s="348"/>
      <c r="D6" s="608"/>
      <c r="E6" s="608"/>
      <c r="F6" s="522">
        <v>330.1</v>
      </c>
      <c r="G6" s="522">
        <v>333.9</v>
      </c>
      <c r="H6" s="522">
        <v>257.7</v>
      </c>
    </row>
    <row r="7" spans="1:9" s="521" customFormat="1" ht="10.15" customHeight="1" x14ac:dyDescent="0.2">
      <c r="A7" s="345"/>
      <c r="B7" s="347" t="s">
        <v>723</v>
      </c>
      <c r="C7" s="348"/>
      <c r="D7" s="608"/>
      <c r="E7" s="608"/>
      <c r="F7" s="522">
        <v>306.89999999999998</v>
      </c>
      <c r="G7" s="522">
        <v>300.60000000000002</v>
      </c>
      <c r="H7" s="522">
        <v>71.3</v>
      </c>
    </row>
    <row r="8" spans="1:9" s="521" customFormat="1" ht="10.15" customHeight="1" x14ac:dyDescent="0.2">
      <c r="A8" s="345"/>
      <c r="B8" s="349"/>
      <c r="C8" s="350" t="s">
        <v>724</v>
      </c>
      <c r="D8" s="608"/>
      <c r="E8" s="608"/>
      <c r="F8" s="522">
        <v>303.8</v>
      </c>
      <c r="G8" s="522">
        <v>287.10000000000002</v>
      </c>
      <c r="H8" s="522">
        <v>70.7</v>
      </c>
    </row>
    <row r="9" spans="1:9" s="521" customFormat="1" ht="10.15" customHeight="1" x14ac:dyDescent="0.2">
      <c r="A9" s="345"/>
      <c r="B9" s="345" t="s">
        <v>725</v>
      </c>
      <c r="C9" s="348"/>
      <c r="D9" s="608"/>
      <c r="E9" s="608"/>
      <c r="F9" s="522">
        <v>663.4</v>
      </c>
      <c r="G9" s="522">
        <v>849.5</v>
      </c>
      <c r="H9" s="522">
        <v>713.1</v>
      </c>
    </row>
    <row r="10" spans="1:9" s="521" customFormat="1" ht="10.15" customHeight="1" x14ac:dyDescent="0.2">
      <c r="A10" s="345"/>
      <c r="B10" s="345" t="s">
        <v>726</v>
      </c>
      <c r="C10" s="345"/>
      <c r="D10" s="608"/>
      <c r="E10" s="608"/>
      <c r="F10" s="522">
        <v>168.6</v>
      </c>
      <c r="G10" s="522">
        <v>175.1</v>
      </c>
      <c r="H10" s="522">
        <v>67.900000000000006</v>
      </c>
    </row>
    <row r="11" spans="1:9" s="521" customFormat="1" ht="10.15" customHeight="1" x14ac:dyDescent="0.2">
      <c r="A11" s="345"/>
      <c r="B11" s="345" t="s">
        <v>727</v>
      </c>
      <c r="C11" s="345"/>
      <c r="D11" s="608"/>
      <c r="E11" s="608"/>
      <c r="F11" s="346">
        <v>1283.4000000000001</v>
      </c>
      <c r="G11" s="346">
        <v>1173.0999999999999</v>
      </c>
      <c r="H11" s="346">
        <v>1189.0999999999999</v>
      </c>
    </row>
    <row r="12" spans="1:9" s="521" customFormat="1" ht="12" customHeight="1" x14ac:dyDescent="0.2">
      <c r="A12" s="351" t="s">
        <v>1019</v>
      </c>
      <c r="B12" s="345"/>
      <c r="C12" s="345"/>
      <c r="D12" s="608"/>
      <c r="E12" s="608"/>
      <c r="F12" s="522"/>
      <c r="G12" s="522"/>
      <c r="H12" s="522"/>
    </row>
    <row r="13" spans="1:9" s="521" customFormat="1" ht="10.15" customHeight="1" x14ac:dyDescent="0.2">
      <c r="A13" s="344"/>
      <c r="B13" s="345" t="s">
        <v>728</v>
      </c>
      <c r="C13" s="345"/>
      <c r="D13" s="608"/>
      <c r="E13" s="608"/>
      <c r="F13" s="522">
        <v>156</v>
      </c>
      <c r="G13" s="522">
        <v>146.6</v>
      </c>
      <c r="H13" s="522">
        <v>55.8</v>
      </c>
    </row>
    <row r="14" spans="1:9" s="521" customFormat="1" ht="10.15" customHeight="1" x14ac:dyDescent="0.2">
      <c r="A14" s="345"/>
      <c r="B14" s="345" t="s">
        <v>722</v>
      </c>
      <c r="C14" s="345"/>
      <c r="D14" s="608"/>
      <c r="E14" s="608"/>
      <c r="F14" s="522">
        <v>146.1</v>
      </c>
      <c r="G14" s="522">
        <v>141.30000000000001</v>
      </c>
      <c r="H14" s="522">
        <v>121.4</v>
      </c>
    </row>
    <row r="15" spans="1:9" s="521" customFormat="1" ht="10.15" customHeight="1" x14ac:dyDescent="0.2">
      <c r="A15" s="345"/>
      <c r="B15" s="345" t="s">
        <v>725</v>
      </c>
      <c r="C15" s="345"/>
      <c r="D15" s="608"/>
      <c r="E15" s="608"/>
      <c r="F15" s="522">
        <v>436</v>
      </c>
      <c r="G15" s="522">
        <v>520.20000000000005</v>
      </c>
      <c r="H15" s="522">
        <v>519.4</v>
      </c>
    </row>
    <row r="16" spans="1:9" s="521" customFormat="1" ht="10.15" customHeight="1" x14ac:dyDescent="0.2">
      <c r="A16" s="345"/>
      <c r="B16" s="345" t="s">
        <v>726</v>
      </c>
      <c r="C16" s="345"/>
      <c r="D16" s="608"/>
      <c r="E16" s="608"/>
      <c r="F16" s="522">
        <v>0</v>
      </c>
      <c r="G16" s="522">
        <v>61.8</v>
      </c>
      <c r="H16" s="947" t="s">
        <v>123</v>
      </c>
    </row>
    <row r="17" spans="1:8" s="521" customFormat="1" ht="11.25" customHeight="1" x14ac:dyDescent="0.2">
      <c r="A17" s="351" t="s">
        <v>1020</v>
      </c>
      <c r="B17" s="344"/>
      <c r="C17" s="345"/>
      <c r="D17" s="608"/>
      <c r="E17" s="608"/>
      <c r="F17" s="352">
        <f>SUM(F18:F23)</f>
        <v>3131.6000000000004</v>
      </c>
      <c r="G17" s="352">
        <v>3236.6</v>
      </c>
      <c r="H17" s="352">
        <v>2882.4</v>
      </c>
    </row>
    <row r="18" spans="1:8" s="521" customFormat="1" ht="10.15" customHeight="1" x14ac:dyDescent="0.2">
      <c r="A18" s="344"/>
      <c r="B18" s="353" t="s">
        <v>729</v>
      </c>
      <c r="C18" s="345"/>
      <c r="D18" s="608"/>
      <c r="E18" s="608"/>
      <c r="F18" s="522">
        <v>124.5</v>
      </c>
      <c r="G18" s="522">
        <v>98.6</v>
      </c>
      <c r="H18" s="522">
        <v>115.8</v>
      </c>
    </row>
    <row r="19" spans="1:8" s="521" customFormat="1" ht="10.15" customHeight="1" x14ac:dyDescent="0.2">
      <c r="A19" s="344"/>
      <c r="B19" s="345" t="s">
        <v>730</v>
      </c>
      <c r="C19" s="345"/>
      <c r="D19" s="608"/>
      <c r="E19" s="608"/>
      <c r="F19" s="522">
        <v>15.1</v>
      </c>
      <c r="G19" s="522">
        <v>15.3</v>
      </c>
      <c r="H19" s="522">
        <v>18.100000000000001</v>
      </c>
    </row>
    <row r="20" spans="1:8" s="521" customFormat="1" ht="10.15" customHeight="1" x14ac:dyDescent="0.2">
      <c r="A20" s="344"/>
      <c r="B20" s="345" t="s">
        <v>731</v>
      </c>
      <c r="C20" s="345"/>
      <c r="D20" s="608"/>
      <c r="E20" s="608"/>
      <c r="F20" s="522">
        <v>49.4</v>
      </c>
      <c r="G20" s="522">
        <v>128.5</v>
      </c>
      <c r="H20" s="522">
        <v>145.69999999999999</v>
      </c>
    </row>
    <row r="21" spans="1:8" s="521" customFormat="1" ht="10.15" customHeight="1" x14ac:dyDescent="0.2">
      <c r="A21" s="344"/>
      <c r="B21" s="354" t="s">
        <v>732</v>
      </c>
      <c r="C21" s="354"/>
      <c r="D21" s="609"/>
      <c r="E21" s="609"/>
      <c r="F21" s="522">
        <v>22.6</v>
      </c>
      <c r="G21" s="522">
        <v>19.8</v>
      </c>
      <c r="H21" s="522">
        <v>24.8</v>
      </c>
    </row>
    <row r="22" spans="1:8" s="521" customFormat="1" ht="10.15" customHeight="1" x14ac:dyDescent="0.2">
      <c r="A22" s="344"/>
      <c r="B22" s="354" t="s">
        <v>733</v>
      </c>
      <c r="C22" s="354"/>
      <c r="D22" s="609"/>
      <c r="E22" s="609"/>
      <c r="F22" s="522">
        <v>437.1</v>
      </c>
      <c r="G22" s="522">
        <v>439.6</v>
      </c>
      <c r="H22" s="522">
        <v>383.6</v>
      </c>
    </row>
    <row r="23" spans="1:8" s="521" customFormat="1" ht="10.15" customHeight="1" x14ac:dyDescent="0.2">
      <c r="A23" s="344"/>
      <c r="B23" s="354" t="s">
        <v>734</v>
      </c>
      <c r="C23" s="354"/>
      <c r="D23" s="609"/>
      <c r="E23" s="609"/>
      <c r="F23" s="522">
        <v>2482.9</v>
      </c>
      <c r="G23" s="522">
        <v>2534.8000000000002</v>
      </c>
      <c r="H23" s="522">
        <v>2194.4</v>
      </c>
    </row>
    <row r="24" spans="1:8" s="521" customFormat="1" ht="10.15" customHeight="1" x14ac:dyDescent="0.2">
      <c r="A24" s="344" t="s">
        <v>735</v>
      </c>
      <c r="B24" s="345"/>
      <c r="C24" s="345"/>
      <c r="D24" s="608"/>
      <c r="E24" s="608"/>
      <c r="F24" s="523">
        <v>468.2</v>
      </c>
      <c r="G24" s="523">
        <v>507.2</v>
      </c>
      <c r="H24" s="523">
        <v>493.9</v>
      </c>
    </row>
    <row r="25" spans="1:8" s="521" customFormat="1" ht="10.15" customHeight="1" x14ac:dyDescent="0.2">
      <c r="A25" s="524"/>
      <c r="B25" s="345"/>
      <c r="C25" s="345"/>
      <c r="D25" s="1062" t="s">
        <v>61</v>
      </c>
      <c r="E25" s="1062"/>
      <c r="F25" s="523">
        <v>8.1</v>
      </c>
      <c r="G25" s="523">
        <v>7.6</v>
      </c>
      <c r="H25" s="523">
        <v>8.1</v>
      </c>
    </row>
    <row r="26" spans="1:8" s="521" customFormat="1" ht="10.15" customHeight="1" x14ac:dyDescent="0.2">
      <c r="A26" s="344" t="s">
        <v>736</v>
      </c>
      <c r="B26" s="345"/>
      <c r="C26" s="345"/>
      <c r="D26" s="608"/>
      <c r="E26" s="608"/>
      <c r="F26" s="523">
        <v>2650.2</v>
      </c>
      <c r="G26" s="523">
        <v>2754</v>
      </c>
      <c r="H26" s="523">
        <v>2448.1999999999998</v>
      </c>
    </row>
    <row r="27" spans="1:8" s="521" customFormat="1" ht="10.15" customHeight="1" x14ac:dyDescent="0.2">
      <c r="A27" s="344"/>
      <c r="B27" s="349"/>
      <c r="C27" s="353" t="s">
        <v>399</v>
      </c>
      <c r="D27" s="608"/>
      <c r="E27" s="608"/>
      <c r="F27" s="522">
        <v>899.3</v>
      </c>
      <c r="G27" s="522">
        <v>945</v>
      </c>
      <c r="H27" s="522">
        <v>959</v>
      </c>
    </row>
    <row r="28" spans="1:8" s="521" customFormat="1" ht="10.15" customHeight="1" x14ac:dyDescent="0.2">
      <c r="A28" s="344"/>
      <c r="B28" s="345"/>
      <c r="C28" s="353" t="s">
        <v>737</v>
      </c>
      <c r="D28" s="608"/>
      <c r="E28" s="608"/>
      <c r="F28" s="522">
        <v>954.3</v>
      </c>
      <c r="G28" s="522">
        <v>999.6</v>
      </c>
      <c r="H28" s="522">
        <v>795.5</v>
      </c>
    </row>
    <row r="29" spans="1:8" s="521" customFormat="1" ht="10.15" customHeight="1" x14ac:dyDescent="0.2">
      <c r="A29" s="345"/>
      <c r="B29" s="345"/>
      <c r="C29" s="353" t="s">
        <v>738</v>
      </c>
      <c r="D29" s="608"/>
      <c r="E29" s="608"/>
      <c r="F29" s="522">
        <v>740.5</v>
      </c>
      <c r="G29" s="522">
        <v>752.7</v>
      </c>
      <c r="H29" s="522">
        <v>638.70000000000005</v>
      </c>
    </row>
    <row r="30" spans="1:8" s="521" customFormat="1" ht="10.15" customHeight="1" x14ac:dyDescent="0.2">
      <c r="A30" s="344"/>
      <c r="B30" s="345"/>
      <c r="C30" s="353" t="s">
        <v>739</v>
      </c>
      <c r="D30" s="608"/>
      <c r="E30" s="608"/>
      <c r="F30" s="522">
        <v>18.600000000000001</v>
      </c>
      <c r="G30" s="522">
        <v>19.100000000000001</v>
      </c>
      <c r="H30" s="522">
        <v>16.3</v>
      </c>
    </row>
    <row r="31" spans="1:8" s="521" customFormat="1" ht="10.15" customHeight="1" x14ac:dyDescent="0.2">
      <c r="A31" s="344" t="s">
        <v>740</v>
      </c>
      <c r="B31" s="345"/>
      <c r="C31" s="345"/>
      <c r="D31" s="608"/>
      <c r="E31" s="608"/>
      <c r="F31" s="523">
        <v>479.1</v>
      </c>
      <c r="G31" s="523">
        <v>488.5</v>
      </c>
      <c r="H31" s="523">
        <v>497.2</v>
      </c>
    </row>
    <row r="32" spans="1:8" s="521" customFormat="1" ht="10.15" customHeight="1" x14ac:dyDescent="0.2">
      <c r="A32" s="344"/>
      <c r="B32" s="349"/>
      <c r="C32" s="353" t="s">
        <v>399</v>
      </c>
      <c r="D32" s="608"/>
      <c r="E32" s="608"/>
      <c r="F32" s="522">
        <v>428.6</v>
      </c>
      <c r="G32" s="522">
        <v>436.8</v>
      </c>
      <c r="H32" s="522">
        <v>444.9</v>
      </c>
    </row>
    <row r="33" spans="1:8" s="521" customFormat="1" ht="10.15" customHeight="1" x14ac:dyDescent="0.2">
      <c r="A33" s="344"/>
      <c r="B33" s="345"/>
      <c r="C33" s="353" t="s">
        <v>737</v>
      </c>
      <c r="D33" s="608"/>
      <c r="E33" s="608"/>
      <c r="F33" s="522">
        <v>43.4</v>
      </c>
      <c r="G33" s="522">
        <v>44.4</v>
      </c>
      <c r="H33" s="522">
        <v>44.9</v>
      </c>
    </row>
    <row r="34" spans="1:8" s="521" customFormat="1" ht="10.15" customHeight="1" x14ac:dyDescent="0.2">
      <c r="A34" s="345"/>
      <c r="B34" s="345"/>
      <c r="C34" s="353" t="s">
        <v>738</v>
      </c>
      <c r="D34" s="608"/>
      <c r="E34" s="608"/>
      <c r="F34" s="522">
        <v>5.7</v>
      </c>
      <c r="G34" s="522">
        <v>5.7</v>
      </c>
      <c r="H34" s="522">
        <v>5.8</v>
      </c>
    </row>
    <row r="35" spans="1:8" s="521" customFormat="1" ht="10.15" customHeight="1" x14ac:dyDescent="0.2">
      <c r="A35" s="351"/>
      <c r="B35" s="517"/>
      <c r="C35" s="353" t="s">
        <v>739</v>
      </c>
      <c r="D35" s="608"/>
      <c r="E35" s="608"/>
      <c r="F35" s="522">
        <v>0.7</v>
      </c>
      <c r="G35" s="522">
        <v>0.8</v>
      </c>
      <c r="H35" s="522">
        <v>0.8</v>
      </c>
    </row>
    <row r="36" spans="1:8" s="521" customFormat="1" ht="9.75" customHeight="1" x14ac:dyDescent="0.2">
      <c r="A36" s="518" t="s">
        <v>83</v>
      </c>
      <c r="B36" s="933" t="s">
        <v>1021</v>
      </c>
      <c r="C36" s="519"/>
      <c r="D36" s="610"/>
      <c r="E36" s="610"/>
    </row>
    <row r="37" spans="1:8" s="521" customFormat="1" ht="9.75" customHeight="1" x14ac:dyDescent="0.2">
      <c r="A37" s="520" t="s">
        <v>83</v>
      </c>
      <c r="B37" s="933" t="s">
        <v>1022</v>
      </c>
      <c r="C37" s="611"/>
      <c r="D37" s="610"/>
      <c r="E37" s="610"/>
    </row>
    <row r="38" spans="1:8" s="708" customFormat="1" ht="9.75" customHeight="1" x14ac:dyDescent="0.2">
      <c r="A38" s="1029">
        <v>30</v>
      </c>
      <c r="B38" s="1029"/>
      <c r="C38" s="1029"/>
      <c r="D38" s="1029"/>
      <c r="E38" s="1029"/>
      <c r="F38" s="1029"/>
    </row>
    <row r="39" spans="1:8" s="521" customFormat="1" ht="10.15" customHeight="1" x14ac:dyDescent="0.2">
      <c r="A39" s="525"/>
      <c r="B39" s="525"/>
      <c r="C39" s="525"/>
      <c r="D39" s="525"/>
      <c r="E39" s="525"/>
    </row>
    <row r="40" spans="1:8" s="521" customFormat="1" ht="10.15" customHeight="1" x14ac:dyDescent="0.2"/>
  </sheetData>
  <mergeCells count="4">
    <mergeCell ref="A2:F2"/>
    <mergeCell ref="D25:E25"/>
    <mergeCell ref="A38:F38"/>
    <mergeCell ref="A1:H1"/>
  </mergeCells>
  <hyperlinks>
    <hyperlink ref="A1" location="Contents!A1" display="Contents"/>
  </hyperlinks>
  <pageMargins left="0.3" right="0.3" top="0.3" bottom="0.3" header="0.2" footer="0.2"/>
  <pageSetup paperSize="70" orientation="portrait" r:id="rId1"/>
  <ignoredErrors>
    <ignoredError sqref="F17" formulaRang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140" zoomScaleNormal="140" zoomScaleSheetLayoutView="120" workbookViewId="0">
      <selection sqref="A1:F1"/>
    </sheetView>
  </sheetViews>
  <sheetFormatPr defaultRowHeight="12" customHeight="1" x14ac:dyDescent="0.2"/>
  <cols>
    <col min="1" max="1" width="3.85546875" style="613" customWidth="1"/>
    <col min="2" max="2" width="2.28515625" style="613" customWidth="1"/>
    <col min="3" max="3" width="16.85546875" style="613" customWidth="1"/>
    <col min="4" max="6" width="8.28515625" style="613" customWidth="1"/>
    <col min="7" max="7" width="10.85546875" style="613" customWidth="1"/>
    <col min="8" max="16384" width="9.140625" style="613"/>
  </cols>
  <sheetData>
    <row r="1" spans="1:9" s="556" customFormat="1" ht="15" x14ac:dyDescent="0.2">
      <c r="A1" s="1007" t="s">
        <v>167</v>
      </c>
      <c r="B1" s="1007"/>
      <c r="C1" s="1007"/>
      <c r="D1" s="1007"/>
      <c r="E1" s="1007"/>
      <c r="F1" s="1007"/>
      <c r="G1" s="693"/>
      <c r="H1" s="693"/>
      <c r="I1" s="718"/>
    </row>
    <row r="2" spans="1:9" ht="12" customHeight="1" x14ac:dyDescent="0.2">
      <c r="A2" s="1063" t="s">
        <v>377</v>
      </c>
      <c r="B2" s="1063"/>
      <c r="C2" s="1063"/>
      <c r="D2" s="1063"/>
      <c r="E2" s="1063"/>
    </row>
    <row r="3" spans="1:9" ht="24" customHeight="1" x14ac:dyDescent="0.2">
      <c r="A3" s="614"/>
      <c r="B3" s="615"/>
      <c r="C3" s="615"/>
      <c r="D3" s="526" t="s">
        <v>1058</v>
      </c>
      <c r="E3" s="526" t="s">
        <v>1059</v>
      </c>
      <c r="F3" s="526" t="s">
        <v>1060</v>
      </c>
    </row>
    <row r="4" spans="1:9" ht="12" customHeight="1" x14ac:dyDescent="0.2">
      <c r="A4" s="191" t="s">
        <v>378</v>
      </c>
      <c r="B4" s="192"/>
      <c r="C4" s="193"/>
    </row>
    <row r="5" spans="1:9" ht="12" customHeight="1" x14ac:dyDescent="0.2">
      <c r="A5" s="191" t="s">
        <v>379</v>
      </c>
      <c r="B5" s="194"/>
      <c r="C5" s="191"/>
      <c r="D5" s="195">
        <v>105824.630896</v>
      </c>
      <c r="E5" s="195">
        <v>108265.2</v>
      </c>
      <c r="F5" s="195">
        <v>103932.972205</v>
      </c>
      <c r="G5" s="617"/>
      <c r="H5" s="618"/>
      <c r="I5" s="618"/>
    </row>
    <row r="6" spans="1:9" s="620" customFormat="1" ht="12" customHeight="1" x14ac:dyDescent="0.2">
      <c r="A6" s="191"/>
      <c r="B6" s="194" t="s">
        <v>380</v>
      </c>
      <c r="C6" s="191"/>
      <c r="D6" s="195">
        <v>91490.162458000006</v>
      </c>
      <c r="E6" s="195">
        <v>98300.2</v>
      </c>
      <c r="F6" s="195">
        <v>91847.177513999995</v>
      </c>
      <c r="G6" s="619"/>
    </row>
    <row r="7" spans="1:9" s="621" customFormat="1" ht="18" customHeight="1" x14ac:dyDescent="0.2">
      <c r="A7" s="196">
        <v>111</v>
      </c>
      <c r="B7" s="196"/>
      <c r="C7" s="197" t="s">
        <v>381</v>
      </c>
      <c r="D7" s="198">
        <v>23321.473329</v>
      </c>
      <c r="E7" s="198">
        <v>26717.1</v>
      </c>
      <c r="F7" s="198">
        <v>26876.731058000001</v>
      </c>
    </row>
    <row r="8" spans="1:9" s="622" customFormat="1" ht="12" customHeight="1" x14ac:dyDescent="0.2">
      <c r="A8" s="196">
        <v>113</v>
      </c>
      <c r="B8" s="199"/>
      <c r="C8" s="196" t="s">
        <v>382</v>
      </c>
      <c r="D8" s="198">
        <v>5936.259016</v>
      </c>
      <c r="E8" s="198">
        <v>6161.2</v>
      </c>
      <c r="F8" s="198">
        <v>5062.3890799999999</v>
      </c>
    </row>
    <row r="9" spans="1:9" s="621" customFormat="1" ht="12" customHeight="1" x14ac:dyDescent="0.2">
      <c r="A9" s="196">
        <v>114</v>
      </c>
      <c r="B9" s="196"/>
      <c r="C9" s="196" t="s">
        <v>383</v>
      </c>
      <c r="D9" s="198">
        <v>59408.735918999999</v>
      </c>
      <c r="E9" s="198">
        <v>62431.5</v>
      </c>
      <c r="F9" s="198">
        <v>57162.521892999997</v>
      </c>
      <c r="G9" s="709"/>
    </row>
    <row r="10" spans="1:9" s="621" customFormat="1" ht="18" customHeight="1" x14ac:dyDescent="0.2">
      <c r="A10" s="196">
        <v>115</v>
      </c>
      <c r="B10" s="196"/>
      <c r="C10" s="197" t="s">
        <v>384</v>
      </c>
      <c r="D10" s="198">
        <v>1344.068493</v>
      </c>
      <c r="E10" s="198">
        <v>1379.4</v>
      </c>
      <c r="F10" s="198">
        <v>1216.330414</v>
      </c>
      <c r="G10" s="710"/>
    </row>
    <row r="11" spans="1:9" s="621" customFormat="1" ht="12" customHeight="1" x14ac:dyDescent="0.2">
      <c r="A11" s="196">
        <v>116</v>
      </c>
      <c r="B11" s="196"/>
      <c r="C11" s="196" t="s">
        <v>385</v>
      </c>
      <c r="D11" s="198">
        <v>1479.6257069999999</v>
      </c>
      <c r="E11" s="198">
        <v>1611</v>
      </c>
      <c r="F11" s="198">
        <v>1529.2050690000001</v>
      </c>
      <c r="G11" s="709"/>
    </row>
    <row r="12" spans="1:9" ht="12" customHeight="1" x14ac:dyDescent="0.2">
      <c r="A12" s="193"/>
      <c r="B12" s="194" t="s">
        <v>386</v>
      </c>
      <c r="C12" s="191"/>
      <c r="D12" s="195">
        <v>1348.502277</v>
      </c>
      <c r="E12" s="195">
        <v>1326.1</v>
      </c>
      <c r="F12" s="195">
        <v>1384.128782</v>
      </c>
      <c r="G12" s="711"/>
    </row>
    <row r="13" spans="1:9" ht="12" customHeight="1" x14ac:dyDescent="0.2">
      <c r="A13" s="193"/>
      <c r="B13" s="194" t="s">
        <v>387</v>
      </c>
      <c r="C13" s="191"/>
      <c r="D13" s="195">
        <v>2600.2469719999999</v>
      </c>
      <c r="E13" s="195">
        <v>3358.5</v>
      </c>
      <c r="F13" s="195">
        <v>4287.8846160000003</v>
      </c>
      <c r="G13" s="712"/>
    </row>
    <row r="14" spans="1:9" s="620" customFormat="1" ht="12" customHeight="1" x14ac:dyDescent="0.2">
      <c r="A14" s="191"/>
      <c r="B14" s="194" t="s">
        <v>388</v>
      </c>
      <c r="C14" s="191"/>
      <c r="D14" s="195">
        <v>10385.719187999999</v>
      </c>
      <c r="E14" s="195">
        <v>5280.4</v>
      </c>
      <c r="F14" s="195">
        <v>6413.781293</v>
      </c>
      <c r="G14" s="713"/>
    </row>
    <row r="15" spans="1:9" s="620" customFormat="1" ht="12" customHeight="1" x14ac:dyDescent="0.2">
      <c r="A15" s="191" t="s">
        <v>389</v>
      </c>
      <c r="B15" s="194"/>
      <c r="C15" s="191"/>
      <c r="D15" s="195">
        <v>111475.57467</v>
      </c>
      <c r="E15" s="195">
        <v>116179.9</v>
      </c>
      <c r="F15" s="195">
        <v>150232.278636</v>
      </c>
      <c r="G15" s="711"/>
    </row>
    <row r="16" spans="1:9" s="620" customFormat="1" ht="10.7" customHeight="1" x14ac:dyDescent="0.2">
      <c r="A16" s="191"/>
      <c r="B16" s="191"/>
      <c r="C16" s="193" t="s">
        <v>390</v>
      </c>
      <c r="D16" s="195">
        <v>29232.914153999998</v>
      </c>
      <c r="E16" s="195">
        <v>30280.400000000001</v>
      </c>
      <c r="F16" s="195">
        <v>30978.578796999998</v>
      </c>
      <c r="G16" s="714"/>
    </row>
    <row r="17" spans="1:7" s="620" customFormat="1" ht="10.7" customHeight="1" x14ac:dyDescent="0.2">
      <c r="A17" s="191"/>
      <c r="B17" s="191"/>
      <c r="C17" s="193" t="s">
        <v>391</v>
      </c>
      <c r="D17" s="195">
        <v>9564.2031650000008</v>
      </c>
      <c r="E17" s="195">
        <v>10015.9</v>
      </c>
      <c r="F17" s="195">
        <v>11977.500528</v>
      </c>
      <c r="G17" s="715"/>
    </row>
    <row r="18" spans="1:7" s="620" customFormat="1" ht="10.7" customHeight="1" x14ac:dyDescent="0.2">
      <c r="A18" s="191"/>
      <c r="B18" s="191"/>
      <c r="C18" s="193" t="s">
        <v>392</v>
      </c>
      <c r="D18" s="195">
        <v>11378.311556000001</v>
      </c>
      <c r="E18" s="195">
        <v>12647.7</v>
      </c>
      <c r="F18" s="195">
        <v>13365.218193000001</v>
      </c>
      <c r="G18" s="714"/>
    </row>
    <row r="19" spans="1:7" s="620" customFormat="1" ht="10.7" customHeight="1" x14ac:dyDescent="0.2">
      <c r="A19" s="191"/>
      <c r="B19" s="191"/>
      <c r="C19" s="193" t="s">
        <v>393</v>
      </c>
      <c r="D19" s="195">
        <v>1673.882224</v>
      </c>
      <c r="E19" s="195">
        <v>1513.7</v>
      </c>
      <c r="F19" s="195">
        <v>10097.019489</v>
      </c>
    </row>
    <row r="20" spans="1:7" s="620" customFormat="1" ht="10.7" customHeight="1" x14ac:dyDescent="0.2">
      <c r="A20" s="191"/>
      <c r="B20" s="191"/>
      <c r="C20" s="193" t="s">
        <v>387</v>
      </c>
      <c r="D20" s="195">
        <v>25004.093269000001</v>
      </c>
      <c r="E20" s="195">
        <v>24553.5</v>
      </c>
      <c r="F20" s="195">
        <v>36563.501345999997</v>
      </c>
      <c r="G20" s="623"/>
    </row>
    <row r="21" spans="1:7" s="620" customFormat="1" ht="10.7" customHeight="1" x14ac:dyDescent="0.2">
      <c r="A21" s="191"/>
      <c r="B21" s="191"/>
      <c r="C21" s="193" t="s">
        <v>394</v>
      </c>
      <c r="D21" s="195">
        <v>29246.493213999998</v>
      </c>
      <c r="E21" s="195">
        <v>31817.599999999999</v>
      </c>
      <c r="F21" s="195">
        <v>41904.505673</v>
      </c>
      <c r="G21" s="623"/>
    </row>
    <row r="22" spans="1:7" s="620" customFormat="1" ht="10.7" customHeight="1" x14ac:dyDescent="0.2">
      <c r="A22" s="191"/>
      <c r="B22" s="191"/>
      <c r="C22" s="193" t="s">
        <v>395</v>
      </c>
      <c r="D22" s="195">
        <v>5375.6770880000004</v>
      </c>
      <c r="E22" s="195">
        <v>5351.1</v>
      </c>
      <c r="F22" s="195">
        <v>5345.9546110000001</v>
      </c>
      <c r="G22" s="623"/>
    </row>
    <row r="23" spans="1:7" s="620" customFormat="1" ht="10.7" customHeight="1" x14ac:dyDescent="0.2">
      <c r="A23" s="191" t="s">
        <v>396</v>
      </c>
      <c r="B23" s="191"/>
      <c r="C23" s="193"/>
      <c r="D23" s="195">
        <v>8121.234359</v>
      </c>
      <c r="E23" s="195">
        <v>7847</v>
      </c>
      <c r="F23" s="195">
        <v>7535.6</v>
      </c>
      <c r="G23" s="623"/>
    </row>
    <row r="24" spans="1:7" s="620" customFormat="1" ht="10.7" customHeight="1" x14ac:dyDescent="0.2">
      <c r="A24" s="191" t="s">
        <v>397</v>
      </c>
      <c r="B24" s="191"/>
      <c r="C24" s="191"/>
      <c r="D24" s="200">
        <v>-13772.178132999999</v>
      </c>
      <c r="E24" s="200">
        <v>-15761.699999999997</v>
      </c>
      <c r="F24" s="200">
        <f>+F5-F15-F23</f>
        <v>-53834.906431000003</v>
      </c>
      <c r="G24" s="616"/>
    </row>
    <row r="25" spans="1:7" ht="10.7" customHeight="1" x14ac:dyDescent="0.2">
      <c r="A25" s="193"/>
      <c r="B25" s="191" t="s">
        <v>398</v>
      </c>
      <c r="C25" s="191"/>
      <c r="D25" s="201">
        <v>1366.1</v>
      </c>
      <c r="E25" s="201">
        <v>6736.2000000000007</v>
      </c>
      <c r="F25" s="201">
        <f>+F26+F27+F28</f>
        <v>24707.498568999996</v>
      </c>
      <c r="G25" s="624"/>
    </row>
    <row r="26" spans="1:7" ht="10.7" customHeight="1" x14ac:dyDescent="0.2">
      <c r="A26" s="202"/>
      <c r="B26" s="193" t="s">
        <v>399</v>
      </c>
      <c r="C26" s="193"/>
      <c r="D26" s="203">
        <v>1550.5</v>
      </c>
      <c r="E26" s="203">
        <v>6664.6</v>
      </c>
      <c r="F26" s="203">
        <v>23905.834568999995</v>
      </c>
      <c r="G26" s="623"/>
    </row>
    <row r="27" spans="1:7" ht="10.7" customHeight="1" x14ac:dyDescent="0.2">
      <c r="A27" s="202"/>
      <c r="B27" s="193" t="s">
        <v>400</v>
      </c>
      <c r="C27" s="193"/>
      <c r="D27" s="201" t="s">
        <v>123</v>
      </c>
      <c r="E27" s="201">
        <v>46.8</v>
      </c>
      <c r="F27" s="201">
        <v>125.316</v>
      </c>
    </row>
    <row r="28" spans="1:7" s="620" customFormat="1" ht="10.7" customHeight="1" x14ac:dyDescent="0.2">
      <c r="A28" s="202"/>
      <c r="B28" s="193" t="s">
        <v>401</v>
      </c>
      <c r="C28" s="193"/>
      <c r="D28" s="201">
        <v>-184.4</v>
      </c>
      <c r="E28" s="201">
        <v>24.8</v>
      </c>
      <c r="F28" s="201">
        <v>676.34799999999996</v>
      </c>
      <c r="G28" s="616"/>
    </row>
    <row r="29" spans="1:7" ht="10.7" customHeight="1" x14ac:dyDescent="0.2">
      <c r="A29" s="193"/>
      <c r="B29" s="191" t="s">
        <v>402</v>
      </c>
      <c r="C29" s="191"/>
      <c r="D29" s="195">
        <v>15138.300000000003</v>
      </c>
      <c r="E29" s="195">
        <v>22497.8</v>
      </c>
      <c r="F29" s="195">
        <f>+F30+F31</f>
        <v>78542.404999999984</v>
      </c>
      <c r="G29" s="616"/>
    </row>
    <row r="30" spans="1:7" ht="10.7" customHeight="1" x14ac:dyDescent="0.2">
      <c r="A30" s="193"/>
      <c r="B30" s="193" t="s">
        <v>399</v>
      </c>
      <c r="C30" s="193"/>
      <c r="D30" s="195">
        <v>20649.500000000004</v>
      </c>
      <c r="E30" s="195">
        <v>26472.6</v>
      </c>
      <c r="F30" s="195">
        <v>79546.223999999987</v>
      </c>
      <c r="G30" s="620"/>
    </row>
    <row r="31" spans="1:7" ht="10.7" customHeight="1" x14ac:dyDescent="0.2">
      <c r="A31" s="193"/>
      <c r="B31" s="193" t="s">
        <v>400</v>
      </c>
      <c r="C31" s="193"/>
      <c r="D31" s="200">
        <v>-5511.2</v>
      </c>
      <c r="E31" s="200">
        <v>-3974.9</v>
      </c>
      <c r="F31" s="200">
        <v>-1003.8190000000013</v>
      </c>
    </row>
    <row r="32" spans="1:7" ht="12" customHeight="1" x14ac:dyDescent="0.2">
      <c r="A32" s="625" t="s">
        <v>403</v>
      </c>
      <c r="C32" s="191"/>
    </row>
    <row r="33" spans="1:6" s="708" customFormat="1" ht="12" customHeight="1" x14ac:dyDescent="0.2">
      <c r="A33" s="1028">
        <v>31</v>
      </c>
      <c r="B33" s="1028"/>
      <c r="C33" s="1028"/>
      <c r="D33" s="1028"/>
      <c r="E33" s="1028"/>
      <c r="F33" s="1028"/>
    </row>
    <row r="34" spans="1:6" ht="12" customHeight="1" x14ac:dyDescent="0.2">
      <c r="A34" s="192"/>
      <c r="B34" s="192"/>
      <c r="C34" s="192"/>
    </row>
    <row r="35" spans="1:6" ht="12" customHeight="1" x14ac:dyDescent="0.2">
      <c r="A35" s="192"/>
      <c r="B35" s="192"/>
      <c r="C35" s="192"/>
    </row>
  </sheetData>
  <mergeCells count="3">
    <mergeCell ref="A2:E2"/>
    <mergeCell ref="A1:F1"/>
    <mergeCell ref="A33:F33"/>
  </mergeCells>
  <hyperlinks>
    <hyperlink ref="A1" location="Contents!A1" display="Contents"/>
  </hyperlinks>
  <pageMargins left="0.2" right="0.2" top="0.2" bottom="0.2" header="0.2" footer="0.2"/>
  <pageSetup paperSize="7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topLeftCell="XV2" zoomScale="140" zoomScaleNormal="140" workbookViewId="0">
      <selection sqref="A1:F1"/>
    </sheetView>
  </sheetViews>
  <sheetFormatPr defaultRowHeight="12" x14ac:dyDescent="0.2"/>
  <cols>
    <col min="1" max="1" width="1.28515625" style="626" customWidth="1"/>
    <col min="2" max="2" width="1.7109375" style="626" customWidth="1"/>
    <col min="3" max="3" width="20" style="626" customWidth="1"/>
    <col min="4" max="4" width="8.140625" style="626" customWidth="1"/>
    <col min="5" max="5" width="7.85546875" style="626" customWidth="1"/>
    <col min="6" max="6" width="8.7109375" style="626" customWidth="1"/>
    <col min="7" max="16384" width="9.140625" style="626"/>
  </cols>
  <sheetData>
    <row r="1" spans="1:9" s="556" customFormat="1" ht="15" x14ac:dyDescent="0.2">
      <c r="A1" s="1007" t="s">
        <v>167</v>
      </c>
      <c r="B1" s="1007"/>
      <c r="C1" s="1007"/>
      <c r="D1" s="1007"/>
      <c r="E1" s="1007"/>
      <c r="F1" s="1007"/>
      <c r="G1" s="693"/>
      <c r="H1" s="693"/>
      <c r="I1" s="718"/>
    </row>
    <row r="2" spans="1:9" ht="31.5" customHeight="1" x14ac:dyDescent="0.2">
      <c r="A2" s="204"/>
      <c r="B2" s="205"/>
      <c r="C2" s="205"/>
      <c r="D2" s="934" t="s">
        <v>1058</v>
      </c>
      <c r="E2" s="934" t="s">
        <v>1059</v>
      </c>
      <c r="F2" s="934" t="s">
        <v>1060</v>
      </c>
    </row>
    <row r="3" spans="1:9" ht="17.100000000000001" customHeight="1" x14ac:dyDescent="0.2">
      <c r="A3" s="206" t="s">
        <v>378</v>
      </c>
      <c r="B3" s="207"/>
      <c r="C3" s="207"/>
      <c r="F3" s="208"/>
    </row>
    <row r="4" spans="1:9" s="627" customFormat="1" ht="17.100000000000001" customHeight="1" x14ac:dyDescent="0.2">
      <c r="A4" s="206" t="s">
        <v>404</v>
      </c>
      <c r="B4" s="206"/>
      <c r="C4" s="206"/>
      <c r="D4" s="208">
        <v>119596.8098048</v>
      </c>
      <c r="E4" s="208">
        <v>124026.9</v>
      </c>
      <c r="F4" s="208">
        <v>157767.85274374997</v>
      </c>
    </row>
    <row r="5" spans="1:9" s="627" customFormat="1" ht="17.100000000000001" customHeight="1" x14ac:dyDescent="0.2">
      <c r="A5" s="206"/>
      <c r="B5" s="206" t="s">
        <v>405</v>
      </c>
      <c r="C5" s="206"/>
      <c r="D5" s="208">
        <v>32384.934634228339</v>
      </c>
      <c r="E5" s="208">
        <v>31350.2</v>
      </c>
      <c r="F5" s="211">
        <v>44118.700212867945</v>
      </c>
    </row>
    <row r="6" spans="1:9" s="628" customFormat="1" ht="17.100000000000001" customHeight="1" x14ac:dyDescent="0.2">
      <c r="A6" s="209"/>
      <c r="B6" s="210"/>
      <c r="C6" s="213" t="s">
        <v>406</v>
      </c>
      <c r="D6" s="211">
        <v>11378.311555</v>
      </c>
      <c r="E6" s="211">
        <v>12647.7</v>
      </c>
      <c r="F6" s="211">
        <v>13365.218191999998</v>
      </c>
    </row>
    <row r="7" spans="1:9" s="628" customFormat="1" ht="24" customHeight="1" x14ac:dyDescent="0.2">
      <c r="A7" s="212"/>
      <c r="B7" s="210"/>
      <c r="C7" s="213" t="s">
        <v>407</v>
      </c>
      <c r="D7" s="211">
        <v>6805.7327530000002</v>
      </c>
      <c r="E7" s="211">
        <v>7752.9</v>
      </c>
      <c r="F7" s="208">
        <v>8009.4147720000001</v>
      </c>
    </row>
    <row r="8" spans="1:9" s="627" customFormat="1" ht="17.100000000000001" customHeight="1" x14ac:dyDescent="0.2">
      <c r="A8" s="206"/>
      <c r="B8" s="206" t="s">
        <v>408</v>
      </c>
      <c r="C8" s="206"/>
      <c r="D8" s="208">
        <v>10649.705817179356</v>
      </c>
      <c r="E8" s="208">
        <v>11424.7</v>
      </c>
      <c r="F8" s="208">
        <v>11888.415320398046</v>
      </c>
    </row>
    <row r="9" spans="1:9" ht="17.100000000000001" customHeight="1" x14ac:dyDescent="0.2">
      <c r="A9" s="206"/>
      <c r="B9" s="206" t="s">
        <v>409</v>
      </c>
      <c r="C9" s="206"/>
      <c r="D9" s="208">
        <v>11256.791192332234</v>
      </c>
      <c r="E9" s="208">
        <v>11185.5</v>
      </c>
      <c r="F9" s="211">
        <v>21265.656239679596</v>
      </c>
    </row>
    <row r="10" spans="1:9" s="628" customFormat="1" ht="19.5" customHeight="1" x14ac:dyDescent="0.2">
      <c r="A10" s="209"/>
      <c r="B10" s="210"/>
      <c r="C10" s="213" t="s">
        <v>410</v>
      </c>
      <c r="D10" s="211">
        <v>2472.6303343217692</v>
      </c>
      <c r="E10" s="211">
        <v>2869.6</v>
      </c>
      <c r="F10" s="211">
        <v>3237.3995531158425</v>
      </c>
    </row>
    <row r="11" spans="1:9" s="628" customFormat="1" ht="17.100000000000001" customHeight="1" x14ac:dyDescent="0.2">
      <c r="A11" s="209"/>
      <c r="B11" s="210"/>
      <c r="C11" s="213" t="s">
        <v>411</v>
      </c>
      <c r="D11" s="211">
        <v>78.444452117233041</v>
      </c>
      <c r="E11" s="211">
        <v>96.9</v>
      </c>
      <c r="F11" s="211">
        <v>86.533219291078225</v>
      </c>
    </row>
    <row r="12" spans="1:9" s="628" customFormat="1" ht="20.25" customHeight="1" x14ac:dyDescent="0.2">
      <c r="A12" s="209"/>
      <c r="B12" s="210"/>
      <c r="C12" s="213" t="s">
        <v>412</v>
      </c>
      <c r="D12" s="211">
        <v>598.32499979605439</v>
      </c>
      <c r="E12" s="211">
        <v>583.6</v>
      </c>
      <c r="F12" s="211">
        <v>594.97152469859861</v>
      </c>
    </row>
    <row r="13" spans="1:9" s="628" customFormat="1" ht="17.100000000000001" customHeight="1" x14ac:dyDescent="0.2">
      <c r="A13" s="209"/>
      <c r="B13" s="210"/>
      <c r="C13" s="213" t="s">
        <v>134</v>
      </c>
      <c r="D13" s="211">
        <v>4918.6817174453017</v>
      </c>
      <c r="E13" s="211">
        <v>4904.3999999999996</v>
      </c>
      <c r="F13" s="214">
        <v>4518.7367877549914</v>
      </c>
    </row>
    <row r="14" spans="1:9" s="628" customFormat="1" ht="17.100000000000001" customHeight="1" x14ac:dyDescent="0.2">
      <c r="A14" s="209"/>
      <c r="B14" s="210"/>
      <c r="C14" s="213" t="s">
        <v>219</v>
      </c>
      <c r="D14" s="214">
        <v>0</v>
      </c>
      <c r="E14" s="214">
        <v>0</v>
      </c>
      <c r="F14" s="716" t="s">
        <v>123</v>
      </c>
    </row>
    <row r="15" spans="1:9" ht="17.100000000000001" customHeight="1" x14ac:dyDescent="0.2">
      <c r="A15" s="206"/>
      <c r="B15" s="206" t="s">
        <v>413</v>
      </c>
      <c r="C15" s="206"/>
      <c r="D15" s="208">
        <v>1329.2588755804184</v>
      </c>
      <c r="E15" s="208">
        <v>1221.3</v>
      </c>
      <c r="F15" s="208">
        <v>3225.427846825577</v>
      </c>
    </row>
    <row r="16" spans="1:9" ht="17.100000000000001" customHeight="1" x14ac:dyDescent="0.2">
      <c r="A16" s="207"/>
      <c r="B16" s="206" t="s">
        <v>414</v>
      </c>
      <c r="C16" s="206"/>
      <c r="D16" s="208">
        <v>2812.1498118084328</v>
      </c>
      <c r="E16" s="208">
        <v>3180.2</v>
      </c>
      <c r="F16" s="208">
        <v>2583.0137048828369</v>
      </c>
    </row>
    <row r="17" spans="1:6" ht="17.100000000000001" customHeight="1" x14ac:dyDescent="0.2">
      <c r="A17" s="207"/>
      <c r="B17" s="206" t="s">
        <v>21</v>
      </c>
      <c r="C17" s="206"/>
      <c r="D17" s="208">
        <v>11440.545425200473</v>
      </c>
      <c r="E17" s="208">
        <v>12318.4</v>
      </c>
      <c r="F17" s="208">
        <v>14186.303307065278</v>
      </c>
    </row>
    <row r="18" spans="1:6" ht="17.100000000000001" customHeight="1" x14ac:dyDescent="0.2">
      <c r="A18" s="207"/>
      <c r="B18" s="206" t="s">
        <v>415</v>
      </c>
      <c r="C18" s="206"/>
      <c r="D18" s="208">
        <v>1012.5922804118657</v>
      </c>
      <c r="E18" s="208">
        <v>1485.4</v>
      </c>
      <c r="F18" s="208">
        <v>937.51351598467681</v>
      </c>
    </row>
    <row r="19" spans="1:6" ht="17.100000000000001" customHeight="1" x14ac:dyDescent="0.2">
      <c r="A19" s="207"/>
      <c r="B19" s="206" t="s">
        <v>20</v>
      </c>
      <c r="C19" s="206"/>
      <c r="D19" s="208">
        <v>16059.61411798599</v>
      </c>
      <c r="E19" s="208">
        <v>16581.7</v>
      </c>
      <c r="F19" s="208">
        <v>16619.90962877516</v>
      </c>
    </row>
    <row r="20" spans="1:6" s="613" customFormat="1" ht="21" customHeight="1" x14ac:dyDescent="0.2">
      <c r="A20" s="193"/>
      <c r="B20" s="191" t="s">
        <v>416</v>
      </c>
      <c r="C20" s="191"/>
      <c r="D20" s="195">
        <v>32651.217650072897</v>
      </c>
      <c r="E20" s="195">
        <v>35279.599999999999</v>
      </c>
      <c r="F20" s="195">
        <v>42942.912967270888</v>
      </c>
    </row>
    <row r="21" spans="1:6" ht="18" customHeight="1" x14ac:dyDescent="0.2">
      <c r="A21" s="207"/>
      <c r="B21" s="1064" t="s">
        <v>417</v>
      </c>
      <c r="C21" s="1064"/>
      <c r="D21" s="1064"/>
      <c r="E21" s="1064"/>
      <c r="F21" s="1064"/>
    </row>
    <row r="22" spans="1:6" s="708" customFormat="1" ht="15" customHeight="1" x14ac:dyDescent="0.2">
      <c r="A22" s="1029">
        <v>32</v>
      </c>
      <c r="B22" s="1029"/>
      <c r="C22" s="1029"/>
      <c r="D22" s="1029"/>
      <c r="E22" s="1029"/>
      <c r="F22" s="1029"/>
    </row>
  </sheetData>
  <mergeCells count="3">
    <mergeCell ref="A1:F1"/>
    <mergeCell ref="A22:F22"/>
    <mergeCell ref="B21:F21"/>
  </mergeCells>
  <hyperlinks>
    <hyperlink ref="A1" location="Contents!A1" display="Contents"/>
  </hyperlinks>
  <pageMargins left="0.2" right="0.2" top="0.2" bottom="0.2" header="0.2" footer="0.2"/>
  <pageSetup paperSize="7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topLeftCell="B1" zoomScale="140" zoomScaleNormal="140" workbookViewId="0">
      <selection sqref="A1:H1"/>
    </sheetView>
  </sheetViews>
  <sheetFormatPr defaultRowHeight="15" x14ac:dyDescent="0.2"/>
  <cols>
    <col min="1" max="1" width="0.140625" style="788" hidden="1" customWidth="1"/>
    <col min="2" max="4" width="1.140625" style="788" customWidth="1"/>
    <col min="5" max="5" width="22.28515625" style="788" customWidth="1"/>
    <col min="6" max="6" width="9.5703125" style="788" bestFit="1" customWidth="1"/>
    <col min="7" max="7" width="5.7109375" style="788" bestFit="1" customWidth="1"/>
    <col min="8" max="8" width="6.28515625" style="788" bestFit="1" customWidth="1"/>
    <col min="12" max="12" width="9.140625" style="895"/>
    <col min="13" max="16384" width="9.140625" style="788"/>
  </cols>
  <sheetData>
    <row r="1" spans="1:12" s="556" customFormat="1" x14ac:dyDescent="0.2">
      <c r="A1" s="1007" t="s">
        <v>167</v>
      </c>
      <c r="B1" s="1007"/>
      <c r="C1" s="1007"/>
      <c r="D1" s="1007"/>
      <c r="E1" s="1007"/>
      <c r="F1" s="1007"/>
      <c r="G1" s="1007"/>
      <c r="H1" s="1007"/>
      <c r="I1"/>
      <c r="J1"/>
      <c r="K1"/>
    </row>
    <row r="2" spans="1:12" s="789" customFormat="1" ht="13.5" customHeight="1" x14ac:dyDescent="0.2">
      <c r="A2" s="1066" t="s">
        <v>418</v>
      </c>
      <c r="B2" s="1066"/>
      <c r="C2" s="1066"/>
      <c r="D2" s="1066"/>
      <c r="E2" s="1066"/>
      <c r="I2"/>
      <c r="J2"/>
      <c r="K2"/>
      <c r="L2" s="896"/>
    </row>
    <row r="3" spans="1:12" s="790" customFormat="1" ht="3.75" customHeight="1" x14ac:dyDescent="0.2">
      <c r="I3"/>
      <c r="J3"/>
      <c r="K3"/>
      <c r="L3" s="897"/>
    </row>
    <row r="4" spans="1:12" ht="7.5" customHeight="1" x14ac:dyDescent="0.2">
      <c r="A4" s="791"/>
      <c r="B4" s="791"/>
      <c r="C4" s="791"/>
      <c r="D4" s="791"/>
      <c r="E4" s="792"/>
      <c r="F4" s="793" t="s">
        <v>1048</v>
      </c>
      <c r="G4" s="793" t="s">
        <v>1049</v>
      </c>
      <c r="H4" s="793" t="s">
        <v>1050</v>
      </c>
    </row>
    <row r="5" spans="1:12" s="795" customFormat="1" ht="12.75" x14ac:dyDescent="0.2">
      <c r="A5" s="794" t="s">
        <v>419</v>
      </c>
      <c r="B5" s="1067" t="s">
        <v>419</v>
      </c>
      <c r="C5" s="1067"/>
      <c r="D5" s="1067"/>
      <c r="E5" s="1067"/>
      <c r="I5"/>
      <c r="J5"/>
      <c r="K5"/>
      <c r="L5" s="897"/>
    </row>
    <row r="6" spans="1:12" s="802" customFormat="1" ht="9" customHeight="1" x14ac:dyDescent="0.2">
      <c r="A6" s="796"/>
      <c r="B6" s="797"/>
      <c r="C6" s="798" t="s">
        <v>420</v>
      </c>
      <c r="D6" s="799"/>
      <c r="E6" s="800"/>
      <c r="F6" s="801">
        <v>36133.21804392316</v>
      </c>
      <c r="G6" s="801">
        <v>36167.186899197026</v>
      </c>
      <c r="H6" s="801">
        <v>39610.504011841193</v>
      </c>
      <c r="I6"/>
      <c r="J6"/>
      <c r="K6"/>
      <c r="L6" s="897"/>
    </row>
    <row r="7" spans="1:12" s="802" customFormat="1" ht="9" customHeight="1" x14ac:dyDescent="0.2">
      <c r="A7" s="796"/>
      <c r="B7" s="790"/>
      <c r="C7" s="1068" t="s">
        <v>421</v>
      </c>
      <c r="D7" s="1068"/>
      <c r="E7" s="1068"/>
      <c r="F7" s="801">
        <v>5722.302474896841</v>
      </c>
      <c r="G7" s="801">
        <v>5599.5383830129713</v>
      </c>
      <c r="H7" s="801">
        <v>6950.9651418888052</v>
      </c>
      <c r="I7"/>
      <c r="J7"/>
      <c r="K7"/>
      <c r="L7" s="897"/>
    </row>
    <row r="8" spans="1:12" s="802" customFormat="1" ht="9" customHeight="1" x14ac:dyDescent="0.2">
      <c r="A8" s="796"/>
      <c r="B8" s="790"/>
      <c r="C8" s="799" t="s">
        <v>422</v>
      </c>
      <c r="D8" s="803"/>
      <c r="E8" s="801"/>
      <c r="F8" s="801">
        <v>106491.25758024</v>
      </c>
      <c r="G8" s="801">
        <v>94156.614546609999</v>
      </c>
      <c r="H8" s="801">
        <v>148154.26381224999</v>
      </c>
      <c r="I8"/>
      <c r="J8"/>
      <c r="K8"/>
      <c r="L8" s="897"/>
    </row>
    <row r="9" spans="1:12" s="802" customFormat="1" ht="8.25" customHeight="1" x14ac:dyDescent="0.2">
      <c r="A9" s="796"/>
      <c r="B9" s="790"/>
      <c r="C9" s="799"/>
      <c r="D9" s="804" t="s">
        <v>423</v>
      </c>
      <c r="E9" s="805"/>
      <c r="F9" s="805">
        <v>106333.6766491</v>
      </c>
      <c r="G9" s="805">
        <v>93124.633783609999</v>
      </c>
      <c r="H9" s="805">
        <v>114822.24273725</v>
      </c>
      <c r="I9"/>
      <c r="J9"/>
      <c r="K9"/>
      <c r="L9" s="897"/>
    </row>
    <row r="10" spans="1:12" s="802" customFormat="1" ht="8.25" customHeight="1" x14ac:dyDescent="0.2">
      <c r="A10" s="796"/>
      <c r="B10" s="790"/>
      <c r="C10" s="799"/>
      <c r="D10" s="804" t="s">
        <v>121</v>
      </c>
      <c r="E10" s="805"/>
      <c r="F10" s="805">
        <v>157.5809311400001</v>
      </c>
      <c r="G10" s="805">
        <v>1031.980763</v>
      </c>
      <c r="H10" s="805">
        <v>33332.021075000004</v>
      </c>
      <c r="I10"/>
      <c r="J10"/>
      <c r="K10"/>
      <c r="L10" s="897"/>
    </row>
    <row r="11" spans="1:12" s="802" customFormat="1" ht="8.25" customHeight="1" x14ac:dyDescent="0.2">
      <c r="A11" s="796"/>
      <c r="B11" s="797" t="s">
        <v>424</v>
      </c>
      <c r="C11" s="799"/>
      <c r="D11" s="799"/>
      <c r="E11" s="806"/>
      <c r="F11" s="806">
        <v>268859.96219080011</v>
      </c>
      <c r="G11" s="806">
        <v>236715.44090590166</v>
      </c>
      <c r="H11" s="806">
        <v>260001.20023108256</v>
      </c>
      <c r="I11"/>
      <c r="J11"/>
      <c r="K11"/>
      <c r="L11" s="897"/>
    </row>
    <row r="12" spans="1:12" s="795" customFormat="1" ht="7.5" customHeight="1" x14ac:dyDescent="0.2">
      <c r="A12" s="794" t="s">
        <v>425</v>
      </c>
      <c r="B12" s="797" t="s">
        <v>426</v>
      </c>
      <c r="C12" s="799"/>
      <c r="D12" s="799"/>
      <c r="E12" s="806"/>
      <c r="F12" s="801"/>
      <c r="G12" s="801"/>
      <c r="H12" s="801"/>
      <c r="I12"/>
      <c r="J12"/>
      <c r="K12"/>
      <c r="L12" s="897"/>
    </row>
    <row r="13" spans="1:12" s="802" customFormat="1" ht="8.25" customHeight="1" x14ac:dyDescent="0.2">
      <c r="A13" s="807"/>
      <c r="B13" s="790" t="s">
        <v>427</v>
      </c>
      <c r="C13" s="799"/>
      <c r="D13" s="799"/>
      <c r="E13" s="806"/>
      <c r="F13" s="801">
        <v>278884.25604416308</v>
      </c>
      <c r="G13" s="801">
        <v>277995.11736622191</v>
      </c>
      <c r="H13" s="801">
        <v>284981.4928212621</v>
      </c>
      <c r="I13"/>
      <c r="J13"/>
      <c r="K13"/>
      <c r="L13" s="897"/>
    </row>
    <row r="14" spans="1:12" s="802" customFormat="1" ht="8.25" customHeight="1" x14ac:dyDescent="0.2">
      <c r="A14" s="796"/>
      <c r="B14" s="790" t="s">
        <v>428</v>
      </c>
      <c r="C14" s="799"/>
      <c r="D14" s="799"/>
      <c r="E14" s="799"/>
      <c r="F14" s="801">
        <v>-22127.335113032943</v>
      </c>
      <c r="G14" s="801">
        <v>-51513.327108830243</v>
      </c>
      <c r="H14" s="801">
        <v>-27032.858213989537</v>
      </c>
      <c r="I14"/>
      <c r="J14"/>
      <c r="K14"/>
      <c r="L14" s="897"/>
    </row>
    <row r="15" spans="1:12" s="802" customFormat="1" ht="8.25" customHeight="1" x14ac:dyDescent="0.2">
      <c r="A15" s="807"/>
      <c r="B15" s="790" t="s">
        <v>429</v>
      </c>
      <c r="C15" s="799"/>
      <c r="D15" s="799"/>
      <c r="E15" s="799"/>
      <c r="F15" s="801">
        <v>12103.041259670001</v>
      </c>
      <c r="G15" s="801">
        <v>10233.65064851</v>
      </c>
      <c r="H15" s="801">
        <v>2052.56562381</v>
      </c>
      <c r="I15"/>
      <c r="J15"/>
      <c r="K15"/>
      <c r="L15" s="897"/>
    </row>
    <row r="16" spans="1:12" s="802" customFormat="1" ht="8.25" customHeight="1" x14ac:dyDescent="0.2">
      <c r="A16" s="807"/>
      <c r="B16" s="790" t="s">
        <v>430</v>
      </c>
      <c r="C16" s="799"/>
      <c r="D16" s="799"/>
      <c r="E16" s="799"/>
      <c r="F16" s="801">
        <v>4119.7111005500001</v>
      </c>
      <c r="G16" s="801">
        <v>5645.9314230800037</v>
      </c>
      <c r="H16" s="801">
        <v>40100.677529779998</v>
      </c>
      <c r="I16"/>
      <c r="J16"/>
      <c r="K16"/>
      <c r="L16" s="897"/>
    </row>
    <row r="17" spans="1:12" s="802" customFormat="1" ht="8.25" customHeight="1" x14ac:dyDescent="0.2">
      <c r="A17" s="807"/>
      <c r="B17" s="790" t="s">
        <v>431</v>
      </c>
      <c r="C17" s="799"/>
      <c r="D17" s="799"/>
      <c r="E17" s="799"/>
      <c r="F17" s="801">
        <v>124632.89519229365</v>
      </c>
      <c r="G17" s="801">
        <v>106438.03249997162</v>
      </c>
      <c r="H17" s="801">
        <v>105386.14479469259</v>
      </c>
      <c r="I17"/>
      <c r="J17"/>
      <c r="K17"/>
      <c r="L17" s="897"/>
    </row>
    <row r="18" spans="1:12" s="802" customFormat="1" ht="9.75" customHeight="1" x14ac:dyDescent="0.2">
      <c r="A18" s="794"/>
      <c r="B18" s="797" t="s">
        <v>432</v>
      </c>
      <c r="C18" s="799"/>
      <c r="D18" s="799"/>
      <c r="E18" s="799"/>
      <c r="F18" s="801">
        <f>+F11</f>
        <v>268859.96219080011</v>
      </c>
      <c r="G18" s="801">
        <f t="shared" ref="G18:H18" si="0">+G11</f>
        <v>236715.44090590166</v>
      </c>
      <c r="H18" s="801">
        <f t="shared" si="0"/>
        <v>260001.20023108256</v>
      </c>
      <c r="I18"/>
      <c r="J18"/>
      <c r="K18"/>
      <c r="L18" s="897"/>
    </row>
    <row r="19" spans="1:12" s="795" customFormat="1" ht="9.75" customHeight="1" x14ac:dyDescent="0.2">
      <c r="A19" s="794" t="s">
        <v>913</v>
      </c>
      <c r="B19" s="797" t="s">
        <v>914</v>
      </c>
      <c r="C19" s="799"/>
      <c r="D19" s="799"/>
      <c r="E19" s="806"/>
      <c r="F19" s="806">
        <v>289503</v>
      </c>
      <c r="G19" s="806">
        <v>288670</v>
      </c>
      <c r="H19" s="806">
        <v>288240</v>
      </c>
      <c r="I19"/>
      <c r="J19"/>
      <c r="K19"/>
      <c r="L19" s="897"/>
    </row>
    <row r="20" spans="1:12" s="802" customFormat="1" ht="8.25" customHeight="1" x14ac:dyDescent="0.2">
      <c r="A20" s="796"/>
      <c r="B20" s="790" t="s">
        <v>433</v>
      </c>
      <c r="C20" s="799"/>
      <c r="D20" s="799"/>
      <c r="E20" s="801"/>
      <c r="F20" s="801">
        <v>287588</v>
      </c>
      <c r="G20" s="801">
        <v>286720</v>
      </c>
      <c r="H20" s="801">
        <v>286263</v>
      </c>
      <c r="I20"/>
      <c r="J20"/>
      <c r="K20"/>
      <c r="L20" s="897"/>
    </row>
    <row r="21" spans="1:12" s="802" customFormat="1" ht="8.1" customHeight="1" x14ac:dyDescent="0.2">
      <c r="A21" s="796"/>
      <c r="B21" s="808" t="s">
        <v>915</v>
      </c>
      <c r="C21" s="799"/>
      <c r="D21" s="799"/>
      <c r="E21" s="799"/>
      <c r="F21" s="809">
        <v>1915</v>
      </c>
      <c r="G21" s="809">
        <v>1950</v>
      </c>
      <c r="H21" s="809">
        <v>1977</v>
      </c>
      <c r="I21"/>
      <c r="J21"/>
      <c r="K21"/>
      <c r="L21" s="897"/>
    </row>
    <row r="22" spans="1:12" s="795" customFormat="1" ht="8.1" customHeight="1" x14ac:dyDescent="0.2">
      <c r="A22" s="794" t="s">
        <v>916</v>
      </c>
      <c r="B22" s="797" t="s">
        <v>434</v>
      </c>
      <c r="C22" s="810"/>
      <c r="D22" s="811"/>
      <c r="E22" s="812"/>
      <c r="F22" s="809"/>
      <c r="G22" s="809"/>
      <c r="H22" s="809"/>
      <c r="I22"/>
      <c r="J22"/>
      <c r="K22"/>
      <c r="L22" s="897"/>
    </row>
    <row r="23" spans="1:12" ht="8.1" customHeight="1" x14ac:dyDescent="0.2">
      <c r="A23" s="813"/>
      <c r="B23" s="814" t="s">
        <v>435</v>
      </c>
      <c r="C23" s="815"/>
      <c r="D23" s="816"/>
      <c r="E23" s="817"/>
      <c r="F23" s="960">
        <v>45.540999999999997</v>
      </c>
      <c r="G23" s="960">
        <v>47.587000000000003</v>
      </c>
      <c r="H23" s="960">
        <v>48.802999999999997</v>
      </c>
    </row>
    <row r="24" spans="1:12" ht="8.1" customHeight="1" x14ac:dyDescent="0.2">
      <c r="A24" s="791"/>
      <c r="B24" s="814" t="s">
        <v>436</v>
      </c>
      <c r="C24" s="815"/>
      <c r="D24" s="819"/>
      <c r="E24" s="818"/>
      <c r="F24" s="960">
        <v>54.161999999999999</v>
      </c>
      <c r="G24" s="960">
        <v>55.585999999999999</v>
      </c>
      <c r="H24" s="960">
        <v>55.341999999999999</v>
      </c>
    </row>
    <row r="25" spans="1:12" ht="8.1" customHeight="1" x14ac:dyDescent="0.2">
      <c r="A25" s="791"/>
      <c r="B25" s="820" t="s">
        <v>437</v>
      </c>
      <c r="C25" s="821"/>
      <c r="D25" s="819"/>
      <c r="E25" s="818"/>
      <c r="F25" s="960">
        <v>37.811</v>
      </c>
      <c r="G25" s="960">
        <v>38.408999999999999</v>
      </c>
      <c r="H25" s="960">
        <v>38.850999999999999</v>
      </c>
    </row>
    <row r="26" spans="1:12" ht="8.1" customHeight="1" x14ac:dyDescent="0.2">
      <c r="A26" s="813"/>
      <c r="B26" s="814" t="s">
        <v>438</v>
      </c>
      <c r="C26" s="822"/>
      <c r="D26" s="823"/>
      <c r="E26" s="818"/>
      <c r="F26" s="960">
        <v>2.4009999999999998</v>
      </c>
      <c r="G26" s="960">
        <v>2.4510000000000001</v>
      </c>
      <c r="H26" s="960">
        <v>2.7330000000000001</v>
      </c>
    </row>
    <row r="27" spans="1:12" ht="8.1" customHeight="1" x14ac:dyDescent="0.2">
      <c r="A27" s="813"/>
      <c r="B27" s="814" t="s">
        <v>439</v>
      </c>
      <c r="C27" s="822"/>
      <c r="D27" s="823"/>
      <c r="E27" s="818"/>
      <c r="F27" s="960">
        <v>40.393000000000001</v>
      </c>
      <c r="G27" s="960">
        <v>40.261000000000003</v>
      </c>
      <c r="H27" s="960">
        <v>40.045000000000002</v>
      </c>
    </row>
    <row r="28" spans="1:12" ht="8.1" customHeight="1" x14ac:dyDescent="0.2">
      <c r="A28" s="813"/>
      <c r="B28" s="814" t="s">
        <v>440</v>
      </c>
      <c r="C28" s="822"/>
      <c r="D28" s="823"/>
      <c r="E28" s="818"/>
      <c r="F28" s="960">
        <v>50.670999999999999</v>
      </c>
      <c r="G28" s="960">
        <v>52.322000000000003</v>
      </c>
      <c r="H28" s="960">
        <v>53.871000000000002</v>
      </c>
    </row>
    <row r="29" spans="1:12" s="827" customFormat="1" ht="8.1" customHeight="1" x14ac:dyDescent="0.2">
      <c r="A29" s="824" t="s">
        <v>441</v>
      </c>
      <c r="B29" s="825" t="s">
        <v>441</v>
      </c>
      <c r="C29" s="821"/>
      <c r="D29" s="821"/>
      <c r="E29" s="821"/>
      <c r="F29" s="826"/>
      <c r="I29"/>
      <c r="J29"/>
      <c r="K29"/>
      <c r="L29" s="896"/>
    </row>
    <row r="30" spans="1:12" s="832" customFormat="1" ht="8.1" customHeight="1" x14ac:dyDescent="0.2">
      <c r="A30" s="828"/>
      <c r="B30" s="808" t="s">
        <v>442</v>
      </c>
      <c r="C30" s="829"/>
      <c r="D30" s="830"/>
      <c r="E30" s="831"/>
      <c r="F30" s="809">
        <v>447</v>
      </c>
      <c r="G30" s="809">
        <v>445</v>
      </c>
      <c r="H30" s="809">
        <v>443</v>
      </c>
      <c r="I30"/>
      <c r="J30"/>
      <c r="K30"/>
      <c r="L30" s="898"/>
    </row>
    <row r="31" spans="1:12" s="832" customFormat="1" ht="8.1" customHeight="1" x14ac:dyDescent="0.2">
      <c r="A31" s="833"/>
      <c r="B31" s="834" t="s">
        <v>443</v>
      </c>
      <c r="C31" s="829"/>
      <c r="D31" s="831"/>
      <c r="E31" s="831"/>
      <c r="F31" s="809">
        <v>7209048</v>
      </c>
      <c r="G31" s="809">
        <v>7498068</v>
      </c>
      <c r="H31" s="809">
        <v>10479089</v>
      </c>
      <c r="I31"/>
      <c r="J31"/>
      <c r="K31"/>
      <c r="L31" s="898"/>
    </row>
    <row r="32" spans="1:12" s="832" customFormat="1" ht="8.1" customHeight="1" x14ac:dyDescent="0.2">
      <c r="A32" s="828"/>
      <c r="B32" s="834" t="s">
        <v>917</v>
      </c>
      <c r="C32" s="829"/>
      <c r="D32" s="831"/>
      <c r="E32" s="831"/>
      <c r="F32" s="835">
        <v>15959</v>
      </c>
      <c r="G32" s="809">
        <v>15972</v>
      </c>
      <c r="H32" s="809">
        <v>24877</v>
      </c>
      <c r="I32"/>
      <c r="J32"/>
      <c r="K32"/>
      <c r="L32" s="898"/>
    </row>
    <row r="33" spans="1:12" s="791" customFormat="1" ht="8.1" customHeight="1" x14ac:dyDescent="0.2">
      <c r="A33" s="836"/>
      <c r="B33" s="837" t="s">
        <v>444</v>
      </c>
      <c r="C33" s="838"/>
      <c r="D33" s="839"/>
      <c r="E33" s="839"/>
      <c r="F33" s="840"/>
      <c r="I33"/>
      <c r="J33"/>
      <c r="K33"/>
      <c r="L33" s="895"/>
    </row>
    <row r="34" spans="1:12" s="791" customFormat="1" ht="8.1" customHeight="1" x14ac:dyDescent="0.2">
      <c r="A34" s="836"/>
      <c r="B34" s="841" t="s">
        <v>445</v>
      </c>
      <c r="C34" s="842"/>
      <c r="D34" s="839"/>
      <c r="E34" s="839"/>
      <c r="F34" s="835">
        <v>265246</v>
      </c>
      <c r="G34" s="835">
        <v>267473</v>
      </c>
      <c r="H34" s="809">
        <v>274906</v>
      </c>
      <c r="I34"/>
      <c r="J34"/>
      <c r="K34"/>
      <c r="L34" s="895"/>
    </row>
    <row r="35" spans="1:12" s="791" customFormat="1" ht="8.1" customHeight="1" x14ac:dyDescent="0.2">
      <c r="A35" s="844"/>
      <c r="B35" s="845" t="s">
        <v>446</v>
      </c>
      <c r="C35" s="846"/>
      <c r="D35" s="847"/>
      <c r="E35" s="848"/>
      <c r="F35" s="843">
        <v>1591911</v>
      </c>
      <c r="G35" s="843">
        <v>1622006</v>
      </c>
      <c r="H35" s="843">
        <f>+H33+H32</f>
        <v>24877</v>
      </c>
      <c r="I35"/>
      <c r="J35"/>
      <c r="K35"/>
      <c r="L35" s="895"/>
    </row>
    <row r="36" spans="1:12" s="797" customFormat="1" ht="8.1" customHeight="1" x14ac:dyDescent="0.2">
      <c r="A36" s="849"/>
      <c r="B36" s="850" t="s">
        <v>203</v>
      </c>
      <c r="C36" s="851"/>
      <c r="D36" s="800"/>
      <c r="E36" s="852"/>
      <c r="F36" s="853">
        <v>1857157</v>
      </c>
      <c r="G36" s="853">
        <v>1889479</v>
      </c>
      <c r="H36" s="853">
        <v>1892185</v>
      </c>
      <c r="I36"/>
      <c r="J36"/>
      <c r="K36"/>
      <c r="L36" s="899"/>
    </row>
    <row r="37" spans="1:12" s="808" customFormat="1" ht="8.1" customHeight="1" x14ac:dyDescent="0.2">
      <c r="A37" s="854"/>
      <c r="B37" s="808" t="s">
        <v>447</v>
      </c>
      <c r="C37" s="855"/>
      <c r="D37" s="855"/>
      <c r="E37" s="855"/>
      <c r="F37" s="855"/>
      <c r="I37"/>
      <c r="J37"/>
      <c r="K37"/>
      <c r="L37" s="898"/>
    </row>
    <row r="38" spans="1:12" s="858" customFormat="1" ht="10.5" customHeight="1" x14ac:dyDescent="0.2">
      <c r="A38" s="856"/>
      <c r="B38" s="857">
        <v>1</v>
      </c>
      <c r="C38" s="1065" t="s">
        <v>448</v>
      </c>
      <c r="D38" s="1065"/>
      <c r="E38" s="1065"/>
      <c r="F38" s="1065"/>
      <c r="I38"/>
      <c r="J38"/>
      <c r="K38"/>
      <c r="L38" s="895"/>
    </row>
    <row r="39" spans="1:12" s="858" customFormat="1" ht="9" customHeight="1" x14ac:dyDescent="0.2">
      <c r="A39" s="856"/>
      <c r="B39" s="795"/>
      <c r="C39" s="1065"/>
      <c r="D39" s="1065"/>
      <c r="E39" s="1065"/>
      <c r="F39" s="1065"/>
      <c r="I39"/>
      <c r="J39"/>
      <c r="K39"/>
      <c r="L39" s="895"/>
    </row>
    <row r="40" spans="1:12" s="858" customFormat="1" ht="13.5" customHeight="1" x14ac:dyDescent="0.2">
      <c r="A40" s="856"/>
      <c r="B40" s="790"/>
      <c r="C40" s="1065"/>
      <c r="D40" s="1065"/>
      <c r="E40" s="1065"/>
      <c r="F40" s="1065"/>
      <c r="I40"/>
      <c r="J40"/>
      <c r="K40"/>
      <c r="L40" s="895"/>
    </row>
    <row r="41" spans="1:12" s="858" customFormat="1" ht="1.5" customHeight="1" x14ac:dyDescent="0.2">
      <c r="A41" s="856"/>
      <c r="B41" s="790"/>
      <c r="C41" s="799"/>
      <c r="D41" s="859"/>
      <c r="E41" s="799"/>
      <c r="F41" s="859"/>
      <c r="I41"/>
      <c r="J41"/>
      <c r="K41"/>
      <c r="L41" s="895"/>
    </row>
    <row r="42" spans="1:12" s="858" customFormat="1" ht="9" customHeight="1" x14ac:dyDescent="0.2">
      <c r="B42" s="858" t="s">
        <v>918</v>
      </c>
      <c r="C42" s="859"/>
      <c r="D42" s="859"/>
      <c r="E42" s="859"/>
      <c r="F42" s="859"/>
      <c r="I42"/>
      <c r="J42"/>
      <c r="K42"/>
      <c r="L42" s="895"/>
    </row>
    <row r="43" spans="1:12" s="858" customFormat="1" ht="9" customHeight="1" x14ac:dyDescent="0.2">
      <c r="B43" s="858" t="s">
        <v>919</v>
      </c>
      <c r="C43" s="859"/>
      <c r="D43" s="859"/>
      <c r="E43" s="859"/>
      <c r="F43" s="859"/>
      <c r="I43"/>
      <c r="J43"/>
      <c r="K43"/>
      <c r="L43" s="895"/>
    </row>
    <row r="44" spans="1:12" s="858" customFormat="1" ht="9" customHeight="1" x14ac:dyDescent="0.2">
      <c r="B44" s="858" t="s">
        <v>449</v>
      </c>
      <c r="C44" s="859"/>
      <c r="D44" s="859"/>
      <c r="E44" s="859"/>
      <c r="F44" s="859"/>
      <c r="I44"/>
      <c r="J44"/>
      <c r="K44"/>
      <c r="L44" s="895"/>
    </row>
    <row r="45" spans="1:12" s="859" customFormat="1" ht="8.25" customHeight="1" x14ac:dyDescent="0.2">
      <c r="B45" s="859" t="s">
        <v>450</v>
      </c>
      <c r="I45"/>
      <c r="J45"/>
      <c r="K45"/>
      <c r="L45" s="900"/>
    </row>
    <row r="46" spans="1:12" s="858" customFormat="1" ht="7.5" customHeight="1" x14ac:dyDescent="0.2">
      <c r="A46" s="856"/>
      <c r="B46" s="790"/>
      <c r="C46" s="859" t="s">
        <v>451</v>
      </c>
      <c r="D46" s="799"/>
      <c r="E46" s="859"/>
      <c r="F46" s="859"/>
      <c r="I46"/>
      <c r="J46"/>
      <c r="K46"/>
      <c r="L46" s="895"/>
    </row>
    <row r="47" spans="1:12" s="860" customFormat="1" ht="10.5" customHeight="1" x14ac:dyDescent="0.2">
      <c r="A47" s="733">
        <v>31</v>
      </c>
      <c r="B47" s="1033">
        <v>33</v>
      </c>
      <c r="C47" s="1033"/>
      <c r="D47" s="1033"/>
      <c r="E47" s="1033"/>
      <c r="F47" s="1033"/>
      <c r="G47" s="1033"/>
      <c r="H47" s="1033"/>
      <c r="I47"/>
      <c r="J47"/>
      <c r="K47"/>
      <c r="L47" s="901"/>
    </row>
  </sheetData>
  <mergeCells count="6">
    <mergeCell ref="C38:F40"/>
    <mergeCell ref="B47:H47"/>
    <mergeCell ref="A1:H1"/>
    <mergeCell ref="A2:E2"/>
    <mergeCell ref="B5:E5"/>
    <mergeCell ref="C7:E7"/>
  </mergeCells>
  <hyperlinks>
    <hyperlink ref="A1" location="Contents!A1" display="Contents"/>
  </hyperlinks>
  <pageMargins left="0.2" right="0.2" top="0.2" bottom="0.2" header="0.2" footer="0.2"/>
  <pageSetup paperSize="7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topLeftCell="B1" zoomScale="140" zoomScaleNormal="140" workbookViewId="0">
      <selection sqref="A1:H1"/>
    </sheetView>
  </sheetViews>
  <sheetFormatPr defaultRowHeight="11.1" customHeight="1" x14ac:dyDescent="0.2"/>
  <cols>
    <col min="1" max="1" width="0.7109375" style="556" hidden="1" customWidth="1"/>
    <col min="2" max="4" width="1.140625" style="556" customWidth="1"/>
    <col min="5" max="5" width="27.140625" style="556" customWidth="1"/>
    <col min="6" max="8" width="5.7109375" style="556" customWidth="1"/>
    <col min="9" max="9" width="10" style="556" bestFit="1" customWidth="1"/>
    <col min="10" max="10" width="9.5703125" style="556" bestFit="1" customWidth="1"/>
    <col min="11" max="16384" width="9.140625" style="556"/>
  </cols>
  <sheetData>
    <row r="1" spans="1:10" ht="15" x14ac:dyDescent="0.2">
      <c r="A1" s="1007" t="s">
        <v>167</v>
      </c>
      <c r="B1" s="1007"/>
      <c r="C1" s="1007"/>
      <c r="D1" s="1007"/>
      <c r="E1" s="1007"/>
      <c r="F1" s="1007"/>
      <c r="G1" s="1007"/>
      <c r="H1" s="1007"/>
      <c r="I1" s="718"/>
    </row>
    <row r="2" spans="1:10" ht="11.1" customHeight="1" x14ac:dyDescent="0.2">
      <c r="A2" s="1000" t="s">
        <v>452</v>
      </c>
      <c r="B2" s="1000"/>
      <c r="C2" s="1000"/>
      <c r="D2" s="1000"/>
      <c r="E2" s="1000"/>
      <c r="F2" s="1000"/>
    </row>
    <row r="3" spans="1:10" ht="11.1" customHeight="1" x14ac:dyDescent="0.2">
      <c r="A3" s="223"/>
      <c r="B3" s="223"/>
      <c r="D3" s="42"/>
      <c r="E3" s="42"/>
      <c r="F3" s="224" t="s">
        <v>359</v>
      </c>
      <c r="G3" s="224" t="s">
        <v>453</v>
      </c>
      <c r="H3" s="224" t="s">
        <v>1003</v>
      </c>
    </row>
    <row r="4" spans="1:10" ht="11.1" customHeight="1" x14ac:dyDescent="0.2">
      <c r="A4" s="225"/>
      <c r="B4" s="226" t="s">
        <v>454</v>
      </c>
      <c r="C4" s="227"/>
      <c r="D4" s="222"/>
      <c r="E4" s="222"/>
      <c r="F4" s="222"/>
      <c r="G4" s="222"/>
      <c r="H4" s="222"/>
    </row>
    <row r="5" spans="1:10" ht="11.1" customHeight="1" x14ac:dyDescent="0.2">
      <c r="A5" s="225"/>
      <c r="B5" s="226" t="s">
        <v>455</v>
      </c>
      <c r="C5" s="227"/>
      <c r="D5" s="222"/>
      <c r="E5" s="222"/>
      <c r="F5" s="222"/>
      <c r="G5" s="222"/>
      <c r="H5" s="222"/>
    </row>
    <row r="6" spans="1:10" ht="11.1" customHeight="1" x14ac:dyDescent="0.2">
      <c r="A6" s="228"/>
      <c r="B6" s="229" t="s">
        <v>456</v>
      </c>
      <c r="C6" s="227"/>
      <c r="D6" s="222"/>
      <c r="E6" s="222"/>
      <c r="F6" s="222"/>
      <c r="G6" s="222"/>
      <c r="H6" s="222"/>
    </row>
    <row r="7" spans="1:10" ht="11.1" customHeight="1" x14ac:dyDescent="0.2">
      <c r="A7" s="42"/>
      <c r="B7" s="229" t="s">
        <v>181</v>
      </c>
      <c r="C7" s="230"/>
      <c r="D7" s="226"/>
      <c r="E7" s="226"/>
      <c r="F7" s="231">
        <v>14448</v>
      </c>
      <c r="G7" s="231">
        <v>15522</v>
      </c>
      <c r="H7" s="231">
        <v>15620</v>
      </c>
      <c r="I7" s="630"/>
      <c r="J7" s="630"/>
    </row>
    <row r="8" spans="1:10" s="557" customFormat="1" ht="11.1" customHeight="1" x14ac:dyDescent="0.2">
      <c r="A8" s="247"/>
      <c r="B8" s="232"/>
      <c r="C8" s="233" t="s">
        <v>457</v>
      </c>
      <c r="D8" s="234"/>
      <c r="E8" s="235"/>
      <c r="F8" s="236">
        <v>13401</v>
      </c>
      <c r="G8" s="236">
        <v>14439</v>
      </c>
      <c r="H8" s="236">
        <v>14645</v>
      </c>
      <c r="I8" s="631"/>
    </row>
    <row r="9" spans="1:10" s="557" customFormat="1" ht="11.1" customHeight="1" x14ac:dyDescent="0.2">
      <c r="A9" s="247"/>
      <c r="B9" s="232"/>
      <c r="C9" s="237" t="s">
        <v>458</v>
      </c>
      <c r="D9" s="238"/>
      <c r="E9" s="239"/>
      <c r="F9" s="240">
        <v>1047</v>
      </c>
      <c r="G9" s="240">
        <v>1083</v>
      </c>
      <c r="H9" s="240">
        <v>975</v>
      </c>
      <c r="I9" s="631"/>
    </row>
    <row r="10" spans="1:10" s="557" customFormat="1" ht="11.1" customHeight="1" x14ac:dyDescent="0.2">
      <c r="A10" s="632"/>
      <c r="B10" s="241" t="s">
        <v>459</v>
      </c>
      <c r="C10" s="230"/>
      <c r="D10" s="242"/>
      <c r="E10" s="243"/>
      <c r="F10" s="244">
        <v>82959</v>
      </c>
      <c r="G10" s="244">
        <f>+G11+G12+G13+G14</f>
        <v>84892</v>
      </c>
      <c r="H10" s="244">
        <v>70474</v>
      </c>
      <c r="I10" s="630"/>
      <c r="J10" s="630"/>
    </row>
    <row r="11" spans="1:10" s="557" customFormat="1" ht="11.1" customHeight="1" x14ac:dyDescent="0.2">
      <c r="A11" s="247"/>
      <c r="B11" s="232"/>
      <c r="C11" s="237" t="s">
        <v>239</v>
      </c>
      <c r="D11" s="239"/>
      <c r="E11" s="245"/>
      <c r="F11" s="236">
        <v>54550</v>
      </c>
      <c r="G11" s="236">
        <v>54576</v>
      </c>
      <c r="H11" s="236">
        <v>46026</v>
      </c>
      <c r="I11" s="631"/>
    </row>
    <row r="12" spans="1:10" s="557" customFormat="1" ht="11.1" customHeight="1" x14ac:dyDescent="0.2">
      <c r="A12" s="247"/>
      <c r="B12" s="232"/>
      <c r="C12" s="1069" t="s">
        <v>460</v>
      </c>
      <c r="D12" s="1070"/>
      <c r="E12" s="1070"/>
      <c r="F12" s="246">
        <v>7052</v>
      </c>
      <c r="G12" s="246">
        <v>6903</v>
      </c>
      <c r="H12" s="246">
        <v>6198</v>
      </c>
      <c r="I12" s="631"/>
    </row>
    <row r="13" spans="1:10" s="557" customFormat="1" ht="11.1" customHeight="1" x14ac:dyDescent="0.2">
      <c r="A13" s="247"/>
      <c r="B13" s="232"/>
      <c r="C13" s="1071" t="s">
        <v>461</v>
      </c>
      <c r="D13" s="1060"/>
      <c r="E13" s="1060"/>
      <c r="F13" s="246">
        <v>1701</v>
      </c>
      <c r="G13" s="246">
        <v>1732</v>
      </c>
      <c r="H13" s="246">
        <v>1594</v>
      </c>
      <c r="I13" s="631"/>
    </row>
    <row r="14" spans="1:10" s="557" customFormat="1" ht="11.1" customHeight="1" x14ac:dyDescent="0.2">
      <c r="A14" s="247"/>
      <c r="B14" s="227"/>
      <c r="C14" s="237" t="s">
        <v>6</v>
      </c>
      <c r="D14" s="238"/>
      <c r="E14" s="237"/>
      <c r="F14" s="246">
        <v>19656</v>
      </c>
      <c r="G14" s="246">
        <v>21681</v>
      </c>
      <c r="H14" s="246">
        <v>16656</v>
      </c>
      <c r="I14" s="630"/>
      <c r="J14" s="630"/>
    </row>
    <row r="15" spans="1:10" s="557" customFormat="1" ht="11.1" customHeight="1" x14ac:dyDescent="0.2">
      <c r="A15" s="247"/>
      <c r="B15" s="241" t="s">
        <v>462</v>
      </c>
      <c r="C15" s="230"/>
      <c r="D15" s="248"/>
      <c r="E15" s="243"/>
      <c r="F15" s="249">
        <f>+F17+F18+F19+F20+F21+F22+F23+F24+F25+F26+F27+F28+F29</f>
        <v>324907</v>
      </c>
      <c r="G15" s="249">
        <f>+G17+G18+G19+G20+G21+G22+G23+G24+G25+G26+G27+G28+G29</f>
        <v>337114</v>
      </c>
      <c r="H15" s="249">
        <f>+H17+H18+H19+H20+H21+H22+H23+H24+H25+H26+H27+H28+H29</f>
        <v>293217</v>
      </c>
      <c r="I15" s="630"/>
    </row>
    <row r="16" spans="1:10" s="557" customFormat="1" ht="11.1" customHeight="1" x14ac:dyDescent="0.2">
      <c r="A16" s="247"/>
      <c r="B16" s="250"/>
      <c r="C16" s="227"/>
      <c r="D16" s="239" t="s">
        <v>463</v>
      </c>
      <c r="E16" s="251"/>
      <c r="F16" s="649"/>
      <c r="G16" s="923"/>
      <c r="H16" s="923"/>
      <c r="I16" s="633"/>
    </row>
    <row r="17" spans="1:10" s="557" customFormat="1" ht="11.1" customHeight="1" x14ac:dyDescent="0.2">
      <c r="A17" s="247"/>
      <c r="B17" s="250"/>
      <c r="C17" s="227"/>
      <c r="D17" s="239" t="s">
        <v>464</v>
      </c>
      <c r="E17" s="251"/>
      <c r="F17" s="246">
        <v>52284</v>
      </c>
      <c r="G17" s="246">
        <v>54694</v>
      </c>
      <c r="H17" s="246">
        <v>49191</v>
      </c>
    </row>
    <row r="18" spans="1:10" ht="11.1" customHeight="1" x14ac:dyDescent="0.2">
      <c r="A18" s="42"/>
      <c r="B18" s="222"/>
      <c r="C18" s="252" t="s">
        <v>465</v>
      </c>
      <c r="D18" s="252"/>
      <c r="E18" s="253"/>
      <c r="F18" s="246">
        <v>27116</v>
      </c>
      <c r="G18" s="246">
        <v>28391</v>
      </c>
      <c r="H18" s="246">
        <v>21248</v>
      </c>
    </row>
    <row r="19" spans="1:10" ht="11.1" customHeight="1" x14ac:dyDescent="0.2">
      <c r="A19" s="42"/>
      <c r="B19" s="254"/>
      <c r="C19" s="252" t="s">
        <v>466</v>
      </c>
      <c r="D19" s="255"/>
      <c r="E19" s="253"/>
      <c r="F19" s="246">
        <v>30650</v>
      </c>
      <c r="G19" s="246">
        <v>30214</v>
      </c>
      <c r="H19" s="246">
        <v>10953</v>
      </c>
    </row>
    <row r="20" spans="1:10" ht="10.5" customHeight="1" x14ac:dyDescent="0.2">
      <c r="A20" s="42"/>
      <c r="B20" s="222"/>
      <c r="C20" s="252" t="s">
        <v>467</v>
      </c>
      <c r="D20" s="252"/>
      <c r="E20" s="253"/>
      <c r="F20" s="246">
        <v>17844</v>
      </c>
      <c r="G20" s="246">
        <v>18731</v>
      </c>
      <c r="H20" s="246">
        <v>19549</v>
      </c>
    </row>
    <row r="21" spans="1:10" ht="11.1" customHeight="1" x14ac:dyDescent="0.2">
      <c r="A21" s="42"/>
      <c r="B21" s="222"/>
      <c r="C21" s="252" t="s">
        <v>468</v>
      </c>
      <c r="D21" s="252"/>
      <c r="E21" s="253"/>
      <c r="F21" s="246">
        <v>49514</v>
      </c>
      <c r="G21" s="246">
        <v>51837</v>
      </c>
      <c r="H21" s="246">
        <v>49263</v>
      </c>
    </row>
    <row r="22" spans="1:10" ht="11.1" customHeight="1" x14ac:dyDescent="0.2">
      <c r="A22" s="42"/>
      <c r="B22" s="222"/>
      <c r="C22" s="252" t="s">
        <v>469</v>
      </c>
      <c r="D22" s="252"/>
      <c r="E22" s="253"/>
      <c r="F22" s="246">
        <v>24897</v>
      </c>
      <c r="G22" s="246">
        <v>25733</v>
      </c>
      <c r="H22" s="246">
        <v>25288</v>
      </c>
    </row>
    <row r="23" spans="1:10" s="554" customFormat="1" ht="11.1" customHeight="1" x14ac:dyDescent="0.2">
      <c r="A23" s="24"/>
      <c r="B23" s="256"/>
      <c r="C23" s="233" t="s">
        <v>470</v>
      </c>
      <c r="D23" s="256"/>
      <c r="E23" s="256"/>
      <c r="F23" s="246">
        <v>21243</v>
      </c>
      <c r="G23" s="246">
        <v>22431</v>
      </c>
      <c r="H23" s="246">
        <v>19654</v>
      </c>
    </row>
    <row r="24" spans="1:10" s="557" customFormat="1" ht="11.1" customHeight="1" x14ac:dyDescent="0.2">
      <c r="A24" s="247"/>
      <c r="B24" s="227"/>
      <c r="C24" s="237" t="s">
        <v>471</v>
      </c>
      <c r="D24" s="239"/>
      <c r="E24" s="237"/>
      <c r="F24" s="246">
        <v>13300</v>
      </c>
      <c r="G24" s="246">
        <v>14064</v>
      </c>
      <c r="H24" s="246">
        <v>11563</v>
      </c>
    </row>
    <row r="25" spans="1:10" s="557" customFormat="1" ht="16.5" customHeight="1" x14ac:dyDescent="0.2">
      <c r="A25" s="247"/>
      <c r="B25" s="227"/>
      <c r="C25" s="1072" t="s">
        <v>472</v>
      </c>
      <c r="D25" s="1073"/>
      <c r="E25" s="1073"/>
      <c r="F25" s="246">
        <v>26295</v>
      </c>
      <c r="G25" s="246">
        <v>27136</v>
      </c>
      <c r="H25" s="246">
        <v>28475</v>
      </c>
    </row>
    <row r="26" spans="1:10" ht="11.1" customHeight="1" x14ac:dyDescent="0.2">
      <c r="A26" s="42"/>
      <c r="B26" s="222"/>
      <c r="C26" s="233" t="s">
        <v>20</v>
      </c>
      <c r="D26" s="255"/>
      <c r="E26" s="252"/>
      <c r="F26" s="246">
        <v>20524</v>
      </c>
      <c r="G26" s="246">
        <v>20638</v>
      </c>
      <c r="H26" s="246">
        <v>20621</v>
      </c>
    </row>
    <row r="27" spans="1:10" ht="11.1" customHeight="1" x14ac:dyDescent="0.2">
      <c r="A27" s="42"/>
      <c r="B27" s="222"/>
      <c r="C27" s="252" t="s">
        <v>473</v>
      </c>
      <c r="D27" s="255"/>
      <c r="E27" s="252"/>
      <c r="F27" s="246">
        <v>18949</v>
      </c>
      <c r="G27" s="246">
        <v>19936</v>
      </c>
      <c r="H27" s="246">
        <v>20582</v>
      </c>
    </row>
    <row r="28" spans="1:10" ht="11.1" customHeight="1" x14ac:dyDescent="0.2">
      <c r="A28" s="42"/>
      <c r="B28" s="222"/>
      <c r="C28" s="252" t="s">
        <v>474</v>
      </c>
      <c r="D28" s="255"/>
      <c r="E28" s="252"/>
      <c r="F28" s="246">
        <v>15424</v>
      </c>
      <c r="G28" s="246">
        <v>16162</v>
      </c>
      <c r="H28" s="246">
        <v>11493</v>
      </c>
    </row>
    <row r="29" spans="1:10" ht="11.1" customHeight="1" x14ac:dyDescent="0.2">
      <c r="A29" s="42"/>
      <c r="B29" s="222"/>
      <c r="C29" s="252" t="s">
        <v>475</v>
      </c>
      <c r="D29" s="255"/>
      <c r="E29" s="252"/>
      <c r="F29" s="246">
        <v>6867</v>
      </c>
      <c r="G29" s="246">
        <v>7147</v>
      </c>
      <c r="H29" s="246">
        <v>5337</v>
      </c>
    </row>
    <row r="30" spans="1:10" ht="7.5" customHeight="1" x14ac:dyDescent="0.2">
      <c r="A30" s="42"/>
      <c r="B30" s="226" t="s">
        <v>476</v>
      </c>
      <c r="C30" s="226"/>
      <c r="D30" s="255"/>
      <c r="E30" s="252"/>
      <c r="F30" s="527">
        <v>422319</v>
      </c>
      <c r="G30" s="527">
        <v>437528</v>
      </c>
      <c r="H30" s="527">
        <f>+H7+H10+H15</f>
        <v>379311</v>
      </c>
      <c r="J30" s="634"/>
    </row>
    <row r="31" spans="1:10" ht="11.1" customHeight="1" x14ac:dyDescent="0.2">
      <c r="A31" s="42"/>
      <c r="B31" s="256" t="s">
        <v>477</v>
      </c>
      <c r="C31" s="256"/>
      <c r="D31" s="256"/>
      <c r="E31" s="256"/>
      <c r="F31" s="257">
        <v>58936</v>
      </c>
      <c r="G31" s="257">
        <v>60727</v>
      </c>
      <c r="H31" s="257">
        <v>50383</v>
      </c>
    </row>
    <row r="32" spans="1:10" ht="11.1" customHeight="1" x14ac:dyDescent="0.2">
      <c r="A32" s="42"/>
      <c r="B32" s="258" t="s">
        <v>478</v>
      </c>
      <c r="C32" s="256"/>
      <c r="D32" s="235"/>
      <c r="E32" s="233"/>
      <c r="F32" s="259">
        <v>481256</v>
      </c>
      <c r="G32" s="259">
        <v>498255</v>
      </c>
      <c r="H32" s="259">
        <f>+H30+H31</f>
        <v>429694</v>
      </c>
    </row>
    <row r="33" spans="1:8" ht="11.1" customHeight="1" x14ac:dyDescent="0.2">
      <c r="B33" s="1074" t="s">
        <v>920</v>
      </c>
      <c r="C33" s="1074"/>
      <c r="D33" s="1074"/>
      <c r="E33" s="1074"/>
      <c r="F33" s="1074"/>
      <c r="G33" s="1074"/>
      <c r="H33" s="1074"/>
    </row>
    <row r="34" spans="1:8" ht="11.1" customHeight="1" x14ac:dyDescent="0.2">
      <c r="B34" s="912" t="s">
        <v>479</v>
      </c>
      <c r="C34" s="135"/>
      <c r="D34" s="42"/>
      <c r="E34" s="42"/>
    </row>
    <row r="35" spans="1:8" ht="11.1" customHeight="1" x14ac:dyDescent="0.2">
      <c r="B35" s="1075" t="s">
        <v>480</v>
      </c>
      <c r="C35" s="1075"/>
      <c r="D35" s="1075"/>
      <c r="E35" s="1075"/>
      <c r="F35" s="1075"/>
      <c r="G35" s="1075"/>
      <c r="H35" s="1075"/>
    </row>
    <row r="36" spans="1:8" s="708" customFormat="1" ht="11.1" customHeight="1" x14ac:dyDescent="0.2">
      <c r="A36" s="1029">
        <v>34</v>
      </c>
      <c r="B36" s="1029"/>
      <c r="C36" s="1029"/>
      <c r="D36" s="1029"/>
      <c r="E36" s="1029"/>
    </row>
    <row r="37" spans="1:8" ht="11.1" customHeight="1" x14ac:dyDescent="0.2">
      <c r="F37" s="72"/>
    </row>
    <row r="38" spans="1:8" ht="11.1" customHeight="1" x14ac:dyDescent="0.2">
      <c r="F38" s="72"/>
    </row>
    <row r="39" spans="1:8" ht="11.1" customHeight="1" x14ac:dyDescent="0.2">
      <c r="F39" s="72"/>
    </row>
  </sheetData>
  <mergeCells count="8">
    <mergeCell ref="A1:H1"/>
    <mergeCell ref="A36:E36"/>
    <mergeCell ref="A2:F2"/>
    <mergeCell ref="C12:E12"/>
    <mergeCell ref="C13:E13"/>
    <mergeCell ref="C25:E25"/>
    <mergeCell ref="B33:H33"/>
    <mergeCell ref="B35:H35"/>
  </mergeCells>
  <hyperlinks>
    <hyperlink ref="A1" location="Contents!A1" display="Contents"/>
  </hyperlinks>
  <pageMargins left="0.2" right="0.2" top="0.2" bottom="0.2" header="0.2" footer="0.2"/>
  <pageSetup paperSize="70" orientation="portrait" r:id="rId1"/>
  <ignoredErrors>
    <ignoredError sqref="F3:G3"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140" zoomScaleNormal="140" workbookViewId="0">
      <selection sqref="A1:H1"/>
    </sheetView>
  </sheetViews>
  <sheetFormatPr defaultRowHeight="15" x14ac:dyDescent="0.2"/>
  <cols>
    <col min="1" max="1" width="1.85546875" style="556" customWidth="1"/>
    <col min="2" max="4" width="1.140625" style="556" customWidth="1"/>
    <col min="5" max="5" width="21.7109375" style="556" customWidth="1"/>
    <col min="6" max="6" width="6.42578125" style="556" customWidth="1"/>
    <col min="7" max="7" width="5.7109375" style="556" customWidth="1"/>
    <col min="8" max="8" width="8.28515625" style="556" bestFit="1" customWidth="1"/>
    <col min="9" max="9" width="4.85546875" style="556" customWidth="1"/>
    <col min="10" max="16384" width="9.140625" style="556"/>
  </cols>
  <sheetData>
    <row r="1" spans="1:9" x14ac:dyDescent="0.2">
      <c r="A1" s="1007" t="s">
        <v>167</v>
      </c>
      <c r="B1" s="1007"/>
      <c r="C1" s="1007"/>
      <c r="D1" s="1007"/>
      <c r="E1" s="1007"/>
      <c r="F1" s="1007"/>
      <c r="G1" s="1007"/>
      <c r="H1" s="1007"/>
      <c r="I1" s="718"/>
    </row>
    <row r="2" spans="1:9" ht="24" customHeight="1" x14ac:dyDescent="0.2">
      <c r="B2" s="260"/>
      <c r="C2" s="261"/>
      <c r="D2" s="262"/>
      <c r="E2" s="261"/>
      <c r="F2" s="263" t="s">
        <v>481</v>
      </c>
      <c r="G2" s="263" t="s">
        <v>482</v>
      </c>
      <c r="H2" s="263" t="s">
        <v>1004</v>
      </c>
    </row>
    <row r="3" spans="1:9" s="554" customFormat="1" ht="18" customHeight="1" x14ac:dyDescent="0.2">
      <c r="A3" s="24"/>
      <c r="B3" s="1076" t="s">
        <v>483</v>
      </c>
      <c r="C3" s="1076"/>
      <c r="D3" s="1076"/>
      <c r="E3" s="1076"/>
      <c r="F3" s="108">
        <v>380266</v>
      </c>
      <c r="G3" s="108">
        <v>393570</v>
      </c>
      <c r="H3" s="108">
        <v>339405</v>
      </c>
    </row>
    <row r="4" spans="1:9" s="554" customFormat="1" ht="17.100000000000001" customHeight="1" x14ac:dyDescent="0.2">
      <c r="A4" s="24"/>
      <c r="B4" s="1077" t="s">
        <v>484</v>
      </c>
      <c r="C4" s="1041"/>
      <c r="D4" s="1041"/>
      <c r="E4" s="1041"/>
      <c r="F4" s="636"/>
      <c r="G4" s="636"/>
      <c r="H4" s="74"/>
    </row>
    <row r="5" spans="1:9" s="554" customFormat="1" ht="6" customHeight="1" x14ac:dyDescent="0.2">
      <c r="A5" s="24"/>
      <c r="B5" s="1041"/>
      <c r="C5" s="1041"/>
      <c r="D5" s="1041"/>
      <c r="E5" s="1041"/>
      <c r="F5" s="635"/>
      <c r="G5" s="635"/>
    </row>
    <row r="6" spans="1:9" s="557" customFormat="1" ht="15" customHeight="1" x14ac:dyDescent="0.2">
      <c r="A6" s="247"/>
      <c r="B6" s="264" t="s">
        <v>181</v>
      </c>
      <c r="C6" s="265"/>
      <c r="D6" s="266"/>
      <c r="E6" s="265"/>
      <c r="F6" s="637">
        <v>3.4211510866322214</v>
      </c>
      <c r="G6" s="637">
        <v>3.5</v>
      </c>
      <c r="H6" s="637">
        <v>4.0999999999999996</v>
      </c>
      <c r="I6" s="637"/>
    </row>
    <row r="7" spans="1:9" s="557" customFormat="1" ht="15" customHeight="1" x14ac:dyDescent="0.2">
      <c r="A7" s="247"/>
      <c r="B7" s="264" t="s">
        <v>459</v>
      </c>
      <c r="C7" s="265"/>
      <c r="D7" s="266"/>
      <c r="E7" s="265"/>
      <c r="F7" s="637">
        <v>19.643914243903826</v>
      </c>
      <c r="G7" s="637">
        <v>19.415474612677666</v>
      </c>
      <c r="H7" s="637">
        <v>18.600000000000001</v>
      </c>
      <c r="I7" s="637"/>
    </row>
    <row r="8" spans="1:9" s="557" customFormat="1" ht="15" customHeight="1" x14ac:dyDescent="0.2">
      <c r="A8" s="247"/>
      <c r="B8" s="264" t="s">
        <v>462</v>
      </c>
      <c r="C8" s="265"/>
      <c r="D8" s="266"/>
      <c r="E8" s="265"/>
      <c r="F8" s="637">
        <v>76.935171460098402</v>
      </c>
      <c r="G8" s="637">
        <v>77.099999999999994</v>
      </c>
      <c r="H8" s="637">
        <v>77.3</v>
      </c>
      <c r="I8" s="637"/>
    </row>
    <row r="9" spans="1:9" ht="14.25" customHeight="1" x14ac:dyDescent="0.2">
      <c r="B9" s="267" t="s">
        <v>485</v>
      </c>
      <c r="C9" s="268"/>
      <c r="D9" s="116"/>
      <c r="E9" s="268"/>
      <c r="F9" s="636"/>
      <c r="G9" s="636"/>
    </row>
    <row r="10" spans="1:9" ht="13.5" customHeight="1" x14ac:dyDescent="0.2">
      <c r="A10" s="42"/>
      <c r="B10" s="269" t="s">
        <v>486</v>
      </c>
      <c r="C10" s="268"/>
      <c r="D10" s="116"/>
      <c r="E10" s="268"/>
      <c r="F10" s="270">
        <v>438177</v>
      </c>
      <c r="G10" s="270">
        <v>454380</v>
      </c>
      <c r="H10" s="270">
        <v>394301</v>
      </c>
    </row>
    <row r="11" spans="1:9" ht="15" customHeight="1" x14ac:dyDescent="0.2">
      <c r="A11" s="42"/>
      <c r="B11" s="269"/>
      <c r="C11" s="268" t="s">
        <v>487</v>
      </c>
      <c r="D11" s="116"/>
      <c r="E11" s="268"/>
      <c r="F11" s="270">
        <v>364500</v>
      </c>
      <c r="G11" s="270">
        <v>378047</v>
      </c>
      <c r="H11" s="270">
        <v>315109</v>
      </c>
    </row>
    <row r="12" spans="1:9" ht="14.25" customHeight="1" x14ac:dyDescent="0.2">
      <c r="A12" s="42"/>
      <c r="B12" s="269"/>
      <c r="C12" s="268" t="s">
        <v>488</v>
      </c>
      <c r="D12" s="116"/>
      <c r="E12" s="268"/>
      <c r="F12" s="270">
        <v>73678</v>
      </c>
      <c r="G12" s="270">
        <v>76333</v>
      </c>
      <c r="H12" s="270">
        <v>79193</v>
      </c>
    </row>
    <row r="13" spans="1:9" ht="14.25" customHeight="1" x14ac:dyDescent="0.2">
      <c r="A13" s="42"/>
      <c r="B13" s="269"/>
      <c r="C13" s="268"/>
      <c r="D13" s="265" t="s">
        <v>489</v>
      </c>
      <c r="E13" s="265"/>
      <c r="F13" s="270">
        <v>30311</v>
      </c>
      <c r="G13" s="270">
        <v>31352</v>
      </c>
      <c r="H13" s="270">
        <v>32526</v>
      </c>
    </row>
    <row r="14" spans="1:9" ht="15" customHeight="1" x14ac:dyDescent="0.2">
      <c r="A14" s="42"/>
      <c r="B14" s="269"/>
      <c r="C14" s="268"/>
      <c r="D14" s="265" t="s">
        <v>490</v>
      </c>
      <c r="E14" s="265"/>
      <c r="F14" s="270">
        <v>43367</v>
      </c>
      <c r="G14" s="270">
        <v>44981</v>
      </c>
      <c r="H14" s="270">
        <v>46667</v>
      </c>
    </row>
    <row r="15" spans="1:9" ht="9" customHeight="1" x14ac:dyDescent="0.2">
      <c r="A15" s="42"/>
      <c r="B15" s="264" t="s">
        <v>491</v>
      </c>
      <c r="C15" s="268"/>
      <c r="D15" s="116"/>
      <c r="E15" s="268"/>
      <c r="F15" s="636"/>
      <c r="G15" s="636"/>
      <c r="H15" s="270"/>
    </row>
    <row r="16" spans="1:9" ht="13.5" customHeight="1" x14ac:dyDescent="0.2">
      <c r="A16" s="42"/>
      <c r="B16" s="264" t="s">
        <v>492</v>
      </c>
      <c r="C16" s="265"/>
      <c r="D16" s="266"/>
      <c r="E16" s="265"/>
      <c r="F16" s="270">
        <v>90242</v>
      </c>
      <c r="G16" s="270">
        <v>97745</v>
      </c>
      <c r="H16" s="270">
        <v>76916</v>
      </c>
    </row>
    <row r="17" spans="1:8" ht="12" customHeight="1" x14ac:dyDescent="0.2">
      <c r="A17" s="42"/>
      <c r="B17" s="264"/>
      <c r="C17" s="265" t="s">
        <v>493</v>
      </c>
      <c r="D17" s="266"/>
      <c r="E17" s="265"/>
      <c r="F17" s="270">
        <v>68375</v>
      </c>
      <c r="G17" s="270">
        <v>71113</v>
      </c>
      <c r="H17" s="270">
        <v>58478</v>
      </c>
    </row>
    <row r="18" spans="1:8" ht="12.75" customHeight="1" x14ac:dyDescent="0.2">
      <c r="A18" s="42"/>
      <c r="B18" s="264"/>
      <c r="C18" s="265" t="s">
        <v>494</v>
      </c>
      <c r="D18" s="266"/>
      <c r="E18" s="265"/>
      <c r="F18" s="270">
        <v>21867</v>
      </c>
      <c r="G18" s="270">
        <v>26632</v>
      </c>
      <c r="H18" s="270">
        <v>18438</v>
      </c>
    </row>
    <row r="19" spans="1:8" s="557" customFormat="1" ht="12.75" customHeight="1" x14ac:dyDescent="0.2">
      <c r="A19" s="247"/>
      <c r="B19" s="264" t="s">
        <v>495</v>
      </c>
      <c r="C19" s="265"/>
      <c r="D19" s="266"/>
      <c r="E19" s="265"/>
      <c r="F19" s="270">
        <v>3145</v>
      </c>
      <c r="G19" s="270">
        <v>905</v>
      </c>
      <c r="H19" s="270">
        <v>1305</v>
      </c>
    </row>
    <row r="20" spans="1:8" ht="14.25" customHeight="1" x14ac:dyDescent="0.2">
      <c r="A20" s="42"/>
      <c r="B20" s="264" t="s">
        <v>496</v>
      </c>
      <c r="C20" s="265"/>
      <c r="D20" s="266"/>
      <c r="E20" s="265"/>
      <c r="F20" s="270">
        <v>197139</v>
      </c>
      <c r="G20" s="270">
        <v>191680</v>
      </c>
      <c r="H20" s="270">
        <v>128925</v>
      </c>
    </row>
    <row r="21" spans="1:8" ht="15" customHeight="1" x14ac:dyDescent="0.2">
      <c r="A21" s="42"/>
      <c r="B21" s="271" t="s">
        <v>497</v>
      </c>
      <c r="C21" s="265"/>
      <c r="D21" s="266"/>
      <c r="E21" s="265"/>
      <c r="F21" s="270">
        <v>259978</v>
      </c>
      <c r="G21" s="270">
        <v>267408</v>
      </c>
      <c r="H21" s="270">
        <v>209228</v>
      </c>
    </row>
    <row r="22" spans="1:8" ht="13.5" customHeight="1" x14ac:dyDescent="0.2">
      <c r="A22" s="42"/>
      <c r="B22" s="264" t="s">
        <v>498</v>
      </c>
      <c r="C22" s="265"/>
      <c r="D22" s="266"/>
      <c r="E22" s="265"/>
      <c r="F22" s="270">
        <v>12529</v>
      </c>
      <c r="G22" s="270">
        <v>20952</v>
      </c>
      <c r="H22" s="270">
        <v>37473</v>
      </c>
    </row>
    <row r="23" spans="1:8" ht="16.5" customHeight="1" x14ac:dyDescent="0.2">
      <c r="A23" s="42"/>
      <c r="B23" s="272" t="s">
        <v>499</v>
      </c>
      <c r="C23" s="265"/>
      <c r="D23" s="266"/>
      <c r="E23" s="265"/>
      <c r="F23" s="273">
        <v>481256</v>
      </c>
      <c r="G23" s="273">
        <v>498254</v>
      </c>
      <c r="H23" s="273">
        <v>429692</v>
      </c>
    </row>
    <row r="24" spans="1:8" ht="11.25" customHeight="1" x14ac:dyDescent="0.2">
      <c r="A24" s="42"/>
      <c r="B24" s="274"/>
      <c r="C24" s="275" t="s">
        <v>500</v>
      </c>
      <c r="D24" s="268"/>
      <c r="E24" s="268"/>
      <c r="F24" s="636"/>
      <c r="G24" s="636"/>
    </row>
    <row r="25" spans="1:8" ht="10.5" customHeight="1" x14ac:dyDescent="0.2">
      <c r="A25" s="42"/>
      <c r="B25" s="276"/>
      <c r="C25" s="1078" t="s">
        <v>501</v>
      </c>
      <c r="D25" s="1078"/>
      <c r="E25" s="1078"/>
      <c r="F25" s="1078"/>
      <c r="G25" s="636"/>
    </row>
    <row r="26" spans="1:8" ht="10.5" customHeight="1" x14ac:dyDescent="0.2">
      <c r="A26" s="42"/>
      <c r="B26" s="276"/>
      <c r="C26" s="1078"/>
      <c r="D26" s="1078"/>
      <c r="E26" s="1078"/>
      <c r="F26" s="1078"/>
      <c r="G26" s="636"/>
    </row>
    <row r="27" spans="1:8" ht="9" customHeight="1" x14ac:dyDescent="0.2">
      <c r="A27" s="42"/>
      <c r="B27" s="276"/>
      <c r="C27" s="1079" t="s">
        <v>479</v>
      </c>
      <c r="D27" s="1079"/>
      <c r="E27" s="1079"/>
      <c r="F27" s="1079"/>
      <c r="G27" s="636"/>
    </row>
    <row r="28" spans="1:8" ht="10.5" customHeight="1" x14ac:dyDescent="0.2">
      <c r="B28" s="252" t="s">
        <v>480</v>
      </c>
      <c r="C28" s="636"/>
      <c r="D28" s="252"/>
      <c r="E28" s="252"/>
      <c r="F28" s="636"/>
      <c r="G28" s="636"/>
    </row>
    <row r="29" spans="1:8" ht="18" customHeight="1" x14ac:dyDescent="0.2">
      <c r="A29" s="1028">
        <v>35</v>
      </c>
      <c r="B29" s="1028"/>
      <c r="C29" s="1028"/>
      <c r="D29" s="1028"/>
      <c r="E29" s="1028"/>
      <c r="F29" s="1028"/>
      <c r="G29" s="1028"/>
      <c r="H29" s="1028"/>
    </row>
    <row r="30" spans="1:8" x14ac:dyDescent="0.2">
      <c r="B30" s="636"/>
      <c r="C30" s="636"/>
      <c r="D30" s="636"/>
      <c r="E30" s="636"/>
      <c r="F30" s="636"/>
      <c r="G30" s="636"/>
    </row>
    <row r="31" spans="1:8" x14ac:dyDescent="0.2">
      <c r="B31" s="636"/>
      <c r="C31" s="636"/>
      <c r="D31" s="636"/>
      <c r="E31" s="636"/>
      <c r="F31" s="636"/>
      <c r="G31" s="636"/>
    </row>
  </sheetData>
  <mergeCells count="6">
    <mergeCell ref="A29:H29"/>
    <mergeCell ref="A1:H1"/>
    <mergeCell ref="B3:E3"/>
    <mergeCell ref="B4:E5"/>
    <mergeCell ref="C25:F26"/>
    <mergeCell ref="C27:F27"/>
  </mergeCells>
  <hyperlinks>
    <hyperlink ref="A1" location="Contents!A1" display="Contents"/>
  </hyperlinks>
  <pageMargins left="0.2" right="0.2" top="0.2" bottom="0.2" header="0.2" footer="0.2"/>
  <pageSetup paperSize="70" orientation="portrait" r:id="rId1"/>
  <ignoredErrors>
    <ignoredError sqref="F2:G2"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140" zoomScaleNormal="140" workbookViewId="0">
      <selection sqref="A1:H1"/>
    </sheetView>
  </sheetViews>
  <sheetFormatPr defaultRowHeight="15" x14ac:dyDescent="0.2"/>
  <cols>
    <col min="1" max="4" width="1.140625" style="556" customWidth="1"/>
    <col min="5" max="5" width="21.28515625" style="556" customWidth="1"/>
    <col min="6" max="6" width="6.7109375" style="556" customWidth="1"/>
    <col min="7" max="8" width="6" style="556" customWidth="1"/>
    <col min="9" max="16384" width="9.140625" style="556"/>
  </cols>
  <sheetData>
    <row r="1" spans="1:9" x14ac:dyDescent="0.2">
      <c r="A1" s="1007" t="s">
        <v>167</v>
      </c>
      <c r="B1" s="1007"/>
      <c r="C1" s="1007"/>
      <c r="D1" s="1007"/>
      <c r="E1" s="1007"/>
      <c r="F1" s="1007"/>
      <c r="G1" s="1007"/>
      <c r="H1" s="1007"/>
      <c r="I1" s="718"/>
    </row>
    <row r="2" spans="1:9" ht="24" customHeight="1" x14ac:dyDescent="0.2">
      <c r="B2" s="277"/>
      <c r="C2" s="42"/>
      <c r="D2" s="262"/>
      <c r="E2" s="261"/>
      <c r="F2" s="278" t="s">
        <v>89</v>
      </c>
      <c r="G2" s="278" t="s">
        <v>502</v>
      </c>
      <c r="H2" s="278" t="s">
        <v>1003</v>
      </c>
    </row>
    <row r="3" spans="1:9" ht="15" customHeight="1" x14ac:dyDescent="0.2">
      <c r="A3" s="279" t="s">
        <v>503</v>
      </c>
      <c r="B3" s="225"/>
      <c r="C3" s="225"/>
      <c r="D3" s="225"/>
      <c r="E3" s="225"/>
    </row>
    <row r="4" spans="1:9" ht="15" customHeight="1" x14ac:dyDescent="0.2">
      <c r="A4" s="122" t="s">
        <v>504</v>
      </c>
      <c r="B4" s="122"/>
      <c r="C4" s="122"/>
      <c r="D4" s="122"/>
      <c r="E4" s="122"/>
    </row>
    <row r="5" spans="1:9" ht="15" customHeight="1" x14ac:dyDescent="0.2">
      <c r="A5" s="31"/>
      <c r="B5" s="31" t="s">
        <v>505</v>
      </c>
      <c r="C5" s="122"/>
      <c r="D5" s="122"/>
      <c r="E5" s="122"/>
      <c r="F5" s="281">
        <v>6858</v>
      </c>
      <c r="G5" s="281">
        <v>11920</v>
      </c>
      <c r="H5" s="281">
        <v>6604.0025602951355</v>
      </c>
    </row>
    <row r="6" spans="1:9" ht="15" customHeight="1" x14ac:dyDescent="0.2">
      <c r="A6" s="115"/>
      <c r="B6" s="115" t="s">
        <v>506</v>
      </c>
      <c r="C6" s="115"/>
      <c r="D6" s="115"/>
      <c r="E6" s="115"/>
    </row>
    <row r="7" spans="1:9" ht="15" customHeight="1" x14ac:dyDescent="0.2">
      <c r="A7" s="31"/>
      <c r="B7" s="282" t="s">
        <v>507</v>
      </c>
      <c r="C7" s="283"/>
      <c r="D7" s="284"/>
      <c r="E7" s="122"/>
      <c r="F7" s="231">
        <v>488113</v>
      </c>
      <c r="G7" s="231">
        <v>510174.04403101339</v>
      </c>
      <c r="H7" s="231">
        <v>436296.07977836579</v>
      </c>
    </row>
    <row r="8" spans="1:9" ht="15" customHeight="1" x14ac:dyDescent="0.2">
      <c r="A8" s="31"/>
      <c r="B8" s="31" t="s">
        <v>508</v>
      </c>
      <c r="C8" s="122"/>
      <c r="D8" s="284"/>
      <c r="E8" s="122"/>
      <c r="F8" s="280">
        <v>-119</v>
      </c>
      <c r="G8" s="281">
        <v>411</v>
      </c>
      <c r="H8" s="280">
        <v>-42</v>
      </c>
    </row>
    <row r="9" spans="1:9" ht="15" customHeight="1" x14ac:dyDescent="0.2">
      <c r="A9" s="31"/>
      <c r="B9" s="282" t="s">
        <v>509</v>
      </c>
      <c r="C9" s="122"/>
      <c r="D9" s="284"/>
      <c r="E9" s="122"/>
      <c r="F9" s="231">
        <v>487994</v>
      </c>
      <c r="G9" s="231">
        <v>510585.04403101339</v>
      </c>
      <c r="H9" s="231">
        <v>436254.12472306308</v>
      </c>
    </row>
    <row r="10" spans="1:9" ht="15" customHeight="1" x14ac:dyDescent="0.2">
      <c r="A10" s="31"/>
      <c r="B10" s="31" t="s">
        <v>510</v>
      </c>
      <c r="C10" s="122"/>
      <c r="D10" s="284"/>
      <c r="E10" s="122"/>
      <c r="F10" s="71">
        <v>438178</v>
      </c>
      <c r="G10" s="71">
        <v>454380.00114850473</v>
      </c>
      <c r="H10" s="71">
        <v>394301.39412061515</v>
      </c>
    </row>
    <row r="11" spans="1:9" ht="15" customHeight="1" x14ac:dyDescent="0.2">
      <c r="A11" s="31"/>
      <c r="B11" s="282" t="s">
        <v>511</v>
      </c>
      <c r="C11" s="285"/>
      <c r="D11" s="116"/>
      <c r="E11" s="286"/>
      <c r="F11" s="43">
        <v>49817</v>
      </c>
      <c r="G11" s="43">
        <v>56205.042882508656</v>
      </c>
      <c r="H11" s="43">
        <v>41952.730602447933</v>
      </c>
    </row>
    <row r="12" spans="1:9" s="557" customFormat="1" ht="15" customHeight="1" x14ac:dyDescent="0.15">
      <c r="A12" s="649"/>
      <c r="B12" s="130" t="s">
        <v>512</v>
      </c>
      <c r="C12" s="128"/>
      <c r="D12" s="284"/>
      <c r="E12" s="128"/>
      <c r="F12" s="231">
        <v>385684</v>
      </c>
      <c r="G12" s="231">
        <v>402986</v>
      </c>
      <c r="H12" s="231">
        <v>344622</v>
      </c>
    </row>
    <row r="13" spans="1:9" ht="15" customHeight="1" x14ac:dyDescent="0.2">
      <c r="A13" s="122" t="s">
        <v>513</v>
      </c>
      <c r="B13" s="122"/>
      <c r="C13" s="31"/>
      <c r="D13" s="116"/>
      <c r="E13" s="268"/>
    </row>
    <row r="14" spans="1:9" ht="15" customHeight="1" x14ac:dyDescent="0.2">
      <c r="A14" s="31"/>
      <c r="B14" s="31" t="s">
        <v>514</v>
      </c>
      <c r="C14" s="31"/>
      <c r="D14" s="116"/>
      <c r="E14" s="268"/>
      <c r="F14" s="287">
        <v>3.6</v>
      </c>
      <c r="G14" s="287">
        <v>3.2</v>
      </c>
      <c r="H14" s="280">
        <v>-14.7</v>
      </c>
    </row>
    <row r="15" spans="1:9" ht="15" customHeight="1" x14ac:dyDescent="0.2">
      <c r="A15" s="31"/>
      <c r="B15" s="31" t="s">
        <v>33</v>
      </c>
      <c r="C15" s="31"/>
      <c r="D15" s="116"/>
      <c r="E15" s="268"/>
      <c r="F15" s="287">
        <v>3.8</v>
      </c>
      <c r="G15" s="287">
        <v>3</v>
      </c>
      <c r="H15" s="280">
        <v>-14.9</v>
      </c>
    </row>
    <row r="16" spans="1:9" ht="15" customHeight="1" x14ac:dyDescent="0.2">
      <c r="A16" s="31"/>
      <c r="B16" s="31" t="s">
        <v>486</v>
      </c>
      <c r="C16" s="122"/>
      <c r="D16" s="122"/>
      <c r="E16" s="122"/>
      <c r="F16" s="287">
        <v>3.4</v>
      </c>
      <c r="G16" s="287">
        <v>3</v>
      </c>
      <c r="H16" s="280">
        <v>-15.7</v>
      </c>
    </row>
    <row r="17" spans="1:8" ht="15" customHeight="1" x14ac:dyDescent="0.2">
      <c r="A17" s="31"/>
      <c r="B17" s="31"/>
      <c r="C17" s="268" t="s">
        <v>487</v>
      </c>
      <c r="D17" s="122"/>
      <c r="E17" s="122"/>
      <c r="F17" s="287">
        <v>3.2</v>
      </c>
      <c r="G17" s="287">
        <v>3.2</v>
      </c>
      <c r="H17" s="280">
        <v>-18.7</v>
      </c>
    </row>
    <row r="18" spans="1:8" ht="15" customHeight="1" x14ac:dyDescent="0.2">
      <c r="A18" s="31"/>
      <c r="B18" s="31"/>
      <c r="C18" s="268" t="s">
        <v>515</v>
      </c>
      <c r="D18" s="122"/>
      <c r="E18" s="122"/>
      <c r="F18" s="287">
        <v>4.2</v>
      </c>
      <c r="G18" s="287">
        <v>2</v>
      </c>
      <c r="H18" s="280">
        <v>-1.2</v>
      </c>
    </row>
    <row r="19" spans="1:8" ht="15" customHeight="1" x14ac:dyDescent="0.2">
      <c r="A19" s="31"/>
      <c r="B19" s="31" t="s">
        <v>516</v>
      </c>
      <c r="C19" s="283"/>
      <c r="D19" s="282"/>
      <c r="E19" s="122"/>
      <c r="F19" s="287">
        <v>10.9</v>
      </c>
      <c r="G19" s="287">
        <v>6.2</v>
      </c>
      <c r="H19" s="280">
        <v>-26.2</v>
      </c>
    </row>
    <row r="20" spans="1:8" ht="15" customHeight="1" x14ac:dyDescent="0.2">
      <c r="A20" s="31"/>
      <c r="B20" s="31" t="s">
        <v>517</v>
      </c>
      <c r="C20" s="283"/>
      <c r="D20" s="282"/>
      <c r="E20" s="122"/>
      <c r="F20" s="287">
        <v>12.2</v>
      </c>
      <c r="G20" s="287">
        <v>5.8</v>
      </c>
      <c r="H20" s="280">
        <v>-26.3</v>
      </c>
    </row>
    <row r="21" spans="1:8" s="557" customFormat="1" ht="15" customHeight="1" x14ac:dyDescent="0.2">
      <c r="A21" s="288"/>
      <c r="B21" s="289"/>
      <c r="C21" s="290" t="s">
        <v>518</v>
      </c>
      <c r="D21" s="291"/>
      <c r="E21" s="115"/>
    </row>
    <row r="22" spans="1:8" s="557" customFormat="1" ht="15" customHeight="1" x14ac:dyDescent="0.2">
      <c r="A22" s="288"/>
      <c r="B22" s="289"/>
      <c r="C22" s="131" t="s">
        <v>519</v>
      </c>
      <c r="D22" s="292"/>
      <c r="E22" s="24"/>
    </row>
    <row r="23" spans="1:8" s="557" customFormat="1" ht="18" customHeight="1" x14ac:dyDescent="0.2">
      <c r="A23" s="288"/>
      <c r="B23" s="289"/>
      <c r="C23" s="1080" t="s">
        <v>520</v>
      </c>
      <c r="D23" s="1080"/>
      <c r="E23" s="1080"/>
      <c r="F23" s="1080"/>
    </row>
    <row r="24" spans="1:8" ht="21.75" customHeight="1" x14ac:dyDescent="0.2">
      <c r="B24" s="1081" t="s">
        <v>480</v>
      </c>
      <c r="C24" s="1081"/>
      <c r="D24" s="1081"/>
      <c r="E24" s="1081"/>
      <c r="F24" s="1081"/>
    </row>
    <row r="25" spans="1:8" ht="21" customHeight="1" x14ac:dyDescent="0.2">
      <c r="A25" s="1029">
        <v>36</v>
      </c>
      <c r="B25" s="1029"/>
      <c r="C25" s="1029"/>
      <c r="D25" s="1029"/>
      <c r="E25" s="1029"/>
      <c r="F25" s="1029"/>
      <c r="G25" s="1029"/>
      <c r="H25" s="1029"/>
    </row>
  </sheetData>
  <mergeCells count="4">
    <mergeCell ref="C23:F23"/>
    <mergeCell ref="B24:F24"/>
    <mergeCell ref="A1:H1"/>
    <mergeCell ref="A25:H25"/>
  </mergeCells>
  <hyperlinks>
    <hyperlink ref="A1" location="Contents!A1" display="Contents"/>
  </hyperlinks>
  <pageMargins left="0.2" right="0.2" top="0.2" bottom="0.2" header="0.2" footer="0.2"/>
  <pageSetup paperSize="70" orientation="portrait" r:id="rId1"/>
  <ignoredErrors>
    <ignoredError sqref="F2"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40" zoomScaleNormal="140" workbookViewId="0">
      <selection sqref="A1:H1"/>
    </sheetView>
  </sheetViews>
  <sheetFormatPr defaultRowHeight="17.100000000000001" customHeight="1" x14ac:dyDescent="0.2"/>
  <cols>
    <col min="1" max="1" width="2" style="247" customWidth="1"/>
    <col min="2" max="4" width="1" style="247" customWidth="1"/>
    <col min="5" max="5" width="17.42578125" style="557" customWidth="1"/>
    <col min="6" max="6" width="6.42578125" style="247" customWidth="1"/>
    <col min="7" max="7" width="8.85546875" style="557" customWidth="1"/>
    <col min="8" max="8" width="10.28515625" style="557" bestFit="1" customWidth="1"/>
    <col min="9" max="16384" width="9.140625" style="557"/>
  </cols>
  <sheetData>
    <row r="1" spans="1:10" s="556" customFormat="1" ht="15" x14ac:dyDescent="0.2">
      <c r="A1" s="1007" t="s">
        <v>167</v>
      </c>
      <c r="B1" s="1007"/>
      <c r="C1" s="1007"/>
      <c r="D1" s="1007"/>
      <c r="E1" s="1007"/>
      <c r="F1" s="1007"/>
      <c r="G1" s="1007"/>
      <c r="H1" s="1007"/>
      <c r="I1" s="718"/>
    </row>
    <row r="2" spans="1:10" s="638" customFormat="1" ht="17.100000000000001" customHeight="1" x14ac:dyDescent="0.2">
      <c r="A2" s="1082" t="s">
        <v>521</v>
      </c>
      <c r="B2" s="1082"/>
      <c r="C2" s="1082"/>
      <c r="D2" s="1082"/>
      <c r="E2" s="1082"/>
      <c r="F2" s="1082"/>
      <c r="G2" s="1082"/>
    </row>
    <row r="3" spans="1:10" ht="17.100000000000001" customHeight="1" x14ac:dyDescent="0.2">
      <c r="A3" s="279"/>
      <c r="B3" s="686"/>
      <c r="C3" s="686"/>
      <c r="D3" s="686"/>
      <c r="E3" s="686"/>
      <c r="F3" s="528">
        <v>2011</v>
      </c>
      <c r="G3" s="528">
        <v>2019</v>
      </c>
      <c r="H3" s="528" t="s">
        <v>1023</v>
      </c>
    </row>
    <row r="4" spans="1:10" ht="17.100000000000001" customHeight="1" x14ac:dyDescent="0.2">
      <c r="A4" s="279" t="s">
        <v>523</v>
      </c>
      <c r="B4" s="279"/>
      <c r="C4" s="529"/>
      <c r="D4" s="529"/>
      <c r="E4" s="686"/>
      <c r="F4" s="743"/>
      <c r="H4" s="638"/>
    </row>
    <row r="5" spans="1:10" ht="17.100000000000001" customHeight="1" x14ac:dyDescent="0.2">
      <c r="A5" s="279"/>
      <c r="B5" s="279" t="s">
        <v>524</v>
      </c>
      <c r="C5" s="342"/>
      <c r="D5" s="342"/>
      <c r="E5" s="686"/>
      <c r="F5" s="244">
        <v>6260</v>
      </c>
      <c r="G5" s="244">
        <v>6735</v>
      </c>
      <c r="H5" s="244">
        <v>6237</v>
      </c>
    </row>
    <row r="6" spans="1:10" ht="17.100000000000001" customHeight="1" x14ac:dyDescent="0.2">
      <c r="A6" s="279"/>
      <c r="B6" s="338" t="s">
        <v>525</v>
      </c>
      <c r="C6" s="686"/>
      <c r="D6" s="686"/>
      <c r="E6" s="686"/>
      <c r="F6" s="298">
        <v>5853</v>
      </c>
      <c r="G6" s="244">
        <v>6278</v>
      </c>
      <c r="H6" s="244">
        <v>5853</v>
      </c>
      <c r="I6" s="639"/>
      <c r="J6" s="639"/>
    </row>
    <row r="7" spans="1:10" ht="17.100000000000001" customHeight="1" x14ac:dyDescent="0.2">
      <c r="A7" s="279"/>
      <c r="B7" s="279" t="s">
        <v>526</v>
      </c>
      <c r="C7" s="342"/>
      <c r="D7" s="342"/>
      <c r="E7" s="686"/>
      <c r="F7" s="244">
        <v>1219</v>
      </c>
      <c r="G7" s="946">
        <v>1611</v>
      </c>
      <c r="H7" s="946">
        <v>1260</v>
      </c>
      <c r="I7" s="633"/>
      <c r="J7" s="633"/>
    </row>
    <row r="8" spans="1:10" ht="17.100000000000001" customHeight="1" x14ac:dyDescent="0.2">
      <c r="A8" s="279"/>
      <c r="B8" s="338" t="s">
        <v>525</v>
      </c>
      <c r="C8" s="686"/>
      <c r="D8" s="686"/>
      <c r="E8" s="686"/>
      <c r="F8" s="298">
        <v>903</v>
      </c>
      <c r="G8" s="244">
        <v>1112</v>
      </c>
      <c r="H8" s="244">
        <v>989</v>
      </c>
      <c r="I8" s="639"/>
      <c r="J8" s="639"/>
    </row>
    <row r="9" spans="1:10" ht="17.100000000000001" customHeight="1" x14ac:dyDescent="0.2">
      <c r="A9" s="279" t="s">
        <v>527</v>
      </c>
      <c r="B9" s="279"/>
      <c r="C9" s="529"/>
      <c r="D9" s="529"/>
      <c r="E9" s="686"/>
      <c r="F9" s="686"/>
    </row>
    <row r="10" spans="1:10" ht="17.100000000000001" customHeight="1" x14ac:dyDescent="0.2">
      <c r="A10" s="340" t="s">
        <v>528</v>
      </c>
      <c r="B10" s="686"/>
      <c r="C10" s="529"/>
      <c r="D10" s="529"/>
      <c r="E10" s="686"/>
      <c r="F10" s="744">
        <v>40.299999999999997</v>
      </c>
      <c r="G10" s="530">
        <v>44</v>
      </c>
      <c r="H10" s="530">
        <v>41</v>
      </c>
    </row>
    <row r="11" spans="1:10" ht="17.100000000000001" customHeight="1" x14ac:dyDescent="0.2">
      <c r="A11" s="279" t="s">
        <v>529</v>
      </c>
      <c r="B11" s="686"/>
      <c r="C11" s="342"/>
      <c r="D11" s="342"/>
      <c r="E11" s="686"/>
      <c r="F11" s="686"/>
      <c r="G11" s="923"/>
      <c r="H11" s="923"/>
    </row>
    <row r="12" spans="1:10" ht="17.100000000000001" customHeight="1" x14ac:dyDescent="0.2">
      <c r="A12" s="279"/>
      <c r="B12" s="342" t="s">
        <v>530</v>
      </c>
      <c r="C12" s="342"/>
      <c r="D12" s="342"/>
      <c r="E12" s="686"/>
      <c r="F12" s="141">
        <v>53165</v>
      </c>
      <c r="G12" s="141">
        <v>62797</v>
      </c>
      <c r="H12" s="141">
        <v>48877</v>
      </c>
    </row>
    <row r="13" spans="1:10" ht="17.100000000000001" customHeight="1" x14ac:dyDescent="0.2">
      <c r="A13" s="279"/>
      <c r="B13" s="342" t="s">
        <v>531</v>
      </c>
      <c r="C13" s="342"/>
      <c r="D13" s="342"/>
      <c r="E13" s="686"/>
      <c r="F13" s="531">
        <v>16.5</v>
      </c>
      <c r="G13" s="531">
        <v>12.6</v>
      </c>
      <c r="H13" s="531">
        <v>11.5</v>
      </c>
    </row>
    <row r="14" spans="1:10" ht="17.100000000000001" customHeight="1" x14ac:dyDescent="0.2">
      <c r="A14" s="279" t="s">
        <v>532</v>
      </c>
      <c r="B14" s="686"/>
      <c r="C14" s="342"/>
      <c r="D14" s="342"/>
      <c r="E14" s="686"/>
      <c r="F14" s="686"/>
    </row>
    <row r="15" spans="1:10" ht="17.100000000000001" customHeight="1" x14ac:dyDescent="0.2">
      <c r="A15" s="279" t="s">
        <v>533</v>
      </c>
      <c r="B15" s="686"/>
      <c r="C15" s="342"/>
      <c r="D15" s="342"/>
      <c r="E15" s="686"/>
      <c r="F15" s="686"/>
      <c r="G15" s="923"/>
      <c r="H15" s="923"/>
    </row>
    <row r="16" spans="1:10" ht="17.100000000000001" customHeight="1" x14ac:dyDescent="0.2">
      <c r="A16" s="279"/>
      <c r="B16" s="342" t="s">
        <v>530</v>
      </c>
      <c r="C16" s="342"/>
      <c r="D16" s="342"/>
      <c r="E16" s="686"/>
      <c r="F16" s="141">
        <v>22298</v>
      </c>
      <c r="G16" s="141">
        <v>26520</v>
      </c>
      <c r="H16" s="141">
        <v>20850</v>
      </c>
    </row>
    <row r="17" spans="1:8" ht="17.100000000000001" customHeight="1" x14ac:dyDescent="0.2">
      <c r="A17" s="279"/>
      <c r="B17" s="342" t="s">
        <v>531</v>
      </c>
      <c r="C17" s="342"/>
      <c r="D17" s="342"/>
      <c r="E17" s="686"/>
      <c r="F17" s="531">
        <v>6.9</v>
      </c>
      <c r="G17" s="531">
        <v>5.3</v>
      </c>
      <c r="H17" s="531">
        <v>4.9000000000000004</v>
      </c>
    </row>
    <row r="18" spans="1:8" ht="17.100000000000001" customHeight="1" x14ac:dyDescent="0.2">
      <c r="A18" s="279" t="s">
        <v>534</v>
      </c>
      <c r="B18" s="686"/>
      <c r="C18" s="342"/>
      <c r="D18" s="342"/>
      <c r="E18" s="686"/>
      <c r="F18" s="532">
        <v>68.5</v>
      </c>
      <c r="G18" s="532">
        <v>64.2</v>
      </c>
      <c r="H18" s="532">
        <v>63.5</v>
      </c>
    </row>
    <row r="19" spans="1:8" ht="17.100000000000001" customHeight="1" x14ac:dyDescent="0.2">
      <c r="A19" s="279"/>
      <c r="B19" s="279" t="s">
        <v>535</v>
      </c>
      <c r="C19" s="342"/>
      <c r="D19" s="342"/>
      <c r="E19" s="686"/>
      <c r="F19" s="532"/>
      <c r="G19" s="532"/>
      <c r="H19" s="532"/>
    </row>
    <row r="20" spans="1:8" ht="17.100000000000001" customHeight="1" x14ac:dyDescent="0.2">
      <c r="A20" s="279"/>
      <c r="B20" s="342" t="s">
        <v>536</v>
      </c>
      <c r="C20" s="342"/>
      <c r="D20" s="342"/>
      <c r="E20" s="686"/>
      <c r="F20" s="531">
        <v>28.7</v>
      </c>
      <c r="G20" s="531">
        <v>27.1</v>
      </c>
      <c r="H20" s="531">
        <v>27.1</v>
      </c>
    </row>
    <row r="21" spans="1:8" ht="17.100000000000001" customHeight="1" x14ac:dyDescent="0.2">
      <c r="A21" s="279"/>
      <c r="B21" s="342" t="s">
        <v>537</v>
      </c>
      <c r="C21" s="342"/>
      <c r="D21" s="342"/>
      <c r="E21" s="686"/>
      <c r="F21" s="143">
        <v>22.8</v>
      </c>
      <c r="G21" s="143">
        <v>17.7</v>
      </c>
      <c r="H21" s="143">
        <v>16.7</v>
      </c>
    </row>
    <row r="22" spans="1:8" ht="17.100000000000001" customHeight="1" x14ac:dyDescent="0.2">
      <c r="A22" s="279"/>
      <c r="B22" s="342" t="s">
        <v>538</v>
      </c>
      <c r="C22" s="342"/>
      <c r="D22" s="342"/>
      <c r="E22" s="686"/>
      <c r="F22" s="531">
        <v>17</v>
      </c>
      <c r="G22" s="531">
        <v>19.399999999999999</v>
      </c>
      <c r="H22" s="531">
        <v>19.8</v>
      </c>
    </row>
    <row r="23" spans="1:8" ht="16.5" customHeight="1" x14ac:dyDescent="0.2">
      <c r="A23" s="533"/>
      <c r="B23" s="534" t="s">
        <v>539</v>
      </c>
      <c r="C23" s="535"/>
      <c r="D23" s="535"/>
      <c r="E23" s="640"/>
      <c r="F23" s="536"/>
      <c r="G23" s="536"/>
      <c r="H23" s="536"/>
    </row>
    <row r="24" spans="1:8" ht="12.75" customHeight="1" x14ac:dyDescent="0.2">
      <c r="A24" s="1085">
        <v>37</v>
      </c>
      <c r="B24" s="1085"/>
      <c r="C24" s="1085"/>
      <c r="D24" s="1085"/>
      <c r="E24" s="1085"/>
      <c r="F24" s="1085"/>
      <c r="G24" s="1085"/>
      <c r="H24" s="1085"/>
    </row>
    <row r="25" spans="1:8" ht="17.100000000000001" customHeight="1" x14ac:dyDescent="0.2">
      <c r="A25" s="537"/>
      <c r="B25" s="1083"/>
      <c r="C25" s="1084"/>
      <c r="D25" s="1084"/>
      <c r="E25" s="1084"/>
      <c r="F25" s="1084"/>
      <c r="G25" s="717"/>
      <c r="H25" s="717"/>
    </row>
    <row r="26" spans="1:8" ht="17.100000000000001" customHeight="1" x14ac:dyDescent="0.2">
      <c r="G26" s="717"/>
      <c r="H26" s="717"/>
    </row>
    <row r="27" spans="1:8" ht="17.100000000000001" customHeight="1" x14ac:dyDescent="0.2">
      <c r="B27" s="279"/>
      <c r="C27" s="342"/>
    </row>
    <row r="28" spans="1:8" ht="17.100000000000001" customHeight="1" x14ac:dyDescent="0.2">
      <c r="B28" s="279"/>
      <c r="C28" s="342"/>
    </row>
    <row r="29" spans="1:8" ht="17.100000000000001" customHeight="1" x14ac:dyDescent="0.2">
      <c r="B29" s="279"/>
      <c r="C29" s="342"/>
    </row>
  </sheetData>
  <mergeCells count="4">
    <mergeCell ref="A2:G2"/>
    <mergeCell ref="B25:F25"/>
    <mergeCell ref="A1:H1"/>
    <mergeCell ref="A24:H24"/>
  </mergeCells>
  <hyperlinks>
    <hyperlink ref="A1" location="Contents!A1" display="Contents"/>
  </hyperlinks>
  <pageMargins left="0.2" right="0.2" top="0.2" bottom="0.2" header="0.2" footer="0.2"/>
  <pageSetup paperSize="7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140" zoomScaleNormal="140" workbookViewId="0">
      <selection sqref="A1:H1"/>
    </sheetView>
  </sheetViews>
  <sheetFormatPr defaultRowHeight="15" x14ac:dyDescent="0.2"/>
  <cols>
    <col min="1" max="1" width="3.28515625" style="629" customWidth="1"/>
    <col min="2" max="3" width="1.140625" style="629" customWidth="1"/>
    <col min="4" max="4" width="1.7109375" style="629" customWidth="1"/>
    <col min="5" max="5" width="19.28515625" style="629" customWidth="1"/>
    <col min="6" max="6" width="6.5703125" style="629" customWidth="1"/>
    <col min="7" max="7" width="7.140625" style="590" customWidth="1"/>
    <col min="8" max="8" width="7.7109375" style="590" customWidth="1"/>
    <col min="9" max="9" width="9.140625" style="590"/>
    <col min="12" max="16384" width="9.140625" style="590"/>
  </cols>
  <sheetData>
    <row r="1" spans="1:11" s="556" customFormat="1" x14ac:dyDescent="0.2">
      <c r="A1" s="1007" t="s">
        <v>167</v>
      </c>
      <c r="B1" s="1007"/>
      <c r="C1" s="1007"/>
      <c r="D1" s="1007"/>
      <c r="E1" s="1007"/>
      <c r="F1" s="1007"/>
      <c r="G1" s="1007"/>
      <c r="H1" s="1007"/>
      <c r="I1" s="718"/>
      <c r="J1"/>
      <c r="K1"/>
    </row>
    <row r="2" spans="1:11" s="39" customFormat="1" ht="18" customHeight="1" x14ac:dyDescent="0.2">
      <c r="A2" s="1000" t="s">
        <v>951</v>
      </c>
      <c r="B2" s="1000"/>
      <c r="C2" s="1000"/>
      <c r="D2" s="1000"/>
      <c r="E2" s="1000"/>
      <c r="F2" s="1000"/>
      <c r="J2"/>
      <c r="K2"/>
    </row>
    <row r="3" spans="1:11" s="39" customFormat="1" ht="3" hidden="1" customHeight="1" x14ac:dyDescent="0.2">
      <c r="A3" s="672"/>
      <c r="B3" s="672"/>
      <c r="C3" s="672"/>
      <c r="D3" s="672"/>
      <c r="E3" s="672"/>
      <c r="J3"/>
      <c r="K3"/>
    </row>
    <row r="4" spans="1:11" s="216" customFormat="1" ht="9.6" customHeight="1" x14ac:dyDescent="0.2">
      <c r="F4" s="329" t="s">
        <v>89</v>
      </c>
      <c r="G4" s="329" t="s">
        <v>308</v>
      </c>
      <c r="H4" s="329" t="s">
        <v>950</v>
      </c>
      <c r="J4"/>
      <c r="K4"/>
    </row>
    <row r="5" spans="1:11" s="216" customFormat="1" ht="9.6" customHeight="1" x14ac:dyDescent="0.2">
      <c r="A5" s="218" t="s">
        <v>949</v>
      </c>
      <c r="B5" s="219"/>
      <c r="C5" s="219"/>
      <c r="D5" s="219"/>
      <c r="E5" s="219"/>
      <c r="F5" s="220">
        <v>272777</v>
      </c>
      <c r="G5" s="220">
        <v>277438</v>
      </c>
      <c r="H5" s="220">
        <v>236592</v>
      </c>
      <c r="J5"/>
      <c r="K5"/>
    </row>
    <row r="6" spans="1:11" s="216" customFormat="1" ht="9.6" customHeight="1" x14ac:dyDescent="0.2">
      <c r="A6" s="219"/>
      <c r="B6" s="218" t="s">
        <v>948</v>
      </c>
      <c r="C6" s="671"/>
      <c r="D6" s="219"/>
      <c r="E6" s="219"/>
      <c r="F6" s="668">
        <v>80339</v>
      </c>
      <c r="G6" s="220">
        <v>78799</v>
      </c>
      <c r="H6" s="220">
        <v>70324</v>
      </c>
      <c r="J6"/>
      <c r="K6"/>
    </row>
    <row r="7" spans="1:11" s="216" customFormat="1" ht="9.6" customHeight="1" x14ac:dyDescent="0.2">
      <c r="A7" s="219"/>
      <c r="B7" s="655"/>
      <c r="C7" s="221" t="s">
        <v>947</v>
      </c>
      <c r="D7" s="219"/>
      <c r="E7" s="219"/>
      <c r="F7" s="662">
        <v>50631</v>
      </c>
      <c r="G7" s="662">
        <v>52020</v>
      </c>
      <c r="H7" s="662">
        <v>47921</v>
      </c>
      <c r="J7"/>
      <c r="K7"/>
    </row>
    <row r="8" spans="1:11" s="216" customFormat="1" ht="9.6" customHeight="1" x14ac:dyDescent="0.2">
      <c r="A8" s="219"/>
      <c r="B8" s="219"/>
      <c r="C8" s="221" t="s">
        <v>540</v>
      </c>
      <c r="D8" s="219"/>
      <c r="E8" s="219"/>
      <c r="F8" s="662">
        <v>16635</v>
      </c>
      <c r="G8" s="662">
        <v>14331</v>
      </c>
      <c r="H8" s="662">
        <v>12607</v>
      </c>
      <c r="J8"/>
      <c r="K8"/>
    </row>
    <row r="9" spans="1:11" s="216" customFormat="1" ht="9.6" customHeight="1" x14ac:dyDescent="0.2">
      <c r="A9" s="219"/>
      <c r="B9" s="655"/>
      <c r="C9" s="221" t="s">
        <v>946</v>
      </c>
      <c r="D9" s="219"/>
      <c r="E9" s="219"/>
      <c r="F9" s="662">
        <v>13073</v>
      </c>
      <c r="G9" s="662">
        <v>12448</v>
      </c>
      <c r="H9" s="662">
        <v>9796</v>
      </c>
      <c r="J9"/>
      <c r="K9"/>
    </row>
    <row r="10" spans="1:11" s="216" customFormat="1" ht="9.6" customHeight="1" x14ac:dyDescent="0.2">
      <c r="A10" s="219"/>
      <c r="B10" s="218" t="s">
        <v>945</v>
      </c>
      <c r="C10" s="221"/>
      <c r="D10" s="219"/>
      <c r="E10" s="219"/>
      <c r="F10" s="220">
        <v>192438</v>
      </c>
      <c r="G10" s="668">
        <v>198639</v>
      </c>
      <c r="H10" s="668">
        <v>166268</v>
      </c>
      <c r="J10"/>
      <c r="K10"/>
    </row>
    <row r="11" spans="1:11" s="216" customFormat="1" ht="9.6" customHeight="1" x14ac:dyDescent="0.2">
      <c r="A11" s="219"/>
      <c r="B11" s="670" t="s">
        <v>944</v>
      </c>
      <c r="C11" s="221"/>
      <c r="D11" s="219"/>
      <c r="E11" s="219"/>
      <c r="F11" s="668">
        <v>-112099</v>
      </c>
      <c r="G11" s="668">
        <v>-119840</v>
      </c>
      <c r="H11" s="668">
        <v>-95944</v>
      </c>
      <c r="J11"/>
      <c r="K11"/>
    </row>
    <row r="12" spans="1:11" s="216" customFormat="1" ht="9.6" customHeight="1" x14ac:dyDescent="0.2">
      <c r="A12" s="219"/>
      <c r="B12" s="670" t="s">
        <v>943</v>
      </c>
      <c r="C12" s="221"/>
      <c r="D12" s="219"/>
      <c r="E12" s="219"/>
      <c r="F12" s="668">
        <v>43311</v>
      </c>
      <c r="G12" s="668">
        <v>42319</v>
      </c>
      <c r="H12" s="668">
        <v>37385</v>
      </c>
      <c r="J12"/>
      <c r="K12"/>
    </row>
    <row r="13" spans="1:11" s="216" customFormat="1" ht="9.6" customHeight="1" x14ac:dyDescent="0.2">
      <c r="A13" s="219"/>
      <c r="B13" s="670" t="s">
        <v>942</v>
      </c>
      <c r="C13" s="221"/>
      <c r="D13" s="219"/>
      <c r="E13" s="219"/>
      <c r="F13" s="668">
        <v>25929</v>
      </c>
      <c r="G13" s="668">
        <v>24645</v>
      </c>
      <c r="H13" s="668">
        <v>19793</v>
      </c>
      <c r="J13"/>
      <c r="K13"/>
    </row>
    <row r="14" spans="1:11" s="216" customFormat="1" ht="9.6" customHeight="1" x14ac:dyDescent="0.2">
      <c r="A14" s="230" t="s">
        <v>941</v>
      </c>
      <c r="B14" s="227"/>
      <c r="C14" s="251"/>
      <c r="D14" s="227"/>
      <c r="E14" s="227"/>
      <c r="F14" s="227"/>
      <c r="G14" s="662"/>
      <c r="H14" s="222"/>
      <c r="J14"/>
      <c r="K14"/>
    </row>
    <row r="15" spans="1:11" s="216" customFormat="1" ht="9.6" customHeight="1" x14ac:dyDescent="0.2">
      <c r="A15" s="227"/>
      <c r="B15" s="230" t="s">
        <v>940</v>
      </c>
      <c r="C15" s="243"/>
      <c r="D15" s="227"/>
      <c r="E15" s="227"/>
      <c r="F15" s="745">
        <v>97.9</v>
      </c>
      <c r="G15" s="745">
        <v>101.3</v>
      </c>
      <c r="H15" s="745">
        <v>117.7</v>
      </c>
      <c r="J15"/>
      <c r="K15"/>
    </row>
    <row r="16" spans="1:11" s="216" customFormat="1" ht="9.6" customHeight="1" x14ac:dyDescent="0.2">
      <c r="A16" s="227"/>
      <c r="B16" s="230" t="s">
        <v>939</v>
      </c>
      <c r="C16" s="243"/>
      <c r="D16" s="227"/>
      <c r="E16" s="227"/>
      <c r="F16" s="745">
        <v>92.1</v>
      </c>
      <c r="G16" s="745">
        <v>91.6</v>
      </c>
      <c r="H16" s="745">
        <v>100.8</v>
      </c>
      <c r="J16"/>
      <c r="K16"/>
    </row>
    <row r="17" spans="1:11" s="216" customFormat="1" ht="9.6" customHeight="1" x14ac:dyDescent="0.2">
      <c r="A17" s="227"/>
      <c r="B17" s="230" t="s">
        <v>938</v>
      </c>
      <c r="C17" s="243"/>
      <c r="D17" s="227"/>
      <c r="E17" s="227"/>
      <c r="F17" s="745">
        <v>106.3</v>
      </c>
      <c r="G17" s="745">
        <v>110.6</v>
      </c>
      <c r="H17" s="745">
        <v>116.8</v>
      </c>
      <c r="J17"/>
      <c r="K17"/>
    </row>
    <row r="18" spans="1:11" s="216" customFormat="1" ht="9.6" customHeight="1" x14ac:dyDescent="0.2">
      <c r="A18" s="230"/>
      <c r="B18" s="227" t="s">
        <v>937</v>
      </c>
      <c r="C18" s="227"/>
      <c r="D18" s="227"/>
      <c r="E18" s="227"/>
      <c r="F18" s="746"/>
      <c r="G18" s="662"/>
      <c r="H18" s="222"/>
      <c r="J18"/>
      <c r="K18"/>
    </row>
    <row r="19" spans="1:11" s="216" customFormat="1" ht="9.6" customHeight="1" x14ac:dyDescent="0.2">
      <c r="A19" s="669" t="s">
        <v>936</v>
      </c>
      <c r="B19" s="655"/>
      <c r="C19" s="221"/>
      <c r="D19" s="219"/>
      <c r="E19" s="219"/>
      <c r="F19" s="668">
        <v>50631</v>
      </c>
      <c r="G19" s="668">
        <v>52020</v>
      </c>
      <c r="H19" s="668">
        <v>47921</v>
      </c>
      <c r="J19"/>
      <c r="K19"/>
    </row>
    <row r="20" spans="1:11" s="216" customFormat="1" ht="9.6" customHeight="1" x14ac:dyDescent="0.2">
      <c r="A20" s="219"/>
      <c r="B20" s="218" t="s">
        <v>935</v>
      </c>
      <c r="C20" s="221"/>
      <c r="D20" s="219"/>
      <c r="E20" s="219"/>
      <c r="F20" s="662"/>
      <c r="G20" s="662"/>
      <c r="H20" s="662"/>
      <c r="J20"/>
      <c r="K20"/>
    </row>
    <row r="21" spans="1:11" s="216" customFormat="1" ht="9.6" customHeight="1" x14ac:dyDescent="0.2">
      <c r="A21" s="219"/>
      <c r="B21" s="655"/>
      <c r="C21" s="221" t="s">
        <v>934</v>
      </c>
      <c r="D21" s="219"/>
      <c r="E21" s="219"/>
      <c r="F21" s="662">
        <v>17781</v>
      </c>
      <c r="G21" s="662">
        <v>18842</v>
      </c>
      <c r="H21" s="662">
        <v>19110</v>
      </c>
      <c r="J21"/>
      <c r="K21"/>
    </row>
    <row r="22" spans="1:11" s="216" customFormat="1" ht="9.6" customHeight="1" x14ac:dyDescent="0.2">
      <c r="A22" s="219"/>
      <c r="B22" s="655"/>
      <c r="C22" s="219"/>
      <c r="D22" s="667" t="s">
        <v>933</v>
      </c>
      <c r="E22" s="219"/>
      <c r="F22" s="664">
        <v>4941</v>
      </c>
      <c r="G22" s="664">
        <v>6807</v>
      </c>
      <c r="H22" s="664">
        <v>7268</v>
      </c>
      <c r="J22"/>
      <c r="K22"/>
    </row>
    <row r="23" spans="1:11" s="216" customFormat="1" ht="9.6" customHeight="1" x14ac:dyDescent="0.2">
      <c r="A23" s="219"/>
      <c r="B23" s="655"/>
      <c r="C23" s="221" t="s">
        <v>932</v>
      </c>
      <c r="D23" s="219"/>
      <c r="E23" s="219"/>
      <c r="F23" s="662">
        <v>125</v>
      </c>
      <c r="G23" s="662">
        <v>121</v>
      </c>
      <c r="H23" s="662">
        <v>188</v>
      </c>
      <c r="J23"/>
      <c r="K23"/>
    </row>
    <row r="24" spans="1:11" s="216" customFormat="1" ht="9.6" customHeight="1" x14ac:dyDescent="0.2">
      <c r="A24" s="219"/>
      <c r="B24" s="655"/>
      <c r="C24" s="221" t="s">
        <v>931</v>
      </c>
      <c r="D24" s="219"/>
      <c r="E24" s="219"/>
      <c r="F24" s="297">
        <v>195</v>
      </c>
      <c r="G24" s="662">
        <v>328</v>
      </c>
      <c r="H24" s="662">
        <v>740</v>
      </c>
      <c r="J24"/>
      <c r="K24"/>
    </row>
    <row r="25" spans="1:11" s="216" customFormat="1" ht="9.6" customHeight="1" x14ac:dyDescent="0.2">
      <c r="A25" s="219"/>
      <c r="B25" s="655"/>
      <c r="C25" s="655"/>
      <c r="D25" s="666" t="s">
        <v>930</v>
      </c>
      <c r="E25" s="219"/>
      <c r="F25" s="664">
        <v>36</v>
      </c>
      <c r="G25" s="664">
        <v>30</v>
      </c>
      <c r="H25" s="664">
        <v>11</v>
      </c>
      <c r="J25"/>
      <c r="K25"/>
    </row>
    <row r="26" spans="1:11" s="216" customFormat="1" ht="9.6" customHeight="1" x14ac:dyDescent="0.2">
      <c r="A26" s="219"/>
      <c r="B26" s="655"/>
      <c r="C26" s="221" t="s">
        <v>929</v>
      </c>
      <c r="D26" s="219"/>
      <c r="E26" s="219"/>
      <c r="F26" s="662">
        <v>172</v>
      </c>
      <c r="G26" s="662">
        <v>194</v>
      </c>
      <c r="H26" s="662">
        <v>222</v>
      </c>
      <c r="J26"/>
      <c r="K26"/>
    </row>
    <row r="27" spans="1:11" s="216" customFormat="1" ht="9.6" customHeight="1" x14ac:dyDescent="0.2">
      <c r="A27" s="219"/>
      <c r="B27" s="655"/>
      <c r="C27" s="221" t="s">
        <v>928</v>
      </c>
      <c r="D27" s="219"/>
      <c r="E27" s="219"/>
      <c r="F27" s="662">
        <v>1063</v>
      </c>
      <c r="G27" s="662">
        <v>1141</v>
      </c>
      <c r="H27" s="662">
        <v>1093</v>
      </c>
      <c r="J27"/>
      <c r="K27"/>
    </row>
    <row r="28" spans="1:11" s="216" customFormat="1" ht="9.6" customHeight="1" x14ac:dyDescent="0.2">
      <c r="A28" s="219"/>
      <c r="B28" s="655"/>
      <c r="C28" s="1086" t="s">
        <v>927</v>
      </c>
      <c r="D28" s="1086"/>
      <c r="E28" s="1086"/>
      <c r="F28" s="665">
        <v>7035</v>
      </c>
      <c r="G28" s="662">
        <v>8491</v>
      </c>
      <c r="H28" s="662">
        <v>7348</v>
      </c>
      <c r="J28"/>
      <c r="K28"/>
    </row>
    <row r="29" spans="1:11" s="216" customFormat="1" ht="9.6" customHeight="1" x14ac:dyDescent="0.2">
      <c r="A29" s="219"/>
      <c r="B29" s="655"/>
      <c r="C29" s="655"/>
      <c r="D29" s="1087" t="s">
        <v>926</v>
      </c>
      <c r="E29" s="1086"/>
      <c r="F29" s="659">
        <v>3227</v>
      </c>
      <c r="G29" s="664">
        <v>4034</v>
      </c>
      <c r="H29" s="664">
        <v>4179</v>
      </c>
      <c r="J29"/>
      <c r="K29"/>
    </row>
    <row r="30" spans="1:11" s="215" customFormat="1" ht="9.6" customHeight="1" x14ac:dyDescent="0.2">
      <c r="B30" s="658"/>
      <c r="C30" s="657" t="s">
        <v>925</v>
      </c>
      <c r="F30" s="663">
        <v>124</v>
      </c>
      <c r="G30" s="662">
        <v>171</v>
      </c>
      <c r="H30" s="662">
        <v>384</v>
      </c>
      <c r="J30"/>
      <c r="K30"/>
    </row>
    <row r="31" spans="1:11" s="215" customFormat="1" ht="9.6" customHeight="1" x14ac:dyDescent="0.2">
      <c r="B31" s="658"/>
      <c r="C31" s="657" t="s">
        <v>924</v>
      </c>
      <c r="F31" s="663">
        <v>24132</v>
      </c>
      <c r="G31" s="662">
        <v>22731</v>
      </c>
      <c r="H31" s="662">
        <v>18836</v>
      </c>
      <c r="J31"/>
      <c r="K31"/>
    </row>
    <row r="32" spans="1:11" s="217" customFormat="1" ht="9.6" customHeight="1" x14ac:dyDescent="0.2">
      <c r="B32" s="661"/>
      <c r="C32" s="661"/>
      <c r="D32" s="660" t="s">
        <v>923</v>
      </c>
      <c r="F32" s="659">
        <v>20441</v>
      </c>
      <c r="G32" s="659">
        <v>18740</v>
      </c>
      <c r="H32" s="659">
        <v>15090</v>
      </c>
      <c r="J32"/>
      <c r="K32"/>
    </row>
    <row r="33" spans="1:11" s="215" customFormat="1" ht="9.6" customHeight="1" x14ac:dyDescent="0.2">
      <c r="B33" s="658"/>
      <c r="C33" s="657" t="s">
        <v>121</v>
      </c>
      <c r="F33" s="656">
        <v>4</v>
      </c>
      <c r="G33" s="656" t="s">
        <v>123</v>
      </c>
      <c r="H33" s="656" t="s">
        <v>123</v>
      </c>
      <c r="J33"/>
      <c r="K33"/>
    </row>
    <row r="34" spans="1:11" s="216" customFormat="1" ht="13.5" customHeight="1" x14ac:dyDescent="0.2">
      <c r="A34" s="216" t="s">
        <v>922</v>
      </c>
      <c r="B34" s="655"/>
      <c r="C34" s="221"/>
      <c r="D34" s="219"/>
      <c r="E34" s="219"/>
      <c r="J34"/>
      <c r="K34"/>
    </row>
    <row r="35" spans="1:11" s="216" customFormat="1" ht="12" customHeight="1" x14ac:dyDescent="0.2">
      <c r="B35" s="221" t="s">
        <v>1061</v>
      </c>
      <c r="C35" s="935"/>
      <c r="F35" s="221" t="s">
        <v>1062</v>
      </c>
      <c r="J35"/>
      <c r="K35"/>
    </row>
    <row r="36" spans="1:11" s="216" customFormat="1" ht="19.5" customHeight="1" x14ac:dyDescent="0.2">
      <c r="B36" s="1088" t="s">
        <v>1063</v>
      </c>
      <c r="C36" s="1089"/>
      <c r="D36" s="1089"/>
      <c r="E36" s="1089"/>
      <c r="F36" s="1089"/>
      <c r="G36" s="1089"/>
      <c r="H36" s="1089"/>
      <c r="J36"/>
      <c r="K36"/>
    </row>
    <row r="37" spans="1:11" s="216" customFormat="1" ht="21" customHeight="1" x14ac:dyDescent="0.2">
      <c r="B37" s="1089"/>
      <c r="C37" s="1089"/>
      <c r="D37" s="1089"/>
      <c r="E37" s="1089"/>
      <c r="F37" s="1089"/>
      <c r="G37" s="1089"/>
      <c r="H37" s="1089"/>
      <c r="J37"/>
      <c r="K37"/>
    </row>
    <row r="38" spans="1:11" s="556" customFormat="1" ht="15.75" customHeight="1" x14ac:dyDescent="0.2">
      <c r="A38" s="1020">
        <v>38</v>
      </c>
      <c r="B38" s="1020"/>
      <c r="C38" s="1020"/>
      <c r="D38" s="1020"/>
      <c r="E38" s="1020"/>
      <c r="F38" s="1020"/>
      <c r="G38" s="1020"/>
      <c r="H38" s="1020"/>
      <c r="J38"/>
      <c r="K38"/>
    </row>
    <row r="39" spans="1:11" s="216" customFormat="1" ht="15.75" customHeight="1" x14ac:dyDescent="0.2">
      <c r="B39" s="654"/>
      <c r="C39" s="654"/>
      <c r="D39" s="654"/>
      <c r="E39" s="654"/>
      <c r="F39" s="654"/>
      <c r="J39"/>
      <c r="K39"/>
    </row>
  </sheetData>
  <mergeCells count="6">
    <mergeCell ref="A1:H1"/>
    <mergeCell ref="A38:H38"/>
    <mergeCell ref="A2:F2"/>
    <mergeCell ref="C28:E28"/>
    <mergeCell ref="D29:E29"/>
    <mergeCell ref="B36:H37"/>
  </mergeCells>
  <hyperlinks>
    <hyperlink ref="A1" location="Contents!A1" display="Contents"/>
  </hyperlinks>
  <pageMargins left="0.2" right="0.2" top="0.2" bottom="0.2" header="0.2" footer="0.2"/>
  <pageSetup paperSize="70" orientation="portrait" r:id="rId1"/>
  <ignoredErrors>
    <ignoredError sqref="F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U30"/>
  <sheetViews>
    <sheetView showGridLines="0" zoomScale="140" zoomScaleNormal="140" workbookViewId="0">
      <selection sqref="A1:U1"/>
    </sheetView>
  </sheetViews>
  <sheetFormatPr defaultRowHeight="11.25" x14ac:dyDescent="0.2"/>
  <cols>
    <col min="1" max="1" width="2.7109375" style="326" customWidth="1"/>
    <col min="2" max="2" width="2.42578125" style="1" customWidth="1"/>
    <col min="3" max="3" width="4.85546875" style="1" customWidth="1"/>
    <col min="4" max="4" width="4.140625" style="1" customWidth="1"/>
    <col min="5" max="5" width="7.140625" style="1" customWidth="1"/>
    <col min="6" max="7" width="7" style="1" customWidth="1"/>
    <col min="8" max="8" width="10.140625" style="1" customWidth="1"/>
    <col min="9" max="9" width="2" style="1" customWidth="1"/>
    <col min="10" max="16384" width="9.140625" style="1"/>
  </cols>
  <sheetData>
    <row r="1" spans="1:21" customFormat="1" ht="12.75" x14ac:dyDescent="0.2">
      <c r="A1" s="980" t="s">
        <v>167</v>
      </c>
      <c r="B1" s="980"/>
      <c r="C1" s="980"/>
      <c r="D1" s="980"/>
      <c r="E1" s="980"/>
      <c r="F1" s="980"/>
      <c r="G1" s="980"/>
      <c r="H1" s="980"/>
      <c r="I1" s="980"/>
      <c r="J1" s="980"/>
      <c r="K1" s="980"/>
      <c r="L1" s="980"/>
      <c r="M1" s="980"/>
      <c r="N1" s="980"/>
      <c r="O1" s="980"/>
      <c r="P1" s="980"/>
      <c r="Q1" s="980"/>
      <c r="R1" s="980"/>
      <c r="S1" s="980"/>
      <c r="T1" s="980"/>
      <c r="U1" s="980"/>
    </row>
    <row r="2" spans="1:21" ht="28.5" customHeight="1" x14ac:dyDescent="0.2">
      <c r="A2" s="982" t="s">
        <v>746</v>
      </c>
      <c r="B2" s="982"/>
      <c r="C2" s="982"/>
      <c r="D2" s="982"/>
      <c r="E2" s="982"/>
      <c r="F2" s="982"/>
      <c r="G2" s="982"/>
      <c r="H2" s="982"/>
      <c r="I2" s="550"/>
    </row>
    <row r="3" spans="1:21" ht="3.75" customHeight="1" x14ac:dyDescent="0.2">
      <c r="B3" s="8"/>
      <c r="C3" s="8"/>
      <c r="D3" s="8"/>
      <c r="E3" s="8"/>
      <c r="F3" s="8"/>
      <c r="G3" s="8"/>
      <c r="H3" s="8"/>
      <c r="I3" s="8"/>
    </row>
    <row r="4" spans="1:21" ht="12.75" customHeight="1" x14ac:dyDescent="0.2">
      <c r="A4" s="326" t="s">
        <v>747</v>
      </c>
      <c r="B4" s="5"/>
      <c r="C4" s="5"/>
      <c r="D4" s="5"/>
      <c r="E4" s="5"/>
      <c r="F4" s="5"/>
      <c r="G4" s="5"/>
      <c r="H4" s="5"/>
      <c r="I4" s="8"/>
    </row>
    <row r="5" spans="1:21" ht="19.5" customHeight="1" x14ac:dyDescent="0.2">
      <c r="A5" s="356">
        <v>2.1</v>
      </c>
      <c r="B5" s="357" t="s">
        <v>748</v>
      </c>
      <c r="C5" s="358"/>
      <c r="D5" s="5"/>
      <c r="E5" s="983" t="s">
        <v>749</v>
      </c>
      <c r="F5" s="983"/>
      <c r="G5" s="983"/>
      <c r="H5" s="983"/>
      <c r="I5" s="551"/>
    </row>
    <row r="6" spans="1:21" ht="9.75" customHeight="1" x14ac:dyDescent="0.2">
      <c r="A6" s="171"/>
      <c r="B6" s="5"/>
      <c r="C6" s="5"/>
      <c r="D6" s="5"/>
      <c r="E6" s="983"/>
      <c r="F6" s="983"/>
      <c r="G6" s="983"/>
      <c r="H6" s="983"/>
      <c r="I6" s="551"/>
    </row>
    <row r="7" spans="1:21" ht="15" customHeight="1" x14ac:dyDescent="0.2">
      <c r="A7" s="360">
        <v>2.2000000000000002</v>
      </c>
      <c r="B7" s="357" t="s">
        <v>32</v>
      </c>
      <c r="C7" s="358"/>
      <c r="D7" s="5"/>
      <c r="E7" s="983" t="s">
        <v>750</v>
      </c>
      <c r="F7" s="984"/>
      <c r="G7" s="984"/>
      <c r="H7" s="984"/>
      <c r="I7" s="551"/>
    </row>
    <row r="8" spans="1:21" ht="15" customHeight="1" x14ac:dyDescent="0.2">
      <c r="A8" s="360"/>
      <c r="B8" s="358"/>
      <c r="C8" s="358"/>
      <c r="D8" s="5"/>
      <c r="E8" s="984"/>
      <c r="F8" s="984"/>
      <c r="G8" s="984"/>
      <c r="H8" s="984"/>
      <c r="I8" s="551"/>
    </row>
    <row r="9" spans="1:21" ht="9" customHeight="1" x14ac:dyDescent="0.2">
      <c r="A9" s="360"/>
      <c r="B9" s="358"/>
      <c r="C9" s="358"/>
      <c r="D9" s="5"/>
      <c r="E9" s="984"/>
      <c r="F9" s="984"/>
      <c r="G9" s="984"/>
      <c r="H9" s="984"/>
      <c r="I9" s="551"/>
    </row>
    <row r="10" spans="1:21" ht="21" customHeight="1" x14ac:dyDescent="0.2">
      <c r="A10" s="360">
        <v>2.2999999999999998</v>
      </c>
      <c r="B10" s="357" t="s">
        <v>31</v>
      </c>
      <c r="C10" s="358"/>
      <c r="D10" s="5"/>
      <c r="E10" s="983" t="s">
        <v>751</v>
      </c>
      <c r="F10" s="983"/>
      <c r="G10" s="983"/>
      <c r="H10" s="983"/>
      <c r="I10" s="359"/>
    </row>
    <row r="11" spans="1:21" ht="3" customHeight="1" x14ac:dyDescent="0.2">
      <c r="A11" s="360"/>
      <c r="B11" s="357"/>
      <c r="C11" s="358"/>
      <c r="D11" s="5"/>
      <c r="E11" s="983"/>
      <c r="F11" s="983"/>
      <c r="G11" s="983"/>
      <c r="H11" s="983"/>
      <c r="I11" s="359"/>
    </row>
    <row r="12" spans="1:21" ht="20.25" customHeight="1" x14ac:dyDescent="0.2">
      <c r="A12" s="360">
        <v>2.4</v>
      </c>
      <c r="B12" s="357" t="s">
        <v>30</v>
      </c>
      <c r="C12" s="358"/>
      <c r="D12" s="5"/>
      <c r="E12" s="983" t="s">
        <v>752</v>
      </c>
      <c r="F12" s="983"/>
      <c r="G12" s="983"/>
      <c r="H12" s="983"/>
      <c r="I12" s="359"/>
    </row>
    <row r="13" spans="1:21" ht="3.75" customHeight="1" x14ac:dyDescent="0.2">
      <c r="A13" s="360"/>
      <c r="B13" s="358"/>
      <c r="C13" s="358"/>
      <c r="D13" s="5"/>
      <c r="E13" s="983"/>
      <c r="F13" s="983"/>
      <c r="G13" s="983"/>
      <c r="H13" s="983"/>
      <c r="I13" s="359"/>
    </row>
    <row r="14" spans="1:21" ht="21" customHeight="1" x14ac:dyDescent="0.2">
      <c r="A14" s="360">
        <v>2.5</v>
      </c>
      <c r="B14" s="357" t="s">
        <v>29</v>
      </c>
      <c r="C14" s="358"/>
      <c r="D14" s="5"/>
      <c r="E14" s="983" t="s">
        <v>753</v>
      </c>
      <c r="F14" s="983"/>
      <c r="G14" s="983"/>
      <c r="H14" s="983"/>
      <c r="I14" s="359"/>
    </row>
    <row r="15" spans="1:21" ht="1.5" customHeight="1" x14ac:dyDescent="0.2">
      <c r="A15" s="360"/>
      <c r="B15" s="358"/>
      <c r="C15" s="358"/>
      <c r="D15" s="5"/>
      <c r="E15" s="983"/>
      <c r="F15" s="983"/>
      <c r="G15" s="983"/>
      <c r="H15" s="983"/>
      <c r="I15" s="359"/>
    </row>
    <row r="16" spans="1:21" ht="21" customHeight="1" x14ac:dyDescent="0.2">
      <c r="A16" s="360">
        <v>2.6</v>
      </c>
      <c r="B16" s="357" t="s">
        <v>28</v>
      </c>
      <c r="C16" s="358"/>
      <c r="D16" s="5"/>
      <c r="E16" s="983" t="s">
        <v>754</v>
      </c>
      <c r="F16" s="983"/>
      <c r="G16" s="983"/>
      <c r="H16" s="983"/>
      <c r="I16" s="359"/>
    </row>
    <row r="17" spans="1:9" ht="0.75" customHeight="1" x14ac:dyDescent="0.2">
      <c r="A17" s="360"/>
      <c r="B17" s="358"/>
      <c r="C17" s="358"/>
      <c r="D17" s="5"/>
      <c r="E17" s="983"/>
      <c r="F17" s="983"/>
      <c r="G17" s="983"/>
      <c r="H17" s="983"/>
      <c r="I17" s="359"/>
    </row>
    <row r="18" spans="1:9" ht="18.75" customHeight="1" x14ac:dyDescent="0.2">
      <c r="A18" s="360">
        <v>2.7</v>
      </c>
      <c r="B18" s="357" t="s">
        <v>27</v>
      </c>
      <c r="C18" s="358"/>
      <c r="D18" s="5"/>
      <c r="E18" s="983" t="s">
        <v>755</v>
      </c>
      <c r="F18" s="983"/>
      <c r="G18" s="983"/>
      <c r="H18" s="983"/>
      <c r="I18" s="359"/>
    </row>
    <row r="19" spans="1:9" ht="10.5" customHeight="1" x14ac:dyDescent="0.2">
      <c r="A19" s="362" t="s">
        <v>756</v>
      </c>
      <c r="B19" s="358"/>
      <c r="C19" s="358"/>
      <c r="D19" s="5"/>
      <c r="E19" s="5"/>
      <c r="F19" s="5"/>
      <c r="G19" s="5"/>
      <c r="H19" s="5"/>
      <c r="I19" s="8"/>
    </row>
    <row r="20" spans="1:9" ht="15" customHeight="1" x14ac:dyDescent="0.2">
      <c r="A20" s="363">
        <v>3.1</v>
      </c>
      <c r="B20" s="364" t="s">
        <v>757</v>
      </c>
      <c r="C20" s="358"/>
      <c r="D20" s="5"/>
      <c r="E20" s="985" t="s">
        <v>758</v>
      </c>
      <c r="F20" s="985"/>
      <c r="G20" s="985"/>
      <c r="H20" s="985"/>
      <c r="I20" s="359"/>
    </row>
    <row r="21" spans="1:9" ht="9.75" customHeight="1" x14ac:dyDescent="0.2">
      <c r="A21" s="360"/>
      <c r="B21" s="357" t="s">
        <v>759</v>
      </c>
      <c r="C21" s="5"/>
      <c r="D21" s="5"/>
      <c r="E21" s="985"/>
      <c r="F21" s="985"/>
      <c r="G21" s="985"/>
      <c r="H21" s="985"/>
      <c r="I21" s="359"/>
    </row>
    <row r="22" spans="1:9" ht="15" customHeight="1" x14ac:dyDescent="0.2">
      <c r="A22" s="363">
        <v>3.2</v>
      </c>
      <c r="B22" s="364" t="s">
        <v>760</v>
      </c>
      <c r="C22" s="358"/>
      <c r="D22" s="5"/>
      <c r="E22" s="985" t="s">
        <v>761</v>
      </c>
      <c r="F22" s="985"/>
      <c r="G22" s="985"/>
      <c r="H22" s="985"/>
      <c r="I22" s="359"/>
    </row>
    <row r="23" spans="1:9" ht="10.5" customHeight="1" x14ac:dyDescent="0.2">
      <c r="A23" s="360"/>
      <c r="B23" s="357" t="s">
        <v>762</v>
      </c>
      <c r="C23" s="5"/>
      <c r="D23" s="5"/>
      <c r="E23" s="985"/>
      <c r="F23" s="985"/>
      <c r="G23" s="985"/>
      <c r="H23" s="985"/>
      <c r="I23" s="359"/>
    </row>
    <row r="24" spans="1:9" ht="18" customHeight="1" x14ac:dyDescent="0.2">
      <c r="A24" s="363">
        <v>3.3</v>
      </c>
      <c r="B24" s="364" t="s">
        <v>763</v>
      </c>
      <c r="C24" s="358"/>
      <c r="D24" s="5"/>
      <c r="E24" s="985" t="s">
        <v>764</v>
      </c>
      <c r="F24" s="985"/>
      <c r="G24" s="985"/>
      <c r="H24" s="985"/>
      <c r="I24" s="359"/>
    </row>
    <row r="25" spans="1:9" ht="12.75" customHeight="1" x14ac:dyDescent="0.2">
      <c r="A25" s="360"/>
      <c r="B25" s="357" t="s">
        <v>762</v>
      </c>
      <c r="C25" s="5"/>
      <c r="D25" s="5"/>
      <c r="E25" s="985"/>
      <c r="F25" s="985"/>
      <c r="G25" s="985"/>
      <c r="H25" s="985"/>
      <c r="I25" s="359"/>
    </row>
    <row r="26" spans="1:9" ht="19.5" customHeight="1" x14ac:dyDescent="0.2">
      <c r="A26" s="363">
        <v>3.4</v>
      </c>
      <c r="B26" s="364" t="s">
        <v>765</v>
      </c>
      <c r="C26" s="358"/>
      <c r="D26" s="5"/>
      <c r="E26" s="985" t="s">
        <v>766</v>
      </c>
      <c r="F26" s="985"/>
      <c r="G26" s="985"/>
      <c r="H26" s="985"/>
      <c r="I26" s="551"/>
    </row>
    <row r="27" spans="1:9" ht="14.25" customHeight="1" x14ac:dyDescent="0.2">
      <c r="A27" s="360"/>
      <c r="B27" s="357" t="s">
        <v>762</v>
      </c>
      <c r="C27" s="5"/>
      <c r="D27" s="5"/>
      <c r="E27" s="985"/>
      <c r="F27" s="985"/>
      <c r="G27" s="985"/>
      <c r="H27" s="985"/>
      <c r="I27" s="551"/>
    </row>
    <row r="28" spans="1:9" ht="3" customHeight="1" x14ac:dyDescent="0.2">
      <c r="A28" s="360"/>
      <c r="B28" s="358"/>
      <c r="C28" s="358"/>
      <c r="D28" s="5"/>
      <c r="E28" s="985"/>
      <c r="F28" s="985"/>
      <c r="G28" s="985"/>
      <c r="H28" s="985"/>
      <c r="I28" s="551"/>
    </row>
    <row r="29" spans="1:9" ht="21" customHeight="1" x14ac:dyDescent="0.2">
      <c r="A29" s="643">
        <v>3.5</v>
      </c>
      <c r="B29" s="644" t="s">
        <v>767</v>
      </c>
      <c r="C29" s="645"/>
      <c r="D29" s="646"/>
      <c r="E29" s="986" t="s">
        <v>768</v>
      </c>
      <c r="F29" s="986"/>
      <c r="G29" s="986"/>
      <c r="H29" s="986"/>
      <c r="I29" s="551"/>
    </row>
    <row r="30" spans="1:9" ht="15.75" customHeight="1" x14ac:dyDescent="0.2">
      <c r="A30" s="981">
        <v>3</v>
      </c>
      <c r="B30" s="981"/>
      <c r="C30" s="981"/>
      <c r="D30" s="981"/>
      <c r="E30" s="981"/>
      <c r="F30" s="981"/>
      <c r="G30" s="981"/>
      <c r="H30" s="981"/>
      <c r="I30" s="981"/>
    </row>
  </sheetData>
  <mergeCells count="15">
    <mergeCell ref="A1:U1"/>
    <mergeCell ref="A30:I30"/>
    <mergeCell ref="A2:H2"/>
    <mergeCell ref="E5:H6"/>
    <mergeCell ref="E7:H9"/>
    <mergeCell ref="E10:H11"/>
    <mergeCell ref="E12:H13"/>
    <mergeCell ref="E26:H28"/>
    <mergeCell ref="E14:H15"/>
    <mergeCell ref="E16:H17"/>
    <mergeCell ref="E18:H18"/>
    <mergeCell ref="E20:H21"/>
    <mergeCell ref="E22:H23"/>
    <mergeCell ref="E24:H25"/>
    <mergeCell ref="E29:H29"/>
  </mergeCells>
  <hyperlinks>
    <hyperlink ref="A1:T1" location="Contents!A1" display="Contents"/>
  </hyperlinks>
  <printOptions horizontalCentered="1" verticalCentered="1"/>
  <pageMargins left="0.2" right="0.2" top="0.2" bottom="0.2" header="0.2" footer="0.2"/>
  <pageSetup paperSiz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140" zoomScaleNormal="140" workbookViewId="0">
      <selection sqref="A1:H1"/>
    </sheetView>
  </sheetViews>
  <sheetFormatPr defaultRowHeight="15" x14ac:dyDescent="0.2"/>
  <cols>
    <col min="1" max="4" width="1.140625" style="556" customWidth="1"/>
    <col min="5" max="5" width="22.85546875" style="556" customWidth="1"/>
    <col min="6" max="8" width="6.7109375" style="556" customWidth="1"/>
    <col min="9" max="16384" width="9.140625" style="556"/>
  </cols>
  <sheetData>
    <row r="1" spans="1:9" x14ac:dyDescent="0.2">
      <c r="A1" s="1007" t="s">
        <v>167</v>
      </c>
      <c r="B1" s="1007"/>
      <c r="C1" s="1007"/>
      <c r="D1" s="1007"/>
      <c r="E1" s="1007"/>
      <c r="F1" s="1007"/>
      <c r="G1" s="1007"/>
      <c r="H1" s="1007"/>
      <c r="I1" s="718"/>
    </row>
    <row r="2" spans="1:9" ht="12.75" customHeight="1" x14ac:dyDescent="0.2">
      <c r="F2" s="329" t="s">
        <v>89</v>
      </c>
      <c r="G2" s="329" t="s">
        <v>308</v>
      </c>
      <c r="H2" s="329" t="s">
        <v>950</v>
      </c>
    </row>
    <row r="3" spans="1:9" s="441" customFormat="1" ht="9" customHeight="1" x14ac:dyDescent="0.2">
      <c r="A3" s="230" t="s">
        <v>970</v>
      </c>
      <c r="B3" s="647"/>
      <c r="C3" s="647"/>
      <c r="D3" s="647"/>
      <c r="E3" s="647"/>
      <c r="F3" s="31"/>
    </row>
    <row r="4" spans="1:9" s="441" customFormat="1" ht="14.25" customHeight="1" x14ac:dyDescent="0.2">
      <c r="A4" s="647"/>
      <c r="B4" s="279" t="s">
        <v>962</v>
      </c>
      <c r="C4" s="342"/>
      <c r="D4" s="342"/>
      <c r="E4" s="647"/>
      <c r="F4" s="31"/>
    </row>
    <row r="5" spans="1:9" s="441" customFormat="1" ht="9.75" customHeight="1" x14ac:dyDescent="0.2">
      <c r="A5" s="647"/>
      <c r="B5" s="529"/>
      <c r="C5" s="674" t="s">
        <v>953</v>
      </c>
      <c r="D5" s="674"/>
      <c r="E5" s="647"/>
      <c r="F5" s="298">
        <v>7342</v>
      </c>
      <c r="G5" s="298">
        <v>7181</v>
      </c>
      <c r="H5" s="298">
        <v>5974</v>
      </c>
    </row>
    <row r="6" spans="1:9" s="441" customFormat="1" ht="9.75" customHeight="1" x14ac:dyDescent="0.2">
      <c r="A6" s="647"/>
      <c r="B6" s="529"/>
      <c r="C6" s="674" t="s">
        <v>959</v>
      </c>
      <c r="D6" s="674"/>
      <c r="E6" s="647"/>
      <c r="F6" s="298">
        <v>5593</v>
      </c>
      <c r="G6" s="298">
        <v>5177</v>
      </c>
      <c r="H6" s="298">
        <v>4213</v>
      </c>
    </row>
    <row r="7" spans="1:9" s="441" customFormat="1" ht="9.75" customHeight="1" x14ac:dyDescent="0.2">
      <c r="A7" s="647"/>
      <c r="B7" s="529"/>
      <c r="C7" s="674" t="s">
        <v>969</v>
      </c>
      <c r="D7" s="674"/>
      <c r="E7" s="647"/>
      <c r="F7" s="298">
        <v>5911</v>
      </c>
      <c r="G7" s="298">
        <v>6111</v>
      </c>
      <c r="H7" s="298">
        <v>4812</v>
      </c>
    </row>
    <row r="8" spans="1:9" s="441" customFormat="1" ht="9.75" customHeight="1" x14ac:dyDescent="0.2">
      <c r="A8" s="647"/>
      <c r="B8" s="529"/>
      <c r="C8" s="674" t="s">
        <v>968</v>
      </c>
      <c r="D8" s="674"/>
      <c r="E8" s="647"/>
      <c r="F8" s="298">
        <v>1362</v>
      </c>
      <c r="G8" s="298">
        <v>1276</v>
      </c>
      <c r="H8" s="298">
        <v>1070</v>
      </c>
    </row>
    <row r="9" spans="1:9" s="441" customFormat="1" ht="9.75" customHeight="1" x14ac:dyDescent="0.2">
      <c r="A9" s="647"/>
      <c r="B9" s="529"/>
      <c r="C9" s="674" t="s">
        <v>957</v>
      </c>
      <c r="D9" s="674"/>
      <c r="E9" s="647"/>
      <c r="F9" s="298">
        <v>3044</v>
      </c>
      <c r="G9" s="298">
        <v>3591</v>
      </c>
      <c r="H9" s="298">
        <v>3937</v>
      </c>
    </row>
    <row r="10" spans="1:9" s="441" customFormat="1" ht="9.75" customHeight="1" x14ac:dyDescent="0.2">
      <c r="A10" s="647"/>
      <c r="B10" s="529"/>
      <c r="C10" s="674" t="s">
        <v>967</v>
      </c>
      <c r="D10" s="674"/>
      <c r="E10" s="647"/>
      <c r="F10" s="298">
        <v>2728</v>
      </c>
      <c r="G10" s="298">
        <v>2518</v>
      </c>
      <c r="H10" s="298">
        <v>2634</v>
      </c>
    </row>
    <row r="11" spans="1:9" s="441" customFormat="1" ht="9.75" customHeight="1" x14ac:dyDescent="0.2">
      <c r="A11" s="647"/>
      <c r="B11" s="529"/>
      <c r="C11" s="674" t="s">
        <v>960</v>
      </c>
      <c r="D11" s="674"/>
      <c r="E11" s="647"/>
      <c r="F11" s="298">
        <v>2395</v>
      </c>
      <c r="G11" s="298">
        <v>2622</v>
      </c>
      <c r="H11" s="298">
        <v>2595</v>
      </c>
    </row>
    <row r="12" spans="1:9" s="441" customFormat="1" ht="9.75" customHeight="1" x14ac:dyDescent="0.2">
      <c r="A12" s="647"/>
      <c r="B12" s="529"/>
      <c r="C12" s="674" t="s">
        <v>966</v>
      </c>
      <c r="D12" s="674"/>
      <c r="E12" s="647"/>
      <c r="F12" s="298">
        <v>976</v>
      </c>
      <c r="G12" s="298">
        <v>950</v>
      </c>
      <c r="H12" s="298">
        <v>1110</v>
      </c>
    </row>
    <row r="13" spans="1:9" s="441" customFormat="1" ht="9.75" customHeight="1" x14ac:dyDescent="0.2">
      <c r="A13" s="647"/>
      <c r="B13" s="529"/>
      <c r="C13" s="674" t="s">
        <v>958</v>
      </c>
      <c r="D13" s="674"/>
      <c r="E13" s="647"/>
      <c r="F13" s="298">
        <v>693</v>
      </c>
      <c r="G13" s="298">
        <v>719</v>
      </c>
      <c r="H13" s="298">
        <v>733</v>
      </c>
    </row>
    <row r="14" spans="1:9" s="441" customFormat="1" ht="9.75" customHeight="1" x14ac:dyDescent="0.2">
      <c r="A14" s="647"/>
      <c r="B14" s="529"/>
      <c r="C14" s="674" t="s">
        <v>955</v>
      </c>
      <c r="D14" s="674"/>
      <c r="E14" s="647"/>
      <c r="F14" s="298">
        <v>3359</v>
      </c>
      <c r="G14" s="298">
        <v>2530</v>
      </c>
      <c r="H14" s="298">
        <v>3016</v>
      </c>
    </row>
    <row r="15" spans="1:9" s="441" customFormat="1" ht="9.75" customHeight="1" x14ac:dyDescent="0.2">
      <c r="A15" s="647"/>
      <c r="B15" s="529"/>
      <c r="C15" s="674" t="s">
        <v>965</v>
      </c>
      <c r="D15" s="674"/>
      <c r="E15" s="647"/>
      <c r="F15" s="298">
        <v>374</v>
      </c>
      <c r="G15" s="298">
        <v>522</v>
      </c>
      <c r="H15" s="298">
        <v>274</v>
      </c>
    </row>
    <row r="16" spans="1:9" s="441" customFormat="1" ht="9.75" customHeight="1" x14ac:dyDescent="0.2">
      <c r="A16" s="279" t="s">
        <v>964</v>
      </c>
      <c r="B16" s="529"/>
      <c r="C16" s="674"/>
      <c r="D16" s="674"/>
      <c r="E16" s="647"/>
      <c r="F16" s="244">
        <v>16635</v>
      </c>
      <c r="G16" s="244">
        <v>14331</v>
      </c>
      <c r="H16" s="244">
        <v>12607</v>
      </c>
    </row>
    <row r="17" spans="1:8" s="441" customFormat="1" ht="9.75" customHeight="1" x14ac:dyDescent="0.2">
      <c r="A17" s="647"/>
      <c r="B17" s="279" t="s">
        <v>935</v>
      </c>
      <c r="C17" s="342"/>
      <c r="D17" s="674"/>
      <c r="E17" s="647"/>
      <c r="F17" s="31"/>
      <c r="G17" s="298"/>
      <c r="H17" s="298"/>
    </row>
    <row r="18" spans="1:8" s="441" customFormat="1" ht="9.75" customHeight="1" x14ac:dyDescent="0.2">
      <c r="A18" s="647"/>
      <c r="B18" s="529"/>
      <c r="C18" s="342" t="s">
        <v>934</v>
      </c>
      <c r="D18" s="674"/>
      <c r="E18" s="647"/>
      <c r="F18" s="298">
        <v>5926</v>
      </c>
      <c r="G18" s="298">
        <v>4607</v>
      </c>
      <c r="H18" s="298">
        <v>4071</v>
      </c>
    </row>
    <row r="19" spans="1:8" s="441" customFormat="1" ht="9.75" customHeight="1" x14ac:dyDescent="0.2">
      <c r="A19" s="647"/>
      <c r="B19" s="529"/>
      <c r="C19" s="342" t="s">
        <v>932</v>
      </c>
      <c r="D19" s="674"/>
      <c r="E19" s="647"/>
      <c r="F19" s="298">
        <v>395</v>
      </c>
      <c r="G19" s="298">
        <v>354</v>
      </c>
      <c r="H19" s="298">
        <v>334</v>
      </c>
    </row>
    <row r="20" spans="1:8" s="441" customFormat="1" ht="9.75" customHeight="1" x14ac:dyDescent="0.2">
      <c r="A20" s="647"/>
      <c r="B20" s="529"/>
      <c r="C20" s="342" t="s">
        <v>931</v>
      </c>
      <c r="D20" s="674"/>
      <c r="E20" s="647"/>
      <c r="F20" s="298">
        <v>552</v>
      </c>
      <c r="G20" s="298">
        <v>704</v>
      </c>
      <c r="H20" s="298">
        <v>660</v>
      </c>
    </row>
    <row r="21" spans="1:8" s="441" customFormat="1" ht="9.75" customHeight="1" x14ac:dyDescent="0.2">
      <c r="A21" s="647"/>
      <c r="B21" s="529"/>
      <c r="C21" s="342" t="s">
        <v>928</v>
      </c>
      <c r="D21" s="674"/>
      <c r="E21" s="647"/>
      <c r="F21" s="298">
        <v>2179</v>
      </c>
      <c r="G21" s="298">
        <v>1926</v>
      </c>
      <c r="H21" s="298">
        <v>2025</v>
      </c>
    </row>
    <row r="22" spans="1:8" s="441" customFormat="1" ht="9.75" customHeight="1" x14ac:dyDescent="0.2">
      <c r="A22" s="647"/>
      <c r="B22" s="529"/>
      <c r="C22" s="1090" t="s">
        <v>963</v>
      </c>
      <c r="D22" s="1090"/>
      <c r="E22" s="1090"/>
      <c r="F22" s="298">
        <v>964</v>
      </c>
      <c r="G22" s="298">
        <v>1077</v>
      </c>
      <c r="H22" s="298">
        <v>1275</v>
      </c>
    </row>
    <row r="23" spans="1:8" s="441" customFormat="1" ht="9.75" customHeight="1" x14ac:dyDescent="0.2">
      <c r="A23" s="647"/>
      <c r="B23" s="529"/>
      <c r="C23" s="342" t="s">
        <v>925</v>
      </c>
      <c r="D23" s="674"/>
      <c r="E23" s="647"/>
      <c r="F23" s="298">
        <v>2638</v>
      </c>
      <c r="G23" s="298">
        <v>2363</v>
      </c>
      <c r="H23" s="298">
        <v>2079</v>
      </c>
    </row>
    <row r="24" spans="1:8" s="441" customFormat="1" ht="9.75" customHeight="1" x14ac:dyDescent="0.2">
      <c r="A24" s="647"/>
      <c r="B24" s="529"/>
      <c r="C24" s="648" t="s">
        <v>924</v>
      </c>
      <c r="D24" s="674"/>
      <c r="E24" s="647"/>
      <c r="F24" s="298">
        <v>2965</v>
      </c>
      <c r="G24" s="298">
        <v>2599</v>
      </c>
      <c r="H24" s="298">
        <v>1814</v>
      </c>
    </row>
    <row r="25" spans="1:8" s="441" customFormat="1" ht="9.75" customHeight="1" x14ac:dyDescent="0.2">
      <c r="A25" s="647"/>
      <c r="B25" s="529"/>
      <c r="C25" s="342" t="s">
        <v>121</v>
      </c>
      <c r="D25" s="674"/>
      <c r="E25" s="647"/>
      <c r="F25" s="298">
        <v>1016</v>
      </c>
      <c r="G25" s="298">
        <v>701</v>
      </c>
      <c r="H25" s="298">
        <v>349</v>
      </c>
    </row>
    <row r="26" spans="1:8" s="441" customFormat="1" ht="9.75" customHeight="1" x14ac:dyDescent="0.2">
      <c r="A26" s="647"/>
      <c r="B26" s="279" t="s">
        <v>962</v>
      </c>
      <c r="C26" s="342"/>
      <c r="D26" s="674"/>
      <c r="E26" s="647"/>
      <c r="F26" s="31"/>
      <c r="G26" s="298"/>
      <c r="H26" s="298"/>
    </row>
    <row r="27" spans="1:8" s="441" customFormat="1" ht="9.75" customHeight="1" x14ac:dyDescent="0.2">
      <c r="A27" s="647"/>
      <c r="B27" s="279"/>
      <c r="C27" s="674" t="s">
        <v>961</v>
      </c>
      <c r="D27" s="674"/>
      <c r="E27" s="647"/>
      <c r="F27" s="298">
        <v>456</v>
      </c>
      <c r="G27" s="298">
        <v>159</v>
      </c>
      <c r="H27" s="298">
        <v>115</v>
      </c>
    </row>
    <row r="28" spans="1:8" s="441" customFormat="1" ht="9.75" customHeight="1" x14ac:dyDescent="0.2">
      <c r="A28" s="647"/>
      <c r="B28" s="529"/>
      <c r="C28" s="674" t="s">
        <v>960</v>
      </c>
      <c r="D28" s="674"/>
      <c r="E28" s="647"/>
      <c r="F28" s="298">
        <v>1749</v>
      </c>
      <c r="G28" s="298">
        <v>2062</v>
      </c>
      <c r="H28" s="298">
        <v>1555</v>
      </c>
    </row>
    <row r="29" spans="1:8" s="441" customFormat="1" ht="9.75" customHeight="1" x14ac:dyDescent="0.2">
      <c r="A29" s="647"/>
      <c r="B29" s="529"/>
      <c r="C29" s="674" t="s">
        <v>959</v>
      </c>
      <c r="D29" s="674"/>
      <c r="E29" s="647"/>
      <c r="F29" s="298">
        <v>1371</v>
      </c>
      <c r="G29" s="298">
        <v>1094</v>
      </c>
      <c r="H29" s="298">
        <v>656</v>
      </c>
    </row>
    <row r="30" spans="1:8" s="441" customFormat="1" ht="9.75" customHeight="1" x14ac:dyDescent="0.2">
      <c r="A30" s="647"/>
      <c r="B30" s="529"/>
      <c r="C30" s="674" t="s">
        <v>958</v>
      </c>
      <c r="D30" s="674"/>
      <c r="E30" s="647"/>
      <c r="F30" s="298">
        <v>1411</v>
      </c>
      <c r="G30" s="298">
        <v>997</v>
      </c>
      <c r="H30" s="298">
        <v>947</v>
      </c>
    </row>
    <row r="31" spans="1:8" s="441" customFormat="1" ht="9.75" customHeight="1" x14ac:dyDescent="0.2">
      <c r="A31" s="647"/>
      <c r="B31" s="529"/>
      <c r="C31" s="674" t="s">
        <v>957</v>
      </c>
      <c r="D31" s="674"/>
      <c r="E31" s="647"/>
      <c r="F31" s="298">
        <v>53</v>
      </c>
      <c r="G31" s="298">
        <v>53</v>
      </c>
      <c r="H31" s="298">
        <v>23</v>
      </c>
    </row>
    <row r="32" spans="1:8" s="441" customFormat="1" ht="9.75" customHeight="1" x14ac:dyDescent="0.2">
      <c r="A32" s="647"/>
      <c r="B32" s="529"/>
      <c r="C32" s="674" t="s">
        <v>956</v>
      </c>
      <c r="D32" s="674"/>
      <c r="E32" s="647"/>
      <c r="F32" s="298">
        <v>525</v>
      </c>
      <c r="G32" s="298">
        <v>235</v>
      </c>
      <c r="H32" s="298">
        <v>226</v>
      </c>
    </row>
    <row r="33" spans="1:8" s="441" customFormat="1" ht="9.75" customHeight="1" x14ac:dyDescent="0.2">
      <c r="A33" s="647"/>
      <c r="B33" s="529"/>
      <c r="C33" s="674" t="s">
        <v>955</v>
      </c>
      <c r="D33" s="674"/>
      <c r="E33" s="647"/>
      <c r="F33" s="298">
        <v>141</v>
      </c>
      <c r="G33" s="298">
        <v>407</v>
      </c>
      <c r="H33" s="298">
        <v>399</v>
      </c>
    </row>
    <row r="34" spans="1:8" s="441" customFormat="1" ht="9.75" customHeight="1" x14ac:dyDescent="0.2">
      <c r="A34" s="647"/>
      <c r="B34" s="529"/>
      <c r="C34" s="335" t="s">
        <v>954</v>
      </c>
      <c r="D34" s="674"/>
      <c r="E34" s="647"/>
      <c r="F34" s="298">
        <v>1378</v>
      </c>
      <c r="G34" s="298">
        <v>925</v>
      </c>
      <c r="H34" s="298">
        <v>1170</v>
      </c>
    </row>
    <row r="35" spans="1:8" s="441" customFormat="1" ht="9.75" customHeight="1" x14ac:dyDescent="0.2">
      <c r="A35" s="647"/>
      <c r="B35" s="529"/>
      <c r="C35" s="674" t="s">
        <v>953</v>
      </c>
      <c r="D35" s="674"/>
      <c r="E35" s="647"/>
      <c r="F35" s="298">
        <v>204</v>
      </c>
      <c r="G35" s="298">
        <v>147</v>
      </c>
      <c r="H35" s="298">
        <v>141</v>
      </c>
    </row>
    <row r="36" spans="1:8" s="441" customFormat="1" ht="9.75" customHeight="1" x14ac:dyDescent="0.2">
      <c r="A36" s="647"/>
      <c r="B36" s="529"/>
      <c r="C36" s="674" t="s">
        <v>952</v>
      </c>
      <c r="D36" s="674"/>
      <c r="E36" s="647"/>
      <c r="F36" s="298">
        <v>614</v>
      </c>
      <c r="G36" s="298">
        <v>528</v>
      </c>
      <c r="H36" s="298">
        <v>352</v>
      </c>
    </row>
    <row r="37" spans="1:8" ht="12" customHeight="1" x14ac:dyDescent="0.2">
      <c r="A37" s="222" t="s">
        <v>922</v>
      </c>
      <c r="B37" s="232"/>
      <c r="C37" s="673"/>
      <c r="D37" s="673"/>
      <c r="E37" s="227"/>
    </row>
    <row r="38" spans="1:8" ht="11.1" customHeight="1" x14ac:dyDescent="0.2">
      <c r="A38" s="227"/>
      <c r="B38" s="232"/>
      <c r="C38" s="1091" t="s">
        <v>1065</v>
      </c>
      <c r="D38" s="1091"/>
      <c r="E38" s="1091"/>
      <c r="F38" s="1091" t="s">
        <v>1064</v>
      </c>
      <c r="G38" s="1091"/>
      <c r="H38" s="1091"/>
    </row>
    <row r="39" spans="1:8" s="594" customFormat="1" ht="17.25" customHeight="1" x14ac:dyDescent="0.2">
      <c r="A39" s="1047">
        <v>39</v>
      </c>
      <c r="B39" s="1047"/>
      <c r="C39" s="1047"/>
      <c r="D39" s="1047"/>
      <c r="E39" s="1047"/>
      <c r="F39" s="1047"/>
      <c r="G39" s="1047"/>
      <c r="H39" s="1047"/>
    </row>
  </sheetData>
  <mergeCells count="5">
    <mergeCell ref="C22:E22"/>
    <mergeCell ref="A1:H1"/>
    <mergeCell ref="A39:H39"/>
    <mergeCell ref="F38:H38"/>
    <mergeCell ref="C38:E38"/>
  </mergeCells>
  <hyperlinks>
    <hyperlink ref="A1" location="Contents!A1" display="Contents"/>
  </hyperlinks>
  <pageMargins left="0.2" right="0.2" top="0.2" bottom="0.2" header="0.2" footer="0.2"/>
  <pageSetup paperSize="70" orientation="portrait" r:id="rId1"/>
  <ignoredErrors>
    <ignoredError sqref="F2"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140" zoomScaleNormal="140" workbookViewId="0">
      <selection sqref="A1:H1"/>
    </sheetView>
  </sheetViews>
  <sheetFormatPr defaultRowHeight="13.5" customHeight="1" x14ac:dyDescent="0.2"/>
  <cols>
    <col min="1" max="1" width="0.140625" style="556" customWidth="1"/>
    <col min="2" max="2" width="1.140625" style="556" hidden="1" customWidth="1"/>
    <col min="3" max="4" width="1.140625" style="556" customWidth="1"/>
    <col min="5" max="5" width="23.140625" style="556" customWidth="1"/>
    <col min="6" max="7" width="7.28515625" style="556" customWidth="1"/>
    <col min="8" max="8" width="7.5703125" style="556" customWidth="1"/>
    <col min="9" max="16384" width="9.140625" style="556"/>
  </cols>
  <sheetData>
    <row r="1" spans="1:9" ht="15" x14ac:dyDescent="0.2">
      <c r="A1" s="1007" t="s">
        <v>167</v>
      </c>
      <c r="B1" s="1007"/>
      <c r="C1" s="1007"/>
      <c r="D1" s="1007"/>
      <c r="E1" s="1007"/>
      <c r="F1" s="1007"/>
      <c r="G1" s="1007"/>
      <c r="H1" s="1007"/>
      <c r="I1" s="718"/>
    </row>
    <row r="2" spans="1:9" s="554" customFormat="1" ht="13.5" customHeight="1" x14ac:dyDescent="0.2">
      <c r="F2" s="329" t="s">
        <v>89</v>
      </c>
      <c r="G2" s="329" t="s">
        <v>308</v>
      </c>
      <c r="H2" s="329" t="s">
        <v>950</v>
      </c>
    </row>
    <row r="3" spans="1:9" ht="13.5" customHeight="1" x14ac:dyDescent="0.2">
      <c r="A3" s="225" t="s">
        <v>987</v>
      </c>
      <c r="B3" s="679"/>
      <c r="C3" s="116"/>
      <c r="D3" s="116"/>
      <c r="E3" s="31"/>
      <c r="F3" s="43">
        <v>192438</v>
      </c>
      <c r="G3" s="43">
        <v>198639</v>
      </c>
      <c r="H3" s="43">
        <v>166268</v>
      </c>
    </row>
    <row r="4" spans="1:9" ht="13.5" customHeight="1" x14ac:dyDescent="0.2">
      <c r="A4" s="260"/>
      <c r="B4" s="679"/>
      <c r="C4" s="129" t="s">
        <v>934</v>
      </c>
      <c r="D4" s="129"/>
      <c r="E4" s="31"/>
      <c r="F4" s="37">
        <v>34726</v>
      </c>
      <c r="G4" s="37">
        <v>35827</v>
      </c>
      <c r="H4" s="37">
        <v>36000</v>
      </c>
    </row>
    <row r="5" spans="1:9" ht="13.5" customHeight="1" x14ac:dyDescent="0.2">
      <c r="A5" s="260"/>
      <c r="B5" s="679"/>
      <c r="C5" s="118"/>
      <c r="D5" s="680" t="s">
        <v>986</v>
      </c>
      <c r="E5" s="31"/>
      <c r="F5" s="681">
        <v>3852</v>
      </c>
      <c r="G5" s="681">
        <v>3919</v>
      </c>
      <c r="H5" s="681">
        <v>4399</v>
      </c>
    </row>
    <row r="6" spans="1:9" ht="13.5" customHeight="1" x14ac:dyDescent="0.2">
      <c r="A6" s="260"/>
      <c r="B6" s="679"/>
      <c r="C6" s="118"/>
      <c r="D6" s="680" t="s">
        <v>985</v>
      </c>
      <c r="E6" s="31"/>
      <c r="F6" s="681">
        <v>10510</v>
      </c>
      <c r="G6" s="681">
        <v>9989</v>
      </c>
      <c r="H6" s="681">
        <v>9387</v>
      </c>
    </row>
    <row r="7" spans="1:9" ht="13.5" customHeight="1" x14ac:dyDescent="0.2">
      <c r="A7" s="260"/>
      <c r="B7" s="679"/>
      <c r="C7" s="129" t="s">
        <v>932</v>
      </c>
      <c r="D7" s="333"/>
      <c r="E7" s="31"/>
      <c r="F7" s="37">
        <v>3982</v>
      </c>
      <c r="G7" s="37">
        <v>4053</v>
      </c>
      <c r="H7" s="37">
        <v>3618</v>
      </c>
    </row>
    <row r="8" spans="1:9" ht="13.5" customHeight="1" x14ac:dyDescent="0.2">
      <c r="A8" s="260"/>
      <c r="B8" s="679"/>
      <c r="C8" s="129" t="s">
        <v>931</v>
      </c>
      <c r="D8" s="333"/>
      <c r="E8" s="31"/>
      <c r="F8" s="37">
        <v>4579</v>
      </c>
      <c r="G8" s="37">
        <v>4998</v>
      </c>
      <c r="H8" s="37">
        <v>3871</v>
      </c>
    </row>
    <row r="9" spans="1:9" ht="13.5" customHeight="1" x14ac:dyDescent="0.2">
      <c r="A9" s="260"/>
      <c r="B9" s="679"/>
      <c r="C9" s="129" t="s">
        <v>984</v>
      </c>
      <c r="D9" s="333"/>
      <c r="E9" s="31"/>
      <c r="F9" s="37">
        <v>38394</v>
      </c>
      <c r="G9" s="37">
        <v>36373</v>
      </c>
      <c r="H9" s="37">
        <v>24902</v>
      </c>
    </row>
    <row r="10" spans="1:9" ht="13.5" customHeight="1" x14ac:dyDescent="0.2">
      <c r="A10" s="225"/>
      <c r="B10" s="679"/>
      <c r="C10" s="118"/>
      <c r="D10" s="680" t="s">
        <v>983</v>
      </c>
      <c r="E10" s="31"/>
      <c r="F10" s="681">
        <v>31996</v>
      </c>
      <c r="G10" s="681">
        <v>30645</v>
      </c>
      <c r="H10" s="681">
        <v>20876</v>
      </c>
    </row>
    <row r="11" spans="1:9" ht="13.5" customHeight="1" x14ac:dyDescent="0.2">
      <c r="A11" s="225"/>
      <c r="B11" s="679"/>
      <c r="C11" s="129" t="s">
        <v>929</v>
      </c>
      <c r="D11" s="333"/>
      <c r="E11" s="31"/>
      <c r="F11" s="37">
        <v>1541</v>
      </c>
      <c r="G11" s="37">
        <v>1296</v>
      </c>
      <c r="H11" s="37">
        <v>1412</v>
      </c>
    </row>
    <row r="12" spans="1:9" ht="13.5" customHeight="1" x14ac:dyDescent="0.2">
      <c r="A12" s="225"/>
      <c r="B12" s="679"/>
      <c r="C12" s="129" t="s">
        <v>982</v>
      </c>
      <c r="D12" s="333"/>
      <c r="E12" s="31"/>
      <c r="F12" s="37">
        <v>16431</v>
      </c>
      <c r="G12" s="37">
        <v>17325</v>
      </c>
      <c r="H12" s="37">
        <v>16651</v>
      </c>
    </row>
    <row r="13" spans="1:9" ht="13.5" customHeight="1" x14ac:dyDescent="0.2">
      <c r="A13" s="225"/>
      <c r="B13" s="679"/>
      <c r="C13" s="118"/>
      <c r="D13" s="680" t="s">
        <v>981</v>
      </c>
      <c r="E13" s="31"/>
      <c r="F13" s="681">
        <v>4652</v>
      </c>
      <c r="G13" s="681">
        <v>5375</v>
      </c>
      <c r="H13" s="681">
        <v>6091</v>
      </c>
    </row>
    <row r="14" spans="1:9" ht="18" customHeight="1" x14ac:dyDescent="0.2">
      <c r="A14" s="225"/>
      <c r="B14" s="679"/>
      <c r="C14" s="1092" t="s">
        <v>927</v>
      </c>
      <c r="D14" s="1092"/>
      <c r="E14" s="1092"/>
      <c r="F14" s="257">
        <v>29887</v>
      </c>
      <c r="G14" s="257">
        <v>31906</v>
      </c>
      <c r="H14" s="257">
        <v>26851</v>
      </c>
    </row>
    <row r="15" spans="1:9" ht="13.5" customHeight="1" x14ac:dyDescent="0.2">
      <c r="A15" s="225"/>
      <c r="B15" s="679"/>
      <c r="C15" s="118"/>
      <c r="D15" s="680" t="s">
        <v>980</v>
      </c>
      <c r="E15" s="31"/>
      <c r="F15" s="681">
        <v>2347</v>
      </c>
      <c r="G15" s="681">
        <v>2445</v>
      </c>
      <c r="H15" s="681">
        <v>2031</v>
      </c>
    </row>
    <row r="16" spans="1:9" ht="13.5" customHeight="1" x14ac:dyDescent="0.2">
      <c r="A16" s="225"/>
      <c r="B16" s="679"/>
      <c r="C16" s="31"/>
      <c r="D16" s="680" t="s">
        <v>979</v>
      </c>
      <c r="E16" s="31"/>
      <c r="F16" s="681">
        <v>8124</v>
      </c>
      <c r="G16" s="681">
        <v>7580</v>
      </c>
      <c r="H16" s="681">
        <v>6426</v>
      </c>
    </row>
    <row r="17" spans="1:8" ht="13.5" customHeight="1" x14ac:dyDescent="0.2">
      <c r="A17" s="225"/>
      <c r="B17" s="679"/>
      <c r="C17" s="31"/>
      <c r="D17" s="680" t="s">
        <v>978</v>
      </c>
      <c r="E17" s="31"/>
      <c r="F17" s="681">
        <v>3888</v>
      </c>
      <c r="G17" s="681">
        <v>4081</v>
      </c>
      <c r="H17" s="681">
        <v>3813</v>
      </c>
    </row>
    <row r="18" spans="1:8" ht="13.5" customHeight="1" x14ac:dyDescent="0.2">
      <c r="A18" s="225"/>
      <c r="B18" s="679"/>
      <c r="C18" s="118"/>
      <c r="D18" s="680" t="s">
        <v>977</v>
      </c>
      <c r="E18" s="31"/>
      <c r="F18" s="681">
        <v>4487</v>
      </c>
      <c r="G18" s="681">
        <v>5799</v>
      </c>
      <c r="H18" s="681">
        <v>4767</v>
      </c>
    </row>
    <row r="19" spans="1:8" ht="13.5" customHeight="1" x14ac:dyDescent="0.2">
      <c r="A19" s="225"/>
      <c r="B19" s="679"/>
      <c r="C19" s="129" t="s">
        <v>925</v>
      </c>
      <c r="D19" s="680"/>
      <c r="E19" s="31"/>
      <c r="F19" s="37">
        <v>44117</v>
      </c>
      <c r="G19" s="37">
        <v>47156</v>
      </c>
      <c r="H19" s="37">
        <v>36622</v>
      </c>
    </row>
    <row r="20" spans="1:8" ht="13.5" customHeight="1" x14ac:dyDescent="0.2">
      <c r="A20" s="225"/>
      <c r="B20" s="679"/>
      <c r="C20" s="118"/>
      <c r="D20" s="680" t="s">
        <v>976</v>
      </c>
      <c r="E20" s="31"/>
      <c r="F20" s="681">
        <v>9041</v>
      </c>
      <c r="G20" s="681">
        <v>10435</v>
      </c>
      <c r="H20" s="681">
        <v>8423</v>
      </c>
    </row>
    <row r="21" spans="1:8" ht="13.5" customHeight="1" x14ac:dyDescent="0.2">
      <c r="A21" s="225"/>
      <c r="B21" s="679"/>
      <c r="C21" s="118"/>
      <c r="D21" s="680" t="s">
        <v>975</v>
      </c>
      <c r="E21" s="31"/>
      <c r="F21" s="681">
        <v>12986</v>
      </c>
      <c r="G21" s="681">
        <v>14130</v>
      </c>
      <c r="H21" s="681">
        <v>10884</v>
      </c>
    </row>
    <row r="22" spans="1:8" ht="13.5" customHeight="1" x14ac:dyDescent="0.2">
      <c r="A22" s="225"/>
      <c r="B22" s="679"/>
      <c r="C22" s="118"/>
      <c r="D22" s="680" t="s">
        <v>974</v>
      </c>
      <c r="E22" s="31"/>
      <c r="F22" s="681">
        <v>654</v>
      </c>
      <c r="G22" s="681">
        <v>838</v>
      </c>
      <c r="H22" s="681">
        <v>395</v>
      </c>
    </row>
    <row r="23" spans="1:8" ht="13.5" customHeight="1" x14ac:dyDescent="0.2">
      <c r="A23" s="225"/>
      <c r="B23" s="679"/>
      <c r="C23" s="129" t="s">
        <v>973</v>
      </c>
      <c r="D23" s="680"/>
      <c r="E23" s="31"/>
      <c r="F23" s="37">
        <v>17839</v>
      </c>
      <c r="G23" s="37">
        <v>19118</v>
      </c>
      <c r="H23" s="37">
        <v>15750</v>
      </c>
    </row>
    <row r="24" spans="1:8" ht="13.5" customHeight="1" x14ac:dyDescent="0.2">
      <c r="A24" s="225"/>
      <c r="B24" s="679"/>
      <c r="C24" s="118"/>
      <c r="D24" s="680" t="s">
        <v>972</v>
      </c>
      <c r="E24" s="31"/>
      <c r="F24" s="681">
        <v>3366</v>
      </c>
      <c r="G24" s="681">
        <v>4102</v>
      </c>
      <c r="H24" s="681">
        <v>3407</v>
      </c>
    </row>
    <row r="25" spans="1:8" ht="13.5" customHeight="1" x14ac:dyDescent="0.2">
      <c r="A25" s="225"/>
      <c r="B25" s="679"/>
      <c r="C25" s="333"/>
      <c r="D25" s="680" t="s">
        <v>971</v>
      </c>
      <c r="E25" s="31"/>
      <c r="F25" s="37">
        <v>1108</v>
      </c>
      <c r="G25" s="37">
        <v>1262</v>
      </c>
      <c r="H25" s="37">
        <v>1074</v>
      </c>
    </row>
    <row r="26" spans="1:8" ht="13.5" customHeight="1" x14ac:dyDescent="0.2">
      <c r="A26" s="225"/>
      <c r="B26" s="679"/>
      <c r="C26" s="129" t="s">
        <v>121</v>
      </c>
      <c r="D26" s="333"/>
      <c r="E26" s="31"/>
      <c r="F26" s="37">
        <v>942</v>
      </c>
      <c r="G26" s="37">
        <v>587</v>
      </c>
      <c r="H26" s="37">
        <v>590</v>
      </c>
    </row>
    <row r="27" spans="1:8" s="554" customFormat="1" ht="13.5" customHeight="1" x14ac:dyDescent="0.2">
      <c r="A27" s="256" t="s">
        <v>922</v>
      </c>
      <c r="B27" s="678"/>
      <c r="C27" s="677"/>
      <c r="D27" s="676"/>
      <c r="E27" s="256"/>
      <c r="F27" s="675"/>
    </row>
    <row r="28" spans="1:8" ht="13.5" customHeight="1" x14ac:dyDescent="0.2">
      <c r="A28" s="222"/>
      <c r="B28" s="222"/>
      <c r="C28" s="1091" t="s">
        <v>1065</v>
      </c>
      <c r="D28" s="1091"/>
      <c r="E28" s="1091"/>
      <c r="F28" s="1091" t="s">
        <v>1064</v>
      </c>
      <c r="G28" s="1091"/>
      <c r="H28" s="1091"/>
    </row>
    <row r="29" spans="1:8" ht="11.25" customHeight="1" x14ac:dyDescent="0.2">
      <c r="A29" s="1020">
        <v>40</v>
      </c>
      <c r="B29" s="1020"/>
      <c r="C29" s="1020"/>
      <c r="D29" s="1020"/>
      <c r="E29" s="1020"/>
      <c r="F29" s="1020"/>
      <c r="G29" s="1020"/>
      <c r="H29" s="1020"/>
    </row>
    <row r="30" spans="1:8" ht="13.5" customHeight="1" x14ac:dyDescent="0.2">
      <c r="A30" s="222"/>
      <c r="B30" s="222"/>
      <c r="C30" s="222"/>
      <c r="D30" s="222"/>
      <c r="E30" s="222"/>
    </row>
  </sheetData>
  <mergeCells count="5">
    <mergeCell ref="C14:E14"/>
    <mergeCell ref="A1:H1"/>
    <mergeCell ref="A29:H29"/>
    <mergeCell ref="C28:E28"/>
    <mergeCell ref="F28:H28"/>
  </mergeCells>
  <hyperlinks>
    <hyperlink ref="A1" location="Contents!A1" display="Contents"/>
  </hyperlinks>
  <pageMargins left="0.2" right="0.2" top="0.2" bottom="0.2" header="0.2" footer="0.2"/>
  <pageSetup paperSize="70" orientation="portrait" r:id="rId1"/>
  <ignoredErrors>
    <ignoredError sqref="F2"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140" zoomScaleNormal="140" workbookViewId="0">
      <selection sqref="A1:H1"/>
    </sheetView>
  </sheetViews>
  <sheetFormatPr defaultRowHeight="12.75" customHeight="1" x14ac:dyDescent="0.2"/>
  <cols>
    <col min="1" max="1" width="1.5703125" style="556" customWidth="1"/>
    <col min="2" max="2" width="1.140625" style="556" customWidth="1"/>
    <col min="3" max="3" width="2" style="556" customWidth="1"/>
    <col min="4" max="4" width="1.140625" style="556" customWidth="1"/>
    <col min="5" max="5" width="16.140625" style="556" customWidth="1"/>
    <col min="6" max="6" width="7.28515625" style="556" customWidth="1"/>
    <col min="7" max="16384" width="9.140625" style="556"/>
  </cols>
  <sheetData>
    <row r="1" spans="1:9" ht="15" x14ac:dyDescent="0.2">
      <c r="A1" s="1007" t="s">
        <v>167</v>
      </c>
      <c r="B1" s="1007"/>
      <c r="C1" s="1007"/>
      <c r="D1" s="1007"/>
      <c r="E1" s="1007"/>
      <c r="F1" s="1007"/>
      <c r="G1" s="1007"/>
      <c r="H1" s="1007"/>
      <c r="I1" s="718"/>
    </row>
    <row r="2" spans="1:9" s="557" customFormat="1" ht="12.75" customHeight="1" x14ac:dyDescent="0.2">
      <c r="F2" s="329" t="s">
        <v>89</v>
      </c>
      <c r="G2" s="329" t="s">
        <v>308</v>
      </c>
      <c r="H2" s="329" t="s">
        <v>950</v>
      </c>
    </row>
    <row r="3" spans="1:9" s="557" customFormat="1" ht="12.75" customHeight="1" x14ac:dyDescent="0.2">
      <c r="A3" s="279" t="s">
        <v>1002</v>
      </c>
      <c r="B3" s="529"/>
      <c r="C3" s="674"/>
      <c r="D3" s="674"/>
      <c r="E3" s="647"/>
    </row>
    <row r="4" spans="1:9" s="557" customFormat="1" ht="12.75" customHeight="1" x14ac:dyDescent="0.2">
      <c r="A4" s="279"/>
      <c r="B4" s="279" t="s">
        <v>1001</v>
      </c>
      <c r="C4" s="684"/>
      <c r="D4" s="684"/>
      <c r="E4" s="647"/>
    </row>
    <row r="5" spans="1:9" s="557" customFormat="1" ht="12.75" customHeight="1" x14ac:dyDescent="0.2">
      <c r="A5" s="279"/>
      <c r="B5" s="529"/>
      <c r="C5" s="684" t="s">
        <v>959</v>
      </c>
      <c r="D5" s="684"/>
      <c r="E5" s="647"/>
      <c r="F5" s="141">
        <v>15630</v>
      </c>
      <c r="G5" s="141">
        <v>13818</v>
      </c>
      <c r="H5" s="141">
        <v>11946</v>
      </c>
    </row>
    <row r="6" spans="1:9" s="557" customFormat="1" ht="12.75" customHeight="1" x14ac:dyDescent="0.2">
      <c r="A6" s="279"/>
      <c r="B6" s="647"/>
      <c r="C6" s="684" t="s">
        <v>954</v>
      </c>
      <c r="D6" s="684"/>
      <c r="E6" s="647"/>
      <c r="F6" s="141">
        <v>17705</v>
      </c>
      <c r="G6" s="141">
        <v>16008</v>
      </c>
      <c r="H6" s="141">
        <v>12741</v>
      </c>
    </row>
    <row r="7" spans="1:9" s="557" customFormat="1" ht="12.75" customHeight="1" x14ac:dyDescent="0.2">
      <c r="A7" s="279"/>
      <c r="B7" s="647"/>
      <c r="C7" s="684" t="s">
        <v>956</v>
      </c>
      <c r="D7" s="684"/>
      <c r="E7" s="647"/>
      <c r="F7" s="141">
        <v>35161</v>
      </c>
      <c r="G7" s="141">
        <v>27579</v>
      </c>
      <c r="H7" s="141">
        <v>15859</v>
      </c>
    </row>
    <row r="8" spans="1:9" s="557" customFormat="1" ht="12.75" customHeight="1" x14ac:dyDescent="0.2">
      <c r="A8" s="279"/>
      <c r="B8" s="647"/>
      <c r="C8" s="684" t="s">
        <v>953</v>
      </c>
      <c r="D8" s="684"/>
      <c r="E8" s="647"/>
      <c r="F8" s="141">
        <v>4261</v>
      </c>
      <c r="G8" s="141">
        <v>6016</v>
      </c>
      <c r="H8" s="141">
        <v>3264</v>
      </c>
    </row>
    <row r="9" spans="1:9" s="557" customFormat="1" ht="12.75" customHeight="1" x14ac:dyDescent="0.2">
      <c r="A9" s="279"/>
      <c r="B9" s="647"/>
      <c r="C9" s="684" t="s">
        <v>1000</v>
      </c>
      <c r="D9" s="684"/>
      <c r="E9" s="647"/>
      <c r="F9" s="141">
        <v>5981</v>
      </c>
      <c r="G9" s="141">
        <v>6143</v>
      </c>
      <c r="H9" s="141">
        <v>4899</v>
      </c>
    </row>
    <row r="10" spans="1:9" s="557" customFormat="1" ht="12.75" customHeight="1" x14ac:dyDescent="0.2">
      <c r="A10" s="279"/>
      <c r="B10" s="647"/>
      <c r="C10" s="684" t="s">
        <v>999</v>
      </c>
      <c r="D10" s="684"/>
      <c r="E10" s="647"/>
      <c r="F10" s="141">
        <v>977</v>
      </c>
      <c r="G10" s="141">
        <v>936</v>
      </c>
      <c r="H10" s="141">
        <v>1124</v>
      </c>
    </row>
    <row r="11" spans="1:9" s="557" customFormat="1" ht="12.75" customHeight="1" x14ac:dyDescent="0.2">
      <c r="A11" s="279"/>
      <c r="B11" s="647"/>
      <c r="C11" s="684" t="s">
        <v>968</v>
      </c>
      <c r="D11" s="684"/>
      <c r="E11" s="647"/>
      <c r="F11" s="141">
        <v>5442</v>
      </c>
      <c r="G11" s="141">
        <v>5960</v>
      </c>
      <c r="H11" s="141">
        <v>5377</v>
      </c>
    </row>
    <row r="12" spans="1:9" s="557" customFormat="1" ht="12.75" customHeight="1" x14ac:dyDescent="0.2">
      <c r="A12" s="279"/>
      <c r="B12" s="647"/>
      <c r="C12" s="684" t="s">
        <v>998</v>
      </c>
      <c r="D12" s="684"/>
      <c r="E12" s="647"/>
      <c r="F12" s="141">
        <v>3453</v>
      </c>
      <c r="G12" s="141">
        <v>4072</v>
      </c>
      <c r="H12" s="141">
        <v>4312</v>
      </c>
    </row>
    <row r="13" spans="1:9" s="557" customFormat="1" ht="12.75" customHeight="1" x14ac:dyDescent="0.2">
      <c r="A13" s="279"/>
      <c r="B13" s="647"/>
      <c r="C13" s="684" t="s">
        <v>997</v>
      </c>
      <c r="D13" s="684"/>
      <c r="E13" s="647"/>
      <c r="F13" s="141">
        <v>3446</v>
      </c>
      <c r="G13" s="141">
        <v>2728</v>
      </c>
      <c r="H13" s="141">
        <v>2692</v>
      </c>
    </row>
    <row r="14" spans="1:9" s="557" customFormat="1" ht="12.75" customHeight="1" x14ac:dyDescent="0.2">
      <c r="A14" s="279"/>
      <c r="B14" s="647"/>
      <c r="C14" s="684" t="s">
        <v>957</v>
      </c>
      <c r="D14" s="684"/>
      <c r="E14" s="647"/>
      <c r="F14" s="141">
        <v>4349</v>
      </c>
      <c r="G14" s="141">
        <v>4662</v>
      </c>
      <c r="H14" s="141">
        <v>4022</v>
      </c>
    </row>
    <row r="15" spans="1:9" s="557" customFormat="1" ht="12.75" customHeight="1" x14ac:dyDescent="0.2">
      <c r="A15" s="279"/>
      <c r="B15" s="647"/>
      <c r="C15" s="684" t="s">
        <v>952</v>
      </c>
      <c r="D15" s="684"/>
      <c r="E15" s="647"/>
      <c r="F15" s="141">
        <v>31818</v>
      </c>
      <c r="G15" s="141">
        <v>33234</v>
      </c>
      <c r="H15" s="141">
        <v>27573</v>
      </c>
    </row>
    <row r="16" spans="1:9" s="557" customFormat="1" ht="12.75" customHeight="1" x14ac:dyDescent="0.2">
      <c r="A16" s="279"/>
      <c r="B16" s="647"/>
      <c r="C16" s="684" t="s">
        <v>996</v>
      </c>
      <c r="D16" s="684"/>
      <c r="E16" s="647"/>
      <c r="F16" s="141">
        <v>764</v>
      </c>
      <c r="G16" s="141">
        <v>1780</v>
      </c>
      <c r="H16" s="141">
        <v>845</v>
      </c>
    </row>
    <row r="17" spans="1:8" s="557" customFormat="1" ht="12.75" customHeight="1" x14ac:dyDescent="0.2">
      <c r="A17" s="279"/>
      <c r="B17" s="647"/>
      <c r="C17" s="684" t="s">
        <v>969</v>
      </c>
      <c r="D17" s="684"/>
      <c r="E17" s="647"/>
      <c r="F17" s="141">
        <v>4663</v>
      </c>
      <c r="G17" s="141">
        <v>4009</v>
      </c>
      <c r="H17" s="141">
        <v>2724</v>
      </c>
    </row>
    <row r="18" spans="1:8" s="557" customFormat="1" ht="12.75" customHeight="1" x14ac:dyDescent="0.2">
      <c r="A18" s="279"/>
      <c r="B18" s="647"/>
      <c r="C18" s="684" t="s">
        <v>995</v>
      </c>
      <c r="D18" s="684"/>
      <c r="E18" s="647"/>
      <c r="F18" s="141">
        <v>1473</v>
      </c>
      <c r="G18" s="141">
        <v>1503</v>
      </c>
      <c r="H18" s="141">
        <v>1081</v>
      </c>
    </row>
    <row r="19" spans="1:8" s="557" customFormat="1" ht="12.75" customHeight="1" x14ac:dyDescent="0.2">
      <c r="A19" s="279"/>
      <c r="B19" s="647"/>
      <c r="C19" s="684" t="s">
        <v>994</v>
      </c>
      <c r="D19" s="684"/>
      <c r="E19" s="647"/>
      <c r="F19" s="685">
        <v>46</v>
      </c>
      <c r="G19" s="141">
        <v>32</v>
      </c>
      <c r="H19" s="141">
        <v>33</v>
      </c>
    </row>
    <row r="20" spans="1:8" s="557" customFormat="1" ht="12.75" customHeight="1" x14ac:dyDescent="0.2">
      <c r="A20" s="279"/>
      <c r="B20" s="647"/>
      <c r="C20" s="684" t="s">
        <v>966</v>
      </c>
      <c r="D20" s="684"/>
      <c r="E20" s="647"/>
      <c r="F20" s="141">
        <v>4176</v>
      </c>
      <c r="G20" s="141">
        <v>4051</v>
      </c>
      <c r="H20" s="141">
        <v>2834</v>
      </c>
    </row>
    <row r="21" spans="1:8" s="557" customFormat="1" ht="12.75" customHeight="1" x14ac:dyDescent="0.2">
      <c r="A21" s="279" t="s">
        <v>993</v>
      </c>
      <c r="B21" s="647"/>
      <c r="C21" s="684"/>
      <c r="D21" s="684"/>
      <c r="E21" s="647"/>
      <c r="F21" s="647"/>
      <c r="G21" s="141"/>
      <c r="H21" s="141"/>
    </row>
    <row r="22" spans="1:8" s="557" customFormat="1" ht="12.75" customHeight="1" x14ac:dyDescent="0.2">
      <c r="A22" s="279"/>
      <c r="B22" s="279" t="s">
        <v>992</v>
      </c>
      <c r="C22" s="684"/>
      <c r="D22" s="684"/>
      <c r="E22" s="647"/>
      <c r="F22" s="647"/>
      <c r="G22" s="141"/>
      <c r="H22" s="141"/>
    </row>
    <row r="23" spans="1:8" s="557" customFormat="1" ht="12.75" customHeight="1" x14ac:dyDescent="0.2">
      <c r="A23" s="279"/>
      <c r="B23" s="647" t="s">
        <v>990</v>
      </c>
      <c r="C23" s="684"/>
      <c r="D23" s="684"/>
      <c r="E23" s="647"/>
      <c r="F23" s="141">
        <v>7917</v>
      </c>
      <c r="G23" s="141">
        <v>8336</v>
      </c>
      <c r="H23" s="141">
        <v>7597</v>
      </c>
    </row>
    <row r="24" spans="1:8" s="557" customFormat="1" ht="12.75" customHeight="1" x14ac:dyDescent="0.2">
      <c r="A24" s="279"/>
      <c r="B24" s="647" t="s">
        <v>989</v>
      </c>
      <c r="C24" s="684"/>
      <c r="D24" s="684"/>
      <c r="E24" s="647"/>
      <c r="F24" s="141">
        <v>7089</v>
      </c>
      <c r="G24" s="141">
        <v>7968</v>
      </c>
      <c r="H24" s="141">
        <v>5801</v>
      </c>
    </row>
    <row r="25" spans="1:8" s="557" customFormat="1" ht="12.75" customHeight="1" x14ac:dyDescent="0.2">
      <c r="A25" s="279"/>
      <c r="B25" s="279" t="s">
        <v>991</v>
      </c>
      <c r="C25" s="684"/>
      <c r="D25" s="684"/>
      <c r="E25" s="647"/>
      <c r="F25" s="141"/>
      <c r="G25" s="141"/>
      <c r="H25" s="141"/>
    </row>
    <row r="26" spans="1:8" s="557" customFormat="1" ht="12.75" customHeight="1" x14ac:dyDescent="0.2">
      <c r="A26" s="279"/>
      <c r="B26" s="647" t="s">
        <v>990</v>
      </c>
      <c r="C26" s="684"/>
      <c r="D26" s="684"/>
      <c r="E26" s="647"/>
      <c r="F26" s="141">
        <v>13368</v>
      </c>
      <c r="G26" s="141">
        <v>13365</v>
      </c>
      <c r="H26" s="141">
        <v>12964</v>
      </c>
    </row>
    <row r="27" spans="1:8" s="557" customFormat="1" ht="12.75" customHeight="1" x14ac:dyDescent="0.2">
      <c r="A27" s="279"/>
      <c r="B27" s="647" t="s">
        <v>989</v>
      </c>
      <c r="C27" s="684"/>
      <c r="D27" s="684"/>
      <c r="E27" s="647"/>
      <c r="F27" s="141">
        <v>22713</v>
      </c>
      <c r="G27" s="141">
        <v>21588</v>
      </c>
      <c r="H27" s="141">
        <v>16338</v>
      </c>
    </row>
    <row r="28" spans="1:8" s="557" customFormat="1" ht="12.75" customHeight="1" x14ac:dyDescent="0.2">
      <c r="A28" s="647" t="s">
        <v>922</v>
      </c>
      <c r="B28" s="647"/>
      <c r="C28" s="684"/>
      <c r="D28" s="684"/>
      <c r="E28" s="647"/>
      <c r="F28" s="141"/>
    </row>
    <row r="29" spans="1:8" s="557" customFormat="1" ht="12.75" customHeight="1" x14ac:dyDescent="0.2">
      <c r="A29" s="279"/>
      <c r="B29" s="647"/>
      <c r="C29" s="1091" t="s">
        <v>1065</v>
      </c>
      <c r="D29" s="1091"/>
      <c r="E29" s="1091"/>
      <c r="F29" s="1091" t="s">
        <v>1064</v>
      </c>
      <c r="G29" s="1091"/>
      <c r="H29" s="1091"/>
    </row>
    <row r="30" spans="1:8" s="557" customFormat="1" ht="16.5" customHeight="1" x14ac:dyDescent="0.2">
      <c r="A30" s="647"/>
      <c r="B30" s="683"/>
      <c r="C30" s="682">
        <v>3</v>
      </c>
      <c r="D30" s="342" t="s">
        <v>988</v>
      </c>
      <c r="E30" s="647"/>
      <c r="F30" s="141"/>
    </row>
    <row r="31" spans="1:8" s="557" customFormat="1" ht="12.75" customHeight="1" x14ac:dyDescent="0.2">
      <c r="A31" s="1085">
        <v>41</v>
      </c>
      <c r="B31" s="1085"/>
      <c r="C31" s="1085"/>
      <c r="D31" s="1085"/>
      <c r="E31" s="1085"/>
      <c r="F31" s="1085"/>
      <c r="G31" s="1085"/>
      <c r="H31" s="1085"/>
    </row>
    <row r="32" spans="1:8" ht="12.75" customHeight="1" x14ac:dyDescent="0.2">
      <c r="F32" s="37"/>
    </row>
    <row r="33" spans="6:6" ht="12.75" customHeight="1" x14ac:dyDescent="0.2">
      <c r="F33" s="37"/>
    </row>
    <row r="34" spans="6:6" ht="12.75" customHeight="1" x14ac:dyDescent="0.2">
      <c r="F34" s="37"/>
    </row>
  </sheetData>
  <mergeCells count="4">
    <mergeCell ref="A1:H1"/>
    <mergeCell ref="A31:H31"/>
    <mergeCell ref="C29:E29"/>
    <mergeCell ref="F29:H29"/>
  </mergeCells>
  <hyperlinks>
    <hyperlink ref="A1" location="Contents!A1" display="Contents"/>
  </hyperlinks>
  <pageMargins left="0.2" right="0.2" top="0.2" bottom="0.2" header="0.2" footer="0.2"/>
  <pageSetup paperSize="70" orientation="portrait" r:id="rId1"/>
  <ignoredErrors>
    <ignoredError sqref="F2"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80"/>
  <sheetViews>
    <sheetView showGridLines="0" zoomScale="140" zoomScaleNormal="140" workbookViewId="0">
      <selection sqref="A1:H1"/>
    </sheetView>
  </sheetViews>
  <sheetFormatPr defaultRowHeight="15" x14ac:dyDescent="0.2"/>
  <cols>
    <col min="1" max="1" width="1.42578125" style="861" customWidth="1"/>
    <col min="2" max="4" width="1.140625" style="861" customWidth="1"/>
    <col min="5" max="5" width="19.28515625" style="861" customWidth="1"/>
    <col min="6" max="7" width="6.85546875" style="861" bestFit="1" customWidth="1"/>
    <col min="8" max="8" width="6.5703125" style="861" bestFit="1" customWidth="1"/>
    <col min="9" max="16384" width="9.140625" style="556"/>
  </cols>
  <sheetData>
    <row r="1" spans="1:9" x14ac:dyDescent="0.2">
      <c r="A1" s="1007" t="s">
        <v>167</v>
      </c>
      <c r="B1" s="1007"/>
      <c r="C1" s="1007"/>
      <c r="D1" s="1007"/>
      <c r="E1" s="1007"/>
      <c r="F1" s="1007"/>
      <c r="G1" s="1007"/>
      <c r="H1" s="1007"/>
      <c r="I1" s="718"/>
    </row>
    <row r="2" spans="1:9" x14ac:dyDescent="0.2">
      <c r="A2" s="1093" t="s">
        <v>542</v>
      </c>
      <c r="B2" s="1093"/>
      <c r="C2" s="1093"/>
      <c r="D2" s="1093"/>
      <c r="E2" s="1093"/>
      <c r="F2" s="1093"/>
      <c r="G2" s="894"/>
      <c r="H2" s="894"/>
    </row>
    <row r="3" spans="1:9" x14ac:dyDescent="0.2">
      <c r="A3" s="862"/>
      <c r="B3" s="862"/>
      <c r="C3" s="862"/>
      <c r="D3" s="862"/>
      <c r="E3" s="862"/>
      <c r="F3" s="863">
        <v>2018</v>
      </c>
      <c r="G3" s="863">
        <v>2019</v>
      </c>
      <c r="H3" s="863" t="s">
        <v>1003</v>
      </c>
    </row>
    <row r="4" spans="1:9" x14ac:dyDescent="0.2">
      <c r="A4" s="866" t="s">
        <v>544</v>
      </c>
      <c r="B4" s="865"/>
      <c r="C4" s="865"/>
      <c r="D4" s="865"/>
      <c r="E4" s="865"/>
      <c r="F4" s="867">
        <v>-18995</v>
      </c>
      <c r="G4" s="867">
        <v>-27260</v>
      </c>
      <c r="H4" s="867">
        <v>-54400</v>
      </c>
    </row>
    <row r="5" spans="1:9" s="641" customFormat="1" ht="9.75" customHeight="1" x14ac:dyDescent="0.15">
      <c r="A5" s="866"/>
      <c r="B5" s="866" t="s">
        <v>545</v>
      </c>
      <c r="C5" s="866"/>
      <c r="D5" s="865"/>
      <c r="E5" s="865"/>
      <c r="F5" s="867">
        <v>-66238</v>
      </c>
      <c r="G5" s="867">
        <v>-79685</v>
      </c>
      <c r="H5" s="867">
        <v>-84712</v>
      </c>
    </row>
    <row r="6" spans="1:9" s="641" customFormat="1" ht="9" customHeight="1" x14ac:dyDescent="0.15">
      <c r="A6" s="866"/>
      <c r="B6" s="866" t="s">
        <v>546</v>
      </c>
      <c r="C6" s="866"/>
      <c r="D6" s="865"/>
      <c r="E6" s="865"/>
      <c r="F6" s="867">
        <v>-102561</v>
      </c>
      <c r="G6" s="867">
        <v>-109301</v>
      </c>
      <c r="H6" s="867">
        <v>-83832</v>
      </c>
    </row>
    <row r="7" spans="1:9" ht="11.25" customHeight="1" x14ac:dyDescent="0.2">
      <c r="A7" s="866"/>
      <c r="B7" s="864"/>
      <c r="C7" s="865" t="s">
        <v>547</v>
      </c>
      <c r="D7" s="865"/>
      <c r="E7" s="865"/>
      <c r="F7" s="868">
        <v>-101632</v>
      </c>
      <c r="G7" s="868">
        <v>-108721</v>
      </c>
      <c r="H7" s="868">
        <v>-83291</v>
      </c>
    </row>
    <row r="8" spans="1:9" ht="10.5" customHeight="1" x14ac:dyDescent="0.2">
      <c r="A8" s="866"/>
      <c r="B8" s="864"/>
      <c r="C8" s="865" t="s">
        <v>548</v>
      </c>
      <c r="D8" s="865"/>
      <c r="E8" s="865"/>
      <c r="F8" s="868">
        <v>-929</v>
      </c>
      <c r="G8" s="868">
        <v>-580</v>
      </c>
      <c r="H8" s="868">
        <v>-541</v>
      </c>
    </row>
    <row r="9" spans="1:9" s="641" customFormat="1" ht="7.5" customHeight="1" x14ac:dyDescent="0.15">
      <c r="A9" s="865"/>
      <c r="B9" s="866" t="s">
        <v>549</v>
      </c>
      <c r="C9" s="869"/>
      <c r="D9" s="870"/>
      <c r="E9" s="865"/>
      <c r="F9" s="867">
        <v>33363</v>
      </c>
      <c r="G9" s="867">
        <v>30254</v>
      </c>
      <c r="H9" s="867">
        <v>-880</v>
      </c>
    </row>
    <row r="10" spans="1:9" ht="10.5" customHeight="1" x14ac:dyDescent="0.2">
      <c r="A10" s="866"/>
      <c r="B10" s="864"/>
      <c r="C10" s="865" t="s">
        <v>550</v>
      </c>
      <c r="D10" s="871"/>
      <c r="E10" s="872"/>
      <c r="F10" s="868">
        <v>-7017</v>
      </c>
      <c r="G10" s="868">
        <v>-7663</v>
      </c>
      <c r="H10" s="868">
        <v>-9589</v>
      </c>
    </row>
    <row r="11" spans="1:9" ht="10.5" customHeight="1" x14ac:dyDescent="0.2">
      <c r="A11" s="865"/>
      <c r="B11" s="864"/>
      <c r="C11" s="865" t="s">
        <v>551</v>
      </c>
      <c r="D11" s="873"/>
      <c r="E11" s="872"/>
      <c r="F11" s="868">
        <v>44093</v>
      </c>
      <c r="G11" s="868">
        <v>41085</v>
      </c>
      <c r="H11" s="868">
        <v>9811</v>
      </c>
    </row>
    <row r="12" spans="1:9" ht="10.5" customHeight="1" x14ac:dyDescent="0.2">
      <c r="A12" s="865"/>
      <c r="B12" s="864"/>
      <c r="C12" s="865" t="s">
        <v>552</v>
      </c>
      <c r="D12" s="872"/>
      <c r="E12" s="872"/>
      <c r="F12" s="868">
        <v>-3713</v>
      </c>
      <c r="G12" s="868">
        <v>-3168</v>
      </c>
      <c r="H12" s="868">
        <v>-1102</v>
      </c>
    </row>
    <row r="13" spans="1:9" ht="10.5" customHeight="1" x14ac:dyDescent="0.2">
      <c r="A13" s="865"/>
      <c r="B13" s="865"/>
      <c r="C13" s="865"/>
      <c r="D13" s="872" t="s">
        <v>553</v>
      </c>
      <c r="E13" s="872"/>
      <c r="F13" s="874">
        <f>+F12-F14</f>
        <v>-3824</v>
      </c>
      <c r="G13" s="874">
        <v>-3329</v>
      </c>
      <c r="H13" s="874">
        <f>+H12-H14</f>
        <v>-1155</v>
      </c>
    </row>
    <row r="14" spans="1:9" ht="9.75" customHeight="1" x14ac:dyDescent="0.2">
      <c r="A14" s="865"/>
      <c r="B14" s="865"/>
      <c r="C14" s="865"/>
      <c r="D14" s="875" t="s">
        <v>554</v>
      </c>
      <c r="E14" s="872"/>
      <c r="F14" s="876">
        <v>111</v>
      </c>
      <c r="G14" s="876">
        <v>161</v>
      </c>
      <c r="H14" s="876">
        <v>53</v>
      </c>
    </row>
    <row r="15" spans="1:9" s="641" customFormat="1" ht="8.25" customHeight="1" x14ac:dyDescent="0.15">
      <c r="A15" s="866"/>
      <c r="B15" s="866" t="s">
        <v>555</v>
      </c>
      <c r="C15" s="866"/>
      <c r="D15" s="866"/>
      <c r="E15" s="866"/>
      <c r="F15" s="867">
        <v>61006</v>
      </c>
      <c r="G15" s="867">
        <v>65999</v>
      </c>
      <c r="H15" s="867">
        <v>43034</v>
      </c>
    </row>
    <row r="16" spans="1:9" ht="10.5" customHeight="1" x14ac:dyDescent="0.2">
      <c r="A16" s="865"/>
      <c r="B16" s="864"/>
      <c r="C16" s="865" t="s">
        <v>556</v>
      </c>
      <c r="D16" s="871"/>
      <c r="E16" s="864"/>
      <c r="F16" s="868">
        <v>27719</v>
      </c>
      <c r="G16" s="868">
        <v>29615</v>
      </c>
      <c r="H16" s="868">
        <v>14112</v>
      </c>
    </row>
    <row r="17" spans="1:8" ht="10.5" customHeight="1" x14ac:dyDescent="0.2">
      <c r="A17" s="866"/>
      <c r="B17" s="864"/>
      <c r="C17" s="865" t="s">
        <v>1051</v>
      </c>
      <c r="D17" s="865"/>
      <c r="E17" s="865"/>
      <c r="F17" s="868">
        <v>16515</v>
      </c>
      <c r="G17" s="868">
        <v>14043</v>
      </c>
      <c r="H17" s="868">
        <v>3997</v>
      </c>
    </row>
    <row r="18" spans="1:8" ht="10.5" customHeight="1" x14ac:dyDescent="0.2">
      <c r="A18" s="866"/>
      <c r="B18" s="866"/>
      <c r="C18" s="865" t="s">
        <v>557</v>
      </c>
      <c r="D18" s="866"/>
      <c r="E18" s="866"/>
      <c r="F18" s="868">
        <v>13784</v>
      </c>
      <c r="G18" s="868">
        <v>17239</v>
      </c>
      <c r="H18" s="868">
        <v>20640</v>
      </c>
    </row>
    <row r="19" spans="1:8" ht="10.5" customHeight="1" x14ac:dyDescent="0.2">
      <c r="A19" s="865"/>
      <c r="B19" s="864"/>
      <c r="C19" s="865" t="s">
        <v>390</v>
      </c>
      <c r="D19" s="871"/>
      <c r="E19" s="864"/>
      <c r="F19" s="868">
        <v>-256</v>
      </c>
      <c r="G19" s="868">
        <v>-238</v>
      </c>
      <c r="H19" s="868">
        <v>-228</v>
      </c>
    </row>
    <row r="20" spans="1:8" s="641" customFormat="1" ht="9.75" customHeight="1" x14ac:dyDescent="0.15">
      <c r="A20" s="866"/>
      <c r="B20" s="866" t="s">
        <v>558</v>
      </c>
      <c r="C20" s="877"/>
      <c r="D20" s="877"/>
      <c r="E20" s="877"/>
      <c r="F20" s="867">
        <v>-13763</v>
      </c>
      <c r="G20" s="867">
        <v>-13574</v>
      </c>
      <c r="H20" s="867">
        <v>-12722</v>
      </c>
    </row>
    <row r="21" spans="1:8" s="554" customFormat="1" ht="9.75" customHeight="1" x14ac:dyDescent="0.2">
      <c r="A21" s="878"/>
      <c r="B21" s="879"/>
      <c r="C21" s="880" t="s">
        <v>559</v>
      </c>
      <c r="D21" s="880"/>
      <c r="E21" s="880"/>
      <c r="F21" s="881">
        <v>-16785</v>
      </c>
      <c r="G21" s="881">
        <v>-16749</v>
      </c>
      <c r="H21" s="881">
        <f>+H20-H22</f>
        <v>-15675</v>
      </c>
    </row>
    <row r="22" spans="1:8" ht="9.75" customHeight="1" x14ac:dyDescent="0.2">
      <c r="A22" s="866"/>
      <c r="B22" s="864"/>
      <c r="C22" s="880" t="s">
        <v>554</v>
      </c>
      <c r="D22" s="882"/>
      <c r="E22" s="882"/>
      <c r="F22" s="881">
        <v>3022</v>
      </c>
      <c r="G22" s="881">
        <v>3175</v>
      </c>
      <c r="H22" s="881">
        <v>2953</v>
      </c>
    </row>
    <row r="23" spans="1:8" ht="9.75" customHeight="1" x14ac:dyDescent="0.2">
      <c r="A23" s="866" t="s">
        <v>560</v>
      </c>
      <c r="B23" s="866"/>
      <c r="C23" s="865"/>
      <c r="D23" s="865"/>
      <c r="E23" s="865"/>
      <c r="F23" s="867">
        <v>-22369.201905416281</v>
      </c>
      <c r="G23" s="867">
        <v>-25416.345081329433</v>
      </c>
      <c r="H23" s="867">
        <v>-49215.607243897</v>
      </c>
    </row>
    <row r="24" spans="1:8" s="641" customFormat="1" ht="9" customHeight="1" x14ac:dyDescent="0.15">
      <c r="A24" s="866"/>
      <c r="B24" s="866" t="s">
        <v>561</v>
      </c>
      <c r="C24" s="866"/>
      <c r="D24" s="866"/>
      <c r="E24" s="866"/>
      <c r="F24" s="867">
        <v>0</v>
      </c>
      <c r="G24" s="867">
        <v>0</v>
      </c>
      <c r="H24" s="867">
        <v>0</v>
      </c>
    </row>
    <row r="25" spans="1:8" ht="9.75" customHeight="1" x14ac:dyDescent="0.2">
      <c r="A25" s="865"/>
      <c r="B25" s="864"/>
      <c r="C25" s="883" t="s">
        <v>562</v>
      </c>
      <c r="D25" s="884"/>
      <c r="E25" s="865"/>
      <c r="F25" s="868">
        <v>0</v>
      </c>
      <c r="G25" s="868">
        <v>0</v>
      </c>
      <c r="H25" s="868">
        <v>0</v>
      </c>
    </row>
    <row r="26" spans="1:8" s="641" customFormat="1" ht="10.5" customHeight="1" x14ac:dyDescent="0.15">
      <c r="A26" s="866"/>
      <c r="B26" s="866" t="s">
        <v>563</v>
      </c>
      <c r="C26" s="866"/>
      <c r="D26" s="885"/>
      <c r="E26" s="866"/>
      <c r="F26" s="867">
        <v>-22369.201905416281</v>
      </c>
      <c r="G26" s="867">
        <v>-25416.345081329433</v>
      </c>
      <c r="H26" s="867">
        <v>-49215.607243897</v>
      </c>
    </row>
    <row r="27" spans="1:8" ht="9" customHeight="1" x14ac:dyDescent="0.2">
      <c r="A27" s="865"/>
      <c r="B27" s="864"/>
      <c r="C27" s="883" t="s">
        <v>564</v>
      </c>
      <c r="D27" s="886"/>
      <c r="E27" s="865"/>
      <c r="F27" s="868"/>
      <c r="G27" s="864"/>
      <c r="H27" s="864"/>
    </row>
    <row r="28" spans="1:8" ht="11.25" customHeight="1" x14ac:dyDescent="0.2">
      <c r="A28" s="865"/>
      <c r="B28" s="864"/>
      <c r="C28" s="865" t="s">
        <v>565</v>
      </c>
      <c r="D28" s="886"/>
      <c r="E28" s="865"/>
      <c r="F28" s="868">
        <v>-39313.703495967668</v>
      </c>
      <c r="G28" s="868">
        <v>-62663.574475506008</v>
      </c>
      <c r="H28" s="868">
        <v>-70273.335097048373</v>
      </c>
    </row>
    <row r="29" spans="1:8" ht="9" customHeight="1" x14ac:dyDescent="0.2">
      <c r="A29" s="865"/>
      <c r="B29" s="864"/>
      <c r="C29" s="887" t="s">
        <v>566</v>
      </c>
      <c r="D29" s="886"/>
      <c r="E29" s="865"/>
      <c r="F29" s="881">
        <v>-49599.600000000035</v>
      </c>
      <c r="G29" s="881">
        <v>-72018.299999999974</v>
      </c>
      <c r="H29" s="881">
        <v>-111372.64810213153</v>
      </c>
    </row>
    <row r="30" spans="1:8" ht="9.75" customHeight="1" x14ac:dyDescent="0.2">
      <c r="A30" s="866"/>
      <c r="B30" s="864"/>
      <c r="C30" s="883" t="s">
        <v>567</v>
      </c>
      <c r="D30" s="872"/>
      <c r="E30" s="865"/>
      <c r="F30" s="881">
        <v>276010.00002139877</v>
      </c>
      <c r="G30" s="881">
        <v>234533.00000000003</v>
      </c>
      <c r="H30" s="881">
        <v>195790.76007323875</v>
      </c>
    </row>
    <row r="31" spans="1:8" ht="9" customHeight="1" x14ac:dyDescent="0.2">
      <c r="A31" s="865"/>
      <c r="B31" s="864"/>
      <c r="C31" s="883" t="s">
        <v>568</v>
      </c>
      <c r="D31" s="871"/>
      <c r="E31" s="865"/>
      <c r="F31" s="881">
        <v>-265724.1035173664</v>
      </c>
      <c r="G31" s="881">
        <v>-22186.799999999996</v>
      </c>
      <c r="H31" s="881">
        <v>-114676.45175312934</v>
      </c>
    </row>
    <row r="32" spans="1:8" ht="9.75" customHeight="1" x14ac:dyDescent="0.2">
      <c r="A32" s="865"/>
      <c r="B32" s="864"/>
      <c r="C32" s="883" t="s">
        <v>569</v>
      </c>
      <c r="D32" s="888"/>
      <c r="E32" s="886"/>
      <c r="F32" s="881">
        <v>16618.159032502466</v>
      </c>
      <c r="G32" s="881">
        <v>32834.01684191735</v>
      </c>
      <c r="H32" s="881">
        <v>-21057.727853151373</v>
      </c>
    </row>
    <row r="33" spans="1:8" ht="10.5" customHeight="1" x14ac:dyDescent="0.2">
      <c r="A33" s="889" t="s">
        <v>570</v>
      </c>
      <c r="B33" s="865"/>
      <c r="C33" s="865"/>
      <c r="D33" s="886"/>
      <c r="E33" s="886"/>
      <c r="F33" s="867">
        <v>-3182.2019054162829</v>
      </c>
      <c r="G33" s="867">
        <v>1929.6549186705643</v>
      </c>
      <c r="H33" s="867">
        <v>5184.3927561029977</v>
      </c>
    </row>
    <row r="34" spans="1:8" ht="9" customHeight="1" x14ac:dyDescent="0.2">
      <c r="A34" s="890" t="s">
        <v>571</v>
      </c>
      <c r="B34" s="865"/>
      <c r="C34" s="865"/>
      <c r="D34" s="886"/>
      <c r="E34" s="886"/>
      <c r="F34" s="864"/>
      <c r="G34" s="864"/>
      <c r="H34" s="864"/>
    </row>
    <row r="35" spans="1:8" ht="9" customHeight="1" x14ac:dyDescent="0.2">
      <c r="A35" s="891" t="s">
        <v>1052</v>
      </c>
      <c r="B35" s="890"/>
      <c r="C35" s="865"/>
      <c r="D35" s="886"/>
      <c r="E35" s="886"/>
      <c r="F35" s="864"/>
      <c r="G35" s="864"/>
      <c r="H35" s="864"/>
    </row>
    <row r="36" spans="1:8" ht="9" customHeight="1" x14ac:dyDescent="0.2">
      <c r="A36" s="892" t="s">
        <v>1053</v>
      </c>
      <c r="B36" s="890"/>
      <c r="C36" s="865"/>
      <c r="D36" s="886"/>
      <c r="E36" s="886"/>
      <c r="F36" s="864"/>
      <c r="G36" s="864"/>
      <c r="H36" s="864"/>
    </row>
    <row r="37" spans="1:8" ht="9" customHeight="1" x14ac:dyDescent="0.2">
      <c r="A37" s="892" t="s">
        <v>1054</v>
      </c>
      <c r="B37" s="890"/>
      <c r="C37" s="865"/>
      <c r="D37" s="886"/>
      <c r="E37" s="886"/>
      <c r="F37" s="864"/>
      <c r="G37" s="864"/>
      <c r="H37" s="864"/>
    </row>
    <row r="38" spans="1:8" ht="9" customHeight="1" x14ac:dyDescent="0.2">
      <c r="A38" s="826" t="s">
        <v>572</v>
      </c>
      <c r="B38" s="864"/>
      <c r="C38" s="864"/>
      <c r="D38" s="864"/>
      <c r="E38" s="864"/>
      <c r="F38" s="893"/>
      <c r="G38" s="864"/>
      <c r="H38" s="864"/>
    </row>
    <row r="39" spans="1:8" ht="11.25" customHeight="1" x14ac:dyDescent="0.2">
      <c r="A39" s="1094">
        <v>42</v>
      </c>
      <c r="B39" s="1094"/>
      <c r="C39" s="1094"/>
      <c r="D39" s="1094"/>
      <c r="E39" s="1094"/>
      <c r="F39" s="1094"/>
      <c r="G39" s="1094"/>
      <c r="H39" s="1094"/>
    </row>
    <row r="40" spans="1:8" ht="6" customHeight="1" x14ac:dyDescent="0.2"/>
    <row r="41" spans="1:8" ht="9.75" customHeight="1" x14ac:dyDescent="0.2"/>
    <row r="42" spans="1:8" ht="9.75" customHeight="1" x14ac:dyDescent="0.2"/>
    <row r="43" spans="1:8" ht="9.75" customHeight="1" x14ac:dyDescent="0.2"/>
    <row r="44" spans="1:8" ht="9.75" customHeight="1" x14ac:dyDescent="0.2"/>
    <row r="45" spans="1:8" ht="9.75" customHeight="1" x14ac:dyDescent="0.2"/>
    <row r="46" spans="1:8" ht="9.75" customHeight="1" x14ac:dyDescent="0.2"/>
    <row r="47" spans="1:8" ht="9.75" customHeight="1" x14ac:dyDescent="0.2"/>
    <row r="48" spans="1:8"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sheetData>
  <mergeCells count="3">
    <mergeCell ref="A2:F2"/>
    <mergeCell ref="A39:H39"/>
    <mergeCell ref="A1:H1"/>
  </mergeCells>
  <hyperlinks>
    <hyperlink ref="A1" location="Contents!A1" display="Contents"/>
  </hyperlinks>
  <pageMargins left="0.2" right="0.2" top="0.2" bottom="0.2" header="0.2" footer="0.2"/>
  <pageSetup paperSiz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35"/>
  <sheetViews>
    <sheetView showGridLines="0" zoomScale="140" zoomScaleNormal="140" workbookViewId="0">
      <selection sqref="A1:I1"/>
    </sheetView>
  </sheetViews>
  <sheetFormatPr defaultRowHeight="11.25" x14ac:dyDescent="0.2"/>
  <cols>
    <col min="1" max="1" width="2.5703125" style="302" customWidth="1"/>
    <col min="2" max="3" width="2.28515625" style="302" customWidth="1"/>
    <col min="4" max="4" width="2.5703125" style="302" customWidth="1"/>
    <col min="5" max="5" width="3" style="302" customWidth="1"/>
    <col min="6" max="6" width="12.28515625" style="302" customWidth="1"/>
    <col min="7" max="9" width="7.28515625" style="302" customWidth="1"/>
    <col min="10" max="16384" width="9.140625" style="302"/>
  </cols>
  <sheetData>
    <row r="1" spans="1:9" s="556" customFormat="1" ht="13.5" customHeight="1" x14ac:dyDescent="0.2">
      <c r="A1" s="1007" t="s">
        <v>167</v>
      </c>
      <c r="B1" s="1007"/>
      <c r="C1" s="1007"/>
      <c r="D1" s="1007"/>
      <c r="E1" s="1007"/>
      <c r="F1" s="1007"/>
      <c r="G1" s="1007"/>
      <c r="H1" s="1007"/>
      <c r="I1" s="1007"/>
    </row>
    <row r="2" spans="1:9" ht="13.5" customHeight="1" x14ac:dyDescent="0.2">
      <c r="A2" s="1095" t="s">
        <v>573</v>
      </c>
      <c r="B2" s="1095"/>
      <c r="C2" s="1095"/>
      <c r="D2" s="1095"/>
      <c r="E2" s="1095"/>
      <c r="F2" s="1095"/>
      <c r="G2" s="1095"/>
      <c r="H2" s="1095"/>
      <c r="I2" s="1095"/>
    </row>
    <row r="3" spans="1:9" ht="12" customHeight="1" x14ac:dyDescent="0.2">
      <c r="G3" s="303" t="s">
        <v>89</v>
      </c>
      <c r="H3" s="303" t="s">
        <v>904</v>
      </c>
      <c r="I3" s="303" t="s">
        <v>950</v>
      </c>
    </row>
    <row r="4" spans="1:9" ht="12.75" customHeight="1" x14ac:dyDescent="0.2">
      <c r="A4" s="304" t="s">
        <v>575</v>
      </c>
      <c r="B4" s="304"/>
      <c r="C4" s="305"/>
      <c r="D4" s="305"/>
      <c r="E4" s="305"/>
      <c r="F4" s="305"/>
      <c r="G4" s="305"/>
      <c r="H4" s="305"/>
      <c r="I4" s="642"/>
    </row>
    <row r="5" spans="1:9" x14ac:dyDescent="0.2">
      <c r="A5" s="305"/>
      <c r="B5" s="304" t="s">
        <v>576</v>
      </c>
      <c r="C5" s="305"/>
      <c r="D5" s="305"/>
      <c r="E5" s="305"/>
      <c r="F5" s="305"/>
      <c r="G5" s="306">
        <v>1959.5170000000001</v>
      </c>
      <c r="H5" s="306">
        <v>1973.405</v>
      </c>
      <c r="I5" s="306">
        <v>501.351</v>
      </c>
    </row>
    <row r="6" spans="1:9" x14ac:dyDescent="0.2">
      <c r="A6" s="305"/>
      <c r="B6" s="305" t="s">
        <v>577</v>
      </c>
      <c r="C6" s="305" t="s">
        <v>578</v>
      </c>
      <c r="D6" s="305"/>
      <c r="E6" s="305"/>
      <c r="F6" s="305"/>
      <c r="G6" s="307"/>
      <c r="H6" s="307"/>
      <c r="I6" s="307"/>
    </row>
    <row r="7" spans="1:9" x14ac:dyDescent="0.2">
      <c r="A7" s="305"/>
      <c r="B7" s="304"/>
      <c r="C7" s="305"/>
      <c r="D7" s="305" t="s">
        <v>79</v>
      </c>
      <c r="E7" s="305"/>
      <c r="F7" s="305"/>
      <c r="G7" s="308">
        <v>993.35500000000002</v>
      </c>
      <c r="H7" s="308">
        <v>1000.599</v>
      </c>
      <c r="I7" s="308">
        <v>254.976</v>
      </c>
    </row>
    <row r="8" spans="1:9" x14ac:dyDescent="0.2">
      <c r="A8" s="305"/>
      <c r="B8" s="304"/>
      <c r="C8" s="305"/>
      <c r="D8" s="305" t="s">
        <v>78</v>
      </c>
      <c r="E8" s="305"/>
      <c r="F8" s="305"/>
      <c r="G8" s="309">
        <v>966.16200000000003</v>
      </c>
      <c r="H8" s="309">
        <v>972.80600000000004</v>
      </c>
      <c r="I8" s="309">
        <v>246.375</v>
      </c>
    </row>
    <row r="9" spans="1:9" x14ac:dyDescent="0.2">
      <c r="A9" s="305"/>
      <c r="B9" s="305" t="s">
        <v>579</v>
      </c>
      <c r="C9" s="305" t="s">
        <v>580</v>
      </c>
      <c r="D9" s="310"/>
      <c r="E9" s="305"/>
      <c r="F9" s="305"/>
      <c r="G9" s="305"/>
      <c r="H9" s="305"/>
      <c r="I9" s="305"/>
    </row>
    <row r="10" spans="1:9" x14ac:dyDescent="0.2">
      <c r="A10" s="304"/>
      <c r="B10" s="304"/>
      <c r="C10" s="305"/>
      <c r="D10" s="305" t="s">
        <v>581</v>
      </c>
      <c r="E10" s="305"/>
      <c r="F10" s="305"/>
      <c r="G10" s="309">
        <v>1430.6079999999999</v>
      </c>
      <c r="H10" s="309">
        <v>1416.3869999999999</v>
      </c>
      <c r="I10" s="309">
        <v>315.21199999999999</v>
      </c>
    </row>
    <row r="11" spans="1:9" x14ac:dyDescent="0.2">
      <c r="A11" s="304"/>
      <c r="B11" s="304"/>
      <c r="C11" s="305"/>
      <c r="D11" s="311" t="s">
        <v>582</v>
      </c>
      <c r="E11" s="312"/>
      <c r="F11" s="305"/>
      <c r="G11" s="313">
        <v>1307.144</v>
      </c>
      <c r="H11" s="313">
        <v>1292.2570000000001</v>
      </c>
      <c r="I11" s="313">
        <v>288.75200000000001</v>
      </c>
    </row>
    <row r="12" spans="1:9" x14ac:dyDescent="0.2">
      <c r="A12" s="304"/>
      <c r="B12" s="304"/>
      <c r="C12" s="305"/>
      <c r="D12" s="311" t="s">
        <v>583</v>
      </c>
      <c r="F12" s="305"/>
      <c r="G12" s="313">
        <v>58.472999999999999</v>
      </c>
      <c r="H12" s="313">
        <v>56.05</v>
      </c>
      <c r="I12" s="313">
        <v>10.696999999999999</v>
      </c>
    </row>
    <row r="13" spans="1:9" x14ac:dyDescent="0.2">
      <c r="A13" s="305"/>
      <c r="B13" s="305"/>
      <c r="C13" s="305"/>
      <c r="D13" s="305" t="s">
        <v>584</v>
      </c>
      <c r="E13" s="314"/>
      <c r="F13" s="305"/>
      <c r="G13" s="309">
        <v>307.84800000000001</v>
      </c>
      <c r="H13" s="309">
        <v>330.58699999999999</v>
      </c>
      <c r="I13" s="309">
        <v>84.617999999999995</v>
      </c>
    </row>
    <row r="14" spans="1:9" x14ac:dyDescent="0.2">
      <c r="A14" s="305"/>
      <c r="B14" s="305"/>
      <c r="C14" s="305"/>
      <c r="D14" s="305" t="s">
        <v>585</v>
      </c>
      <c r="E14" s="314"/>
      <c r="F14" s="305"/>
      <c r="G14" s="309">
        <v>221.06100000000001</v>
      </c>
      <c r="H14" s="309">
        <v>226.43100000000001</v>
      </c>
      <c r="I14" s="309">
        <v>101.521</v>
      </c>
    </row>
    <row r="15" spans="1:9" x14ac:dyDescent="0.2">
      <c r="A15" s="305"/>
      <c r="B15" s="304" t="s">
        <v>586</v>
      </c>
      <c r="C15" s="305"/>
      <c r="D15" s="305"/>
      <c r="E15" s="305"/>
      <c r="F15" s="305"/>
      <c r="G15" s="315">
        <v>1957.115</v>
      </c>
      <c r="H15" s="315">
        <v>1978.9059999999999</v>
      </c>
      <c r="I15" s="315">
        <v>550.91599999999994</v>
      </c>
    </row>
    <row r="16" spans="1:9" x14ac:dyDescent="0.2">
      <c r="A16" s="305"/>
      <c r="B16" s="305" t="s">
        <v>577</v>
      </c>
      <c r="C16" s="305" t="s">
        <v>578</v>
      </c>
      <c r="D16" s="305"/>
      <c r="E16" s="305"/>
      <c r="F16" s="305"/>
      <c r="G16" s="309"/>
      <c r="H16" s="309"/>
      <c r="I16" s="309"/>
    </row>
    <row r="17" spans="1:9" x14ac:dyDescent="0.2">
      <c r="A17" s="305"/>
      <c r="B17" s="304"/>
      <c r="C17" s="305"/>
      <c r="D17" s="305" t="s">
        <v>79</v>
      </c>
      <c r="E17" s="305"/>
      <c r="F17" s="305"/>
      <c r="G17" s="309">
        <v>987.63300000000004</v>
      </c>
      <c r="H17" s="309">
        <v>999.93200000000002</v>
      </c>
      <c r="I17" s="309">
        <v>278.875</v>
      </c>
    </row>
    <row r="18" spans="1:9" x14ac:dyDescent="0.2">
      <c r="A18" s="305"/>
      <c r="B18" s="304"/>
      <c r="C18" s="305"/>
      <c r="D18" s="305" t="s">
        <v>78</v>
      </c>
      <c r="E18" s="305"/>
      <c r="F18" s="305"/>
      <c r="G18" s="309">
        <v>969.48199999999997</v>
      </c>
      <c r="H18" s="309">
        <v>978.97400000000005</v>
      </c>
      <c r="I18" s="309">
        <v>272.041</v>
      </c>
    </row>
    <row r="19" spans="1:9" x14ac:dyDescent="0.2">
      <c r="A19" s="305"/>
      <c r="B19" s="305" t="s">
        <v>579</v>
      </c>
      <c r="C19" s="305" t="s">
        <v>580</v>
      </c>
      <c r="D19" s="310"/>
      <c r="E19" s="305"/>
      <c r="F19" s="305"/>
      <c r="G19" s="305"/>
      <c r="H19" s="305"/>
      <c r="I19" s="305"/>
    </row>
    <row r="20" spans="1:9" x14ac:dyDescent="0.2">
      <c r="A20" s="305"/>
      <c r="B20" s="304"/>
      <c r="C20" s="305"/>
      <c r="D20" s="305" t="s">
        <v>581</v>
      </c>
      <c r="E20" s="305"/>
      <c r="F20" s="305"/>
      <c r="G20" s="309">
        <v>1408.223</v>
      </c>
      <c r="H20" s="309">
        <v>1393.201</v>
      </c>
      <c r="I20" s="309">
        <v>361.44900000000001</v>
      </c>
    </row>
    <row r="21" spans="1:9" x14ac:dyDescent="0.2">
      <c r="A21" s="305"/>
      <c r="B21" s="305"/>
      <c r="C21" s="305"/>
      <c r="D21" s="305" t="s">
        <v>584</v>
      </c>
      <c r="E21" s="316"/>
      <c r="F21" s="316"/>
      <c r="G21" s="309">
        <v>296.07400000000001</v>
      </c>
      <c r="H21" s="309">
        <v>320.137</v>
      </c>
      <c r="I21" s="309">
        <v>65.465000000000003</v>
      </c>
    </row>
    <row r="22" spans="1:9" x14ac:dyDescent="0.2">
      <c r="A22" s="305"/>
      <c r="B22" s="305"/>
      <c r="C22" s="305"/>
      <c r="D22" s="305" t="s">
        <v>585</v>
      </c>
      <c r="E22" s="316"/>
      <c r="F22" s="316"/>
      <c r="G22" s="317">
        <v>252.81800000000001</v>
      </c>
      <c r="H22" s="317">
        <v>265.56799999999998</v>
      </c>
      <c r="I22" s="317">
        <v>124.002</v>
      </c>
    </row>
    <row r="23" spans="1:9" x14ac:dyDescent="0.2">
      <c r="A23" s="304" t="s">
        <v>587</v>
      </c>
      <c r="B23" s="305"/>
      <c r="C23" s="305"/>
      <c r="D23" s="305"/>
      <c r="E23" s="305"/>
      <c r="F23" s="305"/>
      <c r="G23" s="318"/>
      <c r="H23" s="318"/>
      <c r="I23" s="318"/>
    </row>
    <row r="24" spans="1:9" x14ac:dyDescent="0.2">
      <c r="A24" s="305"/>
      <c r="B24" s="304" t="s">
        <v>588</v>
      </c>
      <c r="C24" s="305"/>
      <c r="D24" s="305"/>
      <c r="E24" s="305"/>
      <c r="F24" s="305"/>
      <c r="G24" s="319">
        <v>97907</v>
      </c>
      <c r="H24" s="319">
        <v>98528</v>
      </c>
      <c r="I24" s="319">
        <v>59570</v>
      </c>
    </row>
    <row r="25" spans="1:9" x14ac:dyDescent="0.2">
      <c r="A25" s="305"/>
      <c r="B25" s="304"/>
      <c r="C25" s="305" t="s">
        <v>578</v>
      </c>
      <c r="D25" s="305"/>
      <c r="E25" s="305"/>
      <c r="F25" s="305"/>
      <c r="G25" s="318"/>
      <c r="H25" s="318"/>
      <c r="I25" s="318"/>
    </row>
    <row r="26" spans="1:9" x14ac:dyDescent="0.2">
      <c r="A26" s="305"/>
      <c r="B26" s="305"/>
      <c r="C26" s="305"/>
      <c r="D26" s="305"/>
      <c r="E26" s="320" t="s">
        <v>79</v>
      </c>
      <c r="F26" s="305"/>
      <c r="G26" s="321">
        <v>50009</v>
      </c>
      <c r="H26" s="321">
        <v>50721</v>
      </c>
      <c r="I26" s="321">
        <v>31348</v>
      </c>
    </row>
    <row r="27" spans="1:9" x14ac:dyDescent="0.2">
      <c r="A27" s="305"/>
      <c r="B27" s="305"/>
      <c r="C27" s="305"/>
      <c r="D27" s="305"/>
      <c r="E27" s="320" t="s">
        <v>78</v>
      </c>
      <c r="F27" s="305"/>
      <c r="G27" s="321">
        <v>47898</v>
      </c>
      <c r="H27" s="321">
        <v>47807</v>
      </c>
      <c r="I27" s="321">
        <v>28222</v>
      </c>
    </row>
    <row r="28" spans="1:9" x14ac:dyDescent="0.2">
      <c r="A28" s="305"/>
      <c r="B28" s="304" t="s">
        <v>589</v>
      </c>
      <c r="C28" s="305"/>
      <c r="D28" s="305"/>
      <c r="E28" s="305"/>
      <c r="F28" s="305"/>
      <c r="G28" s="319">
        <v>97739</v>
      </c>
      <c r="H28" s="319">
        <v>98637</v>
      </c>
      <c r="I28" s="319">
        <v>59031</v>
      </c>
    </row>
    <row r="29" spans="1:9" x14ac:dyDescent="0.2">
      <c r="A29" s="305"/>
      <c r="B29" s="304"/>
      <c r="C29" s="316" t="s">
        <v>578</v>
      </c>
      <c r="D29" s="305"/>
      <c r="E29" s="305"/>
      <c r="F29" s="305"/>
      <c r="G29" s="318"/>
      <c r="H29" s="318"/>
      <c r="I29" s="318"/>
    </row>
    <row r="30" spans="1:9" x14ac:dyDescent="0.2">
      <c r="A30" s="305"/>
      <c r="B30" s="305"/>
      <c r="C30" s="305"/>
      <c r="D30" s="305"/>
      <c r="E30" s="320" t="s">
        <v>79</v>
      </c>
      <c r="F30" s="305"/>
      <c r="G30" s="321">
        <v>51034</v>
      </c>
      <c r="H30" s="321">
        <v>50846</v>
      </c>
      <c r="I30" s="321">
        <v>31431</v>
      </c>
    </row>
    <row r="31" spans="1:9" x14ac:dyDescent="0.2">
      <c r="A31" s="305"/>
      <c r="B31" s="305"/>
      <c r="C31" s="305"/>
      <c r="D31" s="305"/>
      <c r="E31" s="320" t="s">
        <v>78</v>
      </c>
      <c r="F31" s="305"/>
      <c r="G31" s="321">
        <v>46705</v>
      </c>
      <c r="H31" s="321">
        <v>47791</v>
      </c>
      <c r="I31" s="321">
        <v>27600</v>
      </c>
    </row>
    <row r="32" spans="1:9" s="322" customFormat="1" ht="15.75" customHeight="1" x14ac:dyDescent="0.15">
      <c r="A32" s="1096" t="s">
        <v>590</v>
      </c>
      <c r="B32" s="1096"/>
      <c r="C32" s="1096"/>
      <c r="D32" s="1096"/>
      <c r="E32" s="1096"/>
      <c r="F32" s="1096"/>
      <c r="G32" s="1096"/>
      <c r="H32" s="1096"/>
      <c r="I32" s="1096"/>
    </row>
    <row r="33" spans="1:9" s="322" customFormat="1" ht="8.25" x14ac:dyDescent="0.15">
      <c r="A33" s="1097" t="s">
        <v>591</v>
      </c>
      <c r="B33" s="1097"/>
      <c r="C33" s="1097"/>
      <c r="D33" s="1097"/>
      <c r="E33" s="1097"/>
      <c r="F33" s="1097"/>
      <c r="G33" s="1097"/>
      <c r="H33" s="1097"/>
      <c r="I33" s="1097"/>
    </row>
    <row r="34" spans="1:9" s="323" customFormat="1" ht="9" x14ac:dyDescent="0.15">
      <c r="A34" s="1097" t="s">
        <v>592</v>
      </c>
      <c r="B34" s="1097"/>
      <c r="C34" s="1097"/>
      <c r="D34" s="1097"/>
      <c r="F34" s="324"/>
      <c r="H34" s="325"/>
    </row>
    <row r="35" spans="1:9" s="557" customFormat="1" ht="11.25" customHeight="1" x14ac:dyDescent="0.2">
      <c r="A35" s="1047">
        <v>43</v>
      </c>
      <c r="B35" s="1047"/>
      <c r="C35" s="1047"/>
      <c r="D35" s="1047"/>
      <c r="E35" s="1047"/>
      <c r="F35" s="1047"/>
      <c r="G35" s="1047"/>
      <c r="H35" s="1047"/>
      <c r="I35" s="1047"/>
    </row>
  </sheetData>
  <mergeCells count="6">
    <mergeCell ref="A2:I2"/>
    <mergeCell ref="A35:I35"/>
    <mergeCell ref="A1:I1"/>
    <mergeCell ref="A32:I32"/>
    <mergeCell ref="A33:I33"/>
    <mergeCell ref="A34:D34"/>
  </mergeCells>
  <hyperlinks>
    <hyperlink ref="A1" location="Contents!A1" display="Contents"/>
  </hyperlinks>
  <pageMargins left="0.2" right="0.2" top="0.2" bottom="0.2" header="0.2" footer="0.2"/>
  <pageSetup paperSize="70" orientation="portrait" r:id="rId1"/>
  <ignoredErrors>
    <ignoredError sqref="G3:H3"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J35"/>
  <sheetViews>
    <sheetView showGridLines="0" zoomScale="140" zoomScaleNormal="140" workbookViewId="0">
      <selection sqref="A1:I1"/>
    </sheetView>
  </sheetViews>
  <sheetFormatPr defaultColWidth="9.140625" defaultRowHeight="11.25" x14ac:dyDescent="0.2"/>
  <cols>
    <col min="1" max="1" width="2.7109375" style="755" customWidth="1"/>
    <col min="2" max="2" width="2.42578125" style="755" customWidth="1"/>
    <col min="3" max="4" width="3.7109375" style="755" customWidth="1"/>
    <col min="5" max="5" width="7" style="755" customWidth="1"/>
    <col min="6" max="6" width="7.28515625" style="755" customWidth="1"/>
    <col min="7" max="7" width="6.5703125" style="755" customWidth="1"/>
    <col min="8" max="9" width="6.28515625" style="755" customWidth="1"/>
    <col min="10" max="10" width="5.85546875" style="755" customWidth="1"/>
    <col min="11" max="16384" width="9.140625" style="755"/>
  </cols>
  <sheetData>
    <row r="1" spans="1:10" s="556" customFormat="1" ht="14.25" customHeight="1" x14ac:dyDescent="0.2">
      <c r="A1" s="1007" t="s">
        <v>167</v>
      </c>
      <c r="B1" s="1007"/>
      <c r="C1" s="1007"/>
      <c r="D1" s="1007"/>
      <c r="E1" s="1007"/>
      <c r="F1" s="1007"/>
      <c r="G1" s="1007"/>
      <c r="H1" s="1007"/>
      <c r="I1" s="1007"/>
    </row>
    <row r="2" spans="1:10" s="749" customFormat="1" ht="10.5" customHeight="1" x14ac:dyDescent="0.2">
      <c r="A2" s="747"/>
      <c r="B2" s="747"/>
      <c r="C2" s="747"/>
      <c r="D2" s="747"/>
      <c r="E2" s="747"/>
      <c r="F2" s="747"/>
      <c r="G2" s="748" t="s">
        <v>574</v>
      </c>
      <c r="H2" s="748" t="s">
        <v>1036</v>
      </c>
      <c r="I2" s="748" t="s">
        <v>1023</v>
      </c>
    </row>
    <row r="3" spans="1:10" s="749" customFormat="1" ht="10.5" customHeight="1" x14ac:dyDescent="0.2">
      <c r="A3" s="750" t="s">
        <v>593</v>
      </c>
      <c r="B3" s="747"/>
      <c r="C3" s="747"/>
      <c r="D3" s="747"/>
      <c r="E3" s="747"/>
      <c r="F3" s="747"/>
      <c r="G3" s="751">
        <v>1399.4079999999999</v>
      </c>
      <c r="H3" s="751">
        <v>1383.4880000000001</v>
      </c>
      <c r="I3" s="751">
        <v>308.98</v>
      </c>
    </row>
    <row r="4" spans="1:10" s="749" customFormat="1" ht="10.5" customHeight="1" x14ac:dyDescent="0.2">
      <c r="A4" s="747"/>
      <c r="B4" s="747"/>
      <c r="C4" s="747" t="s">
        <v>594</v>
      </c>
      <c r="D4" s="747"/>
      <c r="E4" s="747"/>
      <c r="F4" s="747"/>
      <c r="G4" s="752">
        <v>285.37099999999998</v>
      </c>
      <c r="H4" s="752">
        <v>302.03800000000001</v>
      </c>
      <c r="I4" s="752">
        <v>79.510000000000005</v>
      </c>
    </row>
    <row r="5" spans="1:10" s="749" customFormat="1" ht="10.5" customHeight="1" x14ac:dyDescent="0.2">
      <c r="A5" s="747"/>
      <c r="B5" s="747"/>
      <c r="C5" s="747" t="s">
        <v>595</v>
      </c>
      <c r="D5" s="747"/>
      <c r="E5" s="747"/>
      <c r="F5" s="747"/>
      <c r="G5" s="752">
        <v>132.78</v>
      </c>
      <c r="H5" s="752">
        <v>129.1</v>
      </c>
      <c r="I5" s="752">
        <v>36.046999999999997</v>
      </c>
    </row>
    <row r="6" spans="1:10" s="749" customFormat="1" ht="10.5" customHeight="1" x14ac:dyDescent="0.2">
      <c r="A6" s="747"/>
      <c r="B6" s="747"/>
      <c r="C6" s="747" t="s">
        <v>596</v>
      </c>
      <c r="D6" s="747"/>
      <c r="E6" s="747"/>
      <c r="F6" s="747"/>
      <c r="G6" s="752">
        <v>38.360999999999997</v>
      </c>
      <c r="H6" s="752">
        <v>41.991</v>
      </c>
      <c r="I6" s="752">
        <v>7.5670000000000002</v>
      </c>
    </row>
    <row r="7" spans="1:10" s="749" customFormat="1" ht="10.5" customHeight="1" x14ac:dyDescent="0.2">
      <c r="A7" s="747"/>
      <c r="B7" s="747"/>
      <c r="C7" s="753" t="s">
        <v>597</v>
      </c>
      <c r="D7" s="747"/>
      <c r="E7" s="747"/>
      <c r="F7" s="747"/>
      <c r="G7" s="752">
        <v>138.43899999999999</v>
      </c>
      <c r="H7" s="752">
        <v>137.57</v>
      </c>
      <c r="I7" s="752">
        <v>30.581</v>
      </c>
    </row>
    <row r="8" spans="1:10" s="749" customFormat="1" ht="10.5" customHeight="1" x14ac:dyDescent="0.2">
      <c r="A8" s="747"/>
      <c r="B8" s="747"/>
      <c r="C8" s="747" t="s">
        <v>598</v>
      </c>
      <c r="D8" s="747"/>
      <c r="E8" s="747"/>
      <c r="F8" s="747"/>
      <c r="G8" s="752">
        <v>128.09700000000001</v>
      </c>
      <c r="H8" s="752">
        <v>118.556</v>
      </c>
      <c r="I8" s="752">
        <v>19.37</v>
      </c>
    </row>
    <row r="9" spans="1:10" s="749" customFormat="1" ht="10.5" customHeight="1" x14ac:dyDescent="0.2">
      <c r="A9" s="747"/>
      <c r="B9" s="747"/>
      <c r="C9" s="747" t="s">
        <v>599</v>
      </c>
      <c r="D9" s="747"/>
      <c r="E9" s="747"/>
      <c r="F9" s="747"/>
      <c r="G9" s="752">
        <v>151.91300000000001</v>
      </c>
      <c r="H9" s="752">
        <v>141.52000000000001</v>
      </c>
      <c r="I9" s="752">
        <v>22.687000000000001</v>
      </c>
    </row>
    <row r="10" spans="1:10" s="749" customFormat="1" ht="10.5" customHeight="1" x14ac:dyDescent="0.2">
      <c r="A10" s="747"/>
      <c r="B10" s="747"/>
      <c r="C10" s="754" t="s">
        <v>600</v>
      </c>
      <c r="D10" s="747"/>
      <c r="E10" s="747"/>
      <c r="F10" s="747"/>
      <c r="G10" s="752">
        <v>524.447</v>
      </c>
      <c r="H10" s="752">
        <v>512.71299999999997</v>
      </c>
      <c r="I10" s="752">
        <v>113.218</v>
      </c>
    </row>
    <row r="11" spans="1:10" s="937" customFormat="1" ht="17.25" customHeight="1" x14ac:dyDescent="0.2">
      <c r="A11" s="936" t="s">
        <v>1037</v>
      </c>
      <c r="G11" s="938"/>
      <c r="H11" s="938"/>
      <c r="I11" s="939"/>
      <c r="J11" s="940"/>
    </row>
    <row r="12" spans="1:10" ht="12" customHeight="1" x14ac:dyDescent="0.2">
      <c r="B12" s="756"/>
      <c r="D12" s="757"/>
      <c r="E12" s="757"/>
      <c r="F12" s="757"/>
      <c r="G12" s="757"/>
      <c r="H12" s="757"/>
      <c r="I12" s="758"/>
      <c r="J12" s="759"/>
    </row>
    <row r="13" spans="1:10" ht="12" customHeight="1" x14ac:dyDescent="0.2">
      <c r="A13" s="757"/>
      <c r="B13" s="757"/>
      <c r="C13" s="757"/>
      <c r="D13" s="757"/>
      <c r="E13" s="757"/>
      <c r="F13" s="750"/>
      <c r="G13" s="757"/>
      <c r="H13" s="757"/>
      <c r="I13" s="758"/>
      <c r="J13" s="759"/>
    </row>
    <row r="14" spans="1:10" ht="12" customHeight="1" x14ac:dyDescent="0.2">
      <c r="A14" s="757"/>
      <c r="B14" s="757"/>
      <c r="C14" s="757"/>
      <c r="D14" s="757"/>
      <c r="E14" s="757"/>
      <c r="F14" s="757"/>
      <c r="G14" s="757"/>
      <c r="H14" s="757"/>
      <c r="J14" s="759"/>
    </row>
    <row r="15" spans="1:10" ht="12" customHeight="1" x14ac:dyDescent="0.2">
      <c r="A15" s="757"/>
      <c r="B15" s="757"/>
      <c r="C15" s="757"/>
      <c r="D15" s="757"/>
      <c r="E15" s="757"/>
      <c r="F15" s="757"/>
      <c r="G15" s="757"/>
      <c r="H15" s="757"/>
      <c r="J15" s="759"/>
    </row>
    <row r="16" spans="1:10" ht="12" customHeight="1" x14ac:dyDescent="0.2">
      <c r="A16" s="757"/>
      <c r="B16" s="757"/>
      <c r="C16" s="757"/>
      <c r="D16" s="757"/>
      <c r="E16" s="757"/>
      <c r="F16" s="757"/>
      <c r="G16" s="757"/>
      <c r="H16" s="757"/>
      <c r="J16" s="759"/>
    </row>
    <row r="17" spans="1:10" ht="12" customHeight="1" x14ac:dyDescent="0.2">
      <c r="A17" s="757"/>
      <c r="B17" s="757"/>
      <c r="C17" s="757"/>
      <c r="D17" s="757"/>
      <c r="E17" s="757"/>
      <c r="F17" s="757"/>
      <c r="G17" s="757"/>
      <c r="H17" s="757"/>
      <c r="J17" s="759"/>
    </row>
    <row r="18" spans="1:10" ht="12" customHeight="1" x14ac:dyDescent="0.2">
      <c r="A18" s="757"/>
      <c r="B18" s="757"/>
      <c r="C18" s="757"/>
      <c r="D18" s="757"/>
      <c r="E18" s="757"/>
      <c r="F18" s="757"/>
      <c r="G18" s="757"/>
      <c r="H18" s="757"/>
      <c r="J18" s="759" t="s">
        <v>1038</v>
      </c>
    </row>
    <row r="19" spans="1:10" ht="12" customHeight="1" x14ac:dyDescent="0.2">
      <c r="A19" s="757"/>
      <c r="B19" s="757"/>
      <c r="C19" s="757"/>
      <c r="D19" s="757"/>
      <c r="E19" s="757"/>
      <c r="F19" s="757"/>
      <c r="G19" s="757"/>
      <c r="H19" s="757"/>
      <c r="J19" s="759"/>
    </row>
    <row r="20" spans="1:10" ht="12" customHeight="1" x14ac:dyDescent="0.2">
      <c r="A20" s="757"/>
      <c r="B20" s="757"/>
      <c r="C20" s="757"/>
      <c r="D20" s="757"/>
      <c r="E20" s="757"/>
      <c r="F20" s="757"/>
      <c r="G20" s="757"/>
      <c r="H20" s="757"/>
      <c r="J20" s="759"/>
    </row>
    <row r="21" spans="1:10" ht="12" customHeight="1" x14ac:dyDescent="0.2">
      <c r="A21" s="757"/>
      <c r="B21" s="757"/>
      <c r="C21" s="757"/>
      <c r="D21" s="757"/>
      <c r="E21" s="757"/>
      <c r="F21" s="757"/>
      <c r="G21" s="757"/>
      <c r="H21" s="757"/>
      <c r="J21" s="759"/>
    </row>
    <row r="22" spans="1:10" ht="12" customHeight="1" x14ac:dyDescent="0.2">
      <c r="A22" s="757"/>
      <c r="B22" s="757"/>
      <c r="C22" s="757"/>
      <c r="D22" s="757"/>
      <c r="E22" s="757"/>
      <c r="F22" s="757"/>
      <c r="G22" s="757"/>
      <c r="H22" s="757"/>
      <c r="J22" s="759"/>
    </row>
    <row r="23" spans="1:10" ht="12.75" x14ac:dyDescent="0.2">
      <c r="A23" s="757"/>
      <c r="B23" s="757"/>
      <c r="C23" s="757"/>
      <c r="D23" s="757"/>
      <c r="E23" s="757"/>
      <c r="F23" s="757"/>
      <c r="G23" s="757"/>
      <c r="H23" s="757"/>
      <c r="J23" s="759"/>
    </row>
    <row r="24" spans="1:10" s="760" customFormat="1" ht="10.5" customHeight="1" x14ac:dyDescent="0.2">
      <c r="A24" s="754"/>
      <c r="B24" s="754"/>
      <c r="C24" s="754"/>
      <c r="D24" s="754"/>
      <c r="E24" s="754"/>
      <c r="F24" s="754"/>
      <c r="G24" s="748" t="s">
        <v>574</v>
      </c>
      <c r="H24" s="748" t="s">
        <v>904</v>
      </c>
      <c r="I24" s="748" t="s">
        <v>1023</v>
      </c>
    </row>
    <row r="25" spans="1:10" s="749" customFormat="1" ht="10.5" customHeight="1" x14ac:dyDescent="0.2">
      <c r="A25" s="750" t="s">
        <v>601</v>
      </c>
      <c r="B25" s="747"/>
      <c r="C25" s="747"/>
      <c r="D25" s="747"/>
      <c r="E25" s="747"/>
      <c r="F25" s="747"/>
      <c r="G25" s="761">
        <v>113</v>
      </c>
      <c r="H25" s="761">
        <v>112</v>
      </c>
      <c r="I25" s="761">
        <v>106</v>
      </c>
    </row>
    <row r="26" spans="1:10" s="749" customFormat="1" ht="10.5" customHeight="1" x14ac:dyDescent="0.2">
      <c r="A26" s="747"/>
      <c r="B26" s="747" t="s">
        <v>602</v>
      </c>
      <c r="C26" s="747"/>
      <c r="D26" s="747"/>
      <c r="E26" s="747"/>
      <c r="F26" s="747"/>
      <c r="G26" s="762">
        <v>13574</v>
      </c>
      <c r="H26" s="762">
        <v>13489</v>
      </c>
      <c r="I26" s="762">
        <v>12171</v>
      </c>
    </row>
    <row r="27" spans="1:10" s="749" customFormat="1" ht="10.5" customHeight="1" x14ac:dyDescent="0.2">
      <c r="A27" s="747"/>
      <c r="B27" s="747" t="s">
        <v>603</v>
      </c>
      <c r="C27" s="747"/>
      <c r="D27" s="747"/>
      <c r="E27" s="747"/>
      <c r="F27" s="747"/>
      <c r="G27" s="762">
        <v>30427</v>
      </c>
      <c r="H27" s="762">
        <v>31024</v>
      </c>
      <c r="I27" s="762">
        <v>28104</v>
      </c>
    </row>
    <row r="28" spans="1:10" s="749" customFormat="1" ht="10.5" customHeight="1" x14ac:dyDescent="0.2">
      <c r="A28" s="747"/>
      <c r="B28" s="747" t="s">
        <v>604</v>
      </c>
      <c r="C28" s="747"/>
      <c r="D28" s="747"/>
      <c r="E28" s="747"/>
      <c r="F28" s="747"/>
      <c r="G28" s="762">
        <v>75</v>
      </c>
      <c r="H28" s="762">
        <v>73</v>
      </c>
      <c r="I28" s="762">
        <v>24</v>
      </c>
    </row>
    <row r="29" spans="1:10" s="749" customFormat="1" ht="10.5" customHeight="1" x14ac:dyDescent="0.2">
      <c r="A29" s="747"/>
      <c r="B29" s="747" t="s">
        <v>605</v>
      </c>
      <c r="C29" s="747"/>
      <c r="D29" s="747"/>
      <c r="E29" s="747"/>
      <c r="F29" s="747"/>
      <c r="G29" s="762">
        <v>67</v>
      </c>
      <c r="H29" s="762">
        <v>64</v>
      </c>
      <c r="I29" s="762">
        <v>20</v>
      </c>
    </row>
    <row r="30" spans="1:10" s="760" customFormat="1" ht="10.5" customHeight="1" x14ac:dyDescent="0.2">
      <c r="A30" s="754" t="s">
        <v>606</v>
      </c>
      <c r="B30" s="754"/>
      <c r="C30" s="754"/>
      <c r="D30" s="754"/>
      <c r="E30" s="754"/>
      <c r="F30" s="754"/>
      <c r="G30" s="763">
        <v>14296.273999999999</v>
      </c>
      <c r="H30" s="763">
        <v>14465.865</v>
      </c>
      <c r="I30" s="763">
        <v>4485.2569999999996</v>
      </c>
    </row>
    <row r="31" spans="1:10" s="760" customFormat="1" ht="10.5" customHeight="1" x14ac:dyDescent="0.2">
      <c r="A31" s="754" t="s">
        <v>1039</v>
      </c>
      <c r="B31" s="754"/>
      <c r="C31" s="754"/>
      <c r="D31" s="754"/>
      <c r="E31" s="754"/>
      <c r="F31" s="754"/>
      <c r="G31" s="763">
        <v>64037</v>
      </c>
      <c r="H31" s="763">
        <v>63107</v>
      </c>
      <c r="I31" s="763">
        <v>17664</v>
      </c>
    </row>
    <row r="32" spans="1:10" s="760" customFormat="1" ht="10.5" customHeight="1" x14ac:dyDescent="0.2">
      <c r="A32" s="754" t="s">
        <v>607</v>
      </c>
      <c r="B32" s="754"/>
      <c r="C32" s="754"/>
      <c r="D32" s="754"/>
      <c r="E32" s="754"/>
      <c r="F32" s="754"/>
      <c r="G32" s="764">
        <v>10.4</v>
      </c>
      <c r="H32" s="764">
        <v>10.6</v>
      </c>
      <c r="I32" s="764">
        <v>12.6</v>
      </c>
    </row>
    <row r="33" spans="1:10" s="760" customFormat="1" ht="10.5" customHeight="1" x14ac:dyDescent="0.2">
      <c r="A33" s="754" t="s">
        <v>608</v>
      </c>
      <c r="B33" s="754"/>
      <c r="C33" s="754"/>
      <c r="D33" s="754"/>
      <c r="E33" s="754"/>
      <c r="F33" s="754"/>
      <c r="G33" s="763">
        <v>45760</v>
      </c>
      <c r="H33" s="763">
        <v>45614</v>
      </c>
      <c r="I33" s="763">
        <v>57169</v>
      </c>
    </row>
    <row r="34" spans="1:10" s="760" customFormat="1" ht="12.75" x14ac:dyDescent="0.15">
      <c r="A34" s="765">
        <v>1</v>
      </c>
      <c r="B34" s="766" t="s">
        <v>609</v>
      </c>
      <c r="C34" s="766"/>
      <c r="D34" s="766"/>
      <c r="E34" s="767"/>
      <c r="F34" s="768" t="s">
        <v>1040</v>
      </c>
      <c r="I34" s="769"/>
      <c r="J34" s="770"/>
    </row>
    <row r="35" spans="1:10" s="556" customFormat="1" ht="11.25" customHeight="1" x14ac:dyDescent="0.2">
      <c r="A35" s="1020">
        <v>44</v>
      </c>
      <c r="B35" s="1020"/>
      <c r="C35" s="1020"/>
      <c r="D35" s="1020"/>
      <c r="E35" s="1020"/>
      <c r="F35" s="1020"/>
      <c r="G35" s="1020"/>
      <c r="H35" s="1020"/>
      <c r="I35" s="1020"/>
    </row>
  </sheetData>
  <mergeCells count="2">
    <mergeCell ref="A1:I1"/>
    <mergeCell ref="A35:I35"/>
  </mergeCells>
  <hyperlinks>
    <hyperlink ref="A1" location="Contents!A1" display="Contents"/>
  </hyperlinks>
  <pageMargins left="0.2" right="0.2" top="0.2" bottom="0.2" header="0.2" footer="0.2"/>
  <pageSetup paperSize="70" orientation="portrait" r:id="rId1"/>
  <ignoredErrors>
    <ignoredError sqref="G2:I2 G24:H24" numberStoredAsText="1"/>
  </ignoredError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140" zoomScaleNormal="140" workbookViewId="0">
      <selection sqref="A1:H1"/>
    </sheetView>
  </sheetViews>
  <sheetFormatPr defaultRowHeight="12.75" x14ac:dyDescent="0.2"/>
  <cols>
    <col min="1" max="4" width="1.140625" style="708" customWidth="1"/>
    <col min="5" max="5" width="17.85546875" style="708" customWidth="1"/>
    <col min="6" max="8" width="8.28515625" style="708" customWidth="1"/>
    <col min="9" max="9" width="9.140625" style="718"/>
    <col min="10" max="16384" width="9.140625" style="708"/>
  </cols>
  <sheetData>
    <row r="1" spans="1:9" s="556" customFormat="1" ht="15" x14ac:dyDescent="0.2">
      <c r="A1" s="1007" t="s">
        <v>167</v>
      </c>
      <c r="B1" s="1007"/>
      <c r="C1" s="1007"/>
      <c r="D1" s="1007"/>
      <c r="E1" s="1007"/>
      <c r="F1" s="1007"/>
      <c r="G1" s="1007"/>
      <c r="H1" s="1007"/>
      <c r="I1" s="718"/>
    </row>
    <row r="2" spans="1:9" ht="18" customHeight="1" x14ac:dyDescent="0.2">
      <c r="A2" s="1000" t="s">
        <v>610</v>
      </c>
      <c r="B2" s="1000"/>
      <c r="C2" s="1000"/>
      <c r="D2" s="1000"/>
      <c r="E2" s="1000"/>
      <c r="F2" s="1000"/>
      <c r="G2" s="1000"/>
      <c r="H2" s="1000"/>
    </row>
    <row r="3" spans="1:9" ht="15.75" customHeight="1" x14ac:dyDescent="0.2">
      <c r="A3" s="42"/>
      <c r="B3" s="42"/>
      <c r="C3" s="42"/>
      <c r="D3" s="556"/>
      <c r="E3" s="556"/>
      <c r="F3" s="278"/>
      <c r="G3" s="719" t="s">
        <v>1024</v>
      </c>
      <c r="H3" s="719" t="s">
        <v>1025</v>
      </c>
    </row>
    <row r="4" spans="1:9" ht="9.75" customHeight="1" x14ac:dyDescent="0.2">
      <c r="A4" s="122" t="s">
        <v>611</v>
      </c>
      <c r="B4" s="31"/>
      <c r="C4" s="31"/>
      <c r="D4" s="923"/>
      <c r="E4" s="923"/>
      <c r="F4" s="37"/>
      <c r="G4" s="557"/>
      <c r="H4" s="557"/>
    </row>
    <row r="5" spans="1:9" ht="9.75" customHeight="1" x14ac:dyDescent="0.2">
      <c r="A5" s="279"/>
      <c r="B5" s="115" t="s">
        <v>612</v>
      </c>
      <c r="C5" s="115"/>
      <c r="D5" s="115"/>
      <c r="E5" s="115"/>
      <c r="F5" s="26"/>
      <c r="G5" s="26">
        <v>291.2</v>
      </c>
      <c r="H5" s="26">
        <v>298.8</v>
      </c>
    </row>
    <row r="6" spans="1:9" ht="9.75" customHeight="1" x14ac:dyDescent="0.2">
      <c r="A6" s="923"/>
      <c r="B6" s="923" t="s">
        <v>613</v>
      </c>
      <c r="C6" s="674"/>
      <c r="D6" s="923"/>
      <c r="E6" s="923"/>
      <c r="F6" s="143"/>
      <c r="G6" s="143">
        <v>23603.599999999999</v>
      </c>
      <c r="H6" s="143">
        <v>31326.6</v>
      </c>
    </row>
    <row r="7" spans="1:9" ht="9.75" customHeight="1" x14ac:dyDescent="0.2">
      <c r="A7" s="279" t="s">
        <v>614</v>
      </c>
      <c r="B7" s="342"/>
      <c r="C7" s="674"/>
      <c r="D7" s="923"/>
      <c r="E7" s="923"/>
      <c r="F7" s="143"/>
      <c r="G7" s="143"/>
      <c r="H7" s="143"/>
    </row>
    <row r="8" spans="1:9" ht="8.25" customHeight="1" x14ac:dyDescent="0.2">
      <c r="A8" s="923"/>
      <c r="B8" s="923"/>
      <c r="C8" s="342" t="s">
        <v>615</v>
      </c>
      <c r="D8" s="923"/>
      <c r="E8" s="923"/>
      <c r="F8" s="143"/>
      <c r="G8" s="143"/>
      <c r="H8" s="143"/>
    </row>
    <row r="9" spans="1:9" ht="9" customHeight="1" x14ac:dyDescent="0.2">
      <c r="A9" s="923"/>
      <c r="B9" s="342" t="s">
        <v>616</v>
      </c>
      <c r="C9" s="684"/>
      <c r="D9" s="923"/>
      <c r="E9" s="923"/>
      <c r="F9" s="143"/>
      <c r="G9" s="143">
        <v>379.8</v>
      </c>
      <c r="H9" s="143">
        <v>379.8</v>
      </c>
    </row>
    <row r="10" spans="1:9" ht="9.75" customHeight="1" x14ac:dyDescent="0.2">
      <c r="A10" s="923"/>
      <c r="B10" s="342" t="s">
        <v>617</v>
      </c>
      <c r="C10" s="923"/>
      <c r="D10" s="923"/>
      <c r="E10" s="923"/>
      <c r="F10" s="143"/>
      <c r="G10" s="143">
        <v>4237.2</v>
      </c>
      <c r="H10" s="143">
        <v>4550.2</v>
      </c>
    </row>
    <row r="11" spans="1:9" ht="9" customHeight="1" x14ac:dyDescent="0.2">
      <c r="A11" s="923"/>
      <c r="B11" s="342" t="s">
        <v>618</v>
      </c>
      <c r="C11" s="923"/>
      <c r="D11" s="923"/>
      <c r="E11" s="923"/>
      <c r="F11" s="143"/>
      <c r="G11" s="143">
        <v>1.5</v>
      </c>
      <c r="H11" s="143">
        <v>9.5</v>
      </c>
    </row>
    <row r="12" spans="1:9" ht="9.75" customHeight="1" x14ac:dyDescent="0.2">
      <c r="A12" s="923"/>
      <c r="B12" s="342" t="s">
        <v>612</v>
      </c>
      <c r="C12" s="923"/>
      <c r="D12" s="923"/>
      <c r="E12" s="923"/>
      <c r="F12" s="143"/>
      <c r="G12" s="143">
        <v>153.6</v>
      </c>
      <c r="H12" s="143">
        <v>162.5</v>
      </c>
    </row>
    <row r="13" spans="1:9" ht="9.75" customHeight="1" x14ac:dyDescent="0.2">
      <c r="A13" s="923"/>
      <c r="B13" s="923" t="s">
        <v>613</v>
      </c>
      <c r="C13" s="684"/>
      <c r="D13" s="923"/>
      <c r="E13" s="923"/>
      <c r="F13" s="143"/>
      <c r="G13" s="143">
        <v>2896.4</v>
      </c>
      <c r="H13" s="143">
        <v>3192.1</v>
      </c>
    </row>
    <row r="14" spans="1:9" ht="9" customHeight="1" x14ac:dyDescent="0.2">
      <c r="A14" s="279" t="s">
        <v>619</v>
      </c>
      <c r="B14" s="923"/>
      <c r="C14" s="923"/>
      <c r="D14" s="923"/>
      <c r="E14" s="923"/>
      <c r="F14" s="143"/>
      <c r="G14" s="143"/>
      <c r="H14" s="143"/>
    </row>
    <row r="15" spans="1:9" ht="11.1" customHeight="1" x14ac:dyDescent="0.2">
      <c r="A15" s="121" t="s">
        <v>620</v>
      </c>
      <c r="B15" s="131"/>
      <c r="C15" s="131"/>
      <c r="D15" s="131"/>
      <c r="E15" s="131"/>
      <c r="F15" s="720"/>
      <c r="G15" s="720"/>
      <c r="H15" s="720"/>
    </row>
    <row r="16" spans="1:9" ht="9.75" customHeight="1" x14ac:dyDescent="0.2">
      <c r="A16" s="923"/>
      <c r="B16" s="923" t="s">
        <v>118</v>
      </c>
      <c r="C16" s="342"/>
      <c r="D16" s="923"/>
      <c r="E16" s="923"/>
      <c r="F16" s="143"/>
      <c r="G16" s="41">
        <v>26.5</v>
      </c>
      <c r="H16" s="41" t="s">
        <v>1</v>
      </c>
    </row>
    <row r="17" spans="1:8" ht="9.75" customHeight="1" x14ac:dyDescent="0.2">
      <c r="A17" s="923"/>
      <c r="B17" s="923" t="s">
        <v>33</v>
      </c>
      <c r="C17" s="923"/>
      <c r="D17" s="923"/>
      <c r="E17" s="923"/>
      <c r="F17" s="339"/>
      <c r="G17" s="27">
        <v>6.9</v>
      </c>
      <c r="H17" s="27" t="s">
        <v>1</v>
      </c>
    </row>
    <row r="18" spans="1:8" ht="11.25" customHeight="1" x14ac:dyDescent="0.2">
      <c r="A18" s="279" t="s">
        <v>621</v>
      </c>
      <c r="B18" s="279"/>
      <c r="C18" s="279"/>
      <c r="D18" s="279"/>
      <c r="E18" s="279"/>
      <c r="F18" s="923"/>
      <c r="G18" s="923"/>
      <c r="H18" s="247"/>
    </row>
    <row r="19" spans="1:8" ht="9" customHeight="1" x14ac:dyDescent="0.2">
      <c r="A19" s="279"/>
      <c r="B19" s="279" t="s">
        <v>1026</v>
      </c>
      <c r="C19" s="279"/>
      <c r="D19" s="279"/>
      <c r="E19" s="279"/>
      <c r="F19" s="923"/>
      <c r="G19" s="923"/>
      <c r="H19" s="247"/>
    </row>
    <row r="20" spans="1:8" ht="8.25" customHeight="1" x14ac:dyDescent="0.2">
      <c r="A20" s="279"/>
      <c r="B20" s="279"/>
      <c r="C20" s="279"/>
      <c r="D20" s="279"/>
      <c r="E20" s="279"/>
      <c r="F20" s="31"/>
      <c r="G20" s="31"/>
      <c r="H20" s="42"/>
    </row>
    <row r="21" spans="1:8" ht="9" customHeight="1" x14ac:dyDescent="0.2">
      <c r="A21" s="31"/>
      <c r="B21" s="122" t="s">
        <v>611</v>
      </c>
      <c r="C21" s="31"/>
      <c r="D21" s="923"/>
      <c r="E21" s="923"/>
      <c r="F21" s="704">
        <v>298.8</v>
      </c>
      <c r="G21" s="942"/>
      <c r="H21" s="704">
        <v>31326.6</v>
      </c>
    </row>
    <row r="22" spans="1:8" ht="9.75" customHeight="1" x14ac:dyDescent="0.2">
      <c r="A22" s="31"/>
      <c r="B22" s="118"/>
      <c r="C22" s="335" t="s">
        <v>622</v>
      </c>
      <c r="D22" s="923"/>
      <c r="E22" s="923"/>
      <c r="F22" s="67">
        <v>232.9</v>
      </c>
      <c r="G22" s="720"/>
      <c r="H22" s="41">
        <v>25050.7</v>
      </c>
    </row>
    <row r="23" spans="1:8" ht="11.25" customHeight="1" x14ac:dyDescent="0.2">
      <c r="A23" s="31"/>
      <c r="B23" s="31"/>
      <c r="C23" s="335" t="s">
        <v>623</v>
      </c>
      <c r="D23" s="923"/>
      <c r="E23" s="923"/>
      <c r="F23" s="68">
        <v>18.5</v>
      </c>
      <c r="G23" s="943"/>
      <c r="H23" s="41">
        <v>2024.2</v>
      </c>
    </row>
    <row r="24" spans="1:8" ht="9.75" customHeight="1" x14ac:dyDescent="0.2">
      <c r="A24" s="31"/>
      <c r="B24" s="31"/>
      <c r="C24" s="335" t="s">
        <v>624</v>
      </c>
      <c r="D24" s="923"/>
      <c r="E24" s="923"/>
      <c r="F24" s="41">
        <v>31.6</v>
      </c>
      <c r="G24" s="720"/>
      <c r="H24" s="41">
        <v>3714.1</v>
      </c>
    </row>
    <row r="25" spans="1:8" ht="9.75" customHeight="1" x14ac:dyDescent="0.2">
      <c r="A25" s="31"/>
      <c r="B25" s="129"/>
      <c r="C25" s="335" t="s">
        <v>625</v>
      </c>
      <c r="D25" s="923"/>
      <c r="E25" s="923"/>
      <c r="F25" s="41">
        <v>0.3</v>
      </c>
      <c r="G25" s="943"/>
      <c r="H25" s="41">
        <v>41.1</v>
      </c>
    </row>
    <row r="26" spans="1:8" ht="9.75" customHeight="1" x14ac:dyDescent="0.2">
      <c r="A26" s="31"/>
      <c r="B26" s="129"/>
      <c r="C26" s="335" t="s">
        <v>626</v>
      </c>
      <c r="D26" s="923"/>
      <c r="E26" s="923"/>
      <c r="F26" s="41">
        <v>15.5</v>
      </c>
      <c r="G26" s="41"/>
      <c r="H26" s="41">
        <v>496.5</v>
      </c>
    </row>
    <row r="27" spans="1:8" ht="9.75" customHeight="1" x14ac:dyDescent="0.2">
      <c r="A27" s="31"/>
      <c r="B27" s="122" t="s">
        <v>627</v>
      </c>
      <c r="C27" s="333"/>
      <c r="D27" s="923"/>
      <c r="E27" s="923"/>
      <c r="F27" s="944">
        <v>162.5</v>
      </c>
      <c r="G27" s="944"/>
      <c r="H27" s="944">
        <v>3192.1</v>
      </c>
    </row>
    <row r="28" spans="1:8" ht="9" customHeight="1" x14ac:dyDescent="0.2">
      <c r="A28" s="31"/>
      <c r="B28" s="118"/>
      <c r="C28" s="335" t="s">
        <v>622</v>
      </c>
      <c r="D28" s="923"/>
      <c r="E28" s="923"/>
      <c r="F28" s="943">
        <v>119.8</v>
      </c>
      <c r="G28" s="943"/>
      <c r="H28" s="943">
        <v>2460.1999999999998</v>
      </c>
    </row>
    <row r="29" spans="1:8" ht="9.75" customHeight="1" x14ac:dyDescent="0.2">
      <c r="A29" s="31"/>
      <c r="B29" s="129"/>
      <c r="C29" s="335" t="s">
        <v>623</v>
      </c>
      <c r="D29" s="923"/>
      <c r="E29" s="923"/>
      <c r="F29" s="720">
        <v>31.1</v>
      </c>
      <c r="G29" s="943"/>
      <c r="H29" s="720">
        <v>607.79999999999995</v>
      </c>
    </row>
    <row r="30" spans="1:8" ht="9.75" customHeight="1" x14ac:dyDescent="0.2">
      <c r="A30" s="31"/>
      <c r="B30" s="129"/>
      <c r="C30" s="335" t="s">
        <v>628</v>
      </c>
      <c r="D30" s="923"/>
      <c r="E30" s="923"/>
      <c r="F30" s="131">
        <v>10.8</v>
      </c>
      <c r="G30" s="131"/>
      <c r="H30" s="943">
        <v>82.9</v>
      </c>
    </row>
    <row r="31" spans="1:8" ht="9.75" customHeight="1" x14ac:dyDescent="0.2">
      <c r="A31" s="31"/>
      <c r="B31" s="129"/>
      <c r="C31" s="335" t="s">
        <v>625</v>
      </c>
      <c r="D31" s="923"/>
      <c r="E31" s="923"/>
      <c r="F31" s="945">
        <v>0.2</v>
      </c>
      <c r="G31" s="131"/>
      <c r="H31" s="943">
        <v>0.4</v>
      </c>
    </row>
    <row r="32" spans="1:8" ht="9" customHeight="1" x14ac:dyDescent="0.2">
      <c r="A32" s="31"/>
      <c r="B32" s="129"/>
      <c r="C32" s="335" t="s">
        <v>629</v>
      </c>
      <c r="D32" s="923"/>
      <c r="E32" s="923"/>
      <c r="F32" s="41">
        <v>0.6</v>
      </c>
      <c r="G32" s="943"/>
      <c r="H32" s="41">
        <v>40.799999999999997</v>
      </c>
    </row>
    <row r="33" spans="1:9" ht="61.5" customHeight="1" x14ac:dyDescent="0.2">
      <c r="A33" s="1098" t="s">
        <v>630</v>
      </c>
      <c r="B33" s="1098"/>
      <c r="C33" s="1098"/>
      <c r="D33" s="1098"/>
      <c r="E33" s="1098"/>
      <c r="F33" s="1098"/>
      <c r="G33" s="1098"/>
      <c r="H33" s="1098"/>
    </row>
    <row r="34" spans="1:9" s="860" customFormat="1" ht="12.75" customHeight="1" x14ac:dyDescent="0.2">
      <c r="A34" s="1028">
        <v>45</v>
      </c>
      <c r="B34" s="1028"/>
      <c r="C34" s="1028"/>
      <c r="D34" s="1028"/>
      <c r="E34" s="1028"/>
      <c r="F34" s="1028"/>
      <c r="G34" s="1028"/>
      <c r="H34" s="1028"/>
      <c r="I34" s="941"/>
    </row>
  </sheetData>
  <mergeCells count="4">
    <mergeCell ref="A2:H2"/>
    <mergeCell ref="A33:H33"/>
    <mergeCell ref="A34:H34"/>
    <mergeCell ref="A1:H1"/>
  </mergeCells>
  <hyperlinks>
    <hyperlink ref="A1" location="Contents!A1" display="Contents"/>
  </hyperlinks>
  <pageMargins left="0.2" right="0.2" top="0.2" bottom="0.2" header="0.2" footer="0.2"/>
  <pageSetup paperSiz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U38"/>
  <sheetViews>
    <sheetView showGridLines="0" zoomScale="140" zoomScaleNormal="140" workbookViewId="0">
      <selection sqref="A1:U1"/>
    </sheetView>
  </sheetViews>
  <sheetFormatPr defaultRowHeight="11.25" x14ac:dyDescent="0.2"/>
  <cols>
    <col min="1" max="1" width="3.85546875" style="6" customWidth="1"/>
    <col min="2" max="2" width="2.42578125" style="1" customWidth="1"/>
    <col min="3" max="3" width="5.7109375" style="1" customWidth="1"/>
    <col min="4" max="4" width="2.85546875" style="1" customWidth="1"/>
    <col min="5" max="7" width="7.28515625" style="1" customWidth="1"/>
    <col min="8" max="8" width="9" style="1" customWidth="1"/>
    <col min="9" max="9" width="2" style="1" customWidth="1"/>
    <col min="10" max="16384" width="9.140625" style="1"/>
  </cols>
  <sheetData>
    <row r="1" spans="1:21" s="542" customFormat="1" x14ac:dyDescent="0.2">
      <c r="A1" s="980" t="s">
        <v>167</v>
      </c>
      <c r="B1" s="980"/>
      <c r="C1" s="980"/>
      <c r="D1" s="980"/>
      <c r="E1" s="980"/>
      <c r="F1" s="980"/>
      <c r="G1" s="980"/>
      <c r="H1" s="980"/>
      <c r="I1" s="980"/>
      <c r="J1" s="980"/>
      <c r="K1" s="980"/>
      <c r="L1" s="980"/>
      <c r="M1" s="980"/>
      <c r="N1" s="980"/>
      <c r="O1" s="980"/>
      <c r="P1" s="980"/>
      <c r="Q1" s="980"/>
      <c r="R1" s="980"/>
      <c r="S1" s="980"/>
      <c r="T1" s="980"/>
      <c r="U1" s="980"/>
    </row>
    <row r="2" spans="1:21" ht="11.1" customHeight="1" x14ac:dyDescent="0.2">
      <c r="A2" s="368" t="s">
        <v>769</v>
      </c>
      <c r="B2" s="358"/>
      <c r="C2" s="358"/>
      <c r="D2" s="5"/>
      <c r="E2" s="168"/>
      <c r="F2" s="168"/>
      <c r="G2" s="168"/>
      <c r="H2" s="168"/>
    </row>
    <row r="3" spans="1:21" ht="13.5" customHeight="1" x14ac:dyDescent="0.2">
      <c r="A3" s="367" t="s">
        <v>770</v>
      </c>
      <c r="B3" s="358"/>
      <c r="C3" s="358"/>
      <c r="D3" s="5"/>
      <c r="E3" s="5"/>
      <c r="F3" s="5"/>
      <c r="G3" s="5"/>
      <c r="H3" s="5"/>
    </row>
    <row r="4" spans="1:21" ht="12" customHeight="1" x14ac:dyDescent="0.2">
      <c r="A4" s="360">
        <v>4.0999999999999996</v>
      </c>
      <c r="B4" s="357" t="s">
        <v>771</v>
      </c>
      <c r="C4" s="358"/>
      <c r="D4" s="5"/>
      <c r="E4" s="983" t="s">
        <v>772</v>
      </c>
      <c r="F4" s="983"/>
      <c r="G4" s="983"/>
      <c r="H4" s="983"/>
      <c r="I4" s="551"/>
    </row>
    <row r="5" spans="1:21" ht="9.75" customHeight="1" x14ac:dyDescent="0.2">
      <c r="A5" s="360"/>
      <c r="B5" s="358" t="s">
        <v>773</v>
      </c>
      <c r="C5" s="358"/>
      <c r="D5" s="5"/>
      <c r="E5" s="983"/>
      <c r="F5" s="983"/>
      <c r="G5" s="983"/>
      <c r="H5" s="983"/>
      <c r="I5" s="369"/>
    </row>
    <row r="6" spans="1:21" ht="10.5" customHeight="1" x14ac:dyDescent="0.2">
      <c r="A6" s="360"/>
      <c r="B6" s="358"/>
      <c r="C6" s="358"/>
      <c r="D6" s="5"/>
      <c r="E6" s="987" t="s">
        <v>774</v>
      </c>
      <c r="F6" s="987"/>
      <c r="G6" s="987"/>
      <c r="H6" s="987"/>
      <c r="I6" s="371"/>
    </row>
    <row r="7" spans="1:21" ht="10.5" customHeight="1" x14ac:dyDescent="0.2">
      <c r="A7" s="360"/>
      <c r="B7" s="358"/>
      <c r="C7" s="358"/>
      <c r="D7" s="5"/>
      <c r="E7" s="987" t="s">
        <v>775</v>
      </c>
      <c r="F7" s="987"/>
      <c r="G7" s="987"/>
      <c r="H7" s="987"/>
      <c r="I7" s="371"/>
    </row>
    <row r="8" spans="1:21" ht="12" customHeight="1" x14ac:dyDescent="0.2">
      <c r="A8" s="360"/>
      <c r="B8" s="358"/>
      <c r="C8" s="358"/>
      <c r="D8" s="5"/>
      <c r="E8" s="987" t="s">
        <v>776</v>
      </c>
      <c r="F8" s="987"/>
      <c r="G8" s="987"/>
      <c r="H8" s="987"/>
      <c r="I8" s="371"/>
    </row>
    <row r="9" spans="1:21" ht="14.25" customHeight="1" x14ac:dyDescent="0.2">
      <c r="A9" s="360">
        <v>4.2</v>
      </c>
      <c r="B9" s="357" t="s">
        <v>202</v>
      </c>
      <c r="C9" s="358"/>
      <c r="D9" s="5"/>
      <c r="E9" s="983" t="s">
        <v>777</v>
      </c>
      <c r="F9" s="983"/>
      <c r="G9" s="983"/>
      <c r="H9" s="983"/>
      <c r="I9" s="366"/>
    </row>
    <row r="10" spans="1:21" ht="9.75" customHeight="1" x14ac:dyDescent="0.2">
      <c r="A10" s="362"/>
      <c r="B10" s="358"/>
      <c r="C10" s="358"/>
      <c r="D10" s="5"/>
      <c r="E10" s="983"/>
      <c r="F10" s="983"/>
      <c r="G10" s="983"/>
      <c r="H10" s="983"/>
      <c r="I10" s="366"/>
    </row>
    <row r="11" spans="1:21" ht="3.75" customHeight="1" x14ac:dyDescent="0.2">
      <c r="A11" s="362"/>
      <c r="B11" s="358"/>
      <c r="C11" s="358"/>
      <c r="D11" s="5"/>
      <c r="E11" s="983"/>
      <c r="F11" s="983"/>
      <c r="G11" s="983"/>
      <c r="H11" s="983"/>
      <c r="I11" s="366"/>
    </row>
    <row r="12" spans="1:21" ht="9.75" customHeight="1" x14ac:dyDescent="0.2">
      <c r="A12" s="362" t="s">
        <v>778</v>
      </c>
      <c r="B12" s="358"/>
      <c r="C12" s="358"/>
      <c r="D12" s="5"/>
      <c r="E12" s="5"/>
      <c r="F12" s="5"/>
      <c r="G12" s="5"/>
      <c r="H12" s="5"/>
    </row>
    <row r="13" spans="1:21" ht="12" customHeight="1" x14ac:dyDescent="0.2">
      <c r="A13" s="360">
        <v>6.1</v>
      </c>
      <c r="B13" s="357" t="s">
        <v>779</v>
      </c>
      <c r="C13" s="358"/>
      <c r="D13" s="5"/>
      <c r="E13" s="983" t="s">
        <v>780</v>
      </c>
      <c r="F13" s="983"/>
      <c r="G13" s="983"/>
      <c r="H13" s="983"/>
      <c r="I13" s="369"/>
    </row>
    <row r="14" spans="1:21" ht="15" customHeight="1" x14ac:dyDescent="0.2">
      <c r="A14" s="360"/>
      <c r="B14" s="358"/>
      <c r="C14" s="358"/>
      <c r="D14" s="5"/>
      <c r="E14" s="983"/>
      <c r="F14" s="983"/>
      <c r="G14" s="983"/>
      <c r="H14" s="983"/>
      <c r="I14" s="369"/>
    </row>
    <row r="15" spans="1:21" ht="5.25" customHeight="1" x14ac:dyDescent="0.2">
      <c r="A15" s="360"/>
      <c r="B15" s="358"/>
      <c r="C15" s="358"/>
      <c r="D15" s="5"/>
      <c r="E15" s="983"/>
      <c r="F15" s="983"/>
      <c r="G15" s="983"/>
      <c r="H15" s="983"/>
      <c r="I15" s="369"/>
    </row>
    <row r="16" spans="1:21" ht="15" customHeight="1" x14ac:dyDescent="0.2">
      <c r="A16" s="360">
        <v>6.2</v>
      </c>
      <c r="B16" s="357" t="s">
        <v>781</v>
      </c>
      <c r="C16" s="358"/>
      <c r="D16" s="5"/>
      <c r="E16" s="983" t="s">
        <v>782</v>
      </c>
      <c r="F16" s="983"/>
      <c r="G16" s="983"/>
      <c r="H16" s="983"/>
      <c r="I16" s="369"/>
    </row>
    <row r="17" spans="1:9" ht="13.5" customHeight="1" x14ac:dyDescent="0.2">
      <c r="A17" s="360"/>
      <c r="B17" s="358"/>
      <c r="C17" s="358"/>
      <c r="D17" s="5"/>
      <c r="E17" s="983"/>
      <c r="F17" s="983"/>
      <c r="G17" s="983"/>
      <c r="H17" s="983"/>
      <c r="I17" s="369"/>
    </row>
    <row r="18" spans="1:9" ht="3.75" customHeight="1" x14ac:dyDescent="0.2">
      <c r="A18" s="360"/>
      <c r="B18" s="358"/>
      <c r="C18" s="358"/>
      <c r="D18" s="5"/>
      <c r="E18" s="983"/>
      <c r="F18" s="983"/>
      <c r="G18" s="983"/>
      <c r="H18" s="983"/>
      <c r="I18" s="369"/>
    </row>
    <row r="19" spans="1:9" ht="12.75" customHeight="1" x14ac:dyDescent="0.2">
      <c r="A19" s="360">
        <v>6.3</v>
      </c>
      <c r="B19" s="357" t="s">
        <v>783</v>
      </c>
      <c r="C19" s="358"/>
      <c r="D19" s="5"/>
      <c r="E19" s="983" t="s">
        <v>784</v>
      </c>
      <c r="F19" s="983"/>
      <c r="G19" s="983"/>
      <c r="H19" s="983"/>
      <c r="I19" s="369"/>
    </row>
    <row r="20" spans="1:9" ht="9.75" customHeight="1" x14ac:dyDescent="0.2">
      <c r="A20" s="362"/>
      <c r="B20" s="357" t="s">
        <v>785</v>
      </c>
      <c r="C20" s="358"/>
      <c r="D20" s="5"/>
      <c r="E20" s="983"/>
      <c r="F20" s="983"/>
      <c r="G20" s="983"/>
      <c r="H20" s="983"/>
      <c r="I20" s="369"/>
    </row>
    <row r="21" spans="1:9" s="7" customFormat="1" ht="12" customHeight="1" x14ac:dyDescent="0.2">
      <c r="A21" s="367" t="s">
        <v>786</v>
      </c>
      <c r="B21" s="361"/>
      <c r="C21" s="361"/>
      <c r="D21" s="361"/>
      <c r="E21" s="361"/>
      <c r="F21" s="361"/>
      <c r="G21" s="361"/>
      <c r="H21" s="361"/>
    </row>
    <row r="22" spans="1:9" ht="12.75" customHeight="1" x14ac:dyDescent="0.2">
      <c r="A22" s="360">
        <v>9.1</v>
      </c>
      <c r="B22" s="357" t="s">
        <v>787</v>
      </c>
      <c r="C22" s="358"/>
      <c r="D22" s="5"/>
      <c r="E22" s="983" t="s">
        <v>788</v>
      </c>
      <c r="F22" s="983"/>
      <c r="G22" s="983"/>
      <c r="H22" s="983"/>
    </row>
    <row r="23" spans="1:9" ht="25.5" customHeight="1" x14ac:dyDescent="0.2">
      <c r="A23" s="360"/>
      <c r="B23" s="358"/>
      <c r="C23" s="358"/>
      <c r="D23" s="5"/>
      <c r="E23" s="983"/>
      <c r="F23" s="983"/>
      <c r="G23" s="983"/>
      <c r="H23" s="983"/>
    </row>
    <row r="24" spans="1:9" ht="1.5" customHeight="1" x14ac:dyDescent="0.2">
      <c r="A24" s="360"/>
      <c r="B24" s="358"/>
      <c r="C24" s="358"/>
      <c r="D24" s="5"/>
      <c r="E24" s="983"/>
      <c r="F24" s="983"/>
      <c r="G24" s="983"/>
      <c r="H24" s="983"/>
    </row>
    <row r="25" spans="1:9" ht="12" customHeight="1" x14ac:dyDescent="0.2">
      <c r="A25" s="360">
        <v>9.1999999999999993</v>
      </c>
      <c r="B25" s="357" t="s">
        <v>789</v>
      </c>
      <c r="C25" s="358"/>
      <c r="D25" s="5"/>
      <c r="E25" s="983" t="s">
        <v>790</v>
      </c>
      <c r="F25" s="983"/>
      <c r="G25" s="983"/>
      <c r="H25" s="983"/>
    </row>
    <row r="26" spans="1:9" ht="12" customHeight="1" x14ac:dyDescent="0.2">
      <c r="A26" s="362"/>
      <c r="B26" s="357" t="s">
        <v>791</v>
      </c>
      <c r="C26" s="358"/>
      <c r="D26" s="5"/>
      <c r="E26" s="983"/>
      <c r="F26" s="983"/>
      <c r="G26" s="983"/>
      <c r="H26" s="983"/>
    </row>
    <row r="27" spans="1:9" ht="12.75" customHeight="1" x14ac:dyDescent="0.2">
      <c r="A27" s="362"/>
      <c r="B27" s="358" t="s">
        <v>792</v>
      </c>
      <c r="C27" s="358"/>
      <c r="D27" s="5"/>
      <c r="E27" s="983"/>
      <c r="F27" s="983"/>
      <c r="G27" s="983"/>
      <c r="H27" s="983"/>
    </row>
    <row r="28" spans="1:9" ht="0.75" customHeight="1" x14ac:dyDescent="0.2">
      <c r="A28" s="362"/>
      <c r="B28" s="358"/>
      <c r="C28" s="358"/>
      <c r="D28" s="5"/>
      <c r="E28" s="989"/>
      <c r="F28" s="989"/>
      <c r="G28" s="989"/>
      <c r="H28" s="989"/>
    </row>
    <row r="29" spans="1:9" ht="9" customHeight="1" x14ac:dyDescent="0.2">
      <c r="A29" s="362" t="s">
        <v>793</v>
      </c>
      <c r="B29" s="358"/>
      <c r="C29" s="358"/>
      <c r="D29" s="5"/>
      <c r="E29" s="5"/>
      <c r="F29" s="5"/>
      <c r="G29" s="5"/>
      <c r="H29" s="5"/>
    </row>
    <row r="30" spans="1:9" ht="12.75" customHeight="1" x14ac:dyDescent="0.2">
      <c r="A30" s="360">
        <v>10.1</v>
      </c>
      <c r="B30" s="357" t="s">
        <v>794</v>
      </c>
      <c r="C30" s="358"/>
      <c r="D30" s="5"/>
      <c r="E30" s="983" t="s">
        <v>795</v>
      </c>
      <c r="F30" s="983"/>
      <c r="G30" s="983"/>
      <c r="H30" s="983"/>
    </row>
    <row r="31" spans="1:9" ht="7.5" customHeight="1" x14ac:dyDescent="0.2">
      <c r="A31" s="360"/>
      <c r="B31" s="358"/>
      <c r="C31" s="358"/>
      <c r="D31" s="5"/>
      <c r="E31" s="983"/>
      <c r="F31" s="983"/>
      <c r="G31" s="983"/>
      <c r="H31" s="983"/>
    </row>
    <row r="32" spans="1:9" ht="12" customHeight="1" x14ac:dyDescent="0.2">
      <c r="A32" s="360">
        <v>10.199999999999999</v>
      </c>
      <c r="B32" s="357" t="s">
        <v>796</v>
      </c>
      <c r="C32" s="358"/>
      <c r="D32" s="5"/>
      <c r="E32" s="983" t="s">
        <v>797</v>
      </c>
      <c r="F32" s="983"/>
      <c r="G32" s="983"/>
      <c r="H32" s="983"/>
    </row>
    <row r="33" spans="1:9" ht="12" customHeight="1" x14ac:dyDescent="0.2">
      <c r="A33" s="360"/>
      <c r="B33" s="358"/>
      <c r="C33" s="358"/>
      <c r="D33" s="5"/>
      <c r="E33" s="983"/>
      <c r="F33" s="983"/>
      <c r="G33" s="983"/>
      <c r="H33" s="983"/>
    </row>
    <row r="34" spans="1:9" ht="12" customHeight="1" x14ac:dyDescent="0.2">
      <c r="A34" s="360"/>
      <c r="B34" s="358"/>
      <c r="C34" s="358"/>
      <c r="D34" s="5"/>
      <c r="E34" s="983"/>
      <c r="F34" s="983"/>
      <c r="G34" s="983"/>
      <c r="H34" s="983"/>
    </row>
    <row r="35" spans="1:9" ht="12" customHeight="1" x14ac:dyDescent="0.2">
      <c r="A35" s="360"/>
      <c r="B35" s="358"/>
      <c r="C35" s="358"/>
      <c r="D35" s="5"/>
      <c r="E35" s="983"/>
      <c r="F35" s="983"/>
      <c r="G35" s="983"/>
      <c r="H35" s="983"/>
    </row>
    <row r="36" spans="1:9" ht="4.5" customHeight="1" x14ac:dyDescent="0.2">
      <c r="A36" s="360"/>
      <c r="B36" s="358"/>
      <c r="C36" s="358"/>
      <c r="D36" s="5"/>
      <c r="E36" s="983"/>
      <c r="F36" s="983"/>
      <c r="G36" s="983"/>
      <c r="H36" s="983"/>
    </row>
    <row r="37" spans="1:9" s="921" customFormat="1" ht="15.75" customHeight="1" x14ac:dyDescent="0.2">
      <c r="A37" s="988">
        <v>4</v>
      </c>
      <c r="B37" s="988"/>
      <c r="C37" s="988"/>
      <c r="D37" s="988"/>
      <c r="E37" s="988"/>
      <c r="F37" s="988"/>
      <c r="G37" s="988"/>
      <c r="H37" s="988"/>
      <c r="I37" s="988"/>
    </row>
    <row r="38" spans="1:9" ht="12" customHeight="1" x14ac:dyDescent="0.2"/>
  </sheetData>
  <mergeCells count="14">
    <mergeCell ref="E9:H11"/>
    <mergeCell ref="A37:I37"/>
    <mergeCell ref="E32:H36"/>
    <mergeCell ref="E13:H15"/>
    <mergeCell ref="E16:H18"/>
    <mergeCell ref="E19:H20"/>
    <mergeCell ref="E22:H24"/>
    <mergeCell ref="E25:H28"/>
    <mergeCell ref="E30:H31"/>
    <mergeCell ref="E4:H5"/>
    <mergeCell ref="E6:H6"/>
    <mergeCell ref="E7:H7"/>
    <mergeCell ref="E8:H8"/>
    <mergeCell ref="A1:U1"/>
  </mergeCells>
  <hyperlinks>
    <hyperlink ref="A1:T1" location="Contents!A1" display="Contents"/>
  </hyperlinks>
  <pageMargins left="0.2" right="0.2" top="0.2" bottom="0.2" header="0.2" footer="0.2"/>
  <pageSetup paperSiz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U23"/>
  <sheetViews>
    <sheetView showGridLines="0" zoomScale="140" zoomScaleNormal="140" workbookViewId="0">
      <selection sqref="A1:U1"/>
    </sheetView>
  </sheetViews>
  <sheetFormatPr defaultRowHeight="9" x14ac:dyDescent="0.2"/>
  <cols>
    <col min="1" max="1" width="3.42578125" style="368" customWidth="1"/>
    <col min="2" max="2" width="2.42578125" style="358" customWidth="1"/>
    <col min="3" max="3" width="4.85546875" style="358" customWidth="1"/>
    <col min="4" max="4" width="6.5703125" style="358" customWidth="1"/>
    <col min="5" max="6" width="6.42578125" style="370" customWidth="1"/>
    <col min="7" max="7" width="4.85546875" style="370" customWidth="1"/>
    <col min="8" max="8" width="10.5703125" style="370" customWidth="1"/>
    <col min="9" max="9" width="1.85546875" style="358" customWidth="1"/>
    <col min="10" max="16384" width="9.140625" style="358"/>
  </cols>
  <sheetData>
    <row r="1" spans="1:21" s="542" customFormat="1" ht="11.25" x14ac:dyDescent="0.2">
      <c r="A1" s="980" t="s">
        <v>167</v>
      </c>
      <c r="B1" s="980"/>
      <c r="C1" s="980"/>
      <c r="D1" s="980"/>
      <c r="E1" s="980"/>
      <c r="F1" s="980"/>
      <c r="G1" s="980"/>
      <c r="H1" s="980"/>
      <c r="I1" s="980"/>
      <c r="J1" s="980"/>
      <c r="K1" s="980"/>
      <c r="L1" s="980"/>
      <c r="M1" s="980"/>
      <c r="N1" s="980"/>
      <c r="O1" s="980"/>
      <c r="P1" s="980"/>
      <c r="Q1" s="980"/>
      <c r="R1" s="980"/>
      <c r="S1" s="980"/>
      <c r="T1" s="980"/>
      <c r="U1" s="980"/>
    </row>
    <row r="2" spans="1:21" ht="17.25" customHeight="1" x14ac:dyDescent="0.2">
      <c r="A2" s="372" t="s">
        <v>769</v>
      </c>
      <c r="B2" s="4"/>
      <c r="C2" s="4"/>
      <c r="D2" s="4"/>
      <c r="E2" s="371"/>
      <c r="F2" s="371"/>
      <c r="G2" s="371"/>
      <c r="H2" s="371"/>
    </row>
    <row r="3" spans="1:21" ht="3.75" customHeight="1" x14ac:dyDescent="0.2">
      <c r="A3" s="372"/>
      <c r="B3" s="4"/>
      <c r="C3" s="4"/>
      <c r="D3" s="4"/>
      <c r="E3" s="371"/>
      <c r="F3" s="371"/>
      <c r="G3" s="371"/>
      <c r="H3" s="371"/>
    </row>
    <row r="4" spans="1:21" ht="12.75" customHeight="1" x14ac:dyDescent="0.2">
      <c r="A4" s="360">
        <v>10.3</v>
      </c>
      <c r="B4" s="357" t="s">
        <v>798</v>
      </c>
      <c r="C4" s="4"/>
      <c r="D4" s="4"/>
      <c r="E4" s="992" t="s">
        <v>799</v>
      </c>
      <c r="F4" s="992"/>
      <c r="G4" s="992"/>
      <c r="H4" s="992"/>
      <c r="I4" s="552"/>
    </row>
    <row r="5" spans="1:21" ht="15.75" customHeight="1" x14ac:dyDescent="0.2">
      <c r="A5" s="365" t="s">
        <v>800</v>
      </c>
      <c r="B5" s="4"/>
      <c r="C5" s="4"/>
      <c r="D5" s="4"/>
      <c r="E5" s="371"/>
      <c r="F5" s="371"/>
      <c r="G5" s="371"/>
      <c r="H5" s="371"/>
    </row>
    <row r="6" spans="1:21" ht="21" customHeight="1" x14ac:dyDescent="0.2">
      <c r="A6" s="360">
        <v>17.100000000000001</v>
      </c>
      <c r="B6" s="991" t="s">
        <v>801</v>
      </c>
      <c r="C6" s="991"/>
      <c r="D6" s="991"/>
      <c r="E6" s="983" t="s">
        <v>802</v>
      </c>
      <c r="F6" s="983"/>
      <c r="G6" s="983"/>
      <c r="H6" s="983"/>
    </row>
    <row r="7" spans="1:21" ht="18" customHeight="1" x14ac:dyDescent="0.2">
      <c r="A7" s="360"/>
      <c r="B7" s="357"/>
      <c r="E7" s="983"/>
      <c r="F7" s="983"/>
      <c r="G7" s="983"/>
      <c r="H7" s="983"/>
    </row>
    <row r="8" spans="1:21" ht="13.5" customHeight="1" x14ac:dyDescent="0.2">
      <c r="A8" s="360"/>
      <c r="B8" s="357"/>
      <c r="E8" s="983"/>
      <c r="F8" s="983"/>
      <c r="G8" s="983"/>
      <c r="H8" s="983"/>
    </row>
    <row r="9" spans="1:21" ht="15.75" customHeight="1" x14ac:dyDescent="0.2">
      <c r="A9" s="360">
        <v>17.2</v>
      </c>
      <c r="B9" s="357" t="s">
        <v>803</v>
      </c>
      <c r="E9" s="983" t="s">
        <v>804</v>
      </c>
      <c r="F9" s="983"/>
      <c r="G9" s="983"/>
      <c r="H9" s="983"/>
    </row>
    <row r="10" spans="1:21" ht="11.25" customHeight="1" x14ac:dyDescent="0.2">
      <c r="A10" s="362"/>
      <c r="B10" s="358" t="s">
        <v>805</v>
      </c>
      <c r="E10" s="983"/>
      <c r="F10" s="983"/>
      <c r="G10" s="983"/>
      <c r="H10" s="983"/>
    </row>
    <row r="11" spans="1:21" ht="12.75" customHeight="1" x14ac:dyDescent="0.2">
      <c r="A11" s="362"/>
      <c r="E11" s="983"/>
      <c r="F11" s="983"/>
      <c r="G11" s="983"/>
      <c r="H11" s="983"/>
    </row>
    <row r="12" spans="1:21" ht="9.75" customHeight="1" x14ac:dyDescent="0.2">
      <c r="A12" s="362"/>
      <c r="E12" s="983"/>
      <c r="F12" s="983"/>
      <c r="G12" s="983"/>
      <c r="H12" s="983"/>
    </row>
    <row r="13" spans="1:21" ht="4.5" customHeight="1" x14ac:dyDescent="0.2">
      <c r="A13" s="362"/>
      <c r="E13" s="983"/>
      <c r="F13" s="983"/>
      <c r="G13" s="983"/>
      <c r="H13" s="983"/>
    </row>
    <row r="14" spans="1:21" ht="10.5" customHeight="1" x14ac:dyDescent="0.2">
      <c r="A14" s="362"/>
      <c r="E14" s="983"/>
      <c r="F14" s="983"/>
      <c r="G14" s="983"/>
      <c r="H14" s="983"/>
    </row>
    <row r="15" spans="1:21" ht="10.5" customHeight="1" x14ac:dyDescent="0.2">
      <c r="A15" s="362"/>
      <c r="E15" s="983"/>
      <c r="F15" s="983"/>
      <c r="G15" s="983"/>
      <c r="H15" s="983"/>
    </row>
    <row r="16" spans="1:21" ht="10.5" customHeight="1" x14ac:dyDescent="0.2">
      <c r="A16" s="362"/>
      <c r="E16" s="983"/>
      <c r="F16" s="983"/>
      <c r="G16" s="983"/>
      <c r="H16" s="983"/>
    </row>
    <row r="17" spans="1:9" ht="70.5" customHeight="1" x14ac:dyDescent="0.2">
      <c r="A17" s="362"/>
      <c r="E17" s="983"/>
      <c r="F17" s="983"/>
      <c r="G17" s="983"/>
      <c r="H17" s="983"/>
    </row>
    <row r="18" spans="1:9" ht="24.75" customHeight="1" x14ac:dyDescent="0.2">
      <c r="A18" s="360">
        <v>17.3</v>
      </c>
      <c r="B18" s="357" t="s">
        <v>33</v>
      </c>
      <c r="E18" s="983" t="s">
        <v>806</v>
      </c>
      <c r="F18" s="983"/>
      <c r="G18" s="983"/>
      <c r="H18" s="983"/>
    </row>
    <row r="19" spans="1:9" ht="15.75" customHeight="1" x14ac:dyDescent="0.2">
      <c r="A19" s="363"/>
      <c r="B19" s="364"/>
      <c r="C19" s="373"/>
      <c r="D19" s="373"/>
      <c r="E19" s="359"/>
      <c r="F19" s="359"/>
      <c r="G19" s="359"/>
      <c r="H19" s="359"/>
    </row>
    <row r="20" spans="1:9" ht="19.5" customHeight="1" x14ac:dyDescent="0.2">
      <c r="A20" s="360">
        <v>17.399999999999999</v>
      </c>
      <c r="B20" s="991" t="s">
        <v>807</v>
      </c>
      <c r="C20" s="991"/>
      <c r="D20" s="991"/>
      <c r="E20" s="983" t="s">
        <v>808</v>
      </c>
      <c r="F20" s="983"/>
      <c r="G20" s="983"/>
      <c r="H20" s="983"/>
    </row>
    <row r="21" spans="1:9" ht="11.25" customHeight="1" x14ac:dyDescent="0.2">
      <c r="A21" s="360"/>
      <c r="B21" s="364"/>
      <c r="E21" s="983"/>
      <c r="F21" s="983"/>
      <c r="G21" s="983"/>
      <c r="H21" s="983"/>
    </row>
    <row r="22" spans="1:9" ht="45" customHeight="1" x14ac:dyDescent="0.2">
      <c r="A22" s="360"/>
      <c r="E22" s="983"/>
      <c r="F22" s="983"/>
      <c r="G22" s="983"/>
      <c r="H22" s="983"/>
    </row>
    <row r="23" spans="1:9" s="4" customFormat="1" ht="16.5" customHeight="1" x14ac:dyDescent="0.2">
      <c r="A23" s="990">
        <v>5</v>
      </c>
      <c r="B23" s="990"/>
      <c r="C23" s="990"/>
      <c r="D23" s="990"/>
      <c r="E23" s="990"/>
      <c r="F23" s="990"/>
      <c r="G23" s="990"/>
      <c r="H23" s="990"/>
      <c r="I23" s="990"/>
    </row>
  </sheetData>
  <mergeCells count="9">
    <mergeCell ref="A1:U1"/>
    <mergeCell ref="A23:I23"/>
    <mergeCell ref="B20:D20"/>
    <mergeCell ref="E20:H22"/>
    <mergeCell ref="E4:H4"/>
    <mergeCell ref="B6:D6"/>
    <mergeCell ref="E6:H8"/>
    <mergeCell ref="E9:H17"/>
    <mergeCell ref="E18:H18"/>
  </mergeCells>
  <hyperlinks>
    <hyperlink ref="A1:T1" location="Contents!A1" display="Contents"/>
  </hyperlinks>
  <pageMargins left="0.2" right="0.2" top="0.2" bottom="0.2" header="0.2" footer="0.2"/>
  <pageSetup paperSiz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U70"/>
  <sheetViews>
    <sheetView showGridLines="0" zoomScale="140" zoomScaleNormal="140" workbookViewId="0">
      <selection sqref="A1:U1"/>
    </sheetView>
  </sheetViews>
  <sheetFormatPr defaultRowHeight="11.25" x14ac:dyDescent="0.2"/>
  <cols>
    <col min="1" max="1" width="3.5703125" style="372" customWidth="1"/>
    <col min="2" max="2" width="2.42578125" style="4" customWidth="1"/>
    <col min="3" max="4" width="4.85546875" style="4" customWidth="1"/>
    <col min="5" max="7" width="6.85546875" style="371" customWidth="1"/>
    <col min="8" max="8" width="9.42578125" style="371" customWidth="1"/>
    <col min="9" max="16384" width="9.140625" style="4"/>
  </cols>
  <sheetData>
    <row r="1" spans="1:21" s="542" customFormat="1" x14ac:dyDescent="0.2">
      <c r="A1" s="980" t="s">
        <v>167</v>
      </c>
      <c r="B1" s="980"/>
      <c r="C1" s="980"/>
      <c r="D1" s="980"/>
      <c r="E1" s="980"/>
      <c r="F1" s="980"/>
      <c r="G1" s="980"/>
      <c r="H1" s="980"/>
      <c r="I1" s="980"/>
      <c r="J1" s="980"/>
      <c r="K1" s="980"/>
      <c r="L1" s="980"/>
      <c r="M1" s="980"/>
      <c r="N1" s="980"/>
      <c r="O1" s="980"/>
      <c r="P1" s="980"/>
      <c r="Q1" s="980"/>
      <c r="R1" s="980"/>
      <c r="S1" s="980"/>
      <c r="T1" s="980"/>
      <c r="U1" s="980"/>
    </row>
    <row r="2" spans="1:21" ht="18" customHeight="1" x14ac:dyDescent="0.2">
      <c r="A2" s="372" t="s">
        <v>769</v>
      </c>
    </row>
    <row r="3" spans="1:21" s="358" customFormat="1" ht="9.75" customHeight="1" x14ac:dyDescent="0.2">
      <c r="A3" s="360">
        <v>17.5</v>
      </c>
      <c r="B3" s="357" t="s">
        <v>809</v>
      </c>
      <c r="E3" s="983" t="s">
        <v>810</v>
      </c>
      <c r="F3" s="983"/>
      <c r="G3" s="983"/>
      <c r="H3" s="983"/>
    </row>
    <row r="4" spans="1:21" s="358" customFormat="1" ht="9.75" customHeight="1" x14ac:dyDescent="0.2">
      <c r="A4" s="362"/>
      <c r="B4" s="357" t="s">
        <v>811</v>
      </c>
      <c r="E4" s="983"/>
      <c r="F4" s="983"/>
      <c r="G4" s="983"/>
      <c r="H4" s="983"/>
      <c r="I4" s="552"/>
    </row>
    <row r="5" spans="1:21" s="358" customFormat="1" ht="9.75" customHeight="1" x14ac:dyDescent="0.2">
      <c r="A5" s="362"/>
      <c r="B5" s="357"/>
      <c r="E5" s="983"/>
      <c r="F5" s="983"/>
      <c r="G5" s="983"/>
      <c r="H5" s="983"/>
    </row>
    <row r="6" spans="1:21" s="358" customFormat="1" ht="9.75" customHeight="1" x14ac:dyDescent="0.2">
      <c r="A6" s="362"/>
      <c r="B6" s="357"/>
      <c r="E6" s="983"/>
      <c r="F6" s="983"/>
      <c r="G6" s="983"/>
      <c r="H6" s="983"/>
    </row>
    <row r="7" spans="1:21" s="358" customFormat="1" ht="9.75" customHeight="1" x14ac:dyDescent="0.2">
      <c r="A7" s="362"/>
      <c r="B7" s="357"/>
      <c r="E7" s="983"/>
      <c r="F7" s="983"/>
      <c r="G7" s="983"/>
      <c r="H7" s="983"/>
    </row>
    <row r="8" spans="1:21" s="358" customFormat="1" ht="9.75" customHeight="1" x14ac:dyDescent="0.2">
      <c r="A8" s="362"/>
      <c r="B8" s="357"/>
      <c r="E8" s="983"/>
      <c r="F8" s="983"/>
      <c r="G8" s="983"/>
      <c r="H8" s="983"/>
    </row>
    <row r="9" spans="1:21" s="358" customFormat="1" ht="9.75" customHeight="1" x14ac:dyDescent="0.2">
      <c r="A9" s="362"/>
      <c r="B9" s="357"/>
      <c r="E9" s="983"/>
      <c r="F9" s="983"/>
      <c r="G9" s="983"/>
      <c r="H9" s="983"/>
    </row>
    <row r="10" spans="1:21" s="358" customFormat="1" ht="9.75" customHeight="1" x14ac:dyDescent="0.2">
      <c r="A10" s="362"/>
      <c r="B10" s="357"/>
      <c r="E10" s="983"/>
      <c r="F10" s="983"/>
      <c r="G10" s="983"/>
      <c r="H10" s="983"/>
    </row>
    <row r="11" spans="1:21" s="358" customFormat="1" ht="9.75" customHeight="1" x14ac:dyDescent="0.2">
      <c r="A11" s="362"/>
      <c r="B11" s="357"/>
      <c r="E11" s="983"/>
      <c r="F11" s="983"/>
      <c r="G11" s="983"/>
      <c r="H11" s="983"/>
    </row>
    <row r="12" spans="1:21" s="358" customFormat="1" ht="9.75" customHeight="1" x14ac:dyDescent="0.2">
      <c r="A12" s="362"/>
      <c r="E12" s="983"/>
      <c r="F12" s="983"/>
      <c r="G12" s="983"/>
      <c r="H12" s="983"/>
    </row>
    <row r="13" spans="1:21" s="358" customFormat="1" ht="10.5" customHeight="1" x14ac:dyDescent="0.2">
      <c r="A13" s="362"/>
      <c r="E13" s="983"/>
      <c r="F13" s="983"/>
      <c r="G13" s="983"/>
      <c r="H13" s="983"/>
    </row>
    <row r="14" spans="1:21" s="358" customFormat="1" ht="15" customHeight="1" x14ac:dyDescent="0.2">
      <c r="A14" s="360">
        <v>17.600000000000001</v>
      </c>
      <c r="B14" s="357" t="s">
        <v>812</v>
      </c>
      <c r="C14" s="357"/>
      <c r="D14" s="357"/>
      <c r="E14" s="983" t="s">
        <v>813</v>
      </c>
      <c r="F14" s="983"/>
      <c r="G14" s="983"/>
      <c r="H14" s="983"/>
    </row>
    <row r="15" spans="1:21" s="358" customFormat="1" ht="17.25" customHeight="1" x14ac:dyDescent="0.2">
      <c r="A15" s="362"/>
      <c r="B15" s="357" t="s">
        <v>814</v>
      </c>
      <c r="C15" s="357"/>
      <c r="D15" s="357"/>
      <c r="E15" s="983"/>
      <c r="F15" s="983"/>
      <c r="G15" s="983"/>
      <c r="H15" s="983"/>
    </row>
    <row r="16" spans="1:21" s="358" customFormat="1" ht="17.25" customHeight="1" x14ac:dyDescent="0.2">
      <c r="A16" s="362"/>
      <c r="B16" s="374" t="s">
        <v>492</v>
      </c>
      <c r="C16" s="357"/>
      <c r="D16" s="357"/>
      <c r="E16" s="983"/>
      <c r="F16" s="983"/>
      <c r="G16" s="983"/>
      <c r="H16" s="983"/>
    </row>
    <row r="17" spans="1:9" s="358" customFormat="1" ht="2.25" customHeight="1" x14ac:dyDescent="0.2">
      <c r="A17" s="362"/>
      <c r="B17" s="357"/>
      <c r="E17" s="983"/>
      <c r="F17" s="983"/>
      <c r="G17" s="983"/>
      <c r="H17" s="983"/>
    </row>
    <row r="18" spans="1:9" s="358" customFormat="1" ht="12" customHeight="1" x14ac:dyDescent="0.2">
      <c r="A18" s="360">
        <v>17.7</v>
      </c>
      <c r="B18" s="357" t="s">
        <v>815</v>
      </c>
      <c r="E18" s="983" t="s">
        <v>816</v>
      </c>
      <c r="F18" s="983"/>
      <c r="G18" s="983"/>
      <c r="H18" s="983"/>
    </row>
    <row r="19" spans="1:9" s="358" customFormat="1" ht="15.75" customHeight="1" x14ac:dyDescent="0.2">
      <c r="A19" s="360"/>
      <c r="B19" s="357" t="s">
        <v>817</v>
      </c>
      <c r="E19" s="983"/>
      <c r="F19" s="983"/>
      <c r="G19" s="983"/>
      <c r="H19" s="983"/>
    </row>
    <row r="20" spans="1:9" s="358" customFormat="1" ht="9.75" customHeight="1" x14ac:dyDescent="0.2">
      <c r="A20" s="360">
        <v>17.8</v>
      </c>
      <c r="B20" s="357" t="s">
        <v>815</v>
      </c>
      <c r="E20" s="983" t="s">
        <v>818</v>
      </c>
      <c r="F20" s="983"/>
      <c r="G20" s="983"/>
      <c r="H20" s="983"/>
    </row>
    <row r="21" spans="1:9" s="358" customFormat="1" ht="26.25" customHeight="1" x14ac:dyDescent="0.2">
      <c r="A21" s="360"/>
      <c r="B21" s="993" t="s">
        <v>819</v>
      </c>
      <c r="C21" s="994"/>
      <c r="D21" s="994"/>
      <c r="E21" s="983"/>
      <c r="F21" s="983"/>
      <c r="G21" s="983"/>
      <c r="H21" s="983"/>
    </row>
    <row r="22" spans="1:9" s="358" customFormat="1" ht="3" customHeight="1" x14ac:dyDescent="0.2">
      <c r="A22" s="375"/>
      <c r="B22" s="376"/>
      <c r="C22" s="4"/>
      <c r="D22" s="4"/>
      <c r="E22" s="371"/>
      <c r="F22" s="371"/>
      <c r="G22" s="371"/>
      <c r="H22" s="371"/>
    </row>
    <row r="23" spans="1:9" s="358" customFormat="1" ht="28.5" customHeight="1" x14ac:dyDescent="0.2">
      <c r="A23" s="360">
        <v>17.899999999999999</v>
      </c>
      <c r="B23" s="993" t="s">
        <v>820</v>
      </c>
      <c r="C23" s="994"/>
      <c r="D23" s="994"/>
      <c r="E23" s="983" t="s">
        <v>821</v>
      </c>
      <c r="F23" s="983"/>
      <c r="G23" s="983"/>
      <c r="H23" s="983"/>
    </row>
    <row r="24" spans="1:9" s="358" customFormat="1" ht="4.5" customHeight="1" x14ac:dyDescent="0.2">
      <c r="A24" s="362"/>
      <c r="B24" s="357"/>
      <c r="E24" s="983"/>
      <c r="F24" s="983"/>
      <c r="G24" s="983"/>
      <c r="H24" s="983"/>
    </row>
    <row r="25" spans="1:9" s="358" customFormat="1" ht="12" customHeight="1" x14ac:dyDescent="0.2">
      <c r="A25" s="362" t="s">
        <v>822</v>
      </c>
      <c r="E25" s="370"/>
      <c r="F25" s="370"/>
      <c r="G25" s="370"/>
      <c r="H25" s="370"/>
    </row>
    <row r="26" spans="1:9" s="358" customFormat="1" ht="20.25" customHeight="1" x14ac:dyDescent="0.2">
      <c r="A26" s="360">
        <v>19.100000000000001</v>
      </c>
      <c r="B26" s="357" t="s">
        <v>823</v>
      </c>
      <c r="E26" s="995" t="s">
        <v>824</v>
      </c>
      <c r="F26" s="995"/>
      <c r="G26" s="995"/>
      <c r="H26" s="995"/>
    </row>
    <row r="27" spans="1:9" s="358" customFormat="1" ht="19.5" customHeight="1" x14ac:dyDescent="0.2">
      <c r="A27" s="360">
        <v>19.2</v>
      </c>
      <c r="B27" s="357" t="s">
        <v>540</v>
      </c>
      <c r="E27" s="983" t="s">
        <v>825</v>
      </c>
      <c r="F27" s="983"/>
      <c r="G27" s="983"/>
      <c r="H27" s="983"/>
    </row>
    <row r="28" spans="1:9" s="358" customFormat="1" ht="14.25" customHeight="1" x14ac:dyDescent="0.2">
      <c r="A28" s="362"/>
      <c r="E28" s="983"/>
      <c r="F28" s="983"/>
      <c r="G28" s="983"/>
      <c r="H28" s="983"/>
    </row>
    <row r="29" spans="1:9" s="358" customFormat="1" ht="14.25" customHeight="1" x14ac:dyDescent="0.2">
      <c r="A29" s="362"/>
      <c r="E29" s="909"/>
      <c r="F29" s="909"/>
      <c r="G29" s="909"/>
      <c r="H29" s="909"/>
    </row>
    <row r="30" spans="1:9" s="358" customFormat="1" ht="14.25" customHeight="1" x14ac:dyDescent="0.2">
      <c r="A30" s="362"/>
      <c r="E30" s="909"/>
      <c r="F30" s="909"/>
      <c r="G30" s="909"/>
      <c r="H30" s="909"/>
    </row>
    <row r="31" spans="1:9" s="921" customFormat="1" ht="15.75" customHeight="1" x14ac:dyDescent="0.2">
      <c r="A31" s="988">
        <v>6</v>
      </c>
      <c r="B31" s="988"/>
      <c r="C31" s="988"/>
      <c r="D31" s="988"/>
      <c r="E31" s="988"/>
      <c r="F31" s="988"/>
      <c r="G31" s="988"/>
      <c r="H31" s="988"/>
      <c r="I31" s="922"/>
    </row>
    <row r="32" spans="1:9" ht="14.25" customHeight="1" x14ac:dyDescent="0.2">
      <c r="A32" s="365"/>
    </row>
    <row r="33" spans="1:1" ht="6" customHeight="1" x14ac:dyDescent="0.2">
      <c r="A33" s="365"/>
    </row>
    <row r="34" spans="1:1" ht="10.5" customHeight="1" x14ac:dyDescent="0.2">
      <c r="A34" s="365"/>
    </row>
    <row r="35" spans="1:1" ht="10.5" customHeight="1" x14ac:dyDescent="0.2">
      <c r="A35" s="365"/>
    </row>
    <row r="36" spans="1:1" ht="10.5" customHeight="1" x14ac:dyDescent="0.2">
      <c r="A36" s="365"/>
    </row>
    <row r="37" spans="1:1" ht="9.75" customHeight="1" x14ac:dyDescent="0.2">
      <c r="A37" s="371"/>
    </row>
    <row r="38" spans="1:1" ht="9.75" customHeight="1" x14ac:dyDescent="0.2">
      <c r="A38" s="371"/>
    </row>
    <row r="39" spans="1:1" ht="9.75" customHeight="1" x14ac:dyDescent="0.2">
      <c r="A39" s="371"/>
    </row>
    <row r="40" spans="1:1" ht="9.75" customHeight="1" x14ac:dyDescent="0.2">
      <c r="A40" s="371"/>
    </row>
    <row r="41" spans="1:1" ht="9.75" customHeight="1" x14ac:dyDescent="0.2">
      <c r="A41" s="371"/>
    </row>
    <row r="42" spans="1:1" ht="9.75" customHeight="1" x14ac:dyDescent="0.2">
      <c r="A42" s="371"/>
    </row>
    <row r="43" spans="1:1" ht="9.75" customHeight="1" x14ac:dyDescent="0.2">
      <c r="A43" s="371"/>
    </row>
    <row r="44" spans="1:1" ht="9.75" customHeight="1" x14ac:dyDescent="0.2">
      <c r="A44" s="371"/>
    </row>
    <row r="45" spans="1:1" ht="9.75" customHeight="1" x14ac:dyDescent="0.2">
      <c r="A45" s="371"/>
    </row>
    <row r="46" spans="1:1" ht="9.75" customHeight="1" x14ac:dyDescent="0.2">
      <c r="A46" s="371"/>
    </row>
    <row r="47" spans="1:1" ht="9.75" customHeight="1" x14ac:dyDescent="0.2">
      <c r="A47" s="371"/>
    </row>
    <row r="48" spans="1:1" ht="10.5" customHeight="1" x14ac:dyDescent="0.2">
      <c r="A48" s="365"/>
    </row>
    <row r="49" spans="1:1" ht="10.5" customHeight="1" x14ac:dyDescent="0.2">
      <c r="A49" s="365"/>
    </row>
    <row r="50" spans="1:1" ht="10.5" customHeight="1" x14ac:dyDescent="0.2">
      <c r="A50" s="365"/>
    </row>
    <row r="51" spans="1:1" ht="10.5" customHeight="1" x14ac:dyDescent="0.2">
      <c r="A51" s="365"/>
    </row>
    <row r="52" spans="1:1" ht="10.5" customHeight="1" x14ac:dyDescent="0.2">
      <c r="A52" s="365"/>
    </row>
    <row r="53" spans="1:1" ht="10.5" customHeight="1" x14ac:dyDescent="0.2">
      <c r="A53" s="365"/>
    </row>
    <row r="54" spans="1:1" ht="10.5" customHeight="1" x14ac:dyDescent="0.2">
      <c r="A54" s="365"/>
    </row>
    <row r="55" spans="1:1" ht="9.75" customHeight="1" x14ac:dyDescent="0.2">
      <c r="A55" s="365"/>
    </row>
    <row r="56" spans="1:1" ht="3" customHeight="1" x14ac:dyDescent="0.2">
      <c r="A56" s="365"/>
    </row>
    <row r="57" spans="1:1" ht="11.25" customHeight="1" x14ac:dyDescent="0.2">
      <c r="A57" s="365"/>
    </row>
    <row r="58" spans="1:1" x14ac:dyDescent="0.2">
      <c r="A58" s="365"/>
    </row>
    <row r="59" spans="1:1" ht="12.7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2" customHeight="1" x14ac:dyDescent="0.2"/>
  </sheetData>
  <mergeCells count="11">
    <mergeCell ref="A1:U1"/>
    <mergeCell ref="E3:H13"/>
    <mergeCell ref="E14:H17"/>
    <mergeCell ref="E18:H19"/>
    <mergeCell ref="E20:H21"/>
    <mergeCell ref="B21:D21"/>
    <mergeCell ref="A31:H31"/>
    <mergeCell ref="B23:D23"/>
    <mergeCell ref="E23:H24"/>
    <mergeCell ref="E26:H26"/>
    <mergeCell ref="E27:H28"/>
  </mergeCells>
  <hyperlinks>
    <hyperlink ref="A1:T1" location="Contents!A1" display="Contents"/>
  </hyperlinks>
  <pageMargins left="0.2" right="0.2" top="0.2" bottom="0.2" header="0.2" footer="0.2"/>
  <pageSetup paperSiz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42"/>
  <sheetViews>
    <sheetView showGridLines="0" zoomScale="140" zoomScaleNormal="140" workbookViewId="0">
      <selection sqref="A1:U1"/>
    </sheetView>
  </sheetViews>
  <sheetFormatPr defaultRowHeight="12.75" x14ac:dyDescent="0.2"/>
  <cols>
    <col min="1" max="1" width="0.85546875" style="3" customWidth="1"/>
    <col min="2" max="2" width="2.5703125" style="3" customWidth="1"/>
    <col min="3" max="3" width="12.28515625" style="3" customWidth="1"/>
    <col min="4" max="4" width="5.42578125" style="3" customWidth="1"/>
    <col min="5" max="5" width="6.28515625" style="3" customWidth="1"/>
    <col min="6" max="6" width="6.5703125" style="3" customWidth="1"/>
    <col min="7" max="7" width="6.42578125" style="3" customWidth="1"/>
    <col min="8" max="8" width="7.42578125" style="3" customWidth="1"/>
    <col min="9" max="9" width="7.7109375" style="409" customWidth="1"/>
    <col min="10" max="10" width="13.28515625" style="3" customWidth="1"/>
    <col min="11" max="11" width="5.85546875" style="3" customWidth="1"/>
    <col min="12" max="12" width="8" style="3" customWidth="1"/>
    <col min="13" max="13" width="4.42578125" style="3" customWidth="1"/>
    <col min="14" max="14" width="10.42578125" style="3" customWidth="1"/>
    <col min="15" max="15" width="10" style="3" customWidth="1"/>
    <col min="16" max="16" width="0.85546875" style="3" customWidth="1"/>
    <col min="17" max="16384" width="9.140625" style="3"/>
  </cols>
  <sheetData>
    <row r="1" spans="1:21" s="542" customFormat="1" ht="11.25" x14ac:dyDescent="0.2">
      <c r="A1" s="980" t="s">
        <v>167</v>
      </c>
      <c r="B1" s="980"/>
      <c r="C1" s="980"/>
      <c r="D1" s="980"/>
      <c r="E1" s="980"/>
      <c r="F1" s="980"/>
      <c r="G1" s="980"/>
      <c r="H1" s="980"/>
      <c r="I1" s="980"/>
      <c r="J1" s="980"/>
      <c r="K1" s="980"/>
      <c r="L1" s="980"/>
      <c r="M1" s="980"/>
      <c r="N1" s="980"/>
      <c r="O1" s="980"/>
      <c r="P1" s="980"/>
      <c r="Q1" s="980"/>
      <c r="R1" s="980"/>
      <c r="S1" s="980"/>
      <c r="T1" s="980"/>
      <c r="U1" s="980"/>
    </row>
    <row r="2" spans="1:21" ht="15.75" x14ac:dyDescent="0.2">
      <c r="A2" s="20"/>
      <c r="B2" s="553" t="s">
        <v>55</v>
      </c>
      <c r="C2" s="19"/>
      <c r="D2" s="19"/>
      <c r="E2" s="19"/>
      <c r="F2" s="19"/>
      <c r="G2" s="19"/>
      <c r="H2" s="19"/>
      <c r="J2" s="409"/>
      <c r="K2" s="409"/>
      <c r="L2" s="409"/>
      <c r="M2" s="409"/>
      <c r="N2" s="409"/>
      <c r="O2" s="409"/>
      <c r="P2" s="409"/>
    </row>
    <row r="3" spans="1:21" x14ac:dyDescent="0.2">
      <c r="A3" s="409"/>
      <c r="B3" s="410" t="s">
        <v>1027</v>
      </c>
      <c r="C3" s="411"/>
      <c r="E3" s="18" t="s">
        <v>54</v>
      </c>
      <c r="F3" s="17"/>
      <c r="G3" s="18" t="s">
        <v>53</v>
      </c>
      <c r="H3" s="17"/>
      <c r="J3" s="409"/>
      <c r="K3" s="409"/>
      <c r="L3" s="409"/>
      <c r="M3" s="409"/>
      <c r="N3" s="409"/>
      <c r="O3" s="409"/>
      <c r="P3" s="409"/>
    </row>
    <row r="4" spans="1:21" ht="15" customHeight="1" x14ac:dyDescent="0.2">
      <c r="A4" s="409"/>
      <c r="B4" s="412"/>
      <c r="C4" s="413"/>
      <c r="D4" s="414"/>
      <c r="E4" s="44" t="s">
        <v>52</v>
      </c>
      <c r="F4" s="45" t="s">
        <v>51</v>
      </c>
      <c r="G4" s="44" t="s">
        <v>52</v>
      </c>
      <c r="H4" s="45" t="s">
        <v>51</v>
      </c>
      <c r="K4" s="409"/>
      <c r="L4" s="409"/>
      <c r="M4" s="409"/>
      <c r="N4" s="409"/>
      <c r="O4" s="409"/>
      <c r="P4" s="409"/>
    </row>
    <row r="5" spans="1:21" ht="11.1" customHeight="1" x14ac:dyDescent="0.2">
      <c r="A5" s="409"/>
      <c r="B5" s="415" t="s">
        <v>47</v>
      </c>
      <c r="E5" s="63">
        <v>23.5</v>
      </c>
      <c r="F5" s="64">
        <v>30.8</v>
      </c>
      <c r="G5" s="65">
        <v>25</v>
      </c>
      <c r="H5" s="65">
        <v>30.8</v>
      </c>
      <c r="J5" s="721"/>
      <c r="K5" s="409"/>
      <c r="L5" s="409"/>
      <c r="M5" s="409"/>
      <c r="N5" s="409"/>
      <c r="O5" s="409"/>
      <c r="P5" s="409"/>
    </row>
    <row r="6" spans="1:21" ht="11.1" customHeight="1" x14ac:dyDescent="0.2">
      <c r="A6" s="409"/>
      <c r="B6" s="415" t="s">
        <v>46</v>
      </c>
      <c r="E6" s="63">
        <v>23</v>
      </c>
      <c r="F6" s="64">
        <v>30.6</v>
      </c>
      <c r="G6" s="65">
        <v>25.1</v>
      </c>
      <c r="H6" s="65">
        <v>30.6</v>
      </c>
      <c r="J6" s="721"/>
      <c r="K6" s="409"/>
      <c r="L6" s="409"/>
      <c r="M6" s="409"/>
      <c r="N6" s="409"/>
      <c r="O6" s="409"/>
      <c r="P6" s="409"/>
    </row>
    <row r="7" spans="1:21" ht="11.1" customHeight="1" x14ac:dyDescent="0.2">
      <c r="A7" s="409"/>
      <c r="B7" s="416" t="s">
        <v>45</v>
      </c>
      <c r="E7" s="63">
        <v>22.9</v>
      </c>
      <c r="F7" s="64">
        <v>31.2</v>
      </c>
      <c r="G7" s="65">
        <v>24.9</v>
      </c>
      <c r="H7" s="65">
        <v>30.1</v>
      </c>
      <c r="J7" s="721"/>
      <c r="K7" s="409"/>
      <c r="L7" s="409"/>
      <c r="M7" s="409"/>
      <c r="N7" s="409"/>
      <c r="O7" s="409"/>
      <c r="P7" s="409"/>
    </row>
    <row r="8" spans="1:21" ht="11.1" customHeight="1" x14ac:dyDescent="0.2">
      <c r="A8" s="409"/>
      <c r="B8" s="416" t="s">
        <v>44</v>
      </c>
      <c r="E8" s="63">
        <v>22.6</v>
      </c>
      <c r="F8" s="64">
        <v>29.7</v>
      </c>
      <c r="G8" s="65">
        <v>24.1</v>
      </c>
      <c r="H8" s="65">
        <v>29.6</v>
      </c>
      <c r="J8" s="721"/>
      <c r="K8" s="409"/>
      <c r="L8" s="409"/>
      <c r="M8" s="409"/>
      <c r="N8" s="409"/>
      <c r="O8" s="409"/>
      <c r="P8" s="409"/>
    </row>
    <row r="9" spans="1:21" ht="11.1" customHeight="1" x14ac:dyDescent="0.2">
      <c r="A9" s="409"/>
      <c r="B9" s="416" t="s">
        <v>43</v>
      </c>
      <c r="E9" s="63">
        <v>20.100000000000001</v>
      </c>
      <c r="F9" s="64">
        <v>27.4</v>
      </c>
      <c r="G9" s="65">
        <v>22.5</v>
      </c>
      <c r="H9" s="65">
        <v>28.1</v>
      </c>
      <c r="J9" s="721"/>
      <c r="K9" s="409"/>
      <c r="L9" s="409"/>
      <c r="M9" s="409"/>
      <c r="N9" s="409"/>
      <c r="O9" s="409"/>
      <c r="P9" s="409"/>
    </row>
    <row r="10" spans="1:21" ht="11.1" customHeight="1" x14ac:dyDescent="0.2">
      <c r="A10" s="409"/>
      <c r="B10" s="416" t="s">
        <v>42</v>
      </c>
      <c r="E10" s="63">
        <v>19</v>
      </c>
      <c r="F10" s="64">
        <v>25.5</v>
      </c>
      <c r="G10" s="65">
        <v>21</v>
      </c>
      <c r="H10" s="65">
        <v>26.3</v>
      </c>
      <c r="J10" s="721"/>
      <c r="K10" s="409"/>
      <c r="L10" s="409"/>
      <c r="M10" s="409"/>
      <c r="N10" s="409"/>
      <c r="O10" s="409"/>
      <c r="P10" s="409"/>
    </row>
    <row r="11" spans="1:21" ht="11.1" customHeight="1" x14ac:dyDescent="0.2">
      <c r="A11" s="409"/>
      <c r="B11" s="416" t="s">
        <v>41</v>
      </c>
      <c r="E11" s="63">
        <v>18.3</v>
      </c>
      <c r="F11" s="64">
        <v>25.2</v>
      </c>
      <c r="G11" s="65">
        <v>20.8</v>
      </c>
      <c r="H11" s="65">
        <v>26</v>
      </c>
      <c r="J11" s="721"/>
      <c r="K11" s="409"/>
      <c r="L11" s="409"/>
      <c r="M11" s="409"/>
      <c r="N11" s="409"/>
      <c r="O11" s="409"/>
      <c r="P11" s="409"/>
    </row>
    <row r="12" spans="1:21" ht="11.1" customHeight="1" x14ac:dyDescent="0.2">
      <c r="A12" s="409"/>
      <c r="B12" s="416" t="s">
        <v>40</v>
      </c>
      <c r="E12" s="64">
        <v>18.2</v>
      </c>
      <c r="F12" s="64">
        <v>25.5</v>
      </c>
      <c r="G12" s="65">
        <v>20.2</v>
      </c>
      <c r="H12" s="65">
        <v>25.7</v>
      </c>
      <c r="J12" s="721"/>
      <c r="K12" s="409"/>
      <c r="L12" s="409"/>
      <c r="M12" s="409"/>
      <c r="N12" s="409"/>
      <c r="O12" s="409"/>
      <c r="P12" s="409"/>
    </row>
    <row r="13" spans="1:21" ht="11.1" customHeight="1" x14ac:dyDescent="0.2">
      <c r="A13" s="409"/>
      <c r="B13" s="416" t="s">
        <v>39</v>
      </c>
      <c r="E13" s="63">
        <v>18.100000000000001</v>
      </c>
      <c r="F13" s="64">
        <v>26.1</v>
      </c>
      <c r="G13" s="65">
        <v>19.7</v>
      </c>
      <c r="H13" s="65">
        <v>25.6</v>
      </c>
      <c r="J13" s="721"/>
      <c r="K13" s="409"/>
      <c r="L13" s="409"/>
      <c r="M13" s="409"/>
      <c r="N13" s="409"/>
      <c r="O13" s="409"/>
      <c r="P13" s="409"/>
    </row>
    <row r="14" spans="1:21" ht="11.1" customHeight="1" x14ac:dyDescent="0.2">
      <c r="A14" s="409"/>
      <c r="B14" s="416" t="s">
        <v>38</v>
      </c>
      <c r="E14" s="63">
        <v>19.5</v>
      </c>
      <c r="F14" s="64">
        <v>27.5</v>
      </c>
      <c r="G14" s="65">
        <v>21.6</v>
      </c>
      <c r="H14" s="65">
        <v>27.8</v>
      </c>
      <c r="J14" s="721"/>
      <c r="K14" s="409"/>
      <c r="L14" s="409"/>
      <c r="M14" s="409"/>
      <c r="N14" s="409"/>
      <c r="O14" s="409"/>
      <c r="P14" s="409"/>
    </row>
    <row r="15" spans="1:21" ht="11.1" customHeight="1" x14ac:dyDescent="0.2">
      <c r="A15" s="409"/>
      <c r="B15" s="416" t="s">
        <v>37</v>
      </c>
      <c r="E15" s="63">
        <v>21</v>
      </c>
      <c r="F15" s="64">
        <v>29.1</v>
      </c>
      <c r="G15" s="65">
        <v>23</v>
      </c>
      <c r="H15" s="65">
        <v>29.1</v>
      </c>
      <c r="J15" s="721"/>
      <c r="K15" s="409"/>
      <c r="L15" s="409"/>
      <c r="M15" s="409"/>
      <c r="N15" s="409"/>
      <c r="O15" s="409"/>
      <c r="P15" s="409"/>
    </row>
    <row r="16" spans="1:21" ht="11.1" customHeight="1" x14ac:dyDescent="0.2">
      <c r="A16" s="409"/>
      <c r="B16" s="416" t="s">
        <v>36</v>
      </c>
      <c r="E16" s="63">
        <v>22.9</v>
      </c>
      <c r="F16" s="64">
        <v>30.4</v>
      </c>
      <c r="G16" s="65">
        <v>24.3</v>
      </c>
      <c r="H16" s="65">
        <v>29.9</v>
      </c>
      <c r="J16" s="721"/>
      <c r="K16" s="409"/>
      <c r="L16" s="409"/>
      <c r="M16" s="409"/>
      <c r="N16" s="409"/>
      <c r="O16" s="409"/>
      <c r="P16" s="409"/>
    </row>
    <row r="17" spans="1:16" ht="1.5" customHeight="1" x14ac:dyDescent="0.2">
      <c r="A17" s="409"/>
      <c r="K17" s="409"/>
      <c r="L17" s="409"/>
      <c r="M17" s="409"/>
      <c r="N17" s="409"/>
      <c r="O17" s="409"/>
      <c r="P17" s="409"/>
    </row>
    <row r="18" spans="1:16" ht="25.5" customHeight="1" x14ac:dyDescent="0.2">
      <c r="A18" s="417"/>
      <c r="B18" s="418" t="s">
        <v>50</v>
      </c>
      <c r="C18" s="419"/>
      <c r="D18" s="163"/>
      <c r="E18" s="996" t="s">
        <v>49</v>
      </c>
      <c r="F18" s="997"/>
      <c r="G18" s="16" t="s">
        <v>48</v>
      </c>
      <c r="H18" s="15"/>
      <c r="K18" s="414"/>
      <c r="L18" s="420"/>
      <c r="N18" s="409"/>
      <c r="O18" s="409"/>
      <c r="P18" s="409"/>
    </row>
    <row r="19" spans="1:16" ht="11.25" customHeight="1" x14ac:dyDescent="0.2">
      <c r="A19" s="417"/>
      <c r="B19" s="414"/>
      <c r="C19" s="419"/>
      <c r="D19" s="163"/>
      <c r="E19" s="14">
        <v>2019</v>
      </c>
      <c r="F19" s="14">
        <v>2020</v>
      </c>
      <c r="G19" s="14">
        <v>2019</v>
      </c>
      <c r="H19" s="14">
        <v>2020</v>
      </c>
      <c r="K19" s="414"/>
      <c r="L19" s="411"/>
      <c r="N19" s="409"/>
      <c r="O19" s="409"/>
      <c r="P19" s="409"/>
    </row>
    <row r="20" spans="1:16" ht="11.1" customHeight="1" x14ac:dyDescent="0.2">
      <c r="B20" s="415" t="s">
        <v>47</v>
      </c>
      <c r="D20" s="421"/>
      <c r="E20" s="11">
        <v>263</v>
      </c>
      <c r="F20" s="11">
        <v>352</v>
      </c>
      <c r="G20" s="11">
        <v>106</v>
      </c>
      <c r="H20" s="11">
        <v>123</v>
      </c>
      <c r="J20" s="721"/>
      <c r="K20" s="422"/>
      <c r="L20" s="423"/>
      <c r="M20" s="424"/>
      <c r="N20" s="409"/>
      <c r="O20" s="409"/>
      <c r="P20" s="409"/>
    </row>
    <row r="21" spans="1:16" ht="11.1" customHeight="1" x14ac:dyDescent="0.2">
      <c r="A21" s="409"/>
      <c r="B21" s="415" t="s">
        <v>46</v>
      </c>
      <c r="D21" s="421"/>
      <c r="E21" s="11">
        <v>232</v>
      </c>
      <c r="F21" s="11">
        <v>269</v>
      </c>
      <c r="G21" s="11">
        <v>151</v>
      </c>
      <c r="H21" s="11">
        <v>106</v>
      </c>
      <c r="J21" s="721"/>
      <c r="K21" s="422"/>
      <c r="L21" s="423"/>
      <c r="M21" s="424"/>
      <c r="N21" s="409"/>
      <c r="O21" s="409"/>
      <c r="P21" s="409"/>
    </row>
    <row r="22" spans="1:16" ht="11.1" customHeight="1" x14ac:dyDescent="0.2">
      <c r="B22" s="416" t="s">
        <v>45</v>
      </c>
      <c r="D22" s="425"/>
      <c r="E22" s="11">
        <v>144</v>
      </c>
      <c r="F22" s="11">
        <v>405</v>
      </c>
      <c r="G22" s="11">
        <v>386</v>
      </c>
      <c r="H22" s="11">
        <v>304</v>
      </c>
      <c r="J22" s="721"/>
      <c r="K22" s="426"/>
      <c r="L22" s="423"/>
      <c r="M22" s="427"/>
      <c r="N22" s="409"/>
      <c r="O22" s="409"/>
      <c r="P22" s="409"/>
    </row>
    <row r="23" spans="1:16" ht="11.1" customHeight="1" x14ac:dyDescent="0.2">
      <c r="A23" s="414"/>
      <c r="B23" s="416" t="s">
        <v>44</v>
      </c>
      <c r="D23" s="421"/>
      <c r="E23" s="11">
        <v>339</v>
      </c>
      <c r="F23" s="11">
        <v>169</v>
      </c>
      <c r="G23" s="11">
        <v>130</v>
      </c>
      <c r="H23" s="11">
        <v>127</v>
      </c>
      <c r="J23" s="721"/>
      <c r="K23" s="426"/>
      <c r="L23" s="423"/>
      <c r="M23" s="424"/>
      <c r="N23" s="409"/>
      <c r="O23" s="409"/>
      <c r="P23" s="409"/>
    </row>
    <row r="24" spans="1:16" ht="11.1" customHeight="1" x14ac:dyDescent="0.2">
      <c r="A24" s="428"/>
      <c r="B24" s="416" t="s">
        <v>43</v>
      </c>
      <c r="D24" s="425"/>
      <c r="E24" s="11">
        <v>126</v>
      </c>
      <c r="F24" s="11">
        <v>68</v>
      </c>
      <c r="G24" s="11">
        <v>223</v>
      </c>
      <c r="H24" s="11">
        <v>81</v>
      </c>
      <c r="J24" s="721"/>
      <c r="K24" s="426"/>
      <c r="L24" s="423"/>
      <c r="M24" s="427"/>
      <c r="N24" s="409"/>
      <c r="O24" s="409"/>
      <c r="P24" s="409"/>
    </row>
    <row r="25" spans="1:16" ht="11.1" customHeight="1" x14ac:dyDescent="0.2">
      <c r="B25" s="416" t="s">
        <v>42</v>
      </c>
      <c r="D25" s="425"/>
      <c r="E25" s="11">
        <v>185</v>
      </c>
      <c r="F25" s="11">
        <v>192</v>
      </c>
      <c r="G25" s="11">
        <v>112</v>
      </c>
      <c r="H25" s="11">
        <v>41</v>
      </c>
      <c r="J25" s="721"/>
      <c r="K25" s="426"/>
      <c r="L25" s="423"/>
      <c r="M25" s="427"/>
      <c r="N25" s="409"/>
      <c r="O25" s="409"/>
      <c r="P25" s="409"/>
    </row>
    <row r="26" spans="1:16" ht="11.1" customHeight="1" x14ac:dyDescent="0.2">
      <c r="A26" s="414"/>
      <c r="B26" s="416" t="s">
        <v>41</v>
      </c>
      <c r="D26" s="425"/>
      <c r="E26" s="11">
        <v>171</v>
      </c>
      <c r="F26" s="11">
        <v>76</v>
      </c>
      <c r="G26" s="11">
        <v>84</v>
      </c>
      <c r="H26" s="11">
        <v>36</v>
      </c>
      <c r="J26" s="721"/>
      <c r="K26" s="426"/>
      <c r="L26" s="423"/>
      <c r="M26" s="427"/>
      <c r="N26" s="409"/>
      <c r="O26" s="409"/>
      <c r="P26" s="409"/>
    </row>
    <row r="27" spans="1:16" ht="11.1" customHeight="1" x14ac:dyDescent="0.2">
      <c r="A27" s="414"/>
      <c r="B27" s="416" t="s">
        <v>40</v>
      </c>
      <c r="D27" s="425"/>
      <c r="E27" s="11">
        <v>119</v>
      </c>
      <c r="F27" s="11">
        <v>61</v>
      </c>
      <c r="G27" s="11">
        <v>47</v>
      </c>
      <c r="H27" s="11">
        <v>32</v>
      </c>
      <c r="J27" s="721"/>
      <c r="K27" s="426"/>
      <c r="L27" s="423"/>
      <c r="M27" s="427"/>
      <c r="N27" s="409"/>
      <c r="O27" s="409"/>
      <c r="P27" s="409"/>
    </row>
    <row r="28" spans="1:16" ht="11.1" customHeight="1" x14ac:dyDescent="0.2">
      <c r="B28" s="416" t="s">
        <v>39</v>
      </c>
      <c r="E28" s="11">
        <v>81</v>
      </c>
      <c r="F28" s="11">
        <v>70</v>
      </c>
      <c r="G28" s="11">
        <v>21</v>
      </c>
      <c r="H28" s="11">
        <v>34</v>
      </c>
      <c r="J28" s="721"/>
      <c r="K28" s="426"/>
      <c r="L28" s="423"/>
      <c r="M28" s="423"/>
      <c r="N28" s="409"/>
      <c r="O28" s="409"/>
      <c r="P28" s="409"/>
    </row>
    <row r="29" spans="1:16" ht="11.1" customHeight="1" x14ac:dyDescent="0.2">
      <c r="A29" s="417"/>
      <c r="B29" s="416" t="s">
        <v>38</v>
      </c>
      <c r="D29" s="414"/>
      <c r="E29" s="11">
        <v>89</v>
      </c>
      <c r="F29" s="11">
        <v>49</v>
      </c>
      <c r="G29" s="11">
        <v>26</v>
      </c>
      <c r="H29" s="11">
        <v>47</v>
      </c>
      <c r="J29" s="721"/>
      <c r="K29" s="426"/>
      <c r="L29" s="423"/>
      <c r="M29" s="410"/>
      <c r="N29" s="409"/>
      <c r="O29" s="409"/>
      <c r="P29" s="409"/>
    </row>
    <row r="30" spans="1:16" ht="11.1" customHeight="1" x14ac:dyDescent="0.2">
      <c r="A30" s="428"/>
      <c r="B30" s="416" t="s">
        <v>37</v>
      </c>
      <c r="D30" s="421"/>
      <c r="E30" s="11">
        <v>86</v>
      </c>
      <c r="F30" s="11">
        <v>65</v>
      </c>
      <c r="G30" s="11">
        <v>61</v>
      </c>
      <c r="H30" s="11">
        <v>53</v>
      </c>
      <c r="J30" s="721"/>
      <c r="K30" s="426"/>
      <c r="L30" s="423"/>
      <c r="M30" s="424"/>
      <c r="N30" s="409"/>
      <c r="O30" s="409"/>
      <c r="P30" s="409"/>
    </row>
    <row r="31" spans="1:16" ht="11.1" customHeight="1" x14ac:dyDescent="0.2">
      <c r="A31" s="428"/>
      <c r="B31" s="416" t="s">
        <v>36</v>
      </c>
      <c r="D31" s="421"/>
      <c r="E31" s="11">
        <v>295</v>
      </c>
      <c r="F31" s="11">
        <v>217</v>
      </c>
      <c r="G31" s="11">
        <v>187</v>
      </c>
      <c r="H31" s="11">
        <v>55</v>
      </c>
      <c r="J31" s="721"/>
      <c r="K31" s="426"/>
      <c r="L31" s="423"/>
      <c r="M31" s="424"/>
      <c r="N31" s="409"/>
      <c r="O31" s="409"/>
      <c r="P31" s="409"/>
    </row>
    <row r="32" spans="1:16" x14ac:dyDescent="0.2">
      <c r="A32" s="428"/>
      <c r="B32" s="429" t="s">
        <v>35</v>
      </c>
      <c r="D32" s="421"/>
      <c r="E32" s="10">
        <v>2130</v>
      </c>
      <c r="F32" s="10">
        <v>1993</v>
      </c>
      <c r="G32" s="10">
        <v>1534</v>
      </c>
      <c r="H32" s="10">
        <v>1039</v>
      </c>
      <c r="K32" s="430"/>
      <c r="L32" s="423"/>
      <c r="M32" s="424"/>
      <c r="N32" s="409"/>
      <c r="O32" s="409"/>
      <c r="P32" s="409"/>
    </row>
    <row r="33" spans="1:16" ht="12.75" customHeight="1" x14ac:dyDescent="0.2">
      <c r="B33" s="998" t="s">
        <v>34</v>
      </c>
      <c r="C33" s="998"/>
      <c r="D33" s="998"/>
      <c r="E33" s="998"/>
      <c r="F33" s="998"/>
      <c r="G33" s="998"/>
      <c r="H33" s="998"/>
      <c r="M33" s="409"/>
      <c r="N33" s="409"/>
      <c r="O33" s="409"/>
      <c r="P33" s="409"/>
    </row>
    <row r="34" spans="1:16" x14ac:dyDescent="0.2">
      <c r="A34" s="999">
        <v>7</v>
      </c>
      <c r="B34" s="999"/>
      <c r="C34" s="999"/>
      <c r="D34" s="999"/>
      <c r="E34" s="999"/>
      <c r="F34" s="999"/>
      <c r="G34" s="999"/>
      <c r="H34" s="999"/>
      <c r="K34" s="409"/>
    </row>
    <row r="35" spans="1:16" x14ac:dyDescent="0.2">
      <c r="A35" s="409"/>
      <c r="K35" s="409"/>
    </row>
    <row r="36" spans="1:16" ht="16.5" customHeight="1" x14ac:dyDescent="0.2">
      <c r="A36" s="409"/>
      <c r="B36" s="409"/>
      <c r="C36" s="409"/>
      <c r="D36" s="409"/>
      <c r="E36" s="409"/>
      <c r="F36" s="409"/>
      <c r="G36" s="409"/>
      <c r="H36" s="409"/>
      <c r="K36" s="409"/>
    </row>
    <row r="37" spans="1:16" ht="16.5" customHeight="1" x14ac:dyDescent="0.2">
      <c r="A37" s="409"/>
      <c r="B37" s="409"/>
      <c r="C37" s="409"/>
      <c r="D37" s="409"/>
      <c r="E37" s="409"/>
      <c r="F37" s="409"/>
      <c r="G37" s="409"/>
      <c r="H37" s="409"/>
      <c r="K37" s="409"/>
    </row>
    <row r="38" spans="1:16" ht="16.5" customHeight="1" x14ac:dyDescent="0.2">
      <c r="A38" s="409"/>
      <c r="B38" s="409"/>
      <c r="C38" s="409"/>
      <c r="D38" s="409"/>
      <c r="E38" s="409"/>
      <c r="F38" s="409"/>
      <c r="G38" s="409"/>
      <c r="H38" s="409"/>
      <c r="K38" s="409"/>
    </row>
    <row r="39" spans="1:16" ht="16.5" customHeight="1" x14ac:dyDescent="0.2">
      <c r="A39" s="409"/>
      <c r="B39" s="409"/>
      <c r="C39" s="409"/>
      <c r="D39" s="409"/>
      <c r="E39" s="409"/>
      <c r="F39" s="409"/>
      <c r="G39" s="409"/>
      <c r="H39" s="409"/>
      <c r="K39" s="409"/>
    </row>
    <row r="40" spans="1:16" ht="16.5" customHeight="1" x14ac:dyDescent="0.2">
      <c r="A40" s="409"/>
      <c r="B40" s="409"/>
      <c r="C40" s="409"/>
      <c r="D40" s="409"/>
      <c r="E40" s="409"/>
      <c r="F40" s="409"/>
      <c r="G40" s="409"/>
      <c r="H40" s="409"/>
      <c r="K40" s="409"/>
    </row>
    <row r="41" spans="1:16" ht="18" customHeight="1" x14ac:dyDescent="0.2">
      <c r="A41" s="409"/>
      <c r="B41" s="409"/>
      <c r="C41" s="409"/>
      <c r="D41" s="409"/>
      <c r="E41" s="409"/>
      <c r="F41" s="409"/>
      <c r="G41" s="409"/>
      <c r="H41" s="409"/>
      <c r="K41" s="409"/>
    </row>
    <row r="42" spans="1:16" ht="18" customHeight="1" x14ac:dyDescent="0.2">
      <c r="A42" s="409"/>
      <c r="B42" s="409"/>
      <c r="C42" s="409"/>
      <c r="D42" s="409"/>
      <c r="E42" s="409"/>
      <c r="F42" s="409"/>
      <c r="G42" s="409"/>
      <c r="H42" s="409"/>
      <c r="K42" s="409"/>
    </row>
  </sheetData>
  <mergeCells count="4">
    <mergeCell ref="E18:F18"/>
    <mergeCell ref="B33:H33"/>
    <mergeCell ref="A34:H34"/>
    <mergeCell ref="A1:U1"/>
  </mergeCells>
  <hyperlinks>
    <hyperlink ref="A1:T1" location="Contents!A1" display="Contents"/>
  </hyperlinks>
  <pageMargins left="0.2" right="0.2" top="0.2" bottom="0.2" header="0.2" footer="0.2"/>
  <pageSetup paperSiz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zoomScale="140" zoomScaleNormal="140" workbookViewId="0">
      <selection sqref="A1:U1"/>
    </sheetView>
  </sheetViews>
  <sheetFormatPr defaultRowHeight="12.75" x14ac:dyDescent="0.2"/>
  <cols>
    <col min="1" max="4" width="1.140625" style="409" customWidth="1"/>
    <col min="5" max="5" width="21.28515625" style="409" customWidth="1"/>
    <col min="6" max="8" width="7.28515625" style="409" customWidth="1"/>
    <col min="9" max="16384" width="9.140625" style="409"/>
  </cols>
  <sheetData>
    <row r="1" spans="1:21" s="542" customFormat="1" ht="11.25" x14ac:dyDescent="0.2">
      <c r="A1" s="980" t="s">
        <v>167</v>
      </c>
      <c r="B1" s="980"/>
      <c r="C1" s="980"/>
      <c r="D1" s="980"/>
      <c r="E1" s="980"/>
      <c r="F1" s="980"/>
      <c r="G1" s="980"/>
      <c r="H1" s="980"/>
      <c r="I1" s="980"/>
      <c r="J1" s="980"/>
      <c r="K1" s="980"/>
      <c r="L1" s="980"/>
      <c r="M1" s="980"/>
      <c r="N1" s="980"/>
      <c r="O1" s="980"/>
      <c r="P1" s="980"/>
      <c r="Q1" s="980"/>
      <c r="R1" s="980"/>
      <c r="S1" s="980"/>
      <c r="T1" s="980"/>
      <c r="U1" s="980"/>
    </row>
    <row r="2" spans="1:21" ht="24" customHeight="1" x14ac:dyDescent="0.2">
      <c r="A2" s="1000" t="s">
        <v>82</v>
      </c>
      <c r="B2" s="1000"/>
      <c r="C2" s="1000"/>
      <c r="D2" s="1000"/>
      <c r="E2" s="1000"/>
      <c r="F2" s="1000"/>
      <c r="G2" s="1000"/>
      <c r="H2" s="1000"/>
    </row>
    <row r="3" spans="1:21" ht="6" customHeight="1" x14ac:dyDescent="0.2">
      <c r="A3" s="555"/>
      <c r="B3" s="555"/>
      <c r="C3" s="555"/>
      <c r="D3" s="555"/>
      <c r="E3" s="555"/>
      <c r="F3" s="555"/>
      <c r="G3" s="555"/>
      <c r="H3" s="555"/>
    </row>
    <row r="4" spans="1:21" ht="14.25" customHeight="1" x14ac:dyDescent="0.2">
      <c r="A4" s="31"/>
      <c r="B4" s="31"/>
      <c r="C4" s="31"/>
      <c r="D4" s="31"/>
      <c r="E4" s="31"/>
      <c r="F4" s="329" t="s">
        <v>81</v>
      </c>
      <c r="G4" s="431">
        <v>2019</v>
      </c>
      <c r="H4" s="431">
        <v>2020</v>
      </c>
    </row>
    <row r="5" spans="1:21" ht="19.5" customHeight="1" x14ac:dyDescent="0.2">
      <c r="A5" s="1001" t="s">
        <v>80</v>
      </c>
      <c r="B5" s="1002"/>
      <c r="C5" s="1002"/>
      <c r="D5" s="1002"/>
      <c r="E5" s="1002"/>
      <c r="F5" s="66">
        <v>1252.4000000000001</v>
      </c>
      <c r="G5" s="66">
        <v>1265.711</v>
      </c>
      <c r="H5" s="66">
        <v>1265.711</v>
      </c>
    </row>
    <row r="6" spans="1:21" ht="9.75" customHeight="1" x14ac:dyDescent="0.2">
      <c r="A6" s="31"/>
      <c r="B6" s="129" t="s">
        <v>79</v>
      </c>
      <c r="C6" s="31"/>
      <c r="D6" s="31"/>
      <c r="E6" s="923"/>
      <c r="F6" s="41">
        <v>619.6</v>
      </c>
      <c r="G6" s="41">
        <v>626.16700000000003</v>
      </c>
      <c r="H6" s="41">
        <v>626</v>
      </c>
    </row>
    <row r="7" spans="1:21" ht="10.5" customHeight="1" x14ac:dyDescent="0.2">
      <c r="A7" s="31"/>
      <c r="B7" s="129" t="s">
        <v>78</v>
      </c>
      <c r="C7" s="31"/>
      <c r="D7" s="31"/>
      <c r="E7" s="923"/>
      <c r="F7" s="67">
        <v>632.79999999999995</v>
      </c>
      <c r="G7" s="68">
        <v>639.54399999999998</v>
      </c>
      <c r="H7" s="68">
        <v>639.70000000000005</v>
      </c>
    </row>
    <row r="8" spans="1:21" ht="9.75" customHeight="1" x14ac:dyDescent="0.2">
      <c r="A8" s="122" t="s">
        <v>77</v>
      </c>
      <c r="B8" s="31"/>
      <c r="C8" s="31"/>
      <c r="D8" s="31"/>
      <c r="E8" s="923"/>
      <c r="F8" s="31"/>
      <c r="G8" s="31"/>
      <c r="H8" s="31"/>
    </row>
    <row r="9" spans="1:21" ht="11.25" customHeight="1" x14ac:dyDescent="0.2">
      <c r="A9" s="31"/>
      <c r="B9" s="31" t="s">
        <v>76</v>
      </c>
      <c r="C9" s="31"/>
      <c r="D9" s="31"/>
      <c r="E9" s="923"/>
      <c r="F9" s="32">
        <v>21.7</v>
      </c>
      <c r="G9" s="32">
        <v>17.5</v>
      </c>
      <c r="H9" s="32">
        <v>17</v>
      </c>
    </row>
    <row r="10" spans="1:21" ht="11.25" customHeight="1" x14ac:dyDescent="0.2">
      <c r="A10" s="31"/>
      <c r="B10" s="31" t="s">
        <v>75</v>
      </c>
      <c r="C10" s="31"/>
      <c r="D10" s="31"/>
      <c r="E10" s="923"/>
      <c r="F10" s="32">
        <v>65.8</v>
      </c>
      <c r="G10" s="32">
        <v>65.099999999999994</v>
      </c>
      <c r="H10" s="32">
        <v>64.900000000000006</v>
      </c>
    </row>
    <row r="11" spans="1:21" ht="11.25" customHeight="1" x14ac:dyDescent="0.2">
      <c r="A11" s="31"/>
      <c r="B11" s="335" t="s">
        <v>74</v>
      </c>
      <c r="C11" s="31"/>
      <c r="D11" s="31"/>
      <c r="E11" s="923"/>
      <c r="F11" s="32">
        <v>4.5999999999999996</v>
      </c>
      <c r="G11" s="32">
        <v>5.9</v>
      </c>
      <c r="H11" s="32">
        <v>6.1</v>
      </c>
    </row>
    <row r="12" spans="1:21" ht="11.25" customHeight="1" x14ac:dyDescent="0.2">
      <c r="A12" s="31"/>
      <c r="B12" s="31" t="s">
        <v>73</v>
      </c>
      <c r="C12" s="31"/>
      <c r="D12" s="31"/>
      <c r="E12" s="923"/>
      <c r="F12" s="32">
        <v>7.9</v>
      </c>
      <c r="G12" s="32">
        <v>11.5</v>
      </c>
      <c r="H12" s="32">
        <v>12</v>
      </c>
    </row>
    <row r="13" spans="1:21" ht="11.25" customHeight="1" x14ac:dyDescent="0.2">
      <c r="A13" s="122" t="s">
        <v>72</v>
      </c>
      <c r="B13" s="31"/>
      <c r="C13" s="122"/>
      <c r="D13" s="122"/>
      <c r="E13" s="923"/>
      <c r="F13" s="69">
        <v>33.4</v>
      </c>
      <c r="G13" s="69">
        <v>36.92</v>
      </c>
      <c r="H13" s="69">
        <v>37.299999999999997</v>
      </c>
    </row>
    <row r="14" spans="1:21" ht="10.5" customHeight="1" x14ac:dyDescent="0.2">
      <c r="A14" s="122" t="s">
        <v>32</v>
      </c>
      <c r="B14" s="31"/>
      <c r="C14" s="122"/>
      <c r="D14" s="122"/>
      <c r="E14" s="923"/>
      <c r="F14" s="69">
        <v>420.4</v>
      </c>
      <c r="G14" s="69">
        <v>408.53</v>
      </c>
      <c r="H14" s="69">
        <v>409</v>
      </c>
    </row>
    <row r="15" spans="1:21" ht="12" customHeight="1" x14ac:dyDescent="0.2">
      <c r="A15" s="122" t="s">
        <v>71</v>
      </c>
      <c r="B15" s="31"/>
      <c r="C15" s="122"/>
      <c r="D15" s="122"/>
      <c r="E15" s="923"/>
      <c r="F15" s="43">
        <v>636</v>
      </c>
      <c r="G15" s="43">
        <v>639.70000000000005</v>
      </c>
      <c r="H15" s="43">
        <v>640</v>
      </c>
    </row>
    <row r="16" spans="1:21" ht="12.95" customHeight="1" x14ac:dyDescent="0.2">
      <c r="A16" s="122" t="s">
        <v>70</v>
      </c>
      <c r="B16" s="31"/>
      <c r="C16" s="31"/>
      <c r="D16" s="31"/>
      <c r="E16" s="923"/>
      <c r="F16" s="31"/>
      <c r="G16" s="31"/>
      <c r="H16" s="31"/>
    </row>
    <row r="17" spans="1:8" ht="11.25" customHeight="1" x14ac:dyDescent="0.2">
      <c r="A17" s="31"/>
      <c r="B17" s="31" t="s">
        <v>0</v>
      </c>
      <c r="C17" s="31"/>
      <c r="D17" s="31"/>
      <c r="E17" s="923"/>
      <c r="F17" s="35">
        <v>121.4</v>
      </c>
      <c r="G17" s="35">
        <v>118.455</v>
      </c>
      <c r="H17" s="35">
        <v>117.9</v>
      </c>
    </row>
    <row r="18" spans="1:8" ht="11.25" customHeight="1" x14ac:dyDescent="0.2">
      <c r="A18" s="31"/>
      <c r="B18" s="31" t="s">
        <v>69</v>
      </c>
      <c r="C18" s="31"/>
      <c r="D18" s="31"/>
      <c r="E18" s="923"/>
      <c r="F18" s="35">
        <v>137</v>
      </c>
      <c r="G18" s="35">
        <v>141.58600000000001</v>
      </c>
      <c r="H18" s="35">
        <v>142</v>
      </c>
    </row>
    <row r="19" spans="1:8" ht="11.25" customHeight="1" x14ac:dyDescent="0.2">
      <c r="A19" s="31"/>
      <c r="B19" s="31" t="s">
        <v>68</v>
      </c>
      <c r="C19" s="31"/>
      <c r="D19" s="31"/>
      <c r="E19" s="923"/>
      <c r="F19" s="35">
        <v>107.2</v>
      </c>
      <c r="G19" s="35">
        <v>108.009</v>
      </c>
      <c r="H19" s="35">
        <v>108</v>
      </c>
    </row>
    <row r="20" spans="1:8" ht="11.25" customHeight="1" x14ac:dyDescent="0.2">
      <c r="A20" s="31"/>
      <c r="B20" s="31" t="s">
        <v>67</v>
      </c>
      <c r="C20" s="31"/>
      <c r="D20" s="31"/>
      <c r="E20" s="923"/>
      <c r="F20" s="35">
        <v>137</v>
      </c>
      <c r="G20" s="35">
        <v>138.73599999999999</v>
      </c>
      <c r="H20" s="35">
        <v>138.69999999999999</v>
      </c>
    </row>
    <row r="21" spans="1:8" ht="11.25" customHeight="1" x14ac:dyDescent="0.2">
      <c r="A21" s="31"/>
      <c r="B21" s="31" t="s">
        <v>66</v>
      </c>
      <c r="C21" s="31"/>
      <c r="D21" s="31"/>
      <c r="E21" s="923"/>
      <c r="F21" s="35">
        <v>112.3</v>
      </c>
      <c r="G21" s="35">
        <v>112.84699999999999</v>
      </c>
      <c r="H21" s="35">
        <v>112.7</v>
      </c>
    </row>
    <row r="22" spans="1:8" ht="11.25" customHeight="1" x14ac:dyDescent="0.2">
      <c r="A22" s="31"/>
      <c r="B22" s="31" t="s">
        <v>65</v>
      </c>
      <c r="C22" s="31"/>
      <c r="D22" s="31"/>
      <c r="E22" s="923"/>
      <c r="F22" s="35">
        <v>68.7</v>
      </c>
      <c r="G22" s="35">
        <v>68.308999999999997</v>
      </c>
      <c r="H22" s="35">
        <v>68.3</v>
      </c>
    </row>
    <row r="23" spans="1:8" ht="11.25" customHeight="1" x14ac:dyDescent="0.2">
      <c r="A23" s="31"/>
      <c r="B23" s="31" t="s">
        <v>64</v>
      </c>
      <c r="C23" s="31"/>
      <c r="D23" s="31"/>
      <c r="E23" s="923"/>
      <c r="F23" s="35">
        <v>369.2</v>
      </c>
      <c r="G23" s="35">
        <v>366.96100000000001</v>
      </c>
      <c r="H23" s="35">
        <v>366.1</v>
      </c>
    </row>
    <row r="24" spans="1:8" ht="11.25" customHeight="1" x14ac:dyDescent="0.2">
      <c r="A24" s="31"/>
      <c r="B24" s="31" t="s">
        <v>63</v>
      </c>
      <c r="C24" s="31"/>
      <c r="D24" s="31"/>
      <c r="E24" s="923"/>
      <c r="F24" s="35">
        <v>82.3</v>
      </c>
      <c r="G24" s="35">
        <v>83.671999999999997</v>
      </c>
      <c r="H24" s="35">
        <v>83.7</v>
      </c>
    </row>
    <row r="25" spans="1:8" ht="11.25" customHeight="1" x14ac:dyDescent="0.2">
      <c r="A25" s="31"/>
      <c r="B25" s="31" t="s">
        <v>62</v>
      </c>
      <c r="C25" s="31"/>
      <c r="D25" s="31"/>
      <c r="E25" s="923"/>
      <c r="F25" s="35">
        <v>76.8</v>
      </c>
      <c r="G25" s="35">
        <v>83.765000000000001</v>
      </c>
      <c r="H25" s="35">
        <v>84.5</v>
      </c>
    </row>
    <row r="26" spans="1:8" ht="11.25" customHeight="1" x14ac:dyDescent="0.2">
      <c r="A26" s="31"/>
      <c r="B26" s="31" t="s">
        <v>61</v>
      </c>
      <c r="C26" s="31"/>
      <c r="D26" s="31"/>
      <c r="E26" s="923"/>
      <c r="F26" s="31">
        <v>40.4</v>
      </c>
      <c r="G26" s="35">
        <v>43.371000000000002</v>
      </c>
      <c r="H26" s="35">
        <v>43.8</v>
      </c>
    </row>
    <row r="27" spans="1:8" ht="12.6" customHeight="1" x14ac:dyDescent="0.2">
      <c r="A27" s="122" t="s">
        <v>60</v>
      </c>
      <c r="B27" s="31"/>
      <c r="C27" s="31"/>
      <c r="D27" s="31"/>
      <c r="E27" s="923"/>
      <c r="F27" s="31"/>
      <c r="G27" s="31"/>
      <c r="H27" s="31"/>
    </row>
    <row r="28" spans="1:8" ht="11.25" customHeight="1" x14ac:dyDescent="0.2">
      <c r="A28" s="31"/>
      <c r="B28" s="31" t="s">
        <v>59</v>
      </c>
      <c r="C28" s="31"/>
      <c r="D28" s="31"/>
      <c r="E28" s="31"/>
      <c r="F28" s="37">
        <v>14701</v>
      </c>
      <c r="G28" s="37">
        <v>12862</v>
      </c>
      <c r="H28" s="37">
        <v>13465</v>
      </c>
    </row>
    <row r="29" spans="1:8" ht="11.25" customHeight="1" x14ac:dyDescent="0.2">
      <c r="A29" s="31"/>
      <c r="B29" s="31" t="s">
        <v>58</v>
      </c>
      <c r="C29" s="31"/>
      <c r="D29" s="31"/>
      <c r="E29" s="31"/>
      <c r="F29" s="37">
        <v>9170</v>
      </c>
      <c r="G29" s="37">
        <v>11174</v>
      </c>
      <c r="H29" s="37">
        <v>11060</v>
      </c>
    </row>
    <row r="30" spans="1:8" ht="11.25" customHeight="1" x14ac:dyDescent="0.2">
      <c r="A30" s="31"/>
      <c r="B30" s="31" t="s">
        <v>57</v>
      </c>
      <c r="C30" s="31"/>
      <c r="D30" s="31"/>
      <c r="E30" s="31"/>
      <c r="F30" s="37">
        <v>10499</v>
      </c>
      <c r="G30" s="37">
        <v>9709</v>
      </c>
      <c r="H30" s="37">
        <v>6929</v>
      </c>
    </row>
    <row r="31" spans="1:8" x14ac:dyDescent="0.2">
      <c r="A31" s="31"/>
      <c r="B31" s="31" t="s">
        <v>56</v>
      </c>
      <c r="C31" s="31"/>
      <c r="D31" s="31"/>
      <c r="E31" s="31"/>
      <c r="F31" s="70">
        <v>1788</v>
      </c>
      <c r="G31" s="71">
        <v>2174</v>
      </c>
      <c r="H31" s="71">
        <v>1995</v>
      </c>
    </row>
    <row r="32" spans="1:8" x14ac:dyDescent="0.2">
      <c r="A32" s="31"/>
      <c r="B32" s="31"/>
      <c r="C32" s="31"/>
      <c r="D32" s="31"/>
      <c r="E32" s="31"/>
      <c r="F32" s="70"/>
      <c r="G32" s="71"/>
      <c r="H32" s="71"/>
    </row>
    <row r="33" spans="1:8" x14ac:dyDescent="0.2">
      <c r="A33" s="1003">
        <v>8</v>
      </c>
      <c r="B33" s="1003"/>
      <c r="C33" s="1003"/>
      <c r="D33" s="1003"/>
      <c r="E33" s="1003"/>
      <c r="F33" s="1003"/>
      <c r="G33" s="1003"/>
      <c r="H33" s="1003"/>
    </row>
  </sheetData>
  <mergeCells count="4">
    <mergeCell ref="A2:H2"/>
    <mergeCell ref="A5:E5"/>
    <mergeCell ref="A33:H33"/>
    <mergeCell ref="A1:U1"/>
  </mergeCells>
  <hyperlinks>
    <hyperlink ref="A1:T1" location="Contents!A1" display="Contents"/>
  </hyperlinks>
  <pageMargins left="0.2" right="0.2" top="0.2" bottom="0.2" header="0.2" footer="0.2"/>
  <pageSetup paperSize="70" orientation="portrait" r:id="rId1"/>
  <ignoredErrors>
    <ignoredError sqref="F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97DA42-8FC5-43C4-911A-BCCA364267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09ADB3-6FF7-4F88-877D-7D737172CFBC}">
  <ds:schemaRefs>
    <ds:schemaRef ds:uri="http://schemas.microsoft.com/office/2006/metadata/properties"/>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http://schemas.microsoft.com/sharepoint/v3"/>
  </ds:schemaRefs>
</ds:datastoreItem>
</file>

<file path=customXml/itemProps3.xml><?xml version="1.0" encoding="utf-8"?>
<ds:datastoreItem xmlns:ds="http://schemas.openxmlformats.org/officeDocument/2006/customXml" ds:itemID="{B8069316-FBBA-4D51-B92C-80C2A21D1F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43</vt:i4>
      </vt:variant>
    </vt:vector>
  </HeadingPairs>
  <TitlesOfParts>
    <vt:vector size="89" baseType="lpstr">
      <vt:lpstr>Cover</vt:lpstr>
      <vt:lpstr>Contents</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lpstr>P40</vt:lpstr>
      <vt:lpstr>P41</vt:lpstr>
      <vt:lpstr>P42</vt:lpstr>
      <vt:lpstr>P43</vt:lpstr>
      <vt:lpstr>P44</vt:lpstr>
      <vt:lpstr>P45</vt:lpstr>
      <vt:lpstr>Contents!Print_Area</vt:lpstr>
      <vt:lpstr>Cover!Print_Area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'P20'!Print_Area</vt:lpstr>
      <vt:lpstr>'P21'!Print_Area</vt:lpstr>
      <vt:lpstr>'P22'!Print_Area</vt:lpstr>
      <vt:lpstr>'P23'!Print_Area</vt:lpstr>
      <vt:lpstr>'P24'!Print_Area</vt:lpstr>
      <vt:lpstr>'P25'!Print_Area</vt:lpstr>
      <vt:lpstr>'P26'!Print_Area</vt:lpstr>
      <vt:lpstr>'P27'!Print_Area</vt:lpstr>
      <vt:lpstr>'P28'!Print_Area</vt:lpstr>
      <vt:lpstr>'P29'!Print_Area</vt:lpstr>
      <vt:lpstr>'P3'!Print_Area</vt:lpstr>
      <vt:lpstr>'P30'!Print_Area</vt:lpstr>
      <vt:lpstr>'P31'!Print_Area</vt:lpstr>
      <vt:lpstr>'P32'!Print_Area</vt:lpstr>
      <vt:lpstr>'P33'!Print_Area</vt:lpstr>
      <vt:lpstr>'P35'!Print_Area</vt:lpstr>
      <vt:lpstr>'P36'!Print_Area</vt:lpstr>
      <vt:lpstr>'P37'!Print_Area</vt:lpstr>
      <vt:lpstr>'P38'!Print_Area</vt:lpstr>
      <vt:lpstr>'P39'!Print_Area</vt:lpstr>
      <vt:lpstr>'P4'!Print_Area</vt:lpstr>
      <vt:lpstr>'P40'!Print_Area</vt:lpstr>
      <vt:lpstr>'P41'!Print_Area</vt:lpstr>
      <vt:lpstr>'P42'!Print_Area</vt:lpstr>
      <vt:lpstr>'P43'!Print_Area</vt:lpstr>
      <vt:lpstr>'P44'!Print_Area</vt:lpstr>
      <vt:lpstr>'P45'!Print_Area</vt:lpstr>
      <vt:lpstr>'P5'!Print_Area</vt:lpstr>
      <vt:lpstr>'P7'!Print_Area</vt:lpstr>
      <vt:lpstr>'P8'!Print_Area</vt:lpstr>
      <vt:lpstr>'P9'!Print_Area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 INFORMATICS BUREAU</dc:creator>
  <cp:lastModifiedBy>Nardeosingh Krishna</cp:lastModifiedBy>
  <cp:lastPrinted>2021-08-30T08:58:30Z</cp:lastPrinted>
  <dcterms:created xsi:type="dcterms:W3CDTF">2000-01-13T10:31:31Z</dcterms:created>
  <dcterms:modified xsi:type="dcterms:W3CDTF">2021-08-30T09:09:02Z</dcterms:modified>
</cp:coreProperties>
</file>