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worksheets/sheet23.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24.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6.xml" ContentType="application/vnd.openxmlformats-officedocument.spreadsheetml.worksheet+xml"/>
  <Override PartName="/xl/worksheets/sheet32.xml" ContentType="application/vnd.openxmlformats-officedocument.spreadsheetml.worksheet+xml"/>
  <Override PartName="/xl/worksheets/sheet30.xml" ContentType="application/vnd.openxmlformats-officedocument.spreadsheetml.worksheet+xml"/>
  <Override PartName="/xl/worksheets/sheet25.xml" ContentType="application/vnd.openxmlformats-officedocument.spreadsheetml.worksheet+xml"/>
  <Override PartName="/xl/worksheets/sheet31.xml" ContentType="application/vnd.openxmlformats-officedocument.spreadsheetml.worksheet+xml"/>
  <Override PartName="/xl/worksheets/sheet26.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13.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8.xml" ContentType="application/vnd.openxmlformats-officedocument.spreadsheetml.externalLink+xml"/>
  <Override PartName="/xl/externalLinks/externalLink6.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5.xml" ContentType="application/vnd.openxmlformats-officedocument.spreadsheetml.externalLink+xml"/>
  <Override PartName="/xl/externalLinks/externalLink7.xml" ContentType="application/vnd.openxmlformats-officedocument.spreadsheetml.externalLink+xml"/>
  <Override PartName="/xl/comments1.xml" ContentType="application/vnd.openxmlformats-officedocument.spreadsheetml.comments+xml"/>
  <Override PartName="/xl/externalLinks/externalLink14.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National Accounts\Magalie\National Accounts Estimates\N. Accounts issues\2026\September 2026\"/>
    </mc:Choice>
  </mc:AlternateContent>
  <xr:revisionPtr revIDLastSave="0" documentId="13_ncr:1_{9281FDAB-75AF-4D24-8889-9BDAEA4BA1A0}" xr6:coauthVersionLast="36" xr6:coauthVersionMax="36" xr10:uidLastSave="{00000000-0000-0000-0000-000000000000}"/>
  <bookViews>
    <workbookView xWindow="0" yWindow="0" windowWidth="20490" windowHeight="7425" xr2:uid="{B760F3F8-AD82-4216-BBAB-C2611FD4DB3D}"/>
  </bookViews>
  <sheets>
    <sheet name="COVER" sheetId="1" r:id="rId1"/>
    <sheet name="Table of contents" sheetId="2" r:id="rId2"/>
    <sheet name="Table 1" sheetId="5" r:id="rId3"/>
    <sheet name="Table 2" sheetId="7" r:id="rId4"/>
    <sheet name="Table 3" sheetId="12" r:id="rId5"/>
    <sheet name="Table 3a" sheetId="42" r:id="rId6"/>
    <sheet name="Table 3b" sheetId="43" r:id="rId7"/>
    <sheet name="Table 3c" sheetId="44" r:id="rId8"/>
    <sheet name="Table 3d" sheetId="50" r:id="rId9"/>
    <sheet name="Table 3e" sheetId="14" r:id="rId10"/>
    <sheet name="Table 4" sheetId="15" r:id="rId11"/>
    <sheet name="Table 5" sheetId="16" r:id="rId12"/>
    <sheet name="Table 6" sheetId="17" r:id="rId13"/>
    <sheet name="Table 7" sheetId="18" r:id="rId14"/>
    <sheet name="Table 8" sheetId="45" r:id="rId15"/>
    <sheet name="Table 9" sheetId="20" r:id="rId16"/>
    <sheet name="Table 10" sheetId="46" r:id="rId17"/>
    <sheet name="Table 11" sheetId="47" r:id="rId18"/>
    <sheet name="Table 12" sheetId="56" r:id="rId19"/>
    <sheet name="Table 13" sheetId="22" r:id="rId20"/>
    <sheet name="Table 13a" sheetId="23" r:id="rId21"/>
    <sheet name="Table 14" sheetId="25" r:id="rId22"/>
    <sheet name="Table 15" sheetId="26" r:id="rId23"/>
    <sheet name="Table 16" sheetId="27" r:id="rId24"/>
    <sheet name="Table 16a" sheetId="59" r:id="rId25"/>
    <sheet name="Table 16b" sheetId="29" r:id="rId26"/>
    <sheet name="Table 17" sheetId="30" r:id="rId27"/>
    <sheet name="Table 17a" sheetId="48" r:id="rId28"/>
    <sheet name="Table 18" sheetId="32" r:id="rId29"/>
    <sheet name="Table 19" sheetId="58" r:id="rId30"/>
    <sheet name="Table 20" sheetId="35" r:id="rId31"/>
    <sheet name="Table 21" sheetId="36" r:id="rId32"/>
    <sheet name="Table 22" sheetId="37" r:id="rId33"/>
    <sheet name="Table 23" sheetId="38" r:id="rId34"/>
    <sheet name="Table 24" sheetId="39" r:id="rId35"/>
    <sheet name="Table 25" sheetId="40" r:id="rId36"/>
    <sheet name="Table 26" sheetId="41"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_bdm1" localSheetId="22">#REF!</definedName>
    <definedName name="_bdm1" localSheetId="24">#REF!</definedName>
    <definedName name="_bdm1" localSheetId="26">#REF!</definedName>
    <definedName name="_bdm1" localSheetId="27">#REF!</definedName>
    <definedName name="_bdm1" localSheetId="30">#REF!</definedName>
    <definedName name="_bdm1">#REF!</definedName>
    <definedName name="_xlnm._FilterDatabase" localSheetId="24" hidden="1">'Table 16a'!#REF!</definedName>
    <definedName name="a" localSheetId="22">'[1]10'!#REF!</definedName>
    <definedName name="a" localSheetId="24">'[1]10'!#REF!</definedName>
    <definedName name="a" localSheetId="26">'[1]10'!#REF!</definedName>
    <definedName name="a" localSheetId="27">'[1]10'!#REF!</definedName>
    <definedName name="a" localSheetId="30">'[1]10'!#REF!</definedName>
    <definedName name="a">'[1]10'!#REF!</definedName>
    <definedName name="aa" localSheetId="22">'[1]10'!#REF!</definedName>
    <definedName name="aa" localSheetId="24">'[1]10'!#REF!</definedName>
    <definedName name="aa" localSheetId="26">'[1]10'!#REF!</definedName>
    <definedName name="aa" localSheetId="27">'[1]10'!#REF!</definedName>
    <definedName name="aa" localSheetId="30">'[1]10'!#REF!</definedName>
    <definedName name="aa">'[1]10'!#REF!</definedName>
    <definedName name="bb" localSheetId="22">'[2]10'!#REF!</definedName>
    <definedName name="bb" localSheetId="24">'[2]10'!#REF!</definedName>
    <definedName name="bb" localSheetId="26">'[2]10'!#REF!</definedName>
    <definedName name="bb" localSheetId="27">'[2]10'!#REF!</definedName>
    <definedName name="bb" localSheetId="30">'[2]10'!#REF!</definedName>
    <definedName name="bb">'[2]10'!#REF!</definedName>
    <definedName name="BDM" localSheetId="22">#REF!</definedName>
    <definedName name="BDM" localSheetId="24">#REF!</definedName>
    <definedName name="BDM" localSheetId="26">#REF!</definedName>
    <definedName name="BDM" localSheetId="27">#REF!</definedName>
    <definedName name="BDM" localSheetId="30">#REF!</definedName>
    <definedName name="BDM">#REF!</definedName>
    <definedName name="BDMM" localSheetId="22">#REF!</definedName>
    <definedName name="BDMM" localSheetId="24">#REF!</definedName>
    <definedName name="BDMM" localSheetId="26">#REF!</definedName>
    <definedName name="BDMM" localSheetId="27">#REF!</definedName>
    <definedName name="BDMM" localSheetId="30">#REF!</definedName>
    <definedName name="BDMM">#REF!</definedName>
    <definedName name="bom" localSheetId="22">'[1]10'!#REF!</definedName>
    <definedName name="bom" localSheetId="24">'[1]10'!#REF!</definedName>
    <definedName name="bom" localSheetId="26">'[1]10'!#REF!</definedName>
    <definedName name="bom" localSheetId="27">'[1]10'!#REF!</definedName>
    <definedName name="bom" localSheetId="30">'[1]10'!#REF!</definedName>
    <definedName name="bom">'[1]10'!#REF!</definedName>
    <definedName name="capital">[3]Static!$B$3</definedName>
    <definedName name="ccc" localSheetId="8">'[4]Table 1'!#REF!</definedName>
    <definedName name="ccc">'[4]Table 1'!#REF!</definedName>
    <definedName name="client" localSheetId="22">#REF!</definedName>
    <definedName name="client" localSheetId="24">#REF!</definedName>
    <definedName name="client" localSheetId="26">#REF!</definedName>
    <definedName name="client" localSheetId="27">#REF!</definedName>
    <definedName name="client" localSheetId="30">#REF!</definedName>
    <definedName name="client">#REF!</definedName>
    <definedName name="CurrencyList">'[5]Report Form'!$B$5:$B$7</definedName>
    <definedName name="d" localSheetId="22">#REF!</definedName>
    <definedName name="d" localSheetId="24">#REF!</definedName>
    <definedName name="d" localSheetId="26">#REF!</definedName>
    <definedName name="d" localSheetId="27">#REF!</definedName>
    <definedName name="d" localSheetId="30">#REF!</definedName>
    <definedName name="d">#REF!</definedName>
    <definedName name="data_8.4" localSheetId="22">#REF!</definedName>
    <definedName name="data_8.4" localSheetId="24">#REF!</definedName>
    <definedName name="data_8.4" localSheetId="26">#REF!</definedName>
    <definedName name="data_8.4" localSheetId="27">#REF!</definedName>
    <definedName name="data_8.4" localSheetId="30">#REF!</definedName>
    <definedName name="data_8.4">#REF!</definedName>
    <definedName name="DATA_BPM6_1" localSheetId="22">#REF!</definedName>
    <definedName name="DATA_BPM6_1" localSheetId="24">#REF!</definedName>
    <definedName name="DATA_BPM6_1" localSheetId="26">#REF!</definedName>
    <definedName name="DATA_BPM6_1" localSheetId="27">#REF!</definedName>
    <definedName name="DATA_BPM6_1" localSheetId="30">#REF!</definedName>
    <definedName name="DATA_BPM6_1">#REF!</definedName>
    <definedName name="DATA_BPM6_2" localSheetId="22">#REF!</definedName>
    <definedName name="DATA_BPM6_2" localSheetId="24">#REF!</definedName>
    <definedName name="DATA_BPM6_2" localSheetId="26">#REF!</definedName>
    <definedName name="DATA_BPM6_2" localSheetId="27">#REF!</definedName>
    <definedName name="DATA_BPM6_2" localSheetId="30">#REF!</definedName>
    <definedName name="DATA_BPM6_2">#REF!</definedName>
    <definedName name="_xlnm.Database" localSheetId="22">'[6]Table-1'!#REF!</definedName>
    <definedName name="_xlnm.Database" localSheetId="24">'[6]Table-1'!#REF!</definedName>
    <definedName name="_xlnm.Database" localSheetId="26">'[6]Table-1'!#REF!</definedName>
    <definedName name="_xlnm.Database" localSheetId="27">'[6]Table-1'!#REF!</definedName>
    <definedName name="_xlnm.Database" localSheetId="30">'[6]Table-1'!#REF!</definedName>
    <definedName name="_xlnm.Database">'[6]Table-1'!#REF!</definedName>
    <definedName name="DATE" localSheetId="22">#REF!</definedName>
    <definedName name="DATE" localSheetId="24">#REF!</definedName>
    <definedName name="DATE" localSheetId="26">#REF!</definedName>
    <definedName name="DATE" localSheetId="27">#REF!</definedName>
    <definedName name="DATE" localSheetId="30">#REF!</definedName>
    <definedName name="DATE">#REF!</definedName>
    <definedName name="DBML" localSheetId="22">#REF!</definedName>
    <definedName name="DBML" localSheetId="24">#REF!</definedName>
    <definedName name="DBML" localSheetId="26">#REF!</definedName>
    <definedName name="DBML" localSheetId="27">#REF!</definedName>
    <definedName name="DBML" localSheetId="30">#REF!</definedName>
    <definedName name="DBML">#REF!</definedName>
    <definedName name="df" localSheetId="22">'[7]Table 1'!#REF!</definedName>
    <definedName name="df" localSheetId="24">'[7]Table 1'!#REF!</definedName>
    <definedName name="df" localSheetId="26">'[7]Table 1'!#REF!</definedName>
    <definedName name="df" localSheetId="27">'[7]Table 1'!#REF!</definedName>
    <definedName name="df" localSheetId="30">'[7]Table 1'!#REF!</definedName>
    <definedName name="df">'[7]Table 1'!#REF!</definedName>
    <definedName name="dis" localSheetId="22">#REF!</definedName>
    <definedName name="dis" localSheetId="24">#REF!</definedName>
    <definedName name="dis" localSheetId="26">#REF!</definedName>
    <definedName name="dis" localSheetId="27">#REF!</definedName>
    <definedName name="dis" localSheetId="30">#REF!</definedName>
    <definedName name="dis">#REF!</definedName>
    <definedName name="ex" localSheetId="22">'[7]Table 1'!#REF!</definedName>
    <definedName name="ex" localSheetId="24">'[7]Table 1'!#REF!</definedName>
    <definedName name="ex" localSheetId="26">'[7]Table 1'!#REF!</definedName>
    <definedName name="ex" localSheetId="27">'[7]Table 1'!#REF!</definedName>
    <definedName name="ex" localSheetId="30">'[7]Table 1'!#REF!</definedName>
    <definedName name="ex">'[7]Table 1'!#REF!</definedName>
    <definedName name="Exp_S114" localSheetId="22">'[8]Table 1'!#REF!</definedName>
    <definedName name="Exp_S114" localSheetId="24">'[8]Table 1'!#REF!</definedName>
    <definedName name="Exp_S114" localSheetId="26">'[8]Table 1'!#REF!</definedName>
    <definedName name="Exp_S114" localSheetId="27">'[8]Table 1'!#REF!</definedName>
    <definedName name="Exp_S114" localSheetId="30">'[8]Table 1'!#REF!</definedName>
    <definedName name="Exp_S114">'[8]Table 1'!#REF!</definedName>
    <definedName name="FrequencyList">'[5]Report Form'!$F$4:$F$8</definedName>
    <definedName name="ftykffk" localSheetId="8">'[2]10'!#REF!</definedName>
    <definedName name="ftykffk">'[2]10'!#REF!</definedName>
    <definedName name="G" localSheetId="22">#REF!</definedName>
    <definedName name="G" localSheetId="24">#REF!</definedName>
    <definedName name="G" localSheetId="26">#REF!</definedName>
    <definedName name="G" localSheetId="27">#REF!</definedName>
    <definedName name="G" localSheetId="30">#REF!</definedName>
    <definedName name="G">#REF!</definedName>
    <definedName name="gd" localSheetId="22">'[9]Table 1'!#REF!</definedName>
    <definedName name="gd" localSheetId="24">'[9]Table 1'!#REF!</definedName>
    <definedName name="gd" localSheetId="26">'[9]Table 1'!#REF!</definedName>
    <definedName name="gd" localSheetId="27">'[9]Table 1'!#REF!</definedName>
    <definedName name="gd" localSheetId="30">'[9]Table 1'!#REF!</definedName>
    <definedName name="gd">'[9]Table 1'!#REF!</definedName>
    <definedName name="gdfg" localSheetId="22">#REF!</definedName>
    <definedName name="gdfg" localSheetId="24">#REF!</definedName>
    <definedName name="gdfg" localSheetId="26">#REF!</definedName>
    <definedName name="gdfg" localSheetId="27">#REF!</definedName>
    <definedName name="gdfg" localSheetId="30">#REF!</definedName>
    <definedName name="gdfg">#REF!</definedName>
    <definedName name="gfdfg" localSheetId="22">'[4]Table 1'!#REF!</definedName>
    <definedName name="gfdfg" localSheetId="24">'[4]Table 1'!#REF!</definedName>
    <definedName name="gfdfg" localSheetId="26">'[4]Table 1'!#REF!</definedName>
    <definedName name="gfdfg" localSheetId="27">'[4]Table 1'!#REF!</definedName>
    <definedName name="gfdfg" localSheetId="30">'[4]Table 1'!#REF!</definedName>
    <definedName name="gfdfg">'[4]Table 1'!#REF!</definedName>
    <definedName name="ggs" localSheetId="22">[10]Page77!#REF!</definedName>
    <definedName name="ggs" localSheetId="26">[10]Page77!#REF!</definedName>
    <definedName name="ggs" localSheetId="27">[10]Page77!#REF!</definedName>
    <definedName name="ggs" localSheetId="30">[10]Page77!#REF!</definedName>
    <definedName name="ggs">[10]Page77!#REF!</definedName>
    <definedName name="gnxgvnsnsftnb" localSheetId="22">[11]ImpExp!#REF!</definedName>
    <definedName name="gnxgvnsnsftnb" localSheetId="26">[11]ImpExp!#REF!</definedName>
    <definedName name="gnxgvnsnsftnb" localSheetId="27">[11]ImpExp!#REF!</definedName>
    <definedName name="gnxgvnsnsftnb" localSheetId="30">[11]ImpExp!#REF!</definedName>
    <definedName name="gnxgvnsnsftnb">[11]ImpExp!#REF!</definedName>
    <definedName name="gsgd" localSheetId="22">'[6]Table-1'!#REF!</definedName>
    <definedName name="gsgd" localSheetId="26">'[6]Table-1'!#REF!</definedName>
    <definedName name="gsgd" localSheetId="27">'[6]Table-1'!#REF!</definedName>
    <definedName name="gsgd" localSheetId="30">'[6]Table-1'!#REF!</definedName>
    <definedName name="gsgd">'[6]Table-1'!#REF!</definedName>
    <definedName name="gstgt">'[8]Table 1'!#REF!</definedName>
    <definedName name="gt" localSheetId="22">#REF!</definedName>
    <definedName name="gt" localSheetId="24">#REF!</definedName>
    <definedName name="gt" localSheetId="26">#REF!</definedName>
    <definedName name="gt" localSheetId="27">#REF!</definedName>
    <definedName name="gt" localSheetId="30">#REF!</definedName>
    <definedName name="gt">#REF!</definedName>
    <definedName name="hd" localSheetId="22">'[8]Table 1'!#REF!</definedName>
    <definedName name="hd" localSheetId="24">'[8]Table 1'!#REF!</definedName>
    <definedName name="hd" localSheetId="26">'[8]Table 1'!#REF!</definedName>
    <definedName name="hd" localSheetId="27">'[8]Table 1'!#REF!</definedName>
    <definedName name="hd" localSheetId="30">'[8]Table 1'!#REF!</definedName>
    <definedName name="hd">'[8]Table 1'!#REF!</definedName>
    <definedName name="high">[3]Loanstats!$S$4:$Y$38</definedName>
    <definedName name="I" localSheetId="22">#REF!</definedName>
    <definedName name="I" localSheetId="24">#REF!</definedName>
    <definedName name="I" localSheetId="26">#REF!</definedName>
    <definedName name="I" localSheetId="27">#REF!</definedName>
    <definedName name="I" localSheetId="30">#REF!</definedName>
    <definedName name="I">#REF!</definedName>
    <definedName name="II" localSheetId="22">'[1]10'!#REF!</definedName>
    <definedName name="II" localSheetId="24">'[1]10'!#REF!</definedName>
    <definedName name="II" localSheetId="26">'[1]10'!#REF!</definedName>
    <definedName name="II" localSheetId="27">'[1]10'!#REF!</definedName>
    <definedName name="II" localSheetId="30">'[1]10'!#REF!</definedName>
    <definedName name="II">'[1]10'!#REF!</definedName>
    <definedName name="III" localSheetId="22">'[1]10'!#REF!</definedName>
    <definedName name="III" localSheetId="24">'[1]10'!#REF!</definedName>
    <definedName name="III" localSheetId="26">'[1]10'!#REF!</definedName>
    <definedName name="III" localSheetId="27">'[1]10'!#REF!</definedName>
    <definedName name="III" localSheetId="30">'[1]10'!#REF!</definedName>
    <definedName name="III">'[1]10'!#REF!</definedName>
    <definedName name="IMFtable" localSheetId="22">#REF!</definedName>
    <definedName name="IMFtable" localSheetId="24">#REF!</definedName>
    <definedName name="IMFtable" localSheetId="26">#REF!</definedName>
    <definedName name="IMFtable" localSheetId="27">#REF!</definedName>
    <definedName name="IMFtable" localSheetId="30">#REF!</definedName>
    <definedName name="IMFtable">#REF!</definedName>
    <definedName name="interest">[12]depoStats!$B$2:$H$50</definedName>
    <definedName name="INTERESTLOAN">[3]Loanstats!$C$3:$I$36</definedName>
    <definedName name="IV" localSheetId="8">'[1]10'!#REF!</definedName>
    <definedName name="IV">'[1]10'!#REF!</definedName>
    <definedName name="LIST">[13]List!$A$11:$E$963</definedName>
    <definedName name="loan">[3]Loan!$Q$15:$Q$127</definedName>
    <definedName name="MUR">'[14]Input Sheet'!$B$4</definedName>
    <definedName name="MUR_loan">[3]Loan!$Q$15:$Q$133</definedName>
    <definedName name="MURCol">[3]Deposits!$AC$15:$AC$773</definedName>
    <definedName name="new" localSheetId="22">#REF!</definedName>
    <definedName name="new" localSheetId="24">#REF!</definedName>
    <definedName name="new" localSheetId="26">#REF!</definedName>
    <definedName name="new" localSheetId="27">#REF!</definedName>
    <definedName name="new" localSheetId="30">#REF!</definedName>
    <definedName name="new">#REF!</definedName>
    <definedName name="OtherCCY">[12]depoStats!$J$2:$O$50</definedName>
    <definedName name="OTHERCCY_Loan">[3]Loanstats!$K$3:$P$27</definedName>
    <definedName name="OUTPUT" localSheetId="22">#REF!</definedName>
    <definedName name="OUTPUT" localSheetId="24">#REF!</definedName>
    <definedName name="OUTPUT" localSheetId="26">#REF!</definedName>
    <definedName name="OUTPUT" localSheetId="27">#REF!</definedName>
    <definedName name="OUTPUT" localSheetId="30">#REF!</definedName>
    <definedName name="OUTPUT">#REF!</definedName>
    <definedName name="PeriodList">'[5]Report Form'!$E$4:$E$74</definedName>
    <definedName name="_xlnm.Print_Area" localSheetId="2">'Table 1'!$A$2:$G$30</definedName>
    <definedName name="_xlnm.Print_Area" localSheetId="16">'Table 10'!#REF!</definedName>
    <definedName name="_xlnm.Print_Area" localSheetId="17">'Table 11'!#REF!</definedName>
    <definedName name="_xlnm.Print_Area" localSheetId="18">'Table 12'!$A$2:$F$29</definedName>
    <definedName name="_xlnm.Print_Area" localSheetId="19">'Table 13'!$A$2:$F$29</definedName>
    <definedName name="_xlnm.Print_Area" localSheetId="20">'Table 13a'!$A$2:$F$13</definedName>
    <definedName name="_xlnm.Print_Area" localSheetId="21">'Table 14'!$A$2:$F$43</definedName>
    <definedName name="_xlnm.Print_Area" localSheetId="22">'Table 15'!$A$2:$E$42</definedName>
    <definedName name="_xlnm.Print_Area" localSheetId="23">'Table 16'!$A$2:$E$22</definedName>
    <definedName name="_xlnm.Print_Area" localSheetId="24">'Table 16a'!$A$2:$F$43</definedName>
    <definedName name="_xlnm.Print_Area" localSheetId="25">'Table 16b'!$A$2:$E$16</definedName>
    <definedName name="_xlnm.Print_Area" localSheetId="26">'Table 17'!$A$2:$F$19</definedName>
    <definedName name="_xlnm.Print_Area" localSheetId="27">'Table 17a'!$A$2:$F$12</definedName>
    <definedName name="_xlnm.Print_Area" localSheetId="28">'Table 18'!$A$3:$A$30</definedName>
    <definedName name="_xlnm.Print_Area" localSheetId="29">#REF!</definedName>
    <definedName name="_xlnm.Print_Area" localSheetId="30">'Table 20'!$A$2:$F$55</definedName>
    <definedName name="_xlnm.Print_Area" localSheetId="31">'Table 21'!$A$2:$AJ$16</definedName>
    <definedName name="_xlnm.Print_Area" localSheetId="32">'Table 22'!$R$2:$AY$25</definedName>
    <definedName name="_xlnm.Print_Area" localSheetId="34">'Table 24'!$A$2:$S$33</definedName>
    <definedName name="_xlnm.Print_Area" localSheetId="4">'Table 3'!$A$2:$F$80</definedName>
    <definedName name="_xlnm.Print_Area" localSheetId="5">'Table 3a'!$A$1:$F$9</definedName>
    <definedName name="_xlnm.Print_Area" localSheetId="6">'Table 3b'!#REF!</definedName>
    <definedName name="_xlnm.Print_Area" localSheetId="7">'Table 3c'!$A$1:$F$8</definedName>
    <definedName name="_xlnm.Print_Area" localSheetId="8">'Table 3d'!$A$2:$F$44</definedName>
    <definedName name="_xlnm.Print_Area" localSheetId="11">'Table 5'!$A$2:$E$46</definedName>
    <definedName name="_xlnm.Print_Area" localSheetId="12">'Table 6'!$A$2:$E$46</definedName>
    <definedName name="_xlnm.Print_Area" localSheetId="13">'Table 7'!$A$2:$E$45</definedName>
    <definedName name="_xlnm.Print_Area" localSheetId="14">'Table 8'!$A$2:$F$46</definedName>
    <definedName name="_xlnm.Print_Area" localSheetId="15">'Table 9'!$A$2:$F$28</definedName>
    <definedName name="_xlnm.Print_Area">#REF!</definedName>
    <definedName name="Print_Area_MI" localSheetId="22">#REF!</definedName>
    <definedName name="Print_Area_MI" localSheetId="24">#REF!</definedName>
    <definedName name="Print_Area_MI" localSheetId="26">#REF!</definedName>
    <definedName name="Print_Area_MI" localSheetId="27">#REF!</definedName>
    <definedName name="Print_Area_MI" localSheetId="30">#REF!</definedName>
    <definedName name="Print_Area_MI">#REF!</definedName>
    <definedName name="_xlnm.Print_Titles" localSheetId="21">'Table 14'!$A:$A</definedName>
    <definedName name="_xlnm.Print_Titles" localSheetId="4">'Table 3'!$A:$A</definedName>
    <definedName name="_xlnm.Print_Titles" localSheetId="5">'Table 3a'!$A:$A</definedName>
    <definedName name="_xlnm.Print_Titles" localSheetId="6">'Table 3b'!$A:$A</definedName>
    <definedName name="_xlnm.Print_Titles" localSheetId="7">'Table 3c'!$A:$A</definedName>
    <definedName name="pro" localSheetId="8">'[1]10'!#REF!</definedName>
    <definedName name="pro">'[1]10'!#REF!</definedName>
    <definedName name="QEDF" localSheetId="8">'[6]Table-1'!#REF!</definedName>
    <definedName name="QEDF">'[6]Table-1'!#REF!</definedName>
    <definedName name="re" localSheetId="8">[10]Page77!#REF!</definedName>
    <definedName name="re">[10]Page77!#REF!</definedName>
    <definedName name="Reporting_Country_Code" localSheetId="22">#REF!</definedName>
    <definedName name="Reporting_Country_Code" localSheetId="24">#REF!</definedName>
    <definedName name="Reporting_Country_Code" localSheetId="26">#REF!</definedName>
    <definedName name="Reporting_Country_Code" localSheetId="27">#REF!</definedName>
    <definedName name="Reporting_Country_Code" localSheetId="30">#REF!</definedName>
    <definedName name="Reporting_Country_Code">#REF!</definedName>
    <definedName name="Reporting_Country_Name" localSheetId="22">#REF!</definedName>
    <definedName name="Reporting_Country_Name" localSheetId="24">#REF!</definedName>
    <definedName name="Reporting_Country_Name" localSheetId="26">#REF!</definedName>
    <definedName name="Reporting_Country_Name" localSheetId="27">#REF!</definedName>
    <definedName name="Reporting_Country_Name" localSheetId="30">#REF!</definedName>
    <definedName name="Reporting_Country_Name">#REF!</definedName>
    <definedName name="Reporting_Currency_Code" localSheetId="22">#REF!</definedName>
    <definedName name="Reporting_Currency_Code" localSheetId="24">#REF!</definedName>
    <definedName name="Reporting_Currency_Code" localSheetId="26">#REF!</definedName>
    <definedName name="Reporting_Currency_Code" localSheetId="27">#REF!</definedName>
    <definedName name="Reporting_Currency_Code" localSheetId="30">#REF!</definedName>
    <definedName name="Reporting_Currency_Code">#REF!</definedName>
    <definedName name="Reporting_Currency_Name" localSheetId="22">#REF!</definedName>
    <definedName name="Reporting_Currency_Name" localSheetId="24">#REF!</definedName>
    <definedName name="Reporting_Currency_Name" localSheetId="26">#REF!</definedName>
    <definedName name="Reporting_Currency_Name" localSheetId="27">#REF!</definedName>
    <definedName name="Reporting_Currency_Name" localSheetId="30">#REF!</definedName>
    <definedName name="Reporting_Currency_Name">#REF!</definedName>
    <definedName name="Reporting_Scale_Name" localSheetId="22">#REF!</definedName>
    <definedName name="Reporting_Scale_Name" localSheetId="24">#REF!</definedName>
    <definedName name="Reporting_Scale_Name" localSheetId="26">#REF!</definedName>
    <definedName name="Reporting_Scale_Name" localSheetId="27">#REF!</definedName>
    <definedName name="Reporting_Scale_Name" localSheetId="30">#REF!</definedName>
    <definedName name="Reporting_Scale_Name">#REF!</definedName>
    <definedName name="rg" localSheetId="22">'[6]Table-1'!#REF!</definedName>
    <definedName name="rg" localSheetId="24">'[6]Table-1'!#REF!</definedName>
    <definedName name="rg" localSheetId="26">'[6]Table-1'!#REF!</definedName>
    <definedName name="rg" localSheetId="27">'[6]Table-1'!#REF!</definedName>
    <definedName name="rg" localSheetId="30">'[6]Table-1'!#REF!</definedName>
    <definedName name="rg">'[6]Table-1'!#REF!</definedName>
    <definedName name="sat" localSheetId="22">#REF!</definedName>
    <definedName name="sat" localSheetId="24">#REF!</definedName>
    <definedName name="sat" localSheetId="26">#REF!</definedName>
    <definedName name="sat" localSheetId="27">#REF!</definedName>
    <definedName name="sat" localSheetId="30">#REF!</definedName>
    <definedName name="sat">#REF!</definedName>
    <definedName name="satish" localSheetId="22">'[1]10'!#REF!</definedName>
    <definedName name="satish" localSheetId="24">'[1]10'!#REF!</definedName>
    <definedName name="satish" localSheetId="26">'[1]10'!#REF!</definedName>
    <definedName name="satish" localSheetId="27">'[1]10'!#REF!</definedName>
    <definedName name="satish" localSheetId="30">'[1]10'!#REF!</definedName>
    <definedName name="satish">'[1]10'!#REF!</definedName>
    <definedName name="ScalesList">'[5]Report Form'!$A$5:$A$8</definedName>
    <definedName name="sdg" localSheetId="8">'[7]Table 1'!#REF!</definedName>
    <definedName name="sdg">'[7]Table 1'!#REF!</definedName>
    <definedName name="sdgd" localSheetId="8">'[8]Table 1'!#REF!</definedName>
    <definedName name="sdgd">'[8]Table 1'!#REF!</definedName>
    <definedName name="sector">'[12]8SDM'!$A$11:$B$153</definedName>
    <definedName name="sgd" localSheetId="8">'[8]Table 1'!#REF!</definedName>
    <definedName name="sgd">'[8]Table 1'!#REF!</definedName>
    <definedName name="sgdg" localSheetId="8">'[8]Table 1'!#REF!</definedName>
    <definedName name="sgdg">'[8]Table 1'!#REF!</definedName>
    <definedName name="ss" localSheetId="8">'[8]Table 1'!#REF!</definedName>
    <definedName name="ss">'[8]Table 1'!#REF!</definedName>
    <definedName name="sum" localSheetId="22">#REF!</definedName>
    <definedName name="sum" localSheetId="24">#REF!</definedName>
    <definedName name="sum" localSheetId="26">#REF!</definedName>
    <definedName name="sum" localSheetId="27">#REF!</definedName>
    <definedName name="sum" localSheetId="30">#REF!</definedName>
    <definedName name="sum">#REF!</definedName>
    <definedName name="USD">[12]Static!$B$8</definedName>
    <definedName name="V" localSheetId="8">'[1]10'!#REF!</definedName>
    <definedName name="V">'[1]10'!#REF!</definedName>
    <definedName name="VI" localSheetId="8">'[1]10'!#REF!</definedName>
    <definedName name="VI">'[1]10'!#REF!</definedName>
    <definedName name="VII" localSheetId="8">'[1]10'!#REF!</definedName>
    <definedName name="VII">'[1]10'!#REF!</definedName>
    <definedName name="vvv" localSheetId="8">'[2]10'!#REF!</definedName>
    <definedName name="vvv">'[2]10'!#REF!</definedName>
    <definedName name="wrn.Dept._.reporting." localSheetId="18" hidden="1">{#N/A,#N/A,TRUE,"Table1USD";#N/A,#N/A,TRUE,"Table1GBP"}</definedName>
    <definedName name="wrn.Dept._.reporting." localSheetId="22" hidden="1">{#N/A,#N/A,TRUE,"Table1USD";#N/A,#N/A,TRUE,"Table1GBP"}</definedName>
    <definedName name="wrn.Dept._.reporting." localSheetId="24" hidden="1">{#N/A,#N/A,TRUE,"Table1USD";#N/A,#N/A,TRUE,"Table1GBP"}</definedName>
    <definedName name="wrn.Dept._.reporting." localSheetId="26" hidden="1">{#N/A,#N/A,TRUE,"Table1USD";#N/A,#N/A,TRUE,"Table1GBP"}</definedName>
    <definedName name="wrn.Dept._.reporting." localSheetId="27" hidden="1">{#N/A,#N/A,TRUE,"Table1USD";#N/A,#N/A,TRUE,"Table1GBP"}</definedName>
    <definedName name="wrn.Dept._.reporting." localSheetId="29" hidden="1">{#N/A,#N/A,TRUE,"Table1USD";#N/A,#N/A,TRUE,"Table1GBP"}</definedName>
    <definedName name="wrn.Dept._.reporting." localSheetId="30" hidden="1">{#N/A,#N/A,TRUE,"Table1USD";#N/A,#N/A,TRUE,"Table1GBP"}</definedName>
    <definedName name="wrn.Dept._.reporting." localSheetId="8" hidden="1">{#N/A,#N/A,TRUE,"Table1USD";#N/A,#N/A,TRUE,"Table1GBP"}</definedName>
    <definedName name="wrn.Dept._.reporting." localSheetId="14" hidden="1">{#N/A,#N/A,TRUE,"Table1USD";#N/A,#N/A,TRUE,"Table1GBP"}</definedName>
    <definedName name="wrn.Dept._.reporting." hidden="1">{#N/A,#N/A,TRUE,"Table1USD";#N/A,#N/A,TRUE,"Table1GBP"}</definedName>
    <definedName name="www" localSheetId="24">#REF!</definedName>
    <definedName name="www" localSheetId="8">#REF!</definedName>
    <definedName name="www">#REF!</definedName>
    <definedName name="wwww" localSheetId="8">[11]ImpExp!#REF!</definedName>
    <definedName name="wwww">[11]ImpExp!#REF!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2" i="40" l="1"/>
  <c r="W53" i="40" s="1"/>
  <c r="V52" i="40"/>
  <c r="X51" i="40"/>
  <c r="V51" i="40"/>
  <c r="V50" i="40"/>
  <c r="V53" i="40" s="1"/>
  <c r="V60" i="4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unmar</author>
  </authors>
  <commentList>
    <comment ref="A76" authorId="0" shapeId="0" xr:uid="{95D0057F-428A-4036-A7B8-C6ACC46D9775}">
      <text>
        <r>
          <rPr>
            <b/>
            <sz val="8"/>
            <color indexed="81"/>
            <rFont val="Tahoma"/>
            <family val="2"/>
          </rPr>
          <t>unmar:</t>
        </r>
        <r>
          <rPr>
            <sz val="8"/>
            <color indexed="81"/>
            <rFont val="Tahoma"/>
            <family val="2"/>
          </rPr>
          <t xml:space="preserve">
adjustment to be made here</t>
        </r>
      </text>
    </comment>
  </commentList>
</comments>
</file>

<file path=xl/sharedStrings.xml><?xml version="1.0" encoding="utf-8"?>
<sst xmlns="http://schemas.openxmlformats.org/spreadsheetml/2006/main" count="2807" uniqueCount="584">
  <si>
    <t>SERIES</t>
  </si>
  <si>
    <t xml:space="preserve"> </t>
  </si>
  <si>
    <t>Table of contents</t>
  </si>
  <si>
    <t>Title</t>
  </si>
  <si>
    <t>Page No.</t>
  </si>
  <si>
    <t>Table 21 - Mauritius Exchange Rates, 1983 - 2025</t>
  </si>
  <si>
    <t>Table 22 - Number of permits and floor area by region for residential buildings, 1992 - 2025</t>
  </si>
  <si>
    <t>Table 23 - Number of permits and floor area by region for non-residential buildings, 1992 - 2025</t>
  </si>
  <si>
    <t>Table 24 - Total Number of permits and floor area by type of building, 2008 -  2025</t>
  </si>
  <si>
    <t>Table 25 - Number of permits for residential buildings by range of floor area, 1999 -  2025</t>
  </si>
  <si>
    <t>Table 26 - Classification of imports (c.i.f. value) into consumption by industrial origin and use, 2010 - 2025</t>
  </si>
  <si>
    <t>Unit</t>
  </si>
  <si>
    <t>R M</t>
  </si>
  <si>
    <t>R</t>
  </si>
  <si>
    <t xml:space="preserve">          Exports of goods &amp; services</t>
  </si>
  <si>
    <t xml:space="preserve">          Imports of goods &amp; services</t>
  </si>
  <si>
    <t>1/ Revised     2/ Forecast</t>
  </si>
  <si>
    <t xml:space="preserve"> 1. Gross Value Added (GVA) at current basic prices</t>
  </si>
  <si>
    <t xml:space="preserve"> 3. Gross Domestic Product (GDP) at current market prices</t>
  </si>
  <si>
    <t xml:space="preserve"> 4. Gross National Income (GNI) at currrent market prices</t>
  </si>
  <si>
    <t xml:space="preserve"> 5. Gross National Disposable Income (GNDI)</t>
  </si>
  <si>
    <t xml:space="preserve"> 6. Per capita GDP at current market prices</t>
  </si>
  <si>
    <t xml:space="preserve"> 7. Per capita GNI at current market prices</t>
  </si>
  <si>
    <t xml:space="preserve">R </t>
  </si>
  <si>
    <t xml:space="preserve"> 8. Remuneration of employees</t>
  </si>
  <si>
    <t xml:space="preserve"> 9. Final consumption expenditure</t>
  </si>
  <si>
    <t>NPISH</t>
  </si>
  <si>
    <t>Central Bank</t>
  </si>
  <si>
    <t>10. Gross Fixed Capital Formation (GFCF)</t>
  </si>
  <si>
    <t xml:space="preserve">                      Private sector</t>
  </si>
  <si>
    <t xml:space="preserve">                      Public sector</t>
  </si>
  <si>
    <t>11. Gross Domestic Saving (GDS)</t>
  </si>
  <si>
    <t>12. Gross National Saving (GNS)</t>
  </si>
  <si>
    <t>GBC refers to Global Business Companies</t>
  </si>
  <si>
    <r>
      <t xml:space="preserve">2024 </t>
    </r>
    <r>
      <rPr>
        <b/>
        <vertAlign val="superscript"/>
        <sz val="10"/>
        <rFont val="Times New Roman"/>
        <family val="1"/>
      </rPr>
      <t>1</t>
    </r>
  </si>
  <si>
    <r>
      <t xml:space="preserve">2025 </t>
    </r>
    <r>
      <rPr>
        <b/>
        <vertAlign val="superscript"/>
        <sz val="10"/>
        <rFont val="Times New Roman"/>
        <family val="1"/>
      </rPr>
      <t>1</t>
    </r>
  </si>
  <si>
    <r>
      <t xml:space="preserve">2026 </t>
    </r>
    <r>
      <rPr>
        <b/>
        <vertAlign val="superscript"/>
        <sz val="10"/>
        <rFont val="Times New Roman"/>
        <family val="1"/>
      </rPr>
      <t>2</t>
    </r>
  </si>
  <si>
    <r>
      <t xml:space="preserve"> 2. Taxes on products (net of subsidies) </t>
    </r>
    <r>
      <rPr>
        <b/>
        <vertAlign val="superscript"/>
        <sz val="10"/>
        <rFont val="Times New Roman"/>
        <family val="1"/>
      </rPr>
      <t>3,4</t>
    </r>
  </si>
  <si>
    <t>1/ Revised     2/ Forecast     3/ Source: Ministry of Finance</t>
  </si>
  <si>
    <t>The above estimates include activities of GBC</t>
  </si>
  <si>
    <t>(%)</t>
  </si>
  <si>
    <t xml:space="preserve"> 1.  Annual real growth rate of  :</t>
  </si>
  <si>
    <t xml:space="preserve">       (i) Gross Value Added (GVA) at basic prices</t>
  </si>
  <si>
    <t xml:space="preserve">       (ii) Gross Domestic Product (GDP) at market prices</t>
  </si>
  <si>
    <t xml:space="preserve">       (iii) Per capita GDP</t>
  </si>
  <si>
    <t xml:space="preserve">        (iv) Final consumption expenditure </t>
  </si>
  <si>
    <t xml:space="preserve">                      Households</t>
  </si>
  <si>
    <t xml:space="preserve">                     General Government</t>
  </si>
  <si>
    <t xml:space="preserve">        (v) Gross Fixed Capital Formation (GFCF)</t>
  </si>
  <si>
    <t xml:space="preserve">                      exclusive of aircraft and marine vessel</t>
  </si>
  <si>
    <t xml:space="preserve">        (vi) Private sector investment </t>
  </si>
  <si>
    <t xml:space="preserve">        (vii) Public sector investment </t>
  </si>
  <si>
    <t>1/ Revised      2/ Forecast</t>
  </si>
  <si>
    <t xml:space="preserve"> 2.  Ratios</t>
  </si>
  <si>
    <t xml:space="preserve">                       exclusive of aircraft and marine vessel</t>
  </si>
  <si>
    <t xml:space="preserve">        (vi) Private sector investment as a % of GFCF</t>
  </si>
  <si>
    <t xml:space="preserve">        (vii) Public sector investment as a % of GFCF</t>
  </si>
  <si>
    <t xml:space="preserve">       (ix) Gross National Saving (GNS) as a % of GNDI</t>
  </si>
  <si>
    <t xml:space="preserve">        (i) Remuneration of employees as a % of GVA at current basic prices</t>
  </si>
  <si>
    <t xml:space="preserve">       (ii) Final consumption expenditure as a % of GDP at current market prices</t>
  </si>
  <si>
    <t xml:space="preserve">       (iii) Investment (GFCF) as a % of GDP at current market prices</t>
  </si>
  <si>
    <t xml:space="preserve">       (iv) Private sector investment as a % of GDP at current market prices</t>
  </si>
  <si>
    <t xml:space="preserve">        (v) Public sector investment as a % of GDP at current market prices</t>
  </si>
  <si>
    <t xml:space="preserve">       (viii) Gross Domestic Saving (GDS) as a % of GDP at current market prices</t>
  </si>
  <si>
    <t xml:space="preserve">       (x) Net exports of goods &amp; services as a % of GDP at current market prices</t>
  </si>
  <si>
    <t xml:space="preserve">  Agriculture, forestry and fishing</t>
  </si>
  <si>
    <t xml:space="preserve">         Sugarcane</t>
  </si>
  <si>
    <t>Crops</t>
  </si>
  <si>
    <t xml:space="preserve">         Other</t>
  </si>
  <si>
    <t xml:space="preserve">  Mining and quarrying</t>
  </si>
  <si>
    <t xml:space="preserve">  Manufacturing</t>
  </si>
  <si>
    <t xml:space="preserve">        Sugar</t>
  </si>
  <si>
    <t xml:space="preserve">        Food excl. Sugar</t>
  </si>
  <si>
    <t xml:space="preserve">        Textiles</t>
  </si>
  <si>
    <t xml:space="preserve">        Other</t>
  </si>
  <si>
    <t xml:space="preserve">  Electricity, gas, steam and air conditioning supply</t>
  </si>
  <si>
    <t xml:space="preserve">  Water supply, sewerage, waste management and remediation activities</t>
  </si>
  <si>
    <t xml:space="preserve">  Construction</t>
  </si>
  <si>
    <t xml:space="preserve">  Wholesale &amp; retail trade; repair of motor vehicles and motorcycles</t>
  </si>
  <si>
    <t xml:space="preserve">  Transportation and storage </t>
  </si>
  <si>
    <t xml:space="preserve">  Accommodation and food service activities</t>
  </si>
  <si>
    <t xml:space="preserve">  Information and communication</t>
  </si>
  <si>
    <t xml:space="preserve">  Financial and insurance activities</t>
  </si>
  <si>
    <t xml:space="preserve">        Monetary intermediation</t>
  </si>
  <si>
    <t xml:space="preserve">        Financial leasing and other credit granting</t>
  </si>
  <si>
    <t xml:space="preserve">        Insurance, reinsurance and pension funding</t>
  </si>
  <si>
    <t xml:space="preserve">        Other financial</t>
  </si>
  <si>
    <t>of which: GBC</t>
  </si>
  <si>
    <t xml:space="preserve">  Real estate activities</t>
  </si>
  <si>
    <t xml:space="preserve">  Professional, scientific and technical activities</t>
  </si>
  <si>
    <t xml:space="preserve">  Administrative and support service activities                                                  </t>
  </si>
  <si>
    <t xml:space="preserve">  Public administration and defence; compulsory social security                                                    </t>
  </si>
  <si>
    <t xml:space="preserve">  Education</t>
  </si>
  <si>
    <t xml:space="preserve">  Human health and social work activities</t>
  </si>
  <si>
    <t xml:space="preserve">  Arts, entertainment and recreation</t>
  </si>
  <si>
    <t xml:space="preserve">  Other service activities</t>
  </si>
  <si>
    <t xml:space="preserve">  Gross Value Added (GVA) at basic prices</t>
  </si>
  <si>
    <t xml:space="preserve">  Taxes on products (net of subsidies)</t>
  </si>
  <si>
    <t xml:space="preserve">  Gross Domestic Product (GDP) at market  prices</t>
  </si>
  <si>
    <t xml:space="preserve">  Export oriented enterprises</t>
  </si>
  <si>
    <t>(R million)</t>
  </si>
  <si>
    <t>SECTOR</t>
  </si>
  <si>
    <t>TOTAL</t>
  </si>
  <si>
    <t>(R Million)</t>
  </si>
  <si>
    <t>of which GBC</t>
  </si>
  <si>
    <r>
      <t xml:space="preserve">  Taxes on products (net of subsidies) </t>
    </r>
    <r>
      <rPr>
        <b/>
        <vertAlign val="superscript"/>
        <sz val="10"/>
        <rFont val="Times New Roman"/>
        <family val="1"/>
      </rPr>
      <t>3</t>
    </r>
    <r>
      <rPr>
        <b/>
        <sz val="10"/>
        <rFont val="Times New Roman"/>
        <family val="1"/>
      </rPr>
      <t>,</t>
    </r>
    <r>
      <rPr>
        <b/>
        <vertAlign val="superscript"/>
        <sz val="10"/>
        <rFont val="Times New Roman"/>
        <family val="1"/>
      </rPr>
      <t>5</t>
    </r>
  </si>
  <si>
    <t xml:space="preserve">  Gross Domestic Product (GDP) at current market prices</t>
  </si>
  <si>
    <r>
      <t xml:space="preserve">  Export oriented enterprises </t>
    </r>
    <r>
      <rPr>
        <b/>
        <vertAlign val="superscript"/>
        <sz val="10"/>
        <rFont val="Times New Roman"/>
        <family val="1"/>
      </rPr>
      <t>4</t>
    </r>
  </si>
  <si>
    <t>4/ Comprise manufacturing enterprises formerly operating with an export certificate and those export manufacturing enterprises holding a registration certificate issued by ex-BOI</t>
  </si>
  <si>
    <t>GBC refer to Global Business Companies</t>
  </si>
  <si>
    <r>
      <t xml:space="preserve">Primary </t>
    </r>
    <r>
      <rPr>
        <vertAlign val="superscript"/>
        <sz val="10"/>
        <rFont val="Times New Roman"/>
        <family val="1"/>
      </rPr>
      <t>3</t>
    </r>
  </si>
  <si>
    <r>
      <t xml:space="preserve">Secondary </t>
    </r>
    <r>
      <rPr>
        <vertAlign val="superscript"/>
        <sz val="10"/>
        <rFont val="Times New Roman"/>
        <family val="1"/>
      </rPr>
      <t>4</t>
    </r>
  </si>
  <si>
    <r>
      <t xml:space="preserve">Tertiary </t>
    </r>
    <r>
      <rPr>
        <vertAlign val="superscript"/>
        <sz val="10"/>
        <rFont val="Times New Roman"/>
        <family val="1"/>
      </rPr>
      <t>5</t>
    </r>
  </si>
  <si>
    <t>3/ The primary sector comprises “Agriculture, forestry and fishing” and “Mining and quarrying”</t>
  </si>
  <si>
    <t>4/ The secondary sector includes “Manufacturing”, “Electricity, gas, steam and air conditioning supply”, “Water supply; sewerage, waste management and remediation activities” and “Construction”</t>
  </si>
  <si>
    <t>5/ The tertiary sector includes “Wholesale and retail trade; repair of motor vehicles and motorcycles”, “Transportation and storage”, “Accommodation and food service activities”, “Information and communication”, “Financial and insurance activities”, “Real estate activities”, “Professional, scientific and technical activities”, “Administrative and support service activities”, “Public administration and defence; compulsory social security”, “Education”, “Human health and social work”, “Arts, entertainment, recreation” and “Other services activities”</t>
  </si>
  <si>
    <t xml:space="preserve">  Electricity, gas, steam and  air conditioning supply</t>
  </si>
  <si>
    <t>Sector</t>
  </si>
  <si>
    <r>
      <t>Sea food</t>
    </r>
    <r>
      <rPr>
        <vertAlign val="superscript"/>
        <sz val="10"/>
        <rFont val="Times New Roman"/>
        <family val="1"/>
      </rPr>
      <t>3</t>
    </r>
  </si>
  <si>
    <r>
      <t>Freeport</t>
    </r>
    <r>
      <rPr>
        <vertAlign val="superscript"/>
        <sz val="10"/>
        <rFont val="Times New Roman"/>
        <family val="1"/>
      </rPr>
      <t>4</t>
    </r>
  </si>
  <si>
    <r>
      <t>Tourism</t>
    </r>
    <r>
      <rPr>
        <vertAlign val="superscript"/>
        <sz val="10"/>
        <rFont val="Times New Roman"/>
        <family val="1"/>
      </rPr>
      <t>5</t>
    </r>
  </si>
  <si>
    <r>
      <t>ICT</t>
    </r>
    <r>
      <rPr>
        <vertAlign val="superscript"/>
        <sz val="10"/>
        <rFont val="Times New Roman"/>
        <family val="1"/>
      </rPr>
      <t>6</t>
    </r>
  </si>
  <si>
    <r>
      <t>Global Business</t>
    </r>
    <r>
      <rPr>
        <vertAlign val="superscript"/>
        <sz val="10"/>
        <rFont val="Times New Roman"/>
        <family val="1"/>
      </rPr>
      <t>7</t>
    </r>
  </si>
  <si>
    <t xml:space="preserve">1/ Revised     </t>
  </si>
  <si>
    <t>2/ Forecast</t>
  </si>
  <si>
    <t>3/  covers mainly the activities of "fishing" and "fish processing"</t>
  </si>
  <si>
    <t>5/  covers  the components of  "Accomodation and food service activities", "Transport(incl.air travel)", "Recreational and leisure" and "Manufacturing", attributable to inbound  tourism</t>
  </si>
  <si>
    <t>6/  covers components of  "Wholesale and retail trade",  "Information and Communication" and  "Call Centres", related to ICT</t>
  </si>
  <si>
    <t>1/ Revised   2/ Forecast</t>
  </si>
  <si>
    <t xml:space="preserve">   Wholesale &amp; retail trade; repair of motor vehicles and motorcycles</t>
  </si>
  <si>
    <t xml:space="preserve"> Taxes on products (net of subsidies)</t>
  </si>
  <si>
    <t xml:space="preserve">         Crops</t>
  </si>
  <si>
    <t xml:space="preserve">         of which: Wholesale and retail trade</t>
  </si>
  <si>
    <t xml:space="preserve">                        : GBC</t>
  </si>
  <si>
    <t>Note: Figures may not add up to totals due to rounding</t>
  </si>
  <si>
    <t>* Constant values have been worked out using the annual chain link growth rates. Individual components do not add up to subtotals and totals.</t>
  </si>
  <si>
    <t>Arts, entertainment and recreation</t>
  </si>
  <si>
    <t>Other service activities</t>
  </si>
  <si>
    <r>
      <t xml:space="preserve">2013 </t>
    </r>
    <r>
      <rPr>
        <b/>
        <vertAlign val="superscript"/>
        <sz val="10"/>
        <rFont val="Times New Roman"/>
        <family val="1"/>
      </rPr>
      <t>1</t>
    </r>
  </si>
  <si>
    <t>Final consumption expenditure</t>
  </si>
  <si>
    <t xml:space="preserve">     Households</t>
  </si>
  <si>
    <t xml:space="preserve">     NPISH</t>
  </si>
  <si>
    <t xml:space="preserve">     General government</t>
  </si>
  <si>
    <t xml:space="preserve">      Central Bank</t>
  </si>
  <si>
    <t>Gross fixed capital formation</t>
  </si>
  <si>
    <t xml:space="preserve">     Private sector</t>
  </si>
  <si>
    <t xml:space="preserve">     Public sector</t>
  </si>
  <si>
    <t xml:space="preserve">Change in inventories </t>
  </si>
  <si>
    <t>Exports of goods &amp; services</t>
  </si>
  <si>
    <t xml:space="preserve">     Goods ( f.o.b ) </t>
  </si>
  <si>
    <t>Less Imports of goods &amp; services</t>
  </si>
  <si>
    <t xml:space="preserve">     Goods ( f.o.b )</t>
  </si>
  <si>
    <t>of which aircraft &amp; marine vessel</t>
  </si>
  <si>
    <t xml:space="preserve">            Individual</t>
  </si>
  <si>
    <t xml:space="preserve">           Collective</t>
  </si>
  <si>
    <t>Central bank</t>
  </si>
  <si>
    <t xml:space="preserve">     Services</t>
  </si>
  <si>
    <t>2022</t>
  </si>
  <si>
    <t xml:space="preserve">  Final consumption expenditure</t>
  </si>
  <si>
    <t xml:space="preserve">  Gross fixed capital formation</t>
  </si>
  <si>
    <t xml:space="preserve">     Private sector </t>
  </si>
  <si>
    <t xml:space="preserve">     Public sector </t>
  </si>
  <si>
    <t xml:space="preserve">  Exports of goods &amp; services</t>
  </si>
  <si>
    <t xml:space="preserve">     Services </t>
  </si>
  <si>
    <t xml:space="preserve">  Less Imports of goods &amp; services</t>
  </si>
  <si>
    <t xml:space="preserve">  Gross Domestic Product (GDP) at market prices</t>
  </si>
  <si>
    <t>* Constant values have been worked out using the annual chain link growth rates. Individual components do not add up to subtotals and totals</t>
  </si>
  <si>
    <r>
      <t xml:space="preserve">2015 </t>
    </r>
    <r>
      <rPr>
        <b/>
        <vertAlign val="superscript"/>
        <sz val="10"/>
        <rFont val="Times New Roman"/>
        <family val="1"/>
      </rPr>
      <t>1</t>
    </r>
  </si>
  <si>
    <r>
      <t xml:space="preserve">2018 </t>
    </r>
    <r>
      <rPr>
        <b/>
        <vertAlign val="superscript"/>
        <sz val="10"/>
        <rFont val="Times New Roman"/>
        <family val="1"/>
      </rPr>
      <t>1</t>
    </r>
  </si>
  <si>
    <r>
      <t xml:space="preserve">2019 </t>
    </r>
    <r>
      <rPr>
        <b/>
        <vertAlign val="superscript"/>
        <sz val="10"/>
        <rFont val="Times New Roman"/>
        <family val="1"/>
      </rPr>
      <t>1</t>
    </r>
  </si>
  <si>
    <r>
      <t xml:space="preserve">2020 </t>
    </r>
    <r>
      <rPr>
        <b/>
        <vertAlign val="superscript"/>
        <sz val="10"/>
        <rFont val="Times New Roman"/>
        <family val="1"/>
      </rPr>
      <t>1</t>
    </r>
  </si>
  <si>
    <r>
      <t xml:space="preserve">2021 </t>
    </r>
    <r>
      <rPr>
        <b/>
        <vertAlign val="superscript"/>
        <sz val="10"/>
        <rFont val="Times New Roman"/>
        <family val="1"/>
      </rPr>
      <t>1</t>
    </r>
  </si>
  <si>
    <t xml:space="preserve">  Remuneration of employees</t>
  </si>
  <si>
    <t xml:space="preserve">               of which paid by General Government</t>
  </si>
  <si>
    <t xml:space="preserve"> Taxes (net of subsidies) on production and imports</t>
  </si>
  <si>
    <r>
      <t xml:space="preserve">               Taxes on products </t>
    </r>
    <r>
      <rPr>
        <vertAlign val="superscript"/>
        <sz val="10"/>
        <rFont val="Times New Roman"/>
        <family val="1"/>
      </rPr>
      <t>3</t>
    </r>
  </si>
  <si>
    <t xml:space="preserve">               Subsidies on products</t>
  </si>
  <si>
    <r>
      <t xml:space="preserve">               Other taxes on production </t>
    </r>
    <r>
      <rPr>
        <vertAlign val="superscript"/>
        <sz val="10"/>
        <rFont val="Times New Roman"/>
        <family val="1"/>
      </rPr>
      <t>4</t>
    </r>
  </si>
  <si>
    <t xml:space="preserve">  Gross operating surplus</t>
  </si>
  <si>
    <r>
      <t xml:space="preserve">  Net transfer from the rest of the world </t>
    </r>
    <r>
      <rPr>
        <b/>
        <vertAlign val="superscript"/>
        <sz val="10"/>
        <rFont val="Times New Roman"/>
        <family val="1"/>
      </rPr>
      <t>5</t>
    </r>
  </si>
  <si>
    <t xml:space="preserve">  Gross National Income (GNI) at market prices </t>
  </si>
  <si>
    <t xml:space="preserve">  Gross National Disposable Income (GNDI)</t>
  </si>
  <si>
    <t xml:space="preserve">  Gross Domestic Saving (GDS)</t>
  </si>
  <si>
    <t xml:space="preserve">  Gross  National Saving (GNS)</t>
  </si>
  <si>
    <t xml:space="preserve">  GDS as a % of GDP at current market prices</t>
  </si>
  <si>
    <t xml:space="preserve">  GNS as a % of GNDI</t>
  </si>
  <si>
    <t>1/ Revised</t>
  </si>
  <si>
    <t>3/  include excise duties, import duties and value added tax</t>
  </si>
  <si>
    <t>GBC refers to Global Business companies</t>
  </si>
  <si>
    <t xml:space="preserve">  Provision for the consumption of fixed capital</t>
  </si>
  <si>
    <t xml:space="preserve">  Net National Income (NNI) at market prices </t>
  </si>
  <si>
    <t xml:space="preserve">  Net National Disposable Income (NNDI)</t>
  </si>
  <si>
    <t>1/ Revised     2/ Provisional</t>
  </si>
  <si>
    <t>The aboves estimates include activities of GBC</t>
  </si>
  <si>
    <t xml:space="preserve">     I - By  type of capital goods</t>
  </si>
  <si>
    <t xml:space="preserve">    A.  Building &amp; construction work</t>
  </si>
  <si>
    <t xml:space="preserve">             Residential building</t>
  </si>
  <si>
    <t xml:space="preserve">             Non-residential building</t>
  </si>
  <si>
    <t xml:space="preserve">             Other construction work</t>
  </si>
  <si>
    <t xml:space="preserve">    B.  Machinery and equipment</t>
  </si>
  <si>
    <t xml:space="preserve">             Passenger car</t>
  </si>
  <si>
    <t xml:space="preserve">             Other transport equipment</t>
  </si>
  <si>
    <t xml:space="preserve">             Other machinery and equipment</t>
  </si>
  <si>
    <t xml:space="preserve">             Aircraft</t>
  </si>
  <si>
    <t xml:space="preserve">             Marine vessel</t>
  </si>
  <si>
    <t>Gross  Fixed  Capital  Formation</t>
  </si>
  <si>
    <t xml:space="preserve">GFCF (excluding aircraft &amp; marine vessel) </t>
  </si>
  <si>
    <t xml:space="preserve">     II - By  Industrial use</t>
  </si>
  <si>
    <t xml:space="preserve">  Water supply, sewerage, waste management and remediation</t>
  </si>
  <si>
    <t xml:space="preserve">      of which Wholesale and retail trade</t>
  </si>
  <si>
    <t xml:space="preserve">         of which Owner occupied housing services</t>
  </si>
  <si>
    <t xml:space="preserve">  Public administration and defence;compulsory social security</t>
  </si>
  <si>
    <t xml:space="preserve"> Gross  Fixed Capital  Formation</t>
  </si>
  <si>
    <t xml:space="preserve"> GFCF as a % of GDP at current market prices</t>
  </si>
  <si>
    <t>Back to table of contents</t>
  </si>
  <si>
    <t xml:space="preserve">         Machinery and equipment(exc. aircraft &amp; marine vessel)</t>
  </si>
  <si>
    <t xml:space="preserve">             Other transport equipment (excluding aircraft &amp; marine vessel) </t>
  </si>
  <si>
    <t xml:space="preserve">                   Gross  Fixed  Capital  Formation</t>
  </si>
  <si>
    <t xml:space="preserve">                   GFCF (excluding aircraft &amp; marine vessel) </t>
  </si>
  <si>
    <t xml:space="preserve">  Wholesale &amp; retail trade; repair of motor vehicles, motorcycles</t>
  </si>
  <si>
    <t xml:space="preserve">         Wholesale and retail trade</t>
  </si>
  <si>
    <t>Financial and insurance activities</t>
  </si>
  <si>
    <t xml:space="preserve">  Real estate , renting and business activities </t>
  </si>
  <si>
    <t xml:space="preserve">         Owner occupied housing services</t>
  </si>
  <si>
    <t>Including aircraft and marine vessel</t>
  </si>
  <si>
    <t>Public</t>
  </si>
  <si>
    <t>Private</t>
  </si>
  <si>
    <t>Total</t>
  </si>
  <si>
    <t>Excluding aircraft and marine vessel</t>
  </si>
  <si>
    <t xml:space="preserve"> Gross  Fixed  Capital  Formation</t>
  </si>
  <si>
    <t xml:space="preserve"> GFCF (excluding aircraft &amp; marine vessel) </t>
  </si>
  <si>
    <t xml:space="preserve">  Wholesale &amp; retail trade and repairs</t>
  </si>
  <si>
    <t xml:space="preserve">  Real estate activities </t>
  </si>
  <si>
    <t>By  type of capital goods</t>
  </si>
  <si>
    <t xml:space="preserve"> A.  Building &amp; construction work</t>
  </si>
  <si>
    <t xml:space="preserve">                  Residential building</t>
  </si>
  <si>
    <t xml:space="preserve">                  Non-residential building</t>
  </si>
  <si>
    <t xml:space="preserve">                  Other construction  work</t>
  </si>
  <si>
    <t xml:space="preserve"> B.  Machinery and equipment</t>
  </si>
  <si>
    <t xml:space="preserve">                   Passenger car</t>
  </si>
  <si>
    <t xml:space="preserve">                   Other transport equipment</t>
  </si>
  <si>
    <t xml:space="preserve">                   Other machinery and  equipment</t>
  </si>
  <si>
    <t>Buildings and other Construction Works</t>
  </si>
  <si>
    <t xml:space="preserve">     SUGAR</t>
  </si>
  <si>
    <t xml:space="preserve">     EOE</t>
  </si>
  <si>
    <t xml:space="preserve">     OTHER</t>
  </si>
  <si>
    <t>Machinery &amp; transport equipment</t>
  </si>
  <si>
    <t>Buildings and other construction works</t>
  </si>
  <si>
    <t>Machinery and transport equipment</t>
  </si>
  <si>
    <t>II- BY INDUSTRIAL USE</t>
  </si>
  <si>
    <t>2023</t>
  </si>
  <si>
    <t>PUB</t>
  </si>
  <si>
    <t>PRIV</t>
  </si>
  <si>
    <t>TOT</t>
  </si>
  <si>
    <t>Agriculture, forestry and fishing</t>
  </si>
  <si>
    <t>Mining and quarrying</t>
  </si>
  <si>
    <t>Manufacturing</t>
  </si>
  <si>
    <t>Electricity, gas, steam and air conditioning supply</t>
  </si>
  <si>
    <t>Water supply; sewerage, waste management and remediation activities</t>
  </si>
  <si>
    <t>Construction</t>
  </si>
  <si>
    <t>Transportation and storage</t>
  </si>
  <si>
    <t>Information and communication</t>
  </si>
  <si>
    <t>Administrative and support service activities</t>
  </si>
  <si>
    <t>Public administration and defence; compulsory social security</t>
  </si>
  <si>
    <t>Education</t>
  </si>
  <si>
    <t>Human health and social work activities</t>
  </si>
  <si>
    <t>GROSS FIXED CAPITAL FORMATION</t>
  </si>
  <si>
    <r>
      <t xml:space="preserve">2014 </t>
    </r>
    <r>
      <rPr>
        <b/>
        <vertAlign val="superscript"/>
        <sz val="10"/>
        <rFont val="Times New Roman"/>
        <family val="1"/>
      </rPr>
      <t>1</t>
    </r>
  </si>
  <si>
    <t>Wholesale and retail trade; repair of motor vehicles and motorcycles</t>
  </si>
  <si>
    <t>Accomodation and food service activities</t>
  </si>
  <si>
    <t>Real estate activities</t>
  </si>
  <si>
    <t>Professional, scientific and technical activities</t>
  </si>
  <si>
    <t xml:space="preserve">Public administration and defence; compulsory social security                                            </t>
  </si>
  <si>
    <t>Art , entertainment and recreation</t>
  </si>
  <si>
    <t>Gross Domestic Fixed Capital Formation</t>
  </si>
  <si>
    <t>-</t>
  </si>
  <si>
    <t>( R million)</t>
  </si>
  <si>
    <t xml:space="preserve">2014 </t>
  </si>
  <si>
    <t>OTHER CONSTRUCTION WORKS</t>
  </si>
  <si>
    <t>PASSENGER CARS</t>
  </si>
  <si>
    <t>OTHER TRANSPORT EQUIPMENT</t>
  </si>
  <si>
    <t xml:space="preserve">    (PUBLIC SECTOR)</t>
  </si>
  <si>
    <t>TYPE OF CAPITAL GOODS</t>
  </si>
  <si>
    <t xml:space="preserve">  1. RESIDENTIAL BUILDINGS</t>
  </si>
  <si>
    <t xml:space="preserve">  2. NON-RESIDENTIAL BUILDINGS</t>
  </si>
  <si>
    <t xml:space="preserve">  3. OTHER CONSTRUCTION &amp; WORKS</t>
  </si>
  <si>
    <t xml:space="preserve">  4. TRANSPORT EQUIPMENT</t>
  </si>
  <si>
    <t xml:space="preserve">         (a) PASSENGER CAR </t>
  </si>
  <si>
    <t xml:space="preserve">         (b) OTHER EQUIPMENT</t>
  </si>
  <si>
    <t xml:space="preserve">  5. OTHER MACHINERY &amp;  EQUIPMENT</t>
  </si>
  <si>
    <t xml:space="preserve">              TOTAL</t>
  </si>
  <si>
    <t xml:space="preserve">    (PRIVATE SECTOR)</t>
  </si>
  <si>
    <t xml:space="preserve">  3. OTHER CONSTRUCTIONS &amp; WORKS</t>
  </si>
  <si>
    <t xml:space="preserve">    (GOVERNMENT)</t>
  </si>
  <si>
    <t xml:space="preserve">    (PARASTATAL BODIES)</t>
  </si>
  <si>
    <t>TYPE OF CAPITAL GOODS)</t>
  </si>
  <si>
    <t>Table 19(cont'd) - Gross Domestic Fixed Capital Formation by industrial use and type, 2006 - 2015</t>
  </si>
  <si>
    <t>Australian Dollar</t>
  </si>
  <si>
    <t>Great Britain Pound</t>
  </si>
  <si>
    <t>EMU / Euro</t>
  </si>
  <si>
    <t>French Francs</t>
  </si>
  <si>
    <t>German Dm</t>
  </si>
  <si>
    <t>Indian Rs</t>
  </si>
  <si>
    <t>Italian Lira
(1000)</t>
  </si>
  <si>
    <t>Japanese Yen
(100)</t>
  </si>
  <si>
    <t>S. Africa Rand</t>
  </si>
  <si>
    <t>Singapore Dollar</t>
  </si>
  <si>
    <t>Swiss Francs</t>
  </si>
  <si>
    <t>USD</t>
  </si>
  <si>
    <t>Region</t>
  </si>
  <si>
    <t>No. of</t>
  </si>
  <si>
    <t xml:space="preserve">Floor </t>
  </si>
  <si>
    <t xml:space="preserve"> Floor</t>
  </si>
  <si>
    <t>permits</t>
  </si>
  <si>
    <t>area</t>
  </si>
  <si>
    <t xml:space="preserve">area </t>
  </si>
  <si>
    <t>issued</t>
  </si>
  <si>
    <t xml:space="preserve"> (sq mt)</t>
  </si>
  <si>
    <t>( sq mt )</t>
  </si>
  <si>
    <t>Urban areas</t>
  </si>
  <si>
    <t>Port Louis</t>
  </si>
  <si>
    <t>…</t>
  </si>
  <si>
    <t>B.Bassin - R.Hill</t>
  </si>
  <si>
    <t>Curepipe</t>
  </si>
  <si>
    <t>Quatre Bornes</t>
  </si>
  <si>
    <t>Vacoas - Phoenix</t>
  </si>
  <si>
    <t>Rural areas</t>
  </si>
  <si>
    <t>Pamplemousses</t>
  </si>
  <si>
    <t>Riviere du Rempart</t>
  </si>
  <si>
    <t>Flacq</t>
  </si>
  <si>
    <t>Moka</t>
  </si>
  <si>
    <t>Grandport</t>
  </si>
  <si>
    <t>Savanne</t>
  </si>
  <si>
    <t>Plaines Wilhems</t>
  </si>
  <si>
    <t>Black River</t>
  </si>
  <si>
    <t>Beau Bassin - Rose Hill</t>
  </si>
  <si>
    <t xml:space="preserve">    2008</t>
  </si>
  <si>
    <t xml:space="preserve">    2009</t>
  </si>
  <si>
    <t xml:space="preserve">    2010</t>
  </si>
  <si>
    <t xml:space="preserve">    2011</t>
  </si>
  <si>
    <t xml:space="preserve">    2012</t>
  </si>
  <si>
    <t xml:space="preserve">    2013</t>
  </si>
  <si>
    <t xml:space="preserve">2021 </t>
  </si>
  <si>
    <t xml:space="preserve">2022 </t>
  </si>
  <si>
    <t>No.of</t>
  </si>
  <si>
    <t>Floor</t>
  </si>
  <si>
    <t>Type of building</t>
  </si>
  <si>
    <r>
      <t xml:space="preserve">(m </t>
    </r>
    <r>
      <rPr>
        <b/>
        <vertAlign val="superscript"/>
        <sz val="10"/>
        <rFont val="Times New Roman"/>
        <family val="1"/>
      </rPr>
      <t>2</t>
    </r>
    <r>
      <rPr>
        <b/>
        <sz val="10"/>
        <rFont val="Times New Roman"/>
        <family val="1"/>
      </rPr>
      <t>)</t>
    </r>
  </si>
  <si>
    <r>
      <t xml:space="preserve">(m </t>
    </r>
    <r>
      <rPr>
        <vertAlign val="superscript"/>
        <sz val="10"/>
        <rFont val="Times New Roman"/>
        <family val="1"/>
      </rPr>
      <t>2</t>
    </r>
    <r>
      <rPr>
        <sz val="10"/>
        <rFont val="Times New Roman"/>
        <family val="1"/>
      </rPr>
      <t>)</t>
    </r>
  </si>
  <si>
    <t xml:space="preserve">   Residential building</t>
  </si>
  <si>
    <t xml:space="preserve">    New buildings</t>
  </si>
  <si>
    <t xml:space="preserve">    Additions</t>
  </si>
  <si>
    <t xml:space="preserve">  Non-residential building</t>
  </si>
  <si>
    <t>Agriculture, Forestry and Fishing</t>
  </si>
  <si>
    <t>Mining and Quarrying</t>
  </si>
  <si>
    <t xml:space="preserve">               -</t>
  </si>
  <si>
    <t xml:space="preserve">         -</t>
  </si>
  <si>
    <t xml:space="preserve"> -</t>
  </si>
  <si>
    <t xml:space="preserve">    of which EOE</t>
  </si>
  <si>
    <t>Water Supply; Sewerage, Waste Management &amp; Remediation activities</t>
  </si>
  <si>
    <t>Wholesale &amp; retail trade; Repair of motor vehicles and motorcycles</t>
  </si>
  <si>
    <t>Transportation and Storage</t>
  </si>
  <si>
    <t>Accommodation and food service activities</t>
  </si>
  <si>
    <t>Information and Communication</t>
  </si>
  <si>
    <t>Financial  and Insurance Activities</t>
  </si>
  <si>
    <t xml:space="preserve">                                 TOTAL</t>
  </si>
  <si>
    <t>2025</t>
  </si>
  <si>
    <t xml:space="preserve">  Range of floor area</t>
  </si>
  <si>
    <t>Urban</t>
  </si>
  <si>
    <t>Rural</t>
  </si>
  <si>
    <t xml:space="preserve"> (sq mts)</t>
  </si>
  <si>
    <t>Number</t>
  </si>
  <si>
    <t>%</t>
  </si>
  <si>
    <t xml:space="preserve"> Less than 65</t>
  </si>
  <si>
    <t xml:space="preserve"> 65-139</t>
  </si>
  <si>
    <t xml:space="preserve"> 140-299</t>
  </si>
  <si>
    <t xml:space="preserve"> 300-499</t>
  </si>
  <si>
    <t xml:space="preserve"> 500 &amp; over</t>
  </si>
  <si>
    <r>
      <t xml:space="preserve">Table 26 - Classification of imports (c.i.f. value) into consumption </t>
    </r>
    <r>
      <rPr>
        <b/>
        <vertAlign val="superscript"/>
        <sz val="12"/>
        <rFont val="Times New Roman"/>
        <family val="1"/>
      </rPr>
      <t>1</t>
    </r>
    <r>
      <rPr>
        <b/>
        <sz val="12"/>
        <rFont val="Times New Roman"/>
        <family val="1"/>
      </rPr>
      <t xml:space="preserve"> by industrial origin and use, 2010 - 2025</t>
    </r>
  </si>
  <si>
    <t>Industrial Origin</t>
  </si>
  <si>
    <t>Economic categories - 2010</t>
  </si>
  <si>
    <t>Economic categories - 2011</t>
  </si>
  <si>
    <t>Economic categories - 2012</t>
  </si>
  <si>
    <t>Economic categories - 2013</t>
  </si>
  <si>
    <t>Economic categories - 2014</t>
  </si>
  <si>
    <t>Economic categories - 2015</t>
  </si>
  <si>
    <t>Economic categories - 2016</t>
  </si>
  <si>
    <t>Economic categories - 2017</t>
  </si>
  <si>
    <t>Economic categories - 2018</t>
  </si>
  <si>
    <t xml:space="preserve">Economic categories - 2019 </t>
  </si>
  <si>
    <t xml:space="preserve">Economic categories - 2020 </t>
  </si>
  <si>
    <t>Economic categories - 2021</t>
  </si>
  <si>
    <t>Economic categories - 2022</t>
  </si>
  <si>
    <t>Economic categories - 2023</t>
  </si>
  <si>
    <t xml:space="preserve">Economic categories - 2024 </t>
  </si>
  <si>
    <r>
      <t xml:space="preserve">Economic categories - 2025 </t>
    </r>
    <r>
      <rPr>
        <b/>
        <vertAlign val="superscript"/>
        <sz val="10"/>
        <rFont val="Times New Roman"/>
        <family val="1"/>
      </rPr>
      <t>2</t>
    </r>
  </si>
  <si>
    <t xml:space="preserve">NSIC </t>
  </si>
  <si>
    <t>Intermediate consumption</t>
  </si>
  <si>
    <t>Final consumption of household</t>
  </si>
  <si>
    <t>Gross domestic fixed capital formation</t>
  </si>
  <si>
    <t>Div.</t>
  </si>
  <si>
    <t>01</t>
  </si>
  <si>
    <t>Crop and animal production, hunting and related service activities</t>
  </si>
  <si>
    <t>02</t>
  </si>
  <si>
    <t>Forestry and logging</t>
  </si>
  <si>
    <t>03</t>
  </si>
  <si>
    <t>Fishing and aquaculture</t>
  </si>
  <si>
    <t>08</t>
  </si>
  <si>
    <t>Other mining and quarrying</t>
  </si>
  <si>
    <t>10</t>
  </si>
  <si>
    <t>Manufacture of food products</t>
  </si>
  <si>
    <t>11</t>
  </si>
  <si>
    <t>Manufacture of beverages</t>
  </si>
  <si>
    <t>12</t>
  </si>
  <si>
    <t>Manufacture of tobacco products</t>
  </si>
  <si>
    <t>13</t>
  </si>
  <si>
    <t>Manufacture of textiles</t>
  </si>
  <si>
    <t>14</t>
  </si>
  <si>
    <t>Manufacture of wearing apparel</t>
  </si>
  <si>
    <t>15</t>
  </si>
  <si>
    <t>Manufacture of leather and related products</t>
  </si>
  <si>
    <t>16</t>
  </si>
  <si>
    <t>Manufacture of wood and of products of wood and cork, except furniture; manufacture of articles of straw and plaiting materials</t>
  </si>
  <si>
    <t>17</t>
  </si>
  <si>
    <t>Manufacture of paper and paper products</t>
  </si>
  <si>
    <t>19</t>
  </si>
  <si>
    <t>Manufacture of coke and refined petroleum products</t>
  </si>
  <si>
    <t>20</t>
  </si>
  <si>
    <t>Manufacture of chemicals and chemical products</t>
  </si>
  <si>
    <t>22</t>
  </si>
  <si>
    <t>Manufacture of rubber and plastics products</t>
  </si>
  <si>
    <t>23</t>
  </si>
  <si>
    <t>Manufacture of other non-metallic mineral products</t>
  </si>
  <si>
    <t>24</t>
  </si>
  <si>
    <t>Manufacture of basic metals</t>
  </si>
  <si>
    <t>25</t>
  </si>
  <si>
    <t>Manufacture of fabricated metal products, except machinery and equipment</t>
  </si>
  <si>
    <t>26</t>
  </si>
  <si>
    <t>Manufacture of computer, electronic and optical products</t>
  </si>
  <si>
    <t>27</t>
  </si>
  <si>
    <t>Manufacture of electrical equipment</t>
  </si>
  <si>
    <t>28</t>
  </si>
  <si>
    <t>Manufacture of machinery and equipment n.e.c.</t>
  </si>
  <si>
    <t>29</t>
  </si>
  <si>
    <t>Manufacture of motor vehicles, trailers and semi-trailers</t>
  </si>
  <si>
    <t>30</t>
  </si>
  <si>
    <t>Manufacture of other transport equipment</t>
  </si>
  <si>
    <t>31</t>
  </si>
  <si>
    <t>Manufacture of furniture</t>
  </si>
  <si>
    <t>35</t>
  </si>
  <si>
    <t>38</t>
  </si>
  <si>
    <t>Waste collection, treatment and disposal activities; materials recovery</t>
  </si>
  <si>
    <t>58</t>
  </si>
  <si>
    <t>Publishing activities</t>
  </si>
  <si>
    <t>82</t>
  </si>
  <si>
    <t>Office administrative, office support and other business support activities</t>
  </si>
  <si>
    <t>86</t>
  </si>
  <si>
    <t>Human health activities</t>
  </si>
  <si>
    <t>88</t>
  </si>
  <si>
    <t>Social work activities without accommodation</t>
  </si>
  <si>
    <t>93</t>
  </si>
  <si>
    <t>Sports activities and amusement and recreation activities</t>
  </si>
  <si>
    <t>2/ Provisional</t>
  </si>
  <si>
    <t xml:space="preserve">  NATIONAL ACCOUNTS 2013-2026</t>
  </si>
  <si>
    <t>OCTOBER 2026</t>
  </si>
  <si>
    <t>Table 1 - Main National Accounts Aggregates, 2013 - 2026</t>
  </si>
  <si>
    <t>Table 2 - Growth rates and ratios, 2014 - 2026</t>
  </si>
  <si>
    <t>Table 3 - Gross Value Added by industry group at current basic prices, 2013 - 2026</t>
  </si>
  <si>
    <t>Table 3a - Gross Value Added by sector at current basic prices, 2013 - 2026</t>
  </si>
  <si>
    <t>Table 3b - Gross Value Added - Real Growth Rates (% over previous year) by sector, 2014 - 2026</t>
  </si>
  <si>
    <t>Table 3c - Percentage distribution of Gross Value Added by sector at current basic prices, 2013 - 2026</t>
  </si>
  <si>
    <t>Table 3d - Percentage distribution of Gross Value Added by industry at current basic prices, 2013 - 2026</t>
  </si>
  <si>
    <t>Table 4 - Gross Value added by industry group at current basic prices for General Government, 2013- 2026</t>
  </si>
  <si>
    <t>Table 5 - Gross Value Added - sectoral real growth rates (% over previous year), 2014 - 2026</t>
  </si>
  <si>
    <t>Table 6 - Gross Value Added - sectoral deflators (% over previous year), 2014 - 2026</t>
  </si>
  <si>
    <t>Table 7 - Contribution of industry groups to Gross Value Added growth, 2014 - 2026</t>
  </si>
  <si>
    <t>Table 9 - Expenditure on Gross Domestic Product at current market prices, 2013 -2026</t>
  </si>
  <si>
    <t>Table 10 - Expenditure on GDP at market prices - Growth rates (% over previous year), 2014- 2026</t>
  </si>
  <si>
    <t>Table 11 - Expenditure on GDP at market prices - deflators (% over previous year), 2014 - 2026</t>
  </si>
  <si>
    <t>Table 13 - National Disposable Income and its appropriation at current prices, 2013 - 2026</t>
  </si>
  <si>
    <t>Table 13a - Net National Disposable Income at current prices, 2013 - 2026</t>
  </si>
  <si>
    <t>Table 14 - Gross Fixed Capital Formation at current prices by type and use, 2013- 2026</t>
  </si>
  <si>
    <t>Table 16b - Gross Fixed Capital Formation - Deflators (% over previous year), 2014- 2026</t>
  </si>
  <si>
    <t>Table 17 - GFCF in the Manufacturing sector, 2013 - 2026</t>
  </si>
  <si>
    <t>Table 17a- Investment by Independent Power Producers, 2013- 2026</t>
  </si>
  <si>
    <t>Table 18 - Gross Fixed Capital Formation by industrial use and sector, 2013 - 2026</t>
  </si>
  <si>
    <t>Table 19 - Gross Fixed Capital Formation by industrial use and type, 2013 2026</t>
  </si>
  <si>
    <t>Table 20 - Gross Fixed Capital Formation by type and sector, 2013 - 2026</t>
  </si>
  <si>
    <t>Table 3(a) - Gross Value Added by sector at current basic prices, 2013 - 2026</t>
  </si>
  <si>
    <t>Table 3(c) - Percentage Distribution of Gross Value Added by sector at current basic prices, 2013 - 2026</t>
  </si>
  <si>
    <t>Table 3(d) - Percentage Distribution of Gross Value Added by industry group at current basic prices, 2013 - 2026</t>
  </si>
  <si>
    <t>Table 4 - Gross Value Added by industry group at current basic prices for General Government, 2013 - 2026</t>
  </si>
  <si>
    <t>Table 5 - Gross Value Added at basic prices -sectoral real growth rates (% over previous year), 2014 - 2026</t>
  </si>
  <si>
    <t>Table 10 - Expenditure on GDP at market prices - Growth rates (% over previous year), 2014 - 2026</t>
  </si>
  <si>
    <t>Table 11- Expenditure on GDP at market prices - Deflators (% over previous year), 2014 - 2026</t>
  </si>
  <si>
    <t>Table 14 - Gross Fixed Capital Formation at current prices by type and use, 2013 - 2026</t>
  </si>
  <si>
    <t xml:space="preserve"> Table 16 -  Gross Fixed Capital Formation - Annual real growth rates by sector, 2014 - 2026</t>
  </si>
  <si>
    <t>Table 17 - GFCF in the manufacturing sector, 2013 - 2026</t>
  </si>
  <si>
    <t>Table 21 - Mauritius Exchange Rates (Average buying + selling), 1983 - 2025</t>
  </si>
  <si>
    <t>Table 22 -  Number of permits and floor area by  region for residential buildings, 1992 - 2025</t>
  </si>
  <si>
    <t>Table 23 -  Number of permits and floor area by  region for non - residential buildings, 1992 - 2025</t>
  </si>
  <si>
    <r>
      <t>Table 24 - Total</t>
    </r>
    <r>
      <rPr>
        <b/>
        <vertAlign val="superscript"/>
        <sz val="12"/>
        <rFont val="Times New Roman"/>
        <family val="1"/>
      </rPr>
      <t xml:space="preserve">  </t>
    </r>
    <r>
      <rPr>
        <b/>
        <sz val="12"/>
        <rFont val="Times New Roman"/>
        <family val="1"/>
      </rPr>
      <t xml:space="preserve"> number of permits and floor area by type of building, 2008 - 2025</t>
    </r>
  </si>
  <si>
    <t>Primary 3</t>
  </si>
  <si>
    <t>Secondary 4</t>
  </si>
  <si>
    <t>Tertiary 5</t>
  </si>
  <si>
    <t>Table 3(b) - Gross Value Added - Real growth rate (% over previous year) by sector, 2014 - 2026</t>
  </si>
  <si>
    <r>
      <t xml:space="preserve">2016 </t>
    </r>
    <r>
      <rPr>
        <b/>
        <vertAlign val="superscript"/>
        <sz val="10"/>
        <rFont val="Times New Roman"/>
        <family val="1"/>
      </rPr>
      <t>1</t>
    </r>
  </si>
  <si>
    <r>
      <t xml:space="preserve">2017 </t>
    </r>
    <r>
      <rPr>
        <b/>
        <vertAlign val="superscript"/>
        <sz val="10"/>
        <rFont val="Times New Roman"/>
        <family val="1"/>
      </rPr>
      <t>1</t>
    </r>
  </si>
  <si>
    <r>
      <t xml:space="preserve">2022 </t>
    </r>
    <r>
      <rPr>
        <b/>
        <vertAlign val="superscript"/>
        <sz val="10"/>
        <rFont val="Times New Roman"/>
        <family val="1"/>
      </rPr>
      <t>1</t>
    </r>
  </si>
  <si>
    <r>
      <t xml:space="preserve">2023 </t>
    </r>
    <r>
      <rPr>
        <b/>
        <vertAlign val="superscript"/>
        <sz val="10"/>
        <rFont val="Times New Roman"/>
        <family val="1"/>
      </rPr>
      <t>1</t>
    </r>
  </si>
  <si>
    <t>Table 1 - Main National Accounts aggregates, 2013 - 2026</t>
  </si>
  <si>
    <t>Table 7 - Contribution of industry groups to GVA growth, 2014 - 2026</t>
  </si>
  <si>
    <t>Table 8 - Gross Value Added by industry group in volume terms at 2023 reference prices, 2013 - 2026</t>
  </si>
  <si>
    <t>Table 12 - Expenditure on GDP at market prices in volume terms at 2023 reference prices, 2013 - 2026</t>
  </si>
  <si>
    <t xml:space="preserve">                      exclusive of GBC</t>
  </si>
  <si>
    <r>
      <t>2013</t>
    </r>
    <r>
      <rPr>
        <b/>
        <vertAlign val="superscript"/>
        <sz val="10"/>
        <rFont val="Times New Roman"/>
        <family val="1"/>
      </rPr>
      <t xml:space="preserve"> </t>
    </r>
  </si>
  <si>
    <r>
      <t>2015</t>
    </r>
    <r>
      <rPr>
        <b/>
        <vertAlign val="superscript"/>
        <sz val="10"/>
        <rFont val="Times New Roman"/>
        <family val="1"/>
      </rPr>
      <t xml:space="preserve"> </t>
    </r>
  </si>
  <si>
    <r>
      <t>2016</t>
    </r>
    <r>
      <rPr>
        <b/>
        <vertAlign val="superscript"/>
        <sz val="10"/>
        <rFont val="Times New Roman"/>
        <family val="1"/>
      </rPr>
      <t xml:space="preserve"> </t>
    </r>
  </si>
  <si>
    <r>
      <t>2017</t>
    </r>
    <r>
      <rPr>
        <b/>
        <vertAlign val="superscript"/>
        <sz val="10"/>
        <rFont val="Times New Roman"/>
        <family val="1"/>
      </rPr>
      <t xml:space="preserve"> </t>
    </r>
  </si>
  <si>
    <r>
      <t>2018</t>
    </r>
    <r>
      <rPr>
        <b/>
        <vertAlign val="superscript"/>
        <sz val="10"/>
        <rFont val="Times New Roman"/>
        <family val="1"/>
      </rPr>
      <t xml:space="preserve"> </t>
    </r>
  </si>
  <si>
    <t>Table 15 - Gross Fixed Capital Formation - Annual real growth rates (%)  by type and use, 2014 - 2026</t>
  </si>
  <si>
    <t>Table 15 - Gross Fixed Capital Formation  - Annual real growth rates (%) by type and use, 2014 - 2026</t>
  </si>
  <si>
    <t>Table 16 - Gross Fixed Capital Formation  - Annual real growth rates (%) by sector, 2014 - 2026</t>
  </si>
  <si>
    <t>Table 16(a) - Gross Fixed Capital Formation in volume terms at 2023 prices, 2013 - 2026</t>
  </si>
  <si>
    <r>
      <t>2019</t>
    </r>
    <r>
      <rPr>
        <b/>
        <vertAlign val="superscript"/>
        <sz val="10"/>
        <rFont val="Times New Roman"/>
        <family val="1"/>
      </rPr>
      <t xml:space="preserve"> 1</t>
    </r>
  </si>
  <si>
    <r>
      <t>2020</t>
    </r>
    <r>
      <rPr>
        <b/>
        <vertAlign val="superscript"/>
        <sz val="10"/>
        <rFont val="Times New Roman"/>
        <family val="1"/>
      </rPr>
      <t xml:space="preserve">1 </t>
    </r>
  </si>
  <si>
    <r>
      <t>2021</t>
    </r>
    <r>
      <rPr>
        <b/>
        <vertAlign val="superscript"/>
        <sz val="10"/>
        <rFont val="Times New Roman"/>
        <family val="1"/>
      </rPr>
      <t xml:space="preserve"> 1</t>
    </r>
  </si>
  <si>
    <r>
      <t>2022</t>
    </r>
    <r>
      <rPr>
        <b/>
        <vertAlign val="superscript"/>
        <sz val="10"/>
        <rFont val="Times New Roman"/>
        <family val="1"/>
      </rPr>
      <t xml:space="preserve"> 1</t>
    </r>
  </si>
  <si>
    <r>
      <t>2023</t>
    </r>
    <r>
      <rPr>
        <b/>
        <vertAlign val="superscript"/>
        <sz val="10"/>
        <rFont val="Times New Roman"/>
        <family val="1"/>
      </rPr>
      <t xml:space="preserve"> 1</t>
    </r>
  </si>
  <si>
    <r>
      <t>2024</t>
    </r>
    <r>
      <rPr>
        <b/>
        <vertAlign val="superscript"/>
        <sz val="10"/>
        <rFont val="Times New Roman"/>
        <family val="1"/>
      </rPr>
      <t xml:space="preserve"> 1</t>
    </r>
  </si>
  <si>
    <r>
      <t>2025</t>
    </r>
    <r>
      <rPr>
        <b/>
        <vertAlign val="superscript"/>
        <sz val="10"/>
        <rFont val="Times New Roman"/>
        <family val="1"/>
      </rPr>
      <t xml:space="preserve"> 1</t>
    </r>
  </si>
  <si>
    <r>
      <t>2026</t>
    </r>
    <r>
      <rPr>
        <b/>
        <vertAlign val="superscript"/>
        <sz val="10"/>
        <rFont val="Times New Roman"/>
        <family val="1"/>
      </rPr>
      <t xml:space="preserve"> 2</t>
    </r>
  </si>
  <si>
    <t>Households</t>
  </si>
  <si>
    <t>General Government</t>
  </si>
  <si>
    <t>13. Net exports of goods &amp; services</t>
  </si>
  <si>
    <t>4/ Includes some additional indirect taxes and subsidies</t>
  </si>
  <si>
    <t>: GBC</t>
  </si>
  <si>
    <t xml:space="preserve">  Gross Value Added (at basic prices) excluding GBCs</t>
  </si>
  <si>
    <t>5/ Includes some additional indirect taxes and subsidies</t>
  </si>
  <si>
    <t>Gross Value Added at current basic prices</t>
  </si>
  <si>
    <t>Gross Value Added at basic prices</t>
  </si>
  <si>
    <t>7/  includes activities of GBC and main services purchased by GBC from local enterprises (e.g. management, accounting, auditing, legal, advertising, real estate, banking etc.)</t>
  </si>
  <si>
    <t>Share in the economy - % of GVA</t>
  </si>
  <si>
    <t xml:space="preserve"> Value added (Rs million)</t>
  </si>
  <si>
    <t>Growth rate (% over previous year)</t>
  </si>
  <si>
    <t>Water supply, sewerage, waste management and remediation</t>
  </si>
  <si>
    <t>Professional, scientific, technical activities</t>
  </si>
  <si>
    <r>
      <t>Public administration and defence; compulsory social security</t>
    </r>
    <r>
      <rPr>
        <b/>
        <vertAlign val="superscript"/>
        <sz val="10"/>
        <rFont val="Times New Roman"/>
        <family val="1"/>
      </rPr>
      <t xml:space="preserve"> </t>
    </r>
  </si>
  <si>
    <t xml:space="preserve">Transportation and storage </t>
  </si>
  <si>
    <r>
      <t xml:space="preserve">Statistical discrepancies </t>
    </r>
    <r>
      <rPr>
        <vertAlign val="superscript"/>
        <sz val="10"/>
        <rFont val="Times New Roman"/>
        <family val="1"/>
      </rPr>
      <t>3</t>
    </r>
  </si>
  <si>
    <t>3/ Discrepancies between GDP estimated using the production and expenditure approach</t>
  </si>
  <si>
    <t>Gross Domestic Product (GDP) at market prices</t>
  </si>
  <si>
    <t>Table 9 - Expenditure on Gross Domestic Product at market prices, 2013 - 2026</t>
  </si>
  <si>
    <t>General government</t>
  </si>
  <si>
    <t xml:space="preserve">             Individual</t>
  </si>
  <si>
    <t xml:space="preserve">            Collective</t>
  </si>
  <si>
    <t>4/  include road tax, municipal rates, trading licences, etc.</t>
  </si>
  <si>
    <t>5/ Source: Bank of Mauritius (BOM)</t>
  </si>
  <si>
    <t xml:space="preserve">  Gross Domestic Product at basic prices</t>
  </si>
  <si>
    <r>
      <t xml:space="preserve">  Net earned income from the rest of the world </t>
    </r>
    <r>
      <rPr>
        <b/>
        <vertAlign val="superscript"/>
        <sz val="10"/>
        <rFont val="Times New Roman"/>
        <family val="1"/>
      </rPr>
      <t>5</t>
    </r>
  </si>
  <si>
    <t xml:space="preserve">  Net Domestic Product (NDP) at market prices</t>
  </si>
  <si>
    <t>Table 17a - Investment by Independent Power Producers, 2013 - 2026</t>
  </si>
  <si>
    <t>Table 18- Gross  Fixed Capital Formation by industrial use and sector, 2013 - 2026</t>
  </si>
  <si>
    <t>of which: Wholesale and Retail trade</t>
  </si>
  <si>
    <t>of which: Owner occupied housing services</t>
  </si>
  <si>
    <t>Table 18 - Gross Domestic Fixed Capital Formation by industrial use and type, 2013 - 2026</t>
  </si>
  <si>
    <t>NON-RESIDENTIAL BUILDING</t>
  </si>
  <si>
    <t>RESIDENTIAL BUILDING</t>
  </si>
  <si>
    <t>MACHINERY</t>
  </si>
  <si>
    <t>Table 16(b) - Gross Fixed Capital Formation - Deflators (% over previous year), 2014 - 2026</t>
  </si>
  <si>
    <r>
      <t xml:space="preserve">Source: </t>
    </r>
    <r>
      <rPr>
        <i/>
        <sz val="10"/>
        <rFont val="Times New Roman"/>
        <family val="1"/>
      </rPr>
      <t>Bank of Mauritius</t>
    </r>
  </si>
  <si>
    <r>
      <t>Table 25 - Number of permits for residential buildings</t>
    </r>
    <r>
      <rPr>
        <b/>
        <vertAlign val="superscript"/>
        <sz val="12"/>
        <rFont val="Times New Roman"/>
        <family val="1"/>
      </rPr>
      <t xml:space="preserve"> </t>
    </r>
    <r>
      <rPr>
        <b/>
        <sz val="12"/>
        <rFont val="Times New Roman"/>
        <family val="1"/>
      </rPr>
      <t xml:space="preserve"> by range of floor area, 1999 - 2025</t>
    </r>
  </si>
  <si>
    <t>1/ Figures for imports into consumption are obtained as follows: Total imports + imports ex-warehouse - imports into warehouse less total re-exports, petroleum products for foreign aircraft and vessel</t>
  </si>
  <si>
    <t>4/  covers "wholesale and retail trade" and "storage" activities of the freeport operators</t>
  </si>
  <si>
    <t xml:space="preserve">             Other transport equipment (incl. aircraft &amp; marine vessels)</t>
  </si>
  <si>
    <t xml:space="preserve">        of which: Owner-occupied housing services</t>
  </si>
  <si>
    <t>Table 3(e) - Value added, share in the economy and growth rate of selected sub-sectors of the economy, 2013- 2026</t>
  </si>
  <si>
    <t xml:space="preserve">  Gross Value Added (at basic prices) excl. GBC</t>
  </si>
  <si>
    <t xml:space="preserve">         Owner-occupied housing services</t>
  </si>
  <si>
    <t xml:space="preserve">             Other transport equipment (excl. aircraft &amp; marine vessels)</t>
  </si>
  <si>
    <t>of which: Owner-occupied housing services</t>
  </si>
  <si>
    <t>Figures are based on results of CEA 2023, SNA 2025 and NSIC, Rev. 2</t>
  </si>
  <si>
    <t>Table 3e - Value added, share in the economy and growth rate of selected sub-sectors of the economy, 2013 - 2026</t>
  </si>
  <si>
    <t>Table 16a - Gross Fixed Capital Formation in volume terms at 2023 prices, 2013 - 2026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</si>
</sst>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1">
    <numFmt numFmtId="164" formatCode="#,##0\ \ "/>
    <numFmt numFmtId="165" formatCode="#,##0\ "/>
    <numFmt numFmtId="166" formatCode="#,##0\ \ \ "/>
    <numFmt numFmtId="167" formatCode="0.0"/>
    <numFmt numFmtId="168" formatCode="\+0.0"/>
    <numFmt numFmtId="169" formatCode="\+#,##0.0_);\-#,##0.0"/>
    <numFmt numFmtId="170" formatCode="#,##0.0"/>
    <numFmt numFmtId="171" formatCode="\+#,##0.0\ \ ;\-#,##0.0\ \ "/>
    <numFmt numFmtId="172" formatCode="\+#,##0.0\ ;\-#,##0.0\ "/>
    <numFmt numFmtId="173" formatCode="#,##0.0\ \ \ "/>
    <numFmt numFmtId="174" formatCode="\+#,##0.0\ \ \ "/>
    <numFmt numFmtId="175" formatCode="\+#,##0.0\ \ \ ;\-#,##0.0\ \ \ \ \ \ "/>
    <numFmt numFmtId="176" formatCode="0.0\ \ \ "/>
    <numFmt numFmtId="177" formatCode="\+0.0\ \ \ "/>
    <numFmt numFmtId="178" formatCode="#,##0.0\ \ ;\-#,##0.0\ \ "/>
    <numFmt numFmtId="179" formatCode="0.0\ \ \ \ \ \ "/>
    <numFmt numFmtId="180" formatCode="\ 0.0"/>
    <numFmt numFmtId="181" formatCode="\+0.0\ "/>
    <numFmt numFmtId="182" formatCode="\ \ \ \ \ \+0.0"/>
    <numFmt numFmtId="183" formatCode="0.000"/>
    <numFmt numFmtId="184" formatCode="#,##0\ \ \ \ "/>
    <numFmt numFmtId="185" formatCode="\(#,###\)\ \ \ "/>
    <numFmt numFmtId="186" formatCode="\(#,##0\)\ "/>
    <numFmt numFmtId="187" formatCode="\+0.0\ \ \ \ \ \ "/>
    <numFmt numFmtId="188" formatCode="\+#,##0.0\ \ ;\-#,##0.0\ \ \ "/>
    <numFmt numFmtId="189" formatCode="\+#,##0\ \ \ \ \ "/>
    <numFmt numFmtId="190" formatCode="#,##0.0\ \ \ \ \ "/>
    <numFmt numFmtId="191" formatCode="#,##0.0\ "/>
    <numFmt numFmtId="192" formatCode="#,##0.0\ ;\-#,##0.0\ "/>
    <numFmt numFmtId="193" formatCode="0.0\ "/>
    <numFmt numFmtId="194" formatCode="\+#,##0.0;\-#,##0.0"/>
    <numFmt numFmtId="195" formatCode="#,##0.0\ \ "/>
    <numFmt numFmtId="196" formatCode="#,##0.00\ \ "/>
    <numFmt numFmtId="197" formatCode="#,##0.000\ \ "/>
    <numFmt numFmtId="198" formatCode="#,##0.00\ "/>
    <numFmt numFmtId="199" formatCode="_-* #,##0_-;\-* #,##0_-;_-* &quot;-&quot;??_-;_-@_-"/>
    <numFmt numFmtId="200" formatCode="0\ \ \ "/>
    <numFmt numFmtId="201" formatCode="_(* #,##0_);_(* \(#,##0\);_(* &quot;-&quot;??_);_(@_)"/>
    <numFmt numFmtId="202" formatCode="#,##0.0;[Red]#,##0.0"/>
    <numFmt numFmtId="203" formatCode="0.0\ \ \ \ \ "/>
    <numFmt numFmtId="204" formatCode="#,##0.0_ ;\-#,##0.0\ "/>
  </numFmts>
  <fonts count="50" x14ac:knownFonts="1">
    <font>
      <sz val="10"/>
      <name val="Helv"/>
    </font>
    <font>
      <sz val="11"/>
      <color theme="1"/>
      <name val="Calibri"/>
      <family val="2"/>
      <scheme val="minor"/>
    </font>
    <font>
      <sz val="11"/>
      <color theme="1"/>
      <name val="Calibri"/>
      <family val="2"/>
      <scheme val="minor"/>
    </font>
    <font>
      <b/>
      <sz val="11"/>
      <color theme="1"/>
      <name val="Calibri"/>
      <family val="2"/>
      <scheme val="minor"/>
    </font>
    <font>
      <sz val="10"/>
      <name val="Helv"/>
    </font>
    <font>
      <b/>
      <sz val="10"/>
      <name val="Helv"/>
    </font>
    <font>
      <b/>
      <sz val="26"/>
      <name val="Helv"/>
    </font>
    <font>
      <b/>
      <sz val="24"/>
      <name val="Arial"/>
      <family val="2"/>
    </font>
    <font>
      <b/>
      <sz val="18"/>
      <name val="Arial"/>
      <family val="2"/>
    </font>
    <font>
      <b/>
      <sz val="16"/>
      <name val="Helv"/>
    </font>
    <font>
      <b/>
      <sz val="10"/>
      <name val="Arial"/>
      <family val="2"/>
    </font>
    <font>
      <sz val="14"/>
      <name val="Times New Roman"/>
      <family val="1"/>
    </font>
    <font>
      <sz val="10"/>
      <name val="Times New Roman"/>
      <family val="1"/>
    </font>
    <font>
      <b/>
      <sz val="11"/>
      <name val="Times New Roman"/>
      <family val="1"/>
    </font>
    <font>
      <sz val="11"/>
      <name val="Times New Roman"/>
      <family val="1"/>
    </font>
    <font>
      <b/>
      <sz val="8"/>
      <name val="Times New Roman"/>
      <family val="1"/>
    </font>
    <font>
      <sz val="8"/>
      <name val="Times New Roman"/>
      <family val="1"/>
    </font>
    <font>
      <sz val="10"/>
      <name val="Arial"/>
      <family val="2"/>
    </font>
    <font>
      <b/>
      <sz val="12"/>
      <name val="Times New Roman"/>
      <family val="1"/>
    </font>
    <font>
      <sz val="12"/>
      <name val="Times New Roman"/>
      <family val="1"/>
    </font>
    <font>
      <b/>
      <sz val="10"/>
      <name val="Times New Roman"/>
      <family val="1"/>
    </font>
    <font>
      <b/>
      <vertAlign val="superscript"/>
      <sz val="10"/>
      <name val="Times New Roman"/>
      <family val="1"/>
    </font>
    <font>
      <b/>
      <i/>
      <sz val="10"/>
      <name val="Times New Roman"/>
      <family val="1"/>
    </font>
    <font>
      <i/>
      <sz val="10"/>
      <name val="Times New Roman"/>
      <family val="1"/>
    </font>
    <font>
      <b/>
      <i/>
      <sz val="8"/>
      <name val="Times New Roman"/>
      <family val="1"/>
    </font>
    <font>
      <sz val="8"/>
      <name val="Arial"/>
      <family val="2"/>
    </font>
    <font>
      <vertAlign val="superscript"/>
      <sz val="10"/>
      <name val="Times New Roman"/>
      <family val="1"/>
    </font>
    <font>
      <b/>
      <sz val="10"/>
      <color indexed="53"/>
      <name val="Times New Roman"/>
      <family val="1"/>
    </font>
    <font>
      <b/>
      <sz val="10"/>
      <color indexed="10"/>
      <name val="Times New Roman"/>
      <family val="1"/>
    </font>
    <font>
      <b/>
      <sz val="10"/>
      <color rgb="FFFF0000"/>
      <name val="Times New Roman"/>
      <family val="1"/>
    </font>
    <font>
      <sz val="10"/>
      <color indexed="8"/>
      <name val="Times New Roman"/>
      <family val="1"/>
    </font>
    <font>
      <sz val="10"/>
      <color indexed="10"/>
      <name val="Times New Roman"/>
      <family val="1"/>
    </font>
    <font>
      <b/>
      <sz val="10"/>
      <color indexed="8"/>
      <name val="Times New Roman"/>
      <family val="1"/>
    </font>
    <font>
      <b/>
      <sz val="8"/>
      <color indexed="81"/>
      <name val="Tahoma"/>
      <family val="2"/>
    </font>
    <font>
      <sz val="8"/>
      <color indexed="81"/>
      <name val="Tahoma"/>
      <family val="2"/>
    </font>
    <font>
      <b/>
      <sz val="10"/>
      <color theme="1"/>
      <name val="Times New Roman"/>
      <family val="1"/>
    </font>
    <font>
      <sz val="10"/>
      <name val="Helv"/>
      <family val="2"/>
    </font>
    <font>
      <b/>
      <i/>
      <sz val="11"/>
      <color theme="1"/>
      <name val="Calibri"/>
      <family val="2"/>
      <scheme val="minor"/>
    </font>
    <font>
      <sz val="10"/>
      <color theme="1"/>
      <name val="Times New Roman"/>
      <family val="1"/>
    </font>
    <font>
      <i/>
      <sz val="10"/>
      <color theme="1"/>
      <name val="Times New Roman"/>
      <family val="1"/>
    </font>
    <font>
      <i/>
      <sz val="11"/>
      <color theme="1"/>
      <name val="Calibri"/>
      <family val="2"/>
      <scheme val="minor"/>
    </font>
    <font>
      <b/>
      <sz val="8"/>
      <name val="Helv"/>
    </font>
    <font>
      <b/>
      <vertAlign val="superscript"/>
      <sz val="8"/>
      <name val="Times New Roman"/>
      <family val="1"/>
    </font>
    <font>
      <i/>
      <vertAlign val="superscript"/>
      <sz val="10"/>
      <name val="Times New Roman"/>
      <family val="1"/>
    </font>
    <font>
      <b/>
      <vertAlign val="superscript"/>
      <sz val="12"/>
      <name val="Times New Roman"/>
      <family val="1"/>
    </font>
    <font>
      <sz val="10"/>
      <name val="MS Sans Serif"/>
      <family val="2"/>
    </font>
    <font>
      <u/>
      <sz val="10"/>
      <color theme="10"/>
      <name val="Helv"/>
    </font>
    <font>
      <b/>
      <i/>
      <sz val="9"/>
      <name val="Times New Roman"/>
      <family val="1"/>
    </font>
    <font>
      <i/>
      <sz val="9"/>
      <name val="Times New Roman"/>
      <family val="1"/>
    </font>
    <font>
      <b/>
      <i/>
      <sz val="12"/>
      <name val="Times New Roman"/>
      <family val="1"/>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13">
    <xf numFmtId="0" fontId="0" fillId="0" borderId="0">
      <alignment horizontal="left" vertical="top" wrapText="1"/>
    </xf>
    <xf numFmtId="4" fontId="4" fillId="0" borderId="0" applyFont="0" applyFill="0" applyBorder="0" applyAlignment="0" applyProtection="0"/>
    <xf numFmtId="0" fontId="17" fillId="0" borderId="0"/>
    <xf numFmtId="0" fontId="4" fillId="0" borderId="0">
      <alignment horizontal="left" vertical="top" wrapText="1"/>
    </xf>
    <xf numFmtId="0" fontId="36" fillId="0" borderId="0">
      <alignment horizontal="left" vertical="top" wrapText="1"/>
    </xf>
    <xf numFmtId="0" fontId="2" fillId="0" borderId="0"/>
    <xf numFmtId="0" fontId="4" fillId="0" borderId="0">
      <alignment horizontal="left" vertical="top" wrapText="1"/>
    </xf>
    <xf numFmtId="0" fontId="45" fillId="0" borderId="0"/>
    <xf numFmtId="0" fontId="17" fillId="0" borderId="0"/>
    <xf numFmtId="0" fontId="4" fillId="0" borderId="0">
      <alignment horizontal="left" vertical="top" wrapText="1"/>
    </xf>
    <xf numFmtId="4" fontId="4" fillId="0" borderId="0" applyFont="0" applyFill="0" applyBorder="0" applyAlignment="0" applyProtection="0"/>
    <xf numFmtId="0" fontId="1" fillId="0" borderId="0"/>
    <xf numFmtId="0" fontId="46" fillId="0" borderId="0" applyNumberFormat="0" applyFill="0" applyBorder="0" applyAlignment="0" applyProtection="0">
      <alignment horizontal="left" vertical="top" wrapText="1"/>
    </xf>
  </cellStyleXfs>
  <cellXfs count="889">
    <xf numFmtId="0" fontId="0" fillId="0" borderId="0" xfId="0">
      <alignment horizontal="left" vertical="top" wrapText="1"/>
    </xf>
    <xf numFmtId="0" fontId="5" fillId="0" borderId="0" xfId="0" applyFont="1">
      <alignment horizontal="left" vertical="top" wrapText="1"/>
    </xf>
    <xf numFmtId="0" fontId="5" fillId="0" borderId="1" xfId="0" applyFont="1" applyBorder="1">
      <alignment horizontal="left" vertical="top" wrapText="1"/>
    </xf>
    <xf numFmtId="0" fontId="5" fillId="0" borderId="2" xfId="0" applyFont="1" applyBorder="1">
      <alignment horizontal="left" vertical="top" wrapText="1"/>
    </xf>
    <xf numFmtId="0" fontId="5" fillId="0" borderId="3" xfId="0" applyFont="1" applyBorder="1">
      <alignment horizontal="left" vertical="top" wrapText="1"/>
    </xf>
    <xf numFmtId="0" fontId="5" fillId="0" borderId="4" xfId="0" applyFont="1" applyBorder="1">
      <alignment horizontal="left" vertical="top" wrapText="1"/>
    </xf>
    <xf numFmtId="0" fontId="5" fillId="0" borderId="5" xfId="0" applyFont="1" applyBorder="1">
      <alignment horizontal="left" vertical="top" wrapText="1"/>
    </xf>
    <xf numFmtId="0" fontId="8" fillId="0" borderId="0" xfId="0" applyFont="1" applyAlignment="1">
      <alignment wrapText="1"/>
    </xf>
    <xf numFmtId="0" fontId="0" fillId="0" borderId="4" xfId="0" applyBorder="1">
      <alignment horizontal="left" vertical="top" wrapText="1"/>
    </xf>
    <xf numFmtId="0" fontId="0" fillId="0" borderId="5" xfId="0" applyBorder="1">
      <alignment horizontal="left" vertical="top" wrapText="1"/>
    </xf>
    <xf numFmtId="0" fontId="0" fillId="0" borderId="4" xfId="0" applyBorder="1" applyAlignment="1">
      <alignment horizontal="left" vertical="top"/>
    </xf>
    <xf numFmtId="17" fontId="9" fillId="0" borderId="0" xfId="0" quotePrefix="1" applyNumberFormat="1" applyFont="1" applyAlignment="1">
      <alignment horizontal="left"/>
    </xf>
    <xf numFmtId="0" fontId="9" fillId="0" borderId="0" xfId="0" applyFont="1">
      <alignment horizontal="left" vertical="top" wrapText="1"/>
    </xf>
    <xf numFmtId="17" fontId="10" fillId="0" borderId="0" xfId="0" applyNumberFormat="1" applyFont="1" applyAlignment="1">
      <alignment horizontal="left"/>
    </xf>
    <xf numFmtId="0" fontId="5" fillId="0" borderId="6" xfId="0" applyFont="1" applyBorder="1">
      <alignment horizontal="left" vertical="top" wrapText="1"/>
    </xf>
    <xf numFmtId="0" fontId="5" fillId="0" borderId="7" xfId="0" applyFont="1" applyBorder="1">
      <alignment horizontal="left" vertical="top" wrapText="1"/>
    </xf>
    <xf numFmtId="0" fontId="5" fillId="0" borderId="8" xfId="0" applyFont="1" applyBorder="1">
      <alignment horizontal="left" vertical="top" wrapText="1"/>
    </xf>
    <xf numFmtId="0" fontId="11" fillId="0" borderId="0" xfId="0" applyFont="1">
      <alignment horizontal="left" vertical="top" wrapText="1"/>
    </xf>
    <xf numFmtId="0" fontId="12" fillId="0" borderId="0" xfId="0" applyFont="1">
      <alignment horizontal="left" vertical="top" wrapText="1"/>
    </xf>
    <xf numFmtId="0" fontId="12" fillId="0" borderId="0" xfId="0" applyFont="1" applyAlignment="1">
      <alignment horizontal="center"/>
    </xf>
    <xf numFmtId="0" fontId="13" fillId="0" borderId="0" xfId="0" applyFont="1">
      <alignment horizontal="left" vertical="top" wrapText="1"/>
    </xf>
    <xf numFmtId="0" fontId="14" fillId="0" borderId="0" xfId="0" applyFont="1">
      <alignment horizontal="left" vertical="top" wrapText="1"/>
    </xf>
    <xf numFmtId="0" fontId="13" fillId="0" borderId="0" xfId="0" applyFont="1" applyAlignment="1">
      <alignment horizontal="center"/>
    </xf>
    <xf numFmtId="0" fontId="14" fillId="0" borderId="0" xfId="0" applyFont="1" applyAlignment="1">
      <alignment horizontal="center"/>
    </xf>
    <xf numFmtId="0" fontId="12" fillId="0" borderId="0" xfId="0" quotePrefix="1" applyFont="1">
      <alignment horizontal="left" vertical="top" wrapText="1"/>
    </xf>
    <xf numFmtId="0" fontId="16" fillId="0" borderId="0" xfId="0" applyFont="1">
      <alignment horizontal="left" vertical="top" wrapText="1"/>
    </xf>
    <xf numFmtId="0" fontId="12" fillId="0" borderId="0" xfId="0" quotePrefix="1" applyFont="1" applyAlignment="1">
      <alignment horizontal="left"/>
    </xf>
    <xf numFmtId="0" fontId="12" fillId="0" borderId="0" xfId="0" applyFont="1" applyAlignment="1">
      <alignment horizontal="left"/>
    </xf>
    <xf numFmtId="0" fontId="18" fillId="0" borderId="15" xfId="0" quotePrefix="1" applyFont="1" applyBorder="1" applyAlignment="1">
      <alignment horizontal="left"/>
    </xf>
    <xf numFmtId="0" fontId="18" fillId="0" borderId="0" xfId="0" applyFont="1">
      <alignment horizontal="left" vertical="top" wrapText="1"/>
    </xf>
    <xf numFmtId="0" fontId="19" fillId="0" borderId="0" xfId="0" applyFont="1">
      <alignment horizontal="left" vertical="top" wrapText="1"/>
    </xf>
    <xf numFmtId="0" fontId="20" fillId="0" borderId="0" xfId="0" applyFont="1">
      <alignment horizontal="left" vertical="top" wrapText="1"/>
    </xf>
    <xf numFmtId="0" fontId="20" fillId="0" borderId="18" xfId="0" applyFont="1" applyBorder="1" applyAlignment="1">
      <alignment vertical="top"/>
    </xf>
    <xf numFmtId="0" fontId="20" fillId="0" borderId="18" xfId="0" applyFont="1" applyBorder="1" applyAlignment="1"/>
    <xf numFmtId="0" fontId="20" fillId="0" borderId="9" xfId="0" applyFont="1" applyBorder="1" applyAlignment="1">
      <alignment horizontal="center"/>
    </xf>
    <xf numFmtId="1" fontId="20" fillId="0" borderId="9" xfId="0" applyNumberFormat="1" applyFont="1" applyBorder="1" applyAlignment="1">
      <alignment horizontal="center"/>
    </xf>
    <xf numFmtId="0" fontId="20" fillId="0" borderId="11" xfId="0" applyFont="1" applyBorder="1" applyAlignment="1">
      <alignment horizontal="right" indent="1"/>
    </xf>
    <xf numFmtId="0" fontId="20" fillId="0" borderId="12" xfId="0" applyFont="1" applyBorder="1" applyAlignment="1">
      <alignment horizontal="right" indent="1"/>
    </xf>
    <xf numFmtId="0" fontId="20" fillId="0" borderId="13" xfId="0" quotePrefix="1" applyFont="1" applyBorder="1" applyAlignment="1">
      <alignment horizontal="left"/>
    </xf>
    <xf numFmtId="3" fontId="20" fillId="0" borderId="13" xfId="0" applyNumberFormat="1" applyFont="1" applyBorder="1" applyAlignment="1">
      <alignment horizontal="center"/>
    </xf>
    <xf numFmtId="164" fontId="20" fillId="0" borderId="14" xfId="0" applyNumberFormat="1" applyFont="1" applyBorder="1" applyAlignment="1"/>
    <xf numFmtId="164" fontId="20" fillId="0" borderId="0" xfId="0" applyNumberFormat="1" applyFont="1" applyAlignment="1"/>
    <xf numFmtId="164" fontId="20" fillId="0" borderId="15" xfId="0" applyNumberFormat="1" applyFont="1" applyBorder="1" applyAlignment="1"/>
    <xf numFmtId="3" fontId="20" fillId="0" borderId="13" xfId="0" quotePrefix="1" applyNumberFormat="1" applyFont="1" applyBorder="1" applyAlignment="1">
      <alignment horizontal="left"/>
    </xf>
    <xf numFmtId="0" fontId="20" fillId="0" borderId="13" xfId="0" quotePrefix="1" applyFont="1" applyBorder="1" applyAlignment="1">
      <alignment horizontal="left" wrapText="1"/>
    </xf>
    <xf numFmtId="3" fontId="12" fillId="0" borderId="13" xfId="0" applyNumberFormat="1" applyFont="1" applyBorder="1" applyAlignment="1">
      <alignment horizontal="center"/>
    </xf>
    <xf numFmtId="164" fontId="12" fillId="0" borderId="14" xfId="0" applyNumberFormat="1" applyFont="1" applyBorder="1" applyAlignment="1"/>
    <xf numFmtId="164" fontId="12" fillId="0" borderId="0" xfId="0" applyNumberFormat="1" applyFont="1" applyAlignment="1"/>
    <xf numFmtId="164" fontId="12" fillId="0" borderId="15" xfId="0" applyNumberFormat="1" applyFont="1" applyBorder="1" applyAlignment="1"/>
    <xf numFmtId="0" fontId="12" fillId="0" borderId="13" xfId="0" applyFont="1" applyBorder="1" applyAlignment="1">
      <alignment horizontal="left"/>
    </xf>
    <xf numFmtId="0" fontId="12" fillId="0" borderId="13" xfId="0" applyFont="1" applyBorder="1" applyAlignment="1">
      <alignment horizontal="left" indent="7"/>
    </xf>
    <xf numFmtId="3" fontId="12" fillId="0" borderId="13" xfId="0" applyNumberFormat="1" applyFont="1" applyBorder="1" applyAlignment="1">
      <alignment horizontal="left"/>
    </xf>
    <xf numFmtId="0" fontId="12" fillId="0" borderId="13" xfId="0" applyFont="1" applyBorder="1" applyAlignment="1">
      <alignment horizontal="left" indent="3"/>
    </xf>
    <xf numFmtId="0" fontId="12" fillId="0" borderId="16" xfId="0" applyFont="1" applyBorder="1" applyAlignment="1">
      <alignment horizontal="left" indent="3"/>
    </xf>
    <xf numFmtId="3" fontId="12" fillId="0" borderId="16" xfId="0" applyNumberFormat="1" applyFont="1" applyBorder="1" applyAlignment="1">
      <alignment horizontal="center"/>
    </xf>
    <xf numFmtId="164" fontId="12" fillId="0" borderId="17" xfId="0" applyNumberFormat="1" applyFont="1" applyBorder="1" applyAlignment="1"/>
    <xf numFmtId="164" fontId="12" fillId="0" borderId="18" xfId="0" applyNumberFormat="1" applyFont="1" applyBorder="1" applyAlignment="1"/>
    <xf numFmtId="164" fontId="12" fillId="0" borderId="19" xfId="0" applyNumberFormat="1" applyFont="1" applyBorder="1" applyAlignment="1"/>
    <xf numFmtId="0" fontId="22" fillId="0" borderId="0" xfId="0" applyFont="1" applyAlignment="1">
      <alignment horizontal="left"/>
    </xf>
    <xf numFmtId="0" fontId="23" fillId="0" borderId="0" xfId="0" applyFont="1">
      <alignment horizontal="left" vertical="top" wrapText="1"/>
    </xf>
    <xf numFmtId="0" fontId="22" fillId="0" borderId="0" xfId="0" applyFont="1" applyAlignment="1">
      <alignment wrapText="1"/>
    </xf>
    <xf numFmtId="0" fontId="20" fillId="0" borderId="11" xfId="0" applyFont="1" applyBorder="1" applyAlignment="1">
      <alignment horizontal="center"/>
    </xf>
    <xf numFmtId="0" fontId="20" fillId="0" borderId="12" xfId="0" applyFont="1" applyBorder="1" applyAlignment="1">
      <alignment horizontal="center"/>
    </xf>
    <xf numFmtId="0" fontId="18" fillId="0" borderId="0" xfId="0" quotePrefix="1" applyFont="1" applyAlignment="1">
      <alignment horizontal="left"/>
    </xf>
    <xf numFmtId="0" fontId="20" fillId="0" borderId="9" xfId="0" applyFont="1" applyBorder="1">
      <alignment horizontal="left" vertical="top" wrapText="1"/>
    </xf>
    <xf numFmtId="0" fontId="20" fillId="0" borderId="13" xfId="0" applyFont="1" applyBorder="1">
      <alignment horizontal="left" vertical="top" wrapText="1"/>
    </xf>
    <xf numFmtId="1" fontId="12" fillId="0" borderId="20" xfId="0" applyNumberFormat="1" applyFont="1" applyBorder="1" applyAlignment="1">
      <alignment horizontal="center"/>
    </xf>
    <xf numFmtId="1" fontId="12" fillId="0" borderId="0" xfId="0" applyNumberFormat="1" applyFont="1" applyAlignment="1">
      <alignment horizontal="center"/>
    </xf>
    <xf numFmtId="1" fontId="12" fillId="0" borderId="21" xfId="0" applyNumberFormat="1" applyFont="1" applyBorder="1" applyAlignment="1">
      <alignment horizontal="center"/>
    </xf>
    <xf numFmtId="0" fontId="20" fillId="0" borderId="13" xfId="0" applyFont="1" applyBorder="1" applyAlignment="1">
      <alignment horizontal="left"/>
    </xf>
    <xf numFmtId="167" fontId="20" fillId="0" borderId="0" xfId="0" applyNumberFormat="1" applyFont="1" applyAlignment="1">
      <alignment horizontal="center"/>
    </xf>
    <xf numFmtId="0" fontId="20" fillId="0" borderId="15" xfId="0" applyFont="1" applyBorder="1">
      <alignment horizontal="left" vertical="top" wrapText="1"/>
    </xf>
    <xf numFmtId="168" fontId="12" fillId="0" borderId="14" xfId="0" applyNumberFormat="1" applyFont="1" applyBorder="1" applyAlignment="1">
      <alignment horizontal="center"/>
    </xf>
    <xf numFmtId="168" fontId="12" fillId="0" borderId="0" xfId="0" applyNumberFormat="1" applyFont="1" applyAlignment="1">
      <alignment horizontal="center"/>
    </xf>
    <xf numFmtId="168" fontId="12" fillId="0" borderId="15" xfId="0" applyNumberFormat="1" applyFont="1" applyBorder="1" applyAlignment="1">
      <alignment horizontal="center"/>
    </xf>
    <xf numFmtId="0" fontId="23" fillId="0" borderId="13" xfId="0" applyFont="1" applyBorder="1" applyAlignment="1">
      <alignment horizontal="left"/>
    </xf>
    <xf numFmtId="168" fontId="23" fillId="0" borderId="0" xfId="0" applyNumberFormat="1" applyFont="1" applyAlignment="1">
      <alignment horizontal="center"/>
    </xf>
    <xf numFmtId="0" fontId="23" fillId="0" borderId="0" xfId="0" applyFont="1" applyAlignment="1">
      <alignment horizontal="center"/>
    </xf>
    <xf numFmtId="168" fontId="23" fillId="0" borderId="15" xfId="0" applyNumberFormat="1" applyFont="1" applyBorder="1" applyAlignment="1">
      <alignment horizontal="center"/>
    </xf>
    <xf numFmtId="167" fontId="12" fillId="0" borderId="0" xfId="0" applyNumberFormat="1" applyFont="1" applyAlignment="1">
      <alignment horizontal="center"/>
    </xf>
    <xf numFmtId="167" fontId="23" fillId="0" borderId="0" xfId="0" applyNumberFormat="1" applyFont="1" applyAlignment="1">
      <alignment horizontal="center"/>
    </xf>
    <xf numFmtId="171" fontId="23" fillId="0" borderId="0" xfId="0" applyNumberFormat="1" applyFont="1" applyAlignment="1">
      <alignment horizontal="center"/>
    </xf>
    <xf numFmtId="169" fontId="23" fillId="0" borderId="0" xfId="0" applyNumberFormat="1" applyFont="1" applyAlignment="1">
      <alignment horizontal="center"/>
    </xf>
    <xf numFmtId="169" fontId="23" fillId="0" borderId="15" xfId="0" applyNumberFormat="1" applyFont="1" applyBorder="1" applyAlignment="1">
      <alignment horizontal="center"/>
    </xf>
    <xf numFmtId="169" fontId="12" fillId="0" borderId="0" xfId="0" applyNumberFormat="1" applyFont="1" applyAlignment="1">
      <alignment horizontal="center"/>
    </xf>
    <xf numFmtId="169" fontId="12" fillId="0" borderId="15" xfId="0" applyNumberFormat="1" applyFont="1" applyBorder="1" applyAlignment="1">
      <alignment horizontal="center"/>
    </xf>
    <xf numFmtId="172" fontId="23" fillId="0" borderId="0" xfId="0" applyNumberFormat="1" applyFont="1" applyAlignment="1">
      <alignment horizontal="center"/>
    </xf>
    <xf numFmtId="171" fontId="12" fillId="0" borderId="0" xfId="0" applyNumberFormat="1" applyFont="1" applyAlignment="1">
      <alignment horizontal="center"/>
    </xf>
    <xf numFmtId="171" fontId="12" fillId="0" borderId="15" xfId="0" applyNumberFormat="1" applyFont="1" applyBorder="1" applyAlignment="1">
      <alignment horizontal="center"/>
    </xf>
    <xf numFmtId="0" fontId="20" fillId="0" borderId="0" xfId="0" quotePrefix="1" applyFont="1">
      <alignment horizontal="left" vertical="top" wrapText="1"/>
    </xf>
    <xf numFmtId="0" fontId="24" fillId="0" borderId="0" xfId="0" applyFont="1">
      <alignment horizontal="left" vertical="top" wrapText="1"/>
    </xf>
    <xf numFmtId="0" fontId="12" fillId="0" borderId="18" xfId="0" applyFont="1" applyBorder="1">
      <alignment horizontal="left" vertical="top" wrapText="1"/>
    </xf>
    <xf numFmtId="0" fontId="20" fillId="0" borderId="11" xfId="0" applyFont="1" applyBorder="1" applyAlignment="1">
      <alignment horizontal="center" vertical="center"/>
    </xf>
    <xf numFmtId="0" fontId="12" fillId="0" borderId="14" xfId="0" applyFont="1" applyBorder="1">
      <alignment horizontal="left" vertical="top" wrapText="1"/>
    </xf>
    <xf numFmtId="0" fontId="12" fillId="0" borderId="15" xfId="0" applyFont="1" applyBorder="1">
      <alignment horizontal="left" vertical="top" wrapText="1"/>
    </xf>
    <xf numFmtId="170" fontId="12" fillId="0" borderId="0" xfId="0" applyNumberFormat="1" applyFont="1" applyAlignment="1">
      <alignment horizontal="center"/>
    </xf>
    <xf numFmtId="170" fontId="12" fillId="0" borderId="15" xfId="0" applyNumberFormat="1" applyFont="1" applyBorder="1" applyAlignment="1">
      <alignment horizontal="center"/>
    </xf>
    <xf numFmtId="170" fontId="23" fillId="0" borderId="0" xfId="0" applyNumberFormat="1" applyFont="1" applyAlignment="1">
      <alignment horizontal="center"/>
    </xf>
    <xf numFmtId="170" fontId="23" fillId="0" borderId="15" xfId="0" applyNumberFormat="1" applyFont="1" applyBorder="1" applyAlignment="1">
      <alignment horizontal="center"/>
    </xf>
    <xf numFmtId="0" fontId="12" fillId="0" borderId="16" xfId="0" applyFont="1" applyBorder="1" applyAlignment="1">
      <alignment horizontal="left"/>
    </xf>
    <xf numFmtId="170" fontId="12" fillId="0" borderId="18" xfId="0" applyNumberFormat="1" applyFont="1" applyBorder="1" applyAlignment="1">
      <alignment horizontal="center"/>
    </xf>
    <xf numFmtId="170" fontId="12" fillId="0" borderId="19" xfId="0" applyNumberFormat="1" applyFont="1" applyBorder="1" applyAlignment="1">
      <alignment horizontal="center"/>
    </xf>
    <xf numFmtId="0" fontId="25" fillId="0" borderId="0" xfId="0" applyFont="1">
      <alignment horizontal="left" vertical="top" wrapText="1"/>
    </xf>
    <xf numFmtId="0" fontId="20" fillId="0" borderId="0" xfId="0" quotePrefix="1" applyFont="1" applyAlignment="1">
      <alignment horizontal="left"/>
    </xf>
    <xf numFmtId="0" fontId="12" fillId="0" borderId="0" xfId="0" applyFont="1" applyAlignment="1">
      <alignment horizontal="left" wrapText="1"/>
    </xf>
    <xf numFmtId="166" fontId="20" fillId="0" borderId="0" xfId="0" applyNumberFormat="1" applyFont="1" applyAlignment="1">
      <alignment horizontal="center" wrapText="1"/>
    </xf>
    <xf numFmtId="166" fontId="20" fillId="0" borderId="20" xfId="0" applyNumberFormat="1" applyFont="1" applyBorder="1" applyAlignment="1">
      <alignment horizontal="center" wrapText="1"/>
    </xf>
    <xf numFmtId="166" fontId="20" fillId="0" borderId="21" xfId="0" applyNumberFormat="1" applyFont="1" applyBorder="1" applyAlignment="1">
      <alignment horizontal="center" wrapText="1"/>
    </xf>
    <xf numFmtId="166" fontId="12" fillId="0" borderId="0" xfId="0" applyNumberFormat="1" applyFont="1" applyAlignment="1">
      <alignment horizontal="center" wrapText="1"/>
    </xf>
    <xf numFmtId="166" fontId="12" fillId="0" borderId="15" xfId="0" applyNumberFormat="1" applyFont="1" applyBorder="1" applyAlignment="1">
      <alignment horizontal="center" wrapText="1"/>
    </xf>
    <xf numFmtId="166" fontId="20" fillId="0" borderId="15" xfId="0" applyNumberFormat="1" applyFont="1" applyBorder="1" applyAlignment="1">
      <alignment horizontal="center" wrapText="1"/>
    </xf>
    <xf numFmtId="0" fontId="12" fillId="0" borderId="13" xfId="0" quotePrefix="1" applyFont="1" applyBorder="1" applyAlignment="1">
      <alignment horizontal="left"/>
    </xf>
    <xf numFmtId="0" fontId="23" fillId="0" borderId="13" xfId="0" quotePrefix="1" applyFont="1" applyBorder="1" applyAlignment="1">
      <alignment horizontal="left" indent="4"/>
    </xf>
    <xf numFmtId="166" fontId="23" fillId="0" borderId="0" xfId="0" applyNumberFormat="1" applyFont="1" applyAlignment="1">
      <alignment horizontal="center" wrapText="1"/>
    </xf>
    <xf numFmtId="166" fontId="23" fillId="0" borderId="15" xfId="0" applyNumberFormat="1" applyFont="1" applyBorder="1" applyAlignment="1">
      <alignment horizontal="center" wrapText="1"/>
    </xf>
    <xf numFmtId="0" fontId="20" fillId="0" borderId="13" xfId="0" quotePrefix="1" applyFont="1" applyBorder="1" applyAlignment="1">
      <alignment wrapText="1"/>
    </xf>
    <xf numFmtId="0" fontId="20" fillId="0" borderId="23" xfId="0" quotePrefix="1" applyFont="1" applyBorder="1" applyAlignment="1">
      <alignment horizontal="left"/>
    </xf>
    <xf numFmtId="166" fontId="20" fillId="0" borderId="11" xfId="0" applyNumberFormat="1" applyFont="1" applyBorder="1" applyAlignment="1">
      <alignment horizontal="center" wrapText="1"/>
    </xf>
    <xf numFmtId="166" fontId="20" fillId="0" borderId="12" xfId="0" applyNumberFormat="1" applyFont="1" applyBorder="1" applyAlignment="1">
      <alignment horizontal="center" wrapText="1"/>
    </xf>
    <xf numFmtId="0" fontId="20" fillId="0" borderId="23" xfId="0" applyFont="1" applyBorder="1" applyAlignment="1">
      <alignment horizontal="left"/>
    </xf>
    <xf numFmtId="0" fontId="20" fillId="0" borderId="23" xfId="0" applyFont="1" applyBorder="1" applyAlignment="1">
      <alignment horizontal="left" wrapText="1"/>
    </xf>
    <xf numFmtId="0" fontId="22" fillId="0" borderId="0" xfId="0" quotePrefix="1" applyFont="1" applyAlignment="1">
      <alignment horizontal="left"/>
    </xf>
    <xf numFmtId="167" fontId="12" fillId="0" borderId="0" xfId="0" applyNumberFormat="1" applyFont="1">
      <alignment horizontal="left" vertical="top" wrapText="1"/>
    </xf>
    <xf numFmtId="0" fontId="20" fillId="0" borderId="0" xfId="0" applyFont="1" applyAlignment="1">
      <alignment horizontal="left" wrapText="1"/>
    </xf>
    <xf numFmtId="0" fontId="20" fillId="0" borderId="18" xfId="0" applyFont="1" applyBorder="1" applyAlignment="1">
      <alignment horizontal="right"/>
    </xf>
    <xf numFmtId="0" fontId="20" fillId="0" borderId="0" xfId="0" applyFont="1" applyAlignment="1"/>
    <xf numFmtId="0" fontId="20" fillId="0" borderId="23" xfId="0" applyFont="1" applyBorder="1" applyAlignment="1">
      <alignment horizontal="left" vertical="center" wrapText="1"/>
    </xf>
    <xf numFmtId="0" fontId="12" fillId="0" borderId="0" xfId="0" applyFont="1" applyAlignment="1">
      <alignment horizontal="left" vertical="center" wrapText="1"/>
    </xf>
    <xf numFmtId="0" fontId="12" fillId="0" borderId="13" xfId="0" applyFont="1" applyBorder="1" applyAlignment="1">
      <alignment horizontal="left" vertical="center"/>
    </xf>
    <xf numFmtId="166" fontId="12" fillId="0" borderId="20" xfId="0" applyNumberFormat="1" applyFont="1" applyBorder="1" applyAlignment="1">
      <alignment horizontal="center" vertical="center"/>
    </xf>
    <xf numFmtId="166" fontId="12" fillId="0" borderId="21" xfId="0" applyNumberFormat="1" applyFont="1" applyBorder="1" applyAlignment="1">
      <alignment horizontal="center" vertical="center"/>
    </xf>
    <xf numFmtId="166" fontId="12" fillId="0" borderId="0" xfId="0" applyNumberFormat="1" applyFont="1" applyAlignment="1">
      <alignment horizontal="center" vertical="center"/>
    </xf>
    <xf numFmtId="166" fontId="12" fillId="0" borderId="15" xfId="0" applyNumberFormat="1" applyFont="1" applyBorder="1" applyAlignment="1">
      <alignment horizontal="center" vertical="center"/>
    </xf>
    <xf numFmtId="0" fontId="20" fillId="0" borderId="23" xfId="0" applyFont="1" applyBorder="1" applyAlignment="1">
      <alignment horizontal="left" vertical="center"/>
    </xf>
    <xf numFmtId="166" fontId="20" fillId="0" borderId="11" xfId="0" applyNumberFormat="1" applyFont="1" applyBorder="1" applyAlignment="1">
      <alignment horizontal="center" vertical="center" wrapText="1"/>
    </xf>
    <xf numFmtId="166" fontId="20" fillId="0" borderId="12" xfId="0" applyNumberFormat="1" applyFont="1" applyBorder="1" applyAlignment="1">
      <alignment horizontal="center" vertical="center" wrapText="1"/>
    </xf>
    <xf numFmtId="0" fontId="20" fillId="0" borderId="20" xfId="0" applyFont="1" applyBorder="1" applyAlignment="1">
      <alignment horizontal="right" vertical="center" indent="1"/>
    </xf>
    <xf numFmtId="173" fontId="12" fillId="0" borderId="20" xfId="0" applyNumberFormat="1" applyFont="1" applyBorder="1" applyAlignment="1">
      <alignment horizontal="center" vertical="center"/>
    </xf>
    <xf numFmtId="174" fontId="12" fillId="0" borderId="20" xfId="0" applyNumberFormat="1" applyFont="1" applyBorder="1" applyAlignment="1">
      <alignment horizontal="center" vertical="center"/>
    </xf>
    <xf numFmtId="173" fontId="12" fillId="0" borderId="0" xfId="0" applyNumberFormat="1" applyFont="1" applyAlignment="1">
      <alignment horizontal="center" vertical="center"/>
    </xf>
    <xf numFmtId="174" fontId="12" fillId="0" borderId="21" xfId="0" applyNumberFormat="1" applyFont="1" applyBorder="1" applyAlignment="1">
      <alignment horizontal="center" vertical="center"/>
    </xf>
    <xf numFmtId="174" fontId="12" fillId="0" borderId="0" xfId="0" applyNumberFormat="1" applyFont="1" applyAlignment="1">
      <alignment horizontal="center" vertical="center"/>
    </xf>
    <xf numFmtId="174" fontId="12" fillId="0" borderId="15" xfId="0" applyNumberFormat="1" applyFont="1" applyBorder="1" applyAlignment="1">
      <alignment horizontal="center" vertical="center"/>
    </xf>
    <xf numFmtId="174" fontId="12" fillId="0" borderId="18" xfId="0" applyNumberFormat="1" applyFont="1" applyBorder="1" applyAlignment="1">
      <alignment horizontal="center" vertical="center"/>
    </xf>
    <xf numFmtId="173" fontId="12" fillId="0" borderId="18" xfId="0" applyNumberFormat="1" applyFont="1" applyBorder="1" applyAlignment="1">
      <alignment horizontal="center" vertical="center"/>
    </xf>
    <xf numFmtId="174" fontId="20" fillId="0" borderId="11" xfId="0" applyNumberFormat="1" applyFont="1" applyBorder="1" applyAlignment="1">
      <alignment horizontal="center" vertical="center"/>
    </xf>
    <xf numFmtId="167" fontId="20" fillId="0" borderId="11" xfId="0" applyNumberFormat="1" applyFont="1" applyBorder="1" applyAlignment="1">
      <alignment horizontal="center" vertical="center"/>
    </xf>
    <xf numFmtId="174" fontId="20" fillId="0" borderId="12" xfId="0" applyNumberFormat="1" applyFont="1" applyBorder="1" applyAlignment="1">
      <alignment horizontal="center" vertical="center"/>
    </xf>
    <xf numFmtId="173" fontId="12" fillId="0" borderId="15" xfId="0" applyNumberFormat="1" applyFont="1" applyBorder="1" applyAlignment="1">
      <alignment horizontal="center" vertical="center"/>
    </xf>
    <xf numFmtId="173" fontId="20" fillId="0" borderId="11" xfId="0" applyNumberFormat="1" applyFont="1" applyBorder="1" applyAlignment="1">
      <alignment horizontal="center" vertical="center"/>
    </xf>
    <xf numFmtId="173" fontId="20" fillId="0" borderId="12" xfId="0" applyNumberFormat="1" applyFont="1" applyBorder="1" applyAlignment="1">
      <alignment horizontal="center" vertical="center"/>
    </xf>
    <xf numFmtId="167" fontId="23" fillId="0" borderId="0" xfId="0" applyNumberFormat="1" applyFont="1" applyAlignment="1">
      <alignment horizontal="center" vertical="top" wrapText="1"/>
    </xf>
    <xf numFmtId="0" fontId="22" fillId="0" borderId="0" xfId="0" applyFont="1" applyAlignment="1">
      <alignment horizontal="left" vertical="top"/>
    </xf>
    <xf numFmtId="0" fontId="20" fillId="0" borderId="13" xfId="0" applyFont="1" applyBorder="1" applyAlignment="1">
      <alignment horizontal="left" wrapText="1"/>
    </xf>
    <xf numFmtId="176" fontId="20" fillId="0" borderId="11" xfId="0" applyNumberFormat="1" applyFont="1" applyBorder="1" applyAlignment="1">
      <alignment horizontal="center" vertical="center"/>
    </xf>
    <xf numFmtId="176" fontId="20" fillId="0" borderId="12" xfId="0" applyNumberFormat="1" applyFont="1" applyBorder="1" applyAlignment="1">
      <alignment horizontal="center" vertical="center"/>
    </xf>
    <xf numFmtId="0" fontId="20" fillId="0" borderId="11" xfId="0" applyFont="1" applyBorder="1">
      <alignment horizontal="left" vertical="top" wrapText="1"/>
    </xf>
    <xf numFmtId="0" fontId="20" fillId="0" borderId="20" xfId="0" applyFont="1" applyBorder="1">
      <alignment horizontal="left" vertical="top" wrapText="1"/>
    </xf>
    <xf numFmtId="0" fontId="20" fillId="2" borderId="23" xfId="0" applyFont="1" applyFill="1" applyBorder="1" applyAlignment="1">
      <alignment horizontal="left" wrapText="1"/>
    </xf>
    <xf numFmtId="0" fontId="18" fillId="0" borderId="0" xfId="0" applyFont="1" applyAlignment="1">
      <alignment horizontal="left"/>
    </xf>
    <xf numFmtId="0" fontId="12" fillId="0" borderId="0" xfId="0" applyFont="1" applyAlignment="1"/>
    <xf numFmtId="0" fontId="20" fillId="0" borderId="22" xfId="0" applyFont="1" applyBorder="1" applyAlignment="1">
      <alignment horizontal="center" vertical="center"/>
    </xf>
    <xf numFmtId="0" fontId="20" fillId="0" borderId="0" xfId="0" applyFont="1" applyAlignment="1">
      <alignment vertical="center"/>
    </xf>
    <xf numFmtId="0" fontId="20" fillId="0" borderId="0" xfId="0" applyFont="1" applyAlignment="1">
      <alignment horizontal="center"/>
    </xf>
    <xf numFmtId="0" fontId="12" fillId="0" borderId="22" xfId="0" applyFont="1" applyBorder="1" applyAlignment="1"/>
    <xf numFmtId="167" fontId="12" fillId="0" borderId="20" xfId="0" applyNumberFormat="1" applyFont="1" applyBorder="1" applyAlignment="1">
      <alignment horizontal="center"/>
    </xf>
    <xf numFmtId="3" fontId="12" fillId="0" borderId="14" xfId="0" applyNumberFormat="1" applyFont="1" applyBorder="1" applyAlignment="1">
      <alignment horizontal="center"/>
    </xf>
    <xf numFmtId="3" fontId="12" fillId="0" borderId="0" xfId="0" applyNumberFormat="1" applyFont="1" applyAlignment="1">
      <alignment horizontal="center"/>
    </xf>
    <xf numFmtId="3" fontId="12" fillId="0" borderId="20" xfId="0" applyNumberFormat="1" applyFont="1" applyBorder="1" applyAlignment="1">
      <alignment horizontal="center"/>
    </xf>
    <xf numFmtId="168" fontId="12" fillId="0" borderId="20" xfId="0" applyNumberFormat="1" applyFont="1" applyBorder="1" applyAlignment="1">
      <alignment horizontal="center"/>
    </xf>
    <xf numFmtId="0" fontId="12" fillId="0" borderId="14" xfId="0" applyFont="1" applyBorder="1" applyAlignment="1"/>
    <xf numFmtId="177" fontId="12" fillId="0" borderId="0" xfId="0" applyNumberFormat="1" applyFont="1" applyAlignment="1">
      <alignment horizontal="center"/>
    </xf>
    <xf numFmtId="177" fontId="12" fillId="0" borderId="15" xfId="0" applyNumberFormat="1" applyFont="1" applyBorder="1" applyAlignment="1">
      <alignment horizontal="center"/>
    </xf>
    <xf numFmtId="0" fontId="12" fillId="0" borderId="17" xfId="0" applyFont="1" applyBorder="1" applyAlignment="1">
      <alignment horizontal="left" wrapText="1"/>
    </xf>
    <xf numFmtId="167" fontId="12" fillId="0" borderId="18" xfId="0" applyNumberFormat="1" applyFont="1" applyBorder="1" applyAlignment="1">
      <alignment horizontal="center"/>
    </xf>
    <xf numFmtId="3" fontId="12" fillId="0" borderId="17" xfId="0" applyNumberFormat="1" applyFont="1" applyBorder="1" applyAlignment="1">
      <alignment horizontal="center"/>
    </xf>
    <xf numFmtId="3" fontId="12" fillId="0" borderId="18" xfId="0" applyNumberFormat="1" applyFont="1" applyBorder="1" applyAlignment="1">
      <alignment horizontal="center"/>
    </xf>
    <xf numFmtId="168" fontId="12" fillId="0" borderId="17" xfId="0" applyNumberFormat="1" applyFont="1" applyBorder="1" applyAlignment="1">
      <alignment horizontal="center"/>
    </xf>
    <xf numFmtId="168" fontId="12" fillId="0" borderId="18" xfId="0" applyNumberFormat="1" applyFont="1" applyBorder="1" applyAlignment="1">
      <alignment horizontal="center"/>
    </xf>
    <xf numFmtId="177" fontId="12" fillId="0" borderId="18" xfId="0" applyNumberFormat="1" applyFont="1" applyBorder="1" applyAlignment="1">
      <alignment horizontal="center"/>
    </xf>
    <xf numFmtId="177" fontId="12" fillId="0" borderId="19" xfId="0" applyNumberFormat="1" applyFont="1" applyBorder="1" applyAlignment="1">
      <alignment horizontal="center"/>
    </xf>
    <xf numFmtId="0" fontId="23" fillId="0" borderId="0" xfId="0" applyFont="1" applyAlignment="1">
      <alignment horizontal="left"/>
    </xf>
    <xf numFmtId="0" fontId="12" fillId="0" borderId="0" xfId="0" quotePrefix="1" applyFont="1" applyAlignment="1">
      <alignment horizontal="center"/>
    </xf>
    <xf numFmtId="0" fontId="27" fillId="0" borderId="0" xfId="0" applyFont="1">
      <alignment horizontal="left" vertical="top" wrapText="1"/>
    </xf>
    <xf numFmtId="3" fontId="20" fillId="0" borderId="20" xfId="0" applyNumberFormat="1" applyFont="1" applyBorder="1" applyAlignment="1">
      <alignment horizontal="center"/>
    </xf>
    <xf numFmtId="3" fontId="20" fillId="0" borderId="0" xfId="0" applyNumberFormat="1" applyFont="1" applyAlignment="1">
      <alignment horizontal="center"/>
    </xf>
    <xf numFmtId="3" fontId="20" fillId="0" borderId="21" xfId="0" applyNumberFormat="1" applyFont="1" applyBorder="1" applyAlignment="1">
      <alignment horizontal="center"/>
    </xf>
    <xf numFmtId="3" fontId="12" fillId="0" borderId="15" xfId="0" applyNumberFormat="1" applyFont="1" applyBorder="1" applyAlignment="1">
      <alignment horizontal="center"/>
    </xf>
    <xf numFmtId="3" fontId="20" fillId="0" borderId="15" xfId="0" applyNumberFormat="1" applyFont="1" applyBorder="1" applyAlignment="1">
      <alignment horizontal="center"/>
    </xf>
    <xf numFmtId="0" fontId="12" fillId="0" borderId="0" xfId="0" applyFont="1" applyAlignment="1">
      <alignment horizontal="left" vertical="top"/>
    </xf>
    <xf numFmtId="3" fontId="20" fillId="0" borderId="18" xfId="0" applyNumberFormat="1" applyFont="1" applyBorder="1" applyAlignment="1">
      <alignment horizontal="center"/>
    </xf>
    <xf numFmtId="3" fontId="20" fillId="0" borderId="11" xfId="0" applyNumberFormat="1" applyFont="1" applyBorder="1" applyAlignment="1">
      <alignment horizontal="center"/>
    </xf>
    <xf numFmtId="3" fontId="20" fillId="0" borderId="12" xfId="0" applyNumberFormat="1" applyFont="1" applyBorder="1" applyAlignment="1">
      <alignment horizontal="center"/>
    </xf>
    <xf numFmtId="3" fontId="12" fillId="0" borderId="0" xfId="0" applyNumberFormat="1" applyFont="1" applyAlignment="1"/>
    <xf numFmtId="0" fontId="18" fillId="0" borderId="0" xfId="0" applyFont="1" applyAlignment="1">
      <alignment horizontal="center" vertical="top" wrapText="1"/>
    </xf>
    <xf numFmtId="0" fontId="20" fillId="0" borderId="0" xfId="0" applyFont="1" applyAlignment="1">
      <alignment horizontal="center" vertical="top" wrapText="1"/>
    </xf>
    <xf numFmtId="171" fontId="20" fillId="0" borderId="20" xfId="0" applyNumberFormat="1" applyFont="1" applyBorder="1" applyAlignment="1">
      <alignment horizontal="center"/>
    </xf>
    <xf numFmtId="171" fontId="20" fillId="0" borderId="21" xfId="0" applyNumberFormat="1" applyFont="1" applyBorder="1" applyAlignment="1">
      <alignment horizontal="center"/>
    </xf>
    <xf numFmtId="171" fontId="20" fillId="0" borderId="0" xfId="0" applyNumberFormat="1" applyFont="1" applyAlignment="1">
      <alignment horizontal="center"/>
    </xf>
    <xf numFmtId="178" fontId="20" fillId="0" borderId="0" xfId="0" applyNumberFormat="1" applyFont="1" applyAlignment="1">
      <alignment horizontal="center"/>
    </xf>
    <xf numFmtId="171" fontId="20" fillId="0" borderId="15" xfId="0" applyNumberFormat="1" applyFont="1" applyBorder="1" applyAlignment="1">
      <alignment horizontal="center"/>
    </xf>
    <xf numFmtId="178" fontId="12" fillId="0" borderId="0" xfId="0" applyNumberFormat="1" applyFont="1" applyAlignment="1">
      <alignment horizontal="center"/>
    </xf>
    <xf numFmtId="179" fontId="12" fillId="0" borderId="0" xfId="0" applyNumberFormat="1" applyFont="1" applyAlignment="1">
      <alignment horizontal="right"/>
    </xf>
    <xf numFmtId="171" fontId="20" fillId="0" borderId="0" xfId="0" applyNumberFormat="1" applyFont="1" applyAlignment="1">
      <alignment horizontal="center" vertical="center"/>
    </xf>
    <xf numFmtId="171" fontId="20" fillId="0" borderId="15" xfId="0" applyNumberFormat="1" applyFont="1" applyBorder="1" applyAlignment="1">
      <alignment horizontal="center" vertical="center"/>
    </xf>
    <xf numFmtId="171" fontId="23" fillId="0" borderId="15" xfId="0" applyNumberFormat="1" applyFont="1" applyBorder="1" applyAlignment="1">
      <alignment horizontal="center"/>
    </xf>
    <xf numFmtId="0" fontId="23" fillId="0" borderId="13" xfId="0" quotePrefix="1" applyFont="1" applyBorder="1" applyAlignment="1">
      <alignment horizontal="left"/>
    </xf>
    <xf numFmtId="171" fontId="20" fillId="0" borderId="18" xfId="0" applyNumberFormat="1" applyFont="1" applyBorder="1" applyAlignment="1">
      <alignment horizontal="center"/>
    </xf>
    <xf numFmtId="0" fontId="22" fillId="0" borderId="0" xfId="0" applyFont="1">
      <alignment horizontal="left" vertical="top" wrapText="1"/>
    </xf>
    <xf numFmtId="171" fontId="20" fillId="0" borderId="11" xfId="0" applyNumberFormat="1" applyFont="1" applyBorder="1" applyAlignment="1">
      <alignment horizontal="center"/>
    </xf>
    <xf numFmtId="171" fontId="20" fillId="0" borderId="12" xfId="0" applyNumberFormat="1" applyFont="1" applyBorder="1" applyAlignment="1">
      <alignment horizontal="center"/>
    </xf>
    <xf numFmtId="0" fontId="20" fillId="0" borderId="0" xfId="0" quotePrefix="1" applyFont="1" applyAlignment="1">
      <alignment wrapText="1"/>
    </xf>
    <xf numFmtId="0" fontId="20" fillId="0" borderId="0" xfId="0" applyFont="1" applyAlignment="1">
      <alignment horizontal="left"/>
    </xf>
    <xf numFmtId="0" fontId="12" fillId="0" borderId="0" xfId="0" applyFont="1" applyAlignment="1">
      <alignment horizontal="center" vertical="top" wrapText="1"/>
    </xf>
    <xf numFmtId="178" fontId="20" fillId="0" borderId="11" xfId="0" applyNumberFormat="1" applyFont="1" applyBorder="1" applyAlignment="1">
      <alignment horizontal="center"/>
    </xf>
    <xf numFmtId="0" fontId="20" fillId="0" borderId="16" xfId="0" applyFont="1" applyBorder="1" applyAlignment="1">
      <alignment horizontal="left"/>
    </xf>
    <xf numFmtId="171" fontId="20" fillId="0" borderId="0" xfId="0" applyNumberFormat="1" applyFont="1" applyAlignment="1">
      <alignment horizontal="center" wrapText="1"/>
    </xf>
    <xf numFmtId="178" fontId="20" fillId="0" borderId="0" xfId="0" applyNumberFormat="1" applyFont="1" applyAlignment="1">
      <alignment horizontal="center" wrapText="1"/>
    </xf>
    <xf numFmtId="178" fontId="20" fillId="0" borderId="20" xfId="0" applyNumberFormat="1" applyFont="1" applyBorder="1" applyAlignment="1">
      <alignment horizontal="center" wrapText="1"/>
    </xf>
    <xf numFmtId="171" fontId="20" fillId="0" borderId="20" xfId="0" applyNumberFormat="1" applyFont="1" applyBorder="1" applyAlignment="1">
      <alignment horizontal="center" wrapText="1"/>
    </xf>
    <xf numFmtId="171" fontId="20" fillId="0" borderId="15" xfId="0" applyNumberFormat="1" applyFont="1" applyBorder="1" applyAlignment="1">
      <alignment horizontal="center" wrapText="1"/>
    </xf>
    <xf numFmtId="171" fontId="12" fillId="0" borderId="0" xfId="0" applyNumberFormat="1" applyFont="1" applyAlignment="1">
      <alignment horizontal="center" wrapText="1"/>
    </xf>
    <xf numFmtId="178" fontId="12" fillId="0" borderId="0" xfId="0" applyNumberFormat="1" applyFont="1" applyAlignment="1">
      <alignment horizontal="center" wrapText="1"/>
    </xf>
    <xf numFmtId="178" fontId="12" fillId="0" borderId="15" xfId="0" applyNumberFormat="1" applyFont="1" applyBorder="1" applyAlignment="1">
      <alignment horizontal="center" wrapText="1"/>
    </xf>
    <xf numFmtId="171" fontId="12" fillId="0" borderId="15" xfId="0" applyNumberFormat="1" applyFont="1" applyBorder="1" applyAlignment="1">
      <alignment horizontal="center" wrapText="1"/>
    </xf>
    <xf numFmtId="178" fontId="20" fillId="0" borderId="15" xfId="0" applyNumberFormat="1" applyFont="1" applyBorder="1" applyAlignment="1">
      <alignment horizontal="center" wrapText="1"/>
    </xf>
    <xf numFmtId="180" fontId="20" fillId="0" borderId="0" xfId="0" applyNumberFormat="1" applyFont="1" applyAlignment="1">
      <alignment horizontal="center" wrapText="1"/>
    </xf>
    <xf numFmtId="180" fontId="12" fillId="0" borderId="0" xfId="0" applyNumberFormat="1" applyFont="1" applyAlignment="1">
      <alignment horizontal="center" wrapText="1"/>
    </xf>
    <xf numFmtId="180" fontId="12" fillId="0" borderId="15" xfId="0" applyNumberFormat="1" applyFont="1" applyBorder="1" applyAlignment="1">
      <alignment horizontal="center" wrapText="1"/>
    </xf>
    <xf numFmtId="180" fontId="20" fillId="0" borderId="15" xfId="0" applyNumberFormat="1" applyFont="1" applyBorder="1" applyAlignment="1">
      <alignment horizontal="center" wrapText="1"/>
    </xf>
    <xf numFmtId="171" fontId="23" fillId="0" borderId="0" xfId="0" applyNumberFormat="1" applyFont="1" applyAlignment="1">
      <alignment horizontal="center" wrapText="1"/>
    </xf>
    <xf numFmtId="178" fontId="23" fillId="0" borderId="0" xfId="0" applyNumberFormat="1" applyFont="1" applyAlignment="1">
      <alignment horizontal="center" wrapText="1"/>
    </xf>
    <xf numFmtId="171" fontId="23" fillId="0" borderId="15" xfId="0" applyNumberFormat="1" applyFont="1" applyBorder="1" applyAlignment="1">
      <alignment horizontal="center" wrapText="1"/>
    </xf>
    <xf numFmtId="180" fontId="23" fillId="0" borderId="0" xfId="0" applyNumberFormat="1" applyFont="1" applyAlignment="1">
      <alignment horizontal="center" wrapText="1"/>
    </xf>
    <xf numFmtId="180" fontId="23" fillId="0" borderId="15" xfId="0" applyNumberFormat="1" applyFont="1" applyBorder="1" applyAlignment="1">
      <alignment horizontal="center" wrapText="1"/>
    </xf>
    <xf numFmtId="178" fontId="20" fillId="0" borderId="18" xfId="0" applyNumberFormat="1" applyFont="1" applyBorder="1" applyAlignment="1">
      <alignment horizontal="center" wrapText="1"/>
    </xf>
    <xf numFmtId="175" fontId="20" fillId="0" borderId="18" xfId="0" applyNumberFormat="1" applyFont="1" applyBorder="1" applyAlignment="1">
      <alignment horizontal="center" wrapText="1"/>
    </xf>
    <xf numFmtId="178" fontId="20" fillId="0" borderId="19" xfId="0" applyNumberFormat="1" applyFont="1" applyBorder="1" applyAlignment="1">
      <alignment horizontal="center" wrapText="1"/>
    </xf>
    <xf numFmtId="171" fontId="20" fillId="0" borderId="11" xfId="0" applyNumberFormat="1" applyFont="1" applyBorder="1" applyAlignment="1">
      <alignment horizontal="center" wrapText="1"/>
    </xf>
    <xf numFmtId="171" fontId="20" fillId="0" borderId="12" xfId="0" applyNumberFormat="1" applyFont="1" applyBorder="1" applyAlignment="1">
      <alignment horizontal="center" wrapText="1"/>
    </xf>
    <xf numFmtId="171" fontId="20" fillId="0" borderId="0" xfId="0" applyNumberFormat="1" applyFont="1" applyAlignment="1">
      <alignment horizontal="center" vertical="top" wrapText="1"/>
    </xf>
    <xf numFmtId="171" fontId="20" fillId="0" borderId="18" xfId="0" applyNumberFormat="1" applyFont="1" applyBorder="1" applyAlignment="1">
      <alignment horizontal="center" vertical="top" wrapText="1"/>
    </xf>
    <xf numFmtId="0" fontId="20" fillId="3" borderId="23" xfId="0" applyFont="1" applyFill="1" applyBorder="1" applyAlignment="1">
      <alignment horizontal="left" wrapText="1"/>
    </xf>
    <xf numFmtId="171" fontId="20" fillId="3" borderId="11" xfId="0" applyNumberFormat="1" applyFont="1" applyFill="1" applyBorder="1" applyAlignment="1">
      <alignment horizontal="center" wrapText="1"/>
    </xf>
    <xf numFmtId="182" fontId="20" fillId="3" borderId="11" xfId="0" applyNumberFormat="1" applyFont="1" applyFill="1" applyBorder="1" applyAlignment="1">
      <alignment horizontal="center" wrapText="1"/>
    </xf>
    <xf numFmtId="167" fontId="20" fillId="3" borderId="11" xfId="0" applyNumberFormat="1" applyFont="1" applyFill="1" applyBorder="1" applyAlignment="1">
      <alignment horizontal="center" wrapText="1"/>
    </xf>
    <xf numFmtId="0" fontId="20" fillId="3" borderId="11" xfId="0" applyFont="1" applyFill="1" applyBorder="1" applyAlignment="1">
      <alignment horizontal="center" wrapText="1"/>
    </xf>
    <xf numFmtId="0" fontId="19" fillId="0" borderId="0" xfId="0" applyFont="1" applyAlignment="1">
      <alignment horizontal="center" vertical="top" wrapText="1"/>
    </xf>
    <xf numFmtId="0" fontId="20" fillId="0" borderId="0" xfId="0" applyFont="1" applyAlignment="1">
      <alignment horizontal="right" vertical="top"/>
    </xf>
    <xf numFmtId="0" fontId="12" fillId="0" borderId="0" xfId="0" applyFont="1" applyAlignment="1">
      <alignment horizontal="center" wrapText="1"/>
    </xf>
    <xf numFmtId="0" fontId="23" fillId="0" borderId="0" xfId="0" applyFont="1" applyAlignment="1">
      <alignment horizontal="center" vertical="top" wrapText="1"/>
    </xf>
    <xf numFmtId="0" fontId="20" fillId="0" borderId="9" xfId="0" quotePrefix="1" applyFont="1" applyBorder="1" applyAlignment="1">
      <alignment horizontal="left"/>
    </xf>
    <xf numFmtId="166" fontId="22" fillId="0" borderId="0" xfId="0" applyNumberFormat="1" applyFont="1">
      <alignment horizontal="left" vertical="top" wrapText="1"/>
    </xf>
    <xf numFmtId="183" fontId="23" fillId="0" borderId="0" xfId="0" applyNumberFormat="1" applyFont="1">
      <alignment horizontal="left" vertical="top" wrapText="1"/>
    </xf>
    <xf numFmtId="0" fontId="20" fillId="0" borderId="0" xfId="0" applyFont="1" applyAlignment="1">
      <alignment horizontal="left" vertical="top"/>
    </xf>
    <xf numFmtId="1" fontId="20" fillId="0" borderId="0" xfId="0" quotePrefix="1" applyNumberFormat="1" applyFont="1" applyAlignment="1">
      <alignment horizontal="center"/>
    </xf>
    <xf numFmtId="0" fontId="12" fillId="0" borderId="20" xfId="0" applyFont="1" applyBorder="1">
      <alignment horizontal="left" vertical="top" wrapText="1"/>
    </xf>
    <xf numFmtId="0" fontId="20" fillId="0" borderId="18" xfId="0" applyFont="1" applyBorder="1" applyAlignment="1">
      <alignment horizontal="right" vertical="top"/>
    </xf>
    <xf numFmtId="184" fontId="20" fillId="0" borderId="0" xfId="0" applyNumberFormat="1" applyFont="1" applyAlignment="1">
      <alignment horizontal="center" wrapText="1"/>
    </xf>
    <xf numFmtId="184" fontId="20" fillId="0" borderId="20" xfId="0" applyNumberFormat="1" applyFont="1" applyBorder="1" applyAlignment="1">
      <alignment horizontal="center" wrapText="1"/>
    </xf>
    <xf numFmtId="184" fontId="20" fillId="0" borderId="21" xfId="0" applyNumberFormat="1" applyFont="1" applyBorder="1" applyAlignment="1">
      <alignment horizontal="center" wrapText="1"/>
    </xf>
    <xf numFmtId="184" fontId="12" fillId="0" borderId="0" xfId="0" applyNumberFormat="1" applyFont="1" applyAlignment="1">
      <alignment horizontal="center" wrapText="1"/>
    </xf>
    <xf numFmtId="184" fontId="12" fillId="0" borderId="15" xfId="0" applyNumberFormat="1" applyFont="1" applyBorder="1" applyAlignment="1">
      <alignment horizontal="center" wrapText="1"/>
    </xf>
    <xf numFmtId="185" fontId="23" fillId="0" borderId="0" xfId="0" applyNumberFormat="1" applyFont="1" applyAlignment="1"/>
    <xf numFmtId="185" fontId="23" fillId="0" borderId="15" xfId="0" applyNumberFormat="1" applyFont="1" applyBorder="1" applyAlignment="1"/>
    <xf numFmtId="184" fontId="20" fillId="0" borderId="15" xfId="0" applyNumberFormat="1" applyFont="1" applyBorder="1" applyAlignment="1">
      <alignment horizontal="center" wrapText="1"/>
    </xf>
    <xf numFmtId="0" fontId="23" fillId="0" borderId="13" xfId="0" applyFont="1" applyBorder="1" applyAlignment="1">
      <alignment horizontal="left" indent="4"/>
    </xf>
    <xf numFmtId="184" fontId="23" fillId="0" borderId="0" xfId="0" applyNumberFormat="1" applyFont="1" applyAlignment="1">
      <alignment horizontal="center" wrapText="1"/>
    </xf>
    <xf numFmtId="184" fontId="23" fillId="0" borderId="15" xfId="0" applyNumberFormat="1" applyFont="1" applyBorder="1" applyAlignment="1">
      <alignment horizontal="center" wrapText="1"/>
    </xf>
    <xf numFmtId="186" fontId="23" fillId="0" borderId="18" xfId="0" applyNumberFormat="1" applyFont="1" applyBorder="1" applyAlignment="1">
      <alignment horizontal="center" wrapText="1"/>
    </xf>
    <xf numFmtId="186" fontId="23" fillId="0" borderId="0" xfId="0" applyNumberFormat="1" applyFont="1" applyAlignment="1">
      <alignment horizontal="center" wrapText="1"/>
    </xf>
    <xf numFmtId="186" fontId="23" fillId="0" borderId="15" xfId="0" applyNumberFormat="1" applyFont="1" applyBorder="1" applyAlignment="1">
      <alignment horizontal="center" wrapText="1"/>
    </xf>
    <xf numFmtId="184" fontId="20" fillId="0" borderId="11" xfId="0" applyNumberFormat="1" applyFont="1" applyBorder="1" applyAlignment="1">
      <alignment horizontal="center" vertical="center" wrapText="1"/>
    </xf>
    <xf numFmtId="184" fontId="20" fillId="0" borderId="12" xfId="0" applyNumberFormat="1" applyFont="1" applyBorder="1" applyAlignment="1">
      <alignment horizontal="center" vertical="center" wrapText="1"/>
    </xf>
    <xf numFmtId="0" fontId="20" fillId="0" borderId="0" xfId="0" applyFont="1" applyAlignment="1">
      <alignment horizontal="left" vertical="center" wrapText="1"/>
    </xf>
    <xf numFmtId="0" fontId="20" fillId="0" borderId="0" xfId="0" applyFont="1" applyAlignment="1">
      <alignment horizontal="center" wrapText="1"/>
    </xf>
    <xf numFmtId="167" fontId="20" fillId="0" borderId="0" xfId="0" applyNumberFormat="1" applyFont="1">
      <alignment horizontal="left" vertical="top" wrapText="1"/>
    </xf>
    <xf numFmtId="187" fontId="20" fillId="0" borderId="0" xfId="0" applyNumberFormat="1" applyFont="1" applyAlignment="1">
      <alignment horizontal="center" wrapText="1"/>
    </xf>
    <xf numFmtId="167" fontId="23" fillId="0" borderId="0" xfId="0" applyNumberFormat="1" applyFont="1" applyAlignment="1">
      <alignment horizontal="center" wrapText="1"/>
    </xf>
    <xf numFmtId="0" fontId="23" fillId="0" borderId="13" xfId="0" applyFont="1" applyBorder="1" applyAlignment="1">
      <alignment horizontal="left" indent="3"/>
    </xf>
    <xf numFmtId="167" fontId="12" fillId="0" borderId="0" xfId="0" applyNumberFormat="1" applyFont="1" applyAlignment="1">
      <alignment horizontal="center" wrapText="1"/>
    </xf>
    <xf numFmtId="175" fontId="20" fillId="0" borderId="0" xfId="0" applyNumberFormat="1" applyFont="1" applyAlignment="1">
      <alignment horizontal="center" wrapText="1"/>
    </xf>
    <xf numFmtId="0" fontId="20" fillId="0" borderId="16" xfId="0" applyFont="1" applyBorder="1" applyAlignment="1">
      <alignment horizontal="left" wrapText="1"/>
    </xf>
    <xf numFmtId="171" fontId="20" fillId="0" borderId="18" xfId="0" applyNumberFormat="1" applyFont="1" applyBorder="1" applyAlignment="1">
      <alignment horizontal="center" wrapText="1"/>
    </xf>
    <xf numFmtId="0" fontId="20" fillId="0" borderId="18" xfId="0" applyFont="1" applyBorder="1">
      <alignment horizontal="left" vertical="top" wrapText="1"/>
    </xf>
    <xf numFmtId="0" fontId="20" fillId="0" borderId="18" xfId="0" applyFont="1" applyBorder="1" applyAlignment="1">
      <alignment horizontal="center" vertical="top" wrapText="1"/>
    </xf>
    <xf numFmtId="0" fontId="20" fillId="0" borderId="19" xfId="0" applyFont="1" applyBorder="1">
      <alignment horizontal="left" vertical="top" wrapText="1"/>
    </xf>
    <xf numFmtId="168" fontId="20" fillId="0" borderId="0" xfId="0" applyNumberFormat="1" applyFont="1" applyAlignment="1">
      <alignment horizontal="center" wrapText="1"/>
    </xf>
    <xf numFmtId="168" fontId="12" fillId="0" borderId="0" xfId="0" applyNumberFormat="1" applyFont="1" applyAlignment="1">
      <alignment horizontal="center" wrapText="1"/>
    </xf>
    <xf numFmtId="168" fontId="23" fillId="0" borderId="0" xfId="0" applyNumberFormat="1" applyFont="1" applyAlignment="1">
      <alignment horizontal="center" wrapText="1"/>
    </xf>
    <xf numFmtId="177" fontId="12" fillId="0" borderId="0" xfId="0" applyNumberFormat="1" applyFont="1" applyAlignment="1">
      <alignment horizontal="center" wrapText="1"/>
    </xf>
    <xf numFmtId="175" fontId="12" fillId="0" borderId="0" xfId="0" applyNumberFormat="1" applyFont="1" applyAlignment="1">
      <alignment horizontal="center" wrapText="1"/>
    </xf>
    <xf numFmtId="175" fontId="12" fillId="0" borderId="15" xfId="0" applyNumberFormat="1" applyFont="1" applyBorder="1" applyAlignment="1">
      <alignment horizontal="center" wrapText="1"/>
    </xf>
    <xf numFmtId="167" fontId="20" fillId="0" borderId="18" xfId="0" applyNumberFormat="1" applyFont="1" applyBorder="1">
      <alignment horizontal="left" vertical="top" wrapText="1"/>
    </xf>
    <xf numFmtId="184" fontId="20" fillId="0" borderId="20" xfId="0" applyNumberFormat="1" applyFont="1" applyBorder="1" applyAlignment="1"/>
    <xf numFmtId="184" fontId="20" fillId="0" borderId="20" xfId="0" applyNumberFormat="1" applyFont="1" applyBorder="1" applyAlignment="1">
      <alignment horizontal="right"/>
    </xf>
    <xf numFmtId="184" fontId="20" fillId="0" borderId="21" xfId="0" applyNumberFormat="1" applyFont="1" applyBorder="1" applyAlignment="1">
      <alignment horizontal="right"/>
    </xf>
    <xf numFmtId="184" fontId="12" fillId="0" borderId="0" xfId="0" applyNumberFormat="1" applyFont="1" applyAlignment="1"/>
    <xf numFmtId="184" fontId="12" fillId="0" borderId="0" xfId="0" applyNumberFormat="1" applyFont="1" applyAlignment="1">
      <alignment horizontal="right"/>
    </xf>
    <xf numFmtId="184" fontId="12" fillId="0" borderId="15" xfId="0" applyNumberFormat="1" applyFont="1" applyBorder="1" applyAlignment="1">
      <alignment horizontal="right"/>
    </xf>
    <xf numFmtId="0" fontId="12" fillId="0" borderId="13" xfId="0" applyFont="1" applyBorder="1" applyAlignment="1">
      <alignment horizontal="left" indent="2"/>
    </xf>
    <xf numFmtId="184" fontId="12" fillId="0" borderId="0" xfId="0" applyNumberFormat="1" applyFont="1" applyAlignment="1">
      <alignment horizontal="left" indent="2"/>
    </xf>
    <xf numFmtId="0" fontId="12" fillId="0" borderId="0" xfId="0" applyFont="1" applyAlignment="1">
      <alignment horizontal="left" vertical="top" wrapText="1" indent="2"/>
    </xf>
    <xf numFmtId="184" fontId="23" fillId="0" borderId="0" xfId="0" applyNumberFormat="1" applyFont="1" applyAlignment="1"/>
    <xf numFmtId="184" fontId="23" fillId="0" borderId="0" xfId="0" applyNumberFormat="1" applyFont="1" applyAlignment="1">
      <alignment horizontal="right"/>
    </xf>
    <xf numFmtId="184" fontId="20" fillId="0" borderId="0" xfId="0" applyNumberFormat="1" applyFont="1" applyAlignment="1"/>
    <xf numFmtId="184" fontId="20" fillId="0" borderId="0" xfId="0" applyNumberFormat="1" applyFont="1" applyAlignment="1">
      <alignment horizontal="right"/>
    </xf>
    <xf numFmtId="186" fontId="23" fillId="0" borderId="18" xfId="0" applyNumberFormat="1" applyFont="1" applyBorder="1" applyAlignment="1"/>
    <xf numFmtId="186" fontId="23" fillId="0" borderId="0" xfId="0" applyNumberFormat="1" applyFont="1" applyAlignment="1"/>
    <xf numFmtId="186" fontId="23" fillId="0" borderId="0" xfId="0" applyNumberFormat="1" applyFont="1" applyAlignment="1">
      <alignment horizontal="right"/>
    </xf>
    <xf numFmtId="184" fontId="20" fillId="0" borderId="11" xfId="0" applyNumberFormat="1" applyFont="1" applyBorder="1" applyAlignment="1"/>
    <xf numFmtId="184" fontId="20" fillId="0" borderId="11" xfId="0" applyNumberFormat="1" applyFont="1" applyBorder="1" applyAlignment="1">
      <alignment horizontal="right"/>
    </xf>
    <xf numFmtId="184" fontId="20" fillId="0" borderId="12" xfId="0" applyNumberFormat="1" applyFont="1" applyBorder="1" applyAlignment="1">
      <alignment horizontal="right"/>
    </xf>
    <xf numFmtId="0" fontId="12" fillId="0" borderId="19" xfId="0" applyFont="1" applyBorder="1">
      <alignment horizontal="left" vertical="top" wrapText="1"/>
    </xf>
    <xf numFmtId="0" fontId="20" fillId="0" borderId="9" xfId="0" applyFont="1" applyBorder="1" applyAlignment="1">
      <alignment horizontal="center" vertical="center"/>
    </xf>
    <xf numFmtId="0" fontId="20" fillId="0" borderId="0" xfId="0" applyFont="1" applyAlignment="1">
      <alignment horizontal="center" vertical="center"/>
    </xf>
    <xf numFmtId="164" fontId="20" fillId="0" borderId="22" xfId="0" applyNumberFormat="1" applyFont="1" applyBorder="1" applyAlignment="1">
      <alignment horizontal="center"/>
    </xf>
    <xf numFmtId="164" fontId="20" fillId="0" borderId="20" xfId="0" applyNumberFormat="1" applyFont="1" applyBorder="1" applyAlignment="1">
      <alignment horizontal="center"/>
    </xf>
    <xf numFmtId="164" fontId="20" fillId="0" borderId="0" xfId="0" applyNumberFormat="1" applyFont="1" applyAlignment="1">
      <alignment horizontal="center"/>
    </xf>
    <xf numFmtId="164" fontId="20" fillId="0" borderId="21" xfId="0" applyNumberFormat="1" applyFont="1" applyBorder="1" applyAlignment="1">
      <alignment horizontal="center"/>
    </xf>
    <xf numFmtId="164" fontId="12" fillId="0" borderId="14" xfId="0" applyNumberFormat="1" applyFont="1" applyBorder="1" applyAlignment="1">
      <alignment horizontal="center"/>
    </xf>
    <xf numFmtId="164" fontId="12" fillId="0" borderId="0" xfId="0" applyNumberFormat="1" applyFont="1" applyAlignment="1">
      <alignment horizontal="center"/>
    </xf>
    <xf numFmtId="164" fontId="12" fillId="0" borderId="15" xfId="0" applyNumberFormat="1" applyFont="1" applyBorder="1" applyAlignment="1">
      <alignment horizontal="center"/>
    </xf>
    <xf numFmtId="164" fontId="20" fillId="0" borderId="14" xfId="0" applyNumberFormat="1" applyFont="1" applyBorder="1" applyAlignment="1">
      <alignment horizontal="center"/>
    </xf>
    <xf numFmtId="164" fontId="20" fillId="0" borderId="15" xfId="0" applyNumberFormat="1" applyFont="1" applyBorder="1" applyAlignment="1">
      <alignment horizontal="center"/>
    </xf>
    <xf numFmtId="164" fontId="20" fillId="0" borderId="18" xfId="0" applyNumberFormat="1" applyFont="1" applyBorder="1" applyAlignment="1">
      <alignment horizontal="center"/>
    </xf>
    <xf numFmtId="164" fontId="20" fillId="0" borderId="19" xfId="0" applyNumberFormat="1" applyFont="1" applyBorder="1" applyAlignment="1">
      <alignment horizontal="center"/>
    </xf>
    <xf numFmtId="0" fontId="20" fillId="0" borderId="23" xfId="0" applyFont="1" applyBorder="1" applyAlignment="1"/>
    <xf numFmtId="164" fontId="20" fillId="0" borderId="10" xfId="0" applyNumberFormat="1" applyFont="1" applyBorder="1" applyAlignment="1">
      <alignment horizontal="center"/>
    </xf>
    <xf numFmtId="164" fontId="20" fillId="0" borderId="11" xfId="0" applyNumberFormat="1" applyFont="1" applyBorder="1" applyAlignment="1">
      <alignment horizontal="center"/>
    </xf>
    <xf numFmtId="164" fontId="20" fillId="0" borderId="12" xfId="0" applyNumberFormat="1" applyFont="1" applyBorder="1" applyAlignment="1">
      <alignment horizontal="center"/>
    </xf>
    <xf numFmtId="189" fontId="12" fillId="0" borderId="0" xfId="0" applyNumberFormat="1" applyFont="1" applyAlignment="1">
      <alignment horizontal="center"/>
    </xf>
    <xf numFmtId="189" fontId="12" fillId="0" borderId="15" xfId="0" applyNumberFormat="1" applyFont="1" applyBorder="1" applyAlignment="1">
      <alignment horizontal="center"/>
    </xf>
    <xf numFmtId="164" fontId="12" fillId="0" borderId="18" xfId="0" applyNumberFormat="1" applyFont="1" applyBorder="1" applyAlignment="1">
      <alignment horizontal="center"/>
    </xf>
    <xf numFmtId="164" fontId="12" fillId="0" borderId="19" xfId="0" applyNumberFormat="1" applyFont="1" applyBorder="1" applyAlignment="1">
      <alignment horizontal="center"/>
    </xf>
    <xf numFmtId="3" fontId="20" fillId="0" borderId="23" xfId="0" quotePrefix="1" applyNumberFormat="1" applyFont="1" applyBorder="1" applyAlignment="1">
      <alignment horizontal="left"/>
    </xf>
    <xf numFmtId="0" fontId="20" fillId="0" borderId="9" xfId="0" applyFont="1" applyBorder="1" applyAlignment="1">
      <alignment horizontal="left"/>
    </xf>
    <xf numFmtId="190" fontId="20" fillId="0" borderId="20" xfId="0" applyNumberFormat="1" applyFont="1" applyBorder="1" applyAlignment="1"/>
    <xf numFmtId="190" fontId="20" fillId="0" borderId="21" xfId="0" applyNumberFormat="1" applyFont="1" applyBorder="1" applyAlignment="1"/>
    <xf numFmtId="190" fontId="12" fillId="0" borderId="18" xfId="0" applyNumberFormat="1" applyFont="1" applyBorder="1" applyAlignment="1"/>
    <xf numFmtId="190" fontId="12" fillId="0" borderId="19" xfId="0" applyNumberFormat="1" applyFont="1" applyBorder="1" applyAlignment="1"/>
    <xf numFmtId="3" fontId="22" fillId="0" borderId="0" xfId="0" applyNumberFormat="1" applyFont="1">
      <alignment horizontal="left" vertical="top" wrapText="1"/>
    </xf>
    <xf numFmtId="3" fontId="20" fillId="0" borderId="0" xfId="0" applyNumberFormat="1" applyFont="1">
      <alignment horizontal="left" vertical="top" wrapText="1"/>
    </xf>
    <xf numFmtId="0" fontId="20" fillId="0" borderId="13" xfId="0" applyFont="1" applyBorder="1" applyAlignment="1"/>
    <xf numFmtId="0" fontId="12" fillId="0" borderId="13" xfId="0" applyFont="1" applyBorder="1" applyAlignment="1">
      <alignment horizontal="center"/>
    </xf>
    <xf numFmtId="190" fontId="12" fillId="0" borderId="0" xfId="0" applyNumberFormat="1" applyFont="1" applyAlignment="1"/>
    <xf numFmtId="0" fontId="12" fillId="0" borderId="13" xfId="0" quotePrefix="1" applyFont="1" applyBorder="1" applyAlignment="1">
      <alignment horizontal="center"/>
    </xf>
    <xf numFmtId="164" fontId="12" fillId="0" borderId="17" xfId="0" applyNumberFormat="1" applyFont="1" applyBorder="1" applyAlignment="1">
      <alignment horizontal="center"/>
    </xf>
    <xf numFmtId="0" fontId="22" fillId="0" borderId="0" xfId="0" applyFont="1" applyAlignment="1">
      <alignment horizontal="left" vertical="center"/>
    </xf>
    <xf numFmtId="166" fontId="19" fillId="0" borderId="0" xfId="0" applyNumberFormat="1" applyFont="1">
      <alignment horizontal="left" vertical="top" wrapText="1"/>
    </xf>
    <xf numFmtId="0" fontId="20" fillId="0" borderId="0" xfId="0" applyFont="1" applyAlignment="1">
      <alignment horizontal="right"/>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20" fillId="0" borderId="13" xfId="0" quotePrefix="1" applyFont="1" applyBorder="1" applyAlignment="1">
      <alignment horizontal="left" vertical="center"/>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20" fillId="0" borderId="13" xfId="0" applyFont="1" applyBorder="1" applyAlignment="1">
      <alignment horizontal="left" vertical="center"/>
    </xf>
    <xf numFmtId="166" fontId="20" fillId="0" borderId="0" xfId="0" applyNumberFormat="1" applyFont="1" applyAlignment="1">
      <alignment vertical="center"/>
    </xf>
    <xf numFmtId="166" fontId="20" fillId="0" borderId="15" xfId="0" applyNumberFormat="1" applyFont="1" applyBorder="1" applyAlignment="1">
      <alignment vertical="center"/>
    </xf>
    <xf numFmtId="0" fontId="12" fillId="0" borderId="13" xfId="0" quotePrefix="1" applyFont="1" applyBorder="1" applyAlignment="1">
      <alignment horizontal="left" vertical="center"/>
    </xf>
    <xf numFmtId="166" fontId="12" fillId="0" borderId="0" xfId="0" applyNumberFormat="1" applyFont="1" applyAlignment="1">
      <alignment vertical="center"/>
    </xf>
    <xf numFmtId="166" fontId="12" fillId="0" borderId="15" xfId="0" applyNumberFormat="1" applyFont="1" applyBorder="1" applyAlignment="1">
      <alignment vertical="center"/>
    </xf>
    <xf numFmtId="166" fontId="12" fillId="0" borderId="18" xfId="0" applyNumberFormat="1" applyFont="1" applyBorder="1" applyAlignment="1">
      <alignment vertical="center"/>
    </xf>
    <xf numFmtId="166" fontId="20" fillId="0" borderId="11" xfId="0" applyNumberFormat="1" applyFont="1" applyBorder="1" applyAlignment="1">
      <alignment vertical="center"/>
    </xf>
    <xf numFmtId="166" fontId="20" fillId="0" borderId="12" xfId="0" applyNumberFormat="1" applyFont="1" applyBorder="1" applyAlignment="1">
      <alignment vertical="center"/>
    </xf>
    <xf numFmtId="0" fontId="28" fillId="0" borderId="0" xfId="0" applyFont="1" applyAlignment="1">
      <alignment horizontal="left" vertical="center"/>
    </xf>
    <xf numFmtId="0" fontId="20" fillId="0" borderId="23" xfId="0" quotePrefix="1" applyFont="1" applyBorder="1" applyAlignment="1">
      <alignment horizontal="left" vertical="center"/>
    </xf>
    <xf numFmtId="166" fontId="20" fillId="0" borderId="18" xfId="0" applyNumberFormat="1" applyFont="1" applyBorder="1" applyAlignment="1">
      <alignment vertical="center"/>
    </xf>
    <xf numFmtId="166" fontId="20" fillId="0" borderId="19" xfId="0" applyNumberFormat="1" applyFont="1" applyBorder="1" applyAlignment="1">
      <alignment vertical="center"/>
    </xf>
    <xf numFmtId="166" fontId="12" fillId="0" borderId="20" xfId="0" applyNumberFormat="1" applyFont="1" applyBorder="1" applyAlignment="1">
      <alignment vertical="center"/>
    </xf>
    <xf numFmtId="0" fontId="23" fillId="0" borderId="13" xfId="0" quotePrefix="1" applyFont="1" applyBorder="1" applyAlignment="1">
      <alignment horizontal="left" vertical="center"/>
    </xf>
    <xf numFmtId="166" fontId="23" fillId="0" borderId="0" xfId="0" applyNumberFormat="1" applyFont="1" applyAlignment="1">
      <alignment vertical="center"/>
    </xf>
    <xf numFmtId="166" fontId="23" fillId="0" borderId="15" xfId="0" applyNumberFormat="1" applyFont="1" applyBorder="1" applyAlignment="1">
      <alignment vertical="center"/>
    </xf>
    <xf numFmtId="0" fontId="23" fillId="0" borderId="13" xfId="0" applyFont="1" applyBorder="1" applyAlignment="1">
      <alignment horizontal="left" vertical="center"/>
    </xf>
    <xf numFmtId="0" fontId="12" fillId="0" borderId="13" xfId="0" applyFont="1" applyBorder="1" applyAlignment="1">
      <alignment horizontal="left" vertical="center" wrapText="1"/>
    </xf>
    <xf numFmtId="0" fontId="20" fillId="0" borderId="23" xfId="0" applyFont="1" applyBorder="1" applyAlignment="1">
      <alignment horizontal="left" vertical="top"/>
    </xf>
    <xf numFmtId="0" fontId="20" fillId="0" borderId="23" xfId="0" quotePrefix="1" applyFont="1" applyBorder="1" applyAlignment="1">
      <alignment horizontal="left" vertical="top"/>
    </xf>
    <xf numFmtId="173" fontId="20" fillId="0" borderId="11" xfId="0" applyNumberFormat="1" applyFont="1" applyBorder="1" applyAlignment="1">
      <alignment vertical="center"/>
    </xf>
    <xf numFmtId="173" fontId="20" fillId="0" borderId="12" xfId="0" applyNumberFormat="1" applyFont="1" applyBorder="1" applyAlignment="1">
      <alignment vertical="center"/>
    </xf>
    <xf numFmtId="166" fontId="12" fillId="0" borderId="0" xfId="0" applyNumberFormat="1" applyFont="1">
      <alignment horizontal="left" vertical="top" wrapText="1"/>
    </xf>
    <xf numFmtId="0" fontId="20" fillId="0" borderId="23" xfId="0" applyFont="1" applyBorder="1" applyAlignment="1">
      <alignment horizontal="center" vertical="center"/>
    </xf>
    <xf numFmtId="172" fontId="20" fillId="0" borderId="0" xfId="0" applyNumberFormat="1" applyFont="1" applyAlignment="1"/>
    <xf numFmtId="169" fontId="20" fillId="0" borderId="0" xfId="0" applyNumberFormat="1" applyFont="1" applyAlignment="1"/>
    <xf numFmtId="167" fontId="12" fillId="0" borderId="0" xfId="0" applyNumberFormat="1" applyFont="1" applyAlignment="1">
      <alignment horizontal="right" vertical="center" wrapText="1"/>
    </xf>
    <xf numFmtId="172" fontId="12" fillId="0" borderId="0" xfId="0" applyNumberFormat="1" applyFont="1" applyAlignment="1">
      <alignment horizontal="right"/>
    </xf>
    <xf numFmtId="169" fontId="12" fillId="0" borderId="0" xfId="0" applyNumberFormat="1" applyFont="1" applyAlignment="1">
      <alignment horizontal="right"/>
    </xf>
    <xf numFmtId="191" fontId="12" fillId="0" borderId="0" xfId="0" applyNumberFormat="1" applyFont="1" applyAlignment="1">
      <alignment horizontal="right"/>
    </xf>
    <xf numFmtId="172" fontId="20" fillId="0" borderId="0" xfId="0" applyNumberFormat="1" applyFont="1" applyAlignment="1">
      <alignment horizontal="right"/>
    </xf>
    <xf numFmtId="169" fontId="20" fillId="0" borderId="0" xfId="0" applyNumberFormat="1" applyFont="1" applyAlignment="1">
      <alignment horizontal="right"/>
    </xf>
    <xf numFmtId="172" fontId="23" fillId="0" borderId="0" xfId="0" applyNumberFormat="1" applyFont="1" applyAlignment="1">
      <alignment horizontal="right"/>
    </xf>
    <xf numFmtId="169" fontId="23" fillId="0" borderId="0" xfId="0" applyNumberFormat="1" applyFont="1" applyAlignment="1">
      <alignment horizontal="right"/>
    </xf>
    <xf numFmtId="192" fontId="12" fillId="0" borderId="0" xfId="0" applyNumberFormat="1" applyFont="1" applyAlignment="1">
      <alignment horizontal="right"/>
    </xf>
    <xf numFmtId="167" fontId="12" fillId="0" borderId="0" xfId="0" applyNumberFormat="1" applyFont="1" applyAlignment="1">
      <alignment horizontal="right" wrapText="1"/>
    </xf>
    <xf numFmtId="172" fontId="31" fillId="0" borderId="18" xfId="0" applyNumberFormat="1" applyFont="1" applyBorder="1" applyAlignment="1">
      <alignment horizontal="right"/>
    </xf>
    <xf numFmtId="172" fontId="20" fillId="0" borderId="11" xfId="0" applyNumberFormat="1" applyFont="1" applyBorder="1" applyAlignment="1">
      <alignment horizontal="right" vertical="center"/>
    </xf>
    <xf numFmtId="172" fontId="12" fillId="0" borderId="0" xfId="0" quotePrefix="1" applyNumberFormat="1" applyFont="1" applyAlignment="1">
      <alignment horizontal="right"/>
    </xf>
    <xf numFmtId="172" fontId="12" fillId="0" borderId="18" xfId="0" applyNumberFormat="1" applyFont="1" applyBorder="1" applyAlignment="1">
      <alignment horizontal="right"/>
    </xf>
    <xf numFmtId="172" fontId="20" fillId="0" borderId="11" xfId="0" applyNumberFormat="1" applyFont="1" applyBorder="1" applyAlignment="1">
      <alignment vertical="center"/>
    </xf>
    <xf numFmtId="0" fontId="18" fillId="0" borderId="0" xfId="0" quotePrefix="1" applyFont="1" applyAlignment="1">
      <alignment horizontal="left" vertical="top"/>
    </xf>
    <xf numFmtId="0" fontId="20" fillId="0" borderId="21" xfId="0" applyFont="1" applyBorder="1" applyAlignment="1">
      <alignment horizontal="center" wrapText="1"/>
    </xf>
    <xf numFmtId="0" fontId="12" fillId="0" borderId="15" xfId="0" applyFont="1" applyBorder="1" applyAlignment="1">
      <alignment horizontal="left" wrapText="1"/>
    </xf>
    <xf numFmtId="172" fontId="12" fillId="0" borderId="15" xfId="0" applyNumberFormat="1" applyFont="1" applyBorder="1" applyAlignment="1">
      <alignment horizontal="right"/>
    </xf>
    <xf numFmtId="0" fontId="20" fillId="0" borderId="12" xfId="0" applyFont="1" applyBorder="1" applyAlignment="1">
      <alignment horizontal="left" wrapText="1"/>
    </xf>
    <xf numFmtId="172" fontId="20" fillId="0" borderId="11" xfId="0" applyNumberFormat="1" applyFont="1" applyBorder="1" applyAlignment="1">
      <alignment horizontal="right"/>
    </xf>
    <xf numFmtId="172" fontId="20" fillId="0" borderId="12" xfId="0" applyNumberFormat="1" applyFont="1" applyBorder="1" applyAlignment="1">
      <alignment horizontal="right"/>
    </xf>
    <xf numFmtId="194" fontId="12" fillId="0" borderId="20" xfId="3" applyNumberFormat="1" applyFont="1" applyBorder="1" applyAlignment="1">
      <alignment horizontal="center" vertical="top" wrapText="1"/>
    </xf>
    <xf numFmtId="194" fontId="12" fillId="0" borderId="0" xfId="3" applyNumberFormat="1" applyFont="1" applyAlignment="1">
      <alignment horizontal="center" vertical="top" wrapText="1"/>
    </xf>
    <xf numFmtId="0" fontId="20" fillId="0" borderId="0" xfId="0" quotePrefix="1" applyFont="1" applyAlignment="1">
      <alignment horizontal="left" vertical="top"/>
    </xf>
    <xf numFmtId="168" fontId="20" fillId="0" borderId="0" xfId="0" applyNumberFormat="1" applyFont="1" applyAlignment="1">
      <alignment horizontal="center"/>
    </xf>
    <xf numFmtId="168" fontId="20" fillId="0" borderId="15" xfId="0" applyNumberFormat="1" applyFont="1" applyBorder="1" applyAlignment="1">
      <alignment horizontal="center"/>
    </xf>
    <xf numFmtId="168" fontId="20" fillId="0" borderId="11" xfId="0" applyNumberFormat="1" applyFont="1" applyBorder="1" applyAlignment="1">
      <alignment horizontal="center" vertical="center"/>
    </xf>
    <xf numFmtId="168" fontId="20" fillId="0" borderId="12" xfId="0" applyNumberFormat="1" applyFont="1" applyBorder="1" applyAlignment="1">
      <alignment horizontal="center" vertical="center"/>
    </xf>
    <xf numFmtId="0" fontId="12" fillId="0" borderId="23" xfId="0" applyFont="1" applyBorder="1">
      <alignment horizontal="left" vertical="top" wrapText="1"/>
    </xf>
    <xf numFmtId="166" fontId="20" fillId="0" borderId="20" xfId="0" applyNumberFormat="1" applyFont="1" applyBorder="1" applyAlignment="1">
      <alignment horizontal="center"/>
    </xf>
    <xf numFmtId="166" fontId="20" fillId="0" borderId="0" xfId="0" applyNumberFormat="1" applyFont="1" applyAlignment="1">
      <alignment horizontal="center"/>
    </xf>
    <xf numFmtId="1" fontId="19" fillId="0" borderId="0" xfId="0" applyNumberFormat="1" applyFont="1">
      <alignment horizontal="left" vertical="top" wrapText="1"/>
    </xf>
    <xf numFmtId="0" fontId="12" fillId="0" borderId="13" xfId="0" applyFont="1" applyBorder="1" applyAlignment="1">
      <alignment horizontal="left" wrapText="1"/>
    </xf>
    <xf numFmtId="166" fontId="12" fillId="0" borderId="0" xfId="0" applyNumberFormat="1" applyFont="1" applyAlignment="1">
      <alignment horizontal="center"/>
    </xf>
    <xf numFmtId="0" fontId="12" fillId="0" borderId="16" xfId="0" applyFont="1" applyBorder="1" applyAlignment="1">
      <alignment horizontal="left" wrapText="1"/>
    </xf>
    <xf numFmtId="0" fontId="12" fillId="0" borderId="18" xfId="0" applyFont="1" applyBorder="1" applyAlignment="1">
      <alignment horizontal="right" vertical="top" wrapText="1"/>
    </xf>
    <xf numFmtId="0" fontId="12" fillId="0" borderId="18" xfId="0" applyFont="1" applyBorder="1" applyAlignment="1">
      <alignment horizontal="left" wrapText="1"/>
    </xf>
    <xf numFmtId="0" fontId="20" fillId="0" borderId="9" xfId="0" applyFont="1" applyBorder="1" applyAlignment="1">
      <alignment horizontal="left" wrapText="1"/>
    </xf>
    <xf numFmtId="1" fontId="20" fillId="0" borderId="20" xfId="0" applyNumberFormat="1" applyFont="1" applyBorder="1" applyAlignment="1">
      <alignment horizontal="center" wrapText="1"/>
    </xf>
    <xf numFmtId="166" fontId="12" fillId="0" borderId="18" xfId="0" applyNumberFormat="1" applyFont="1" applyBorder="1" applyAlignment="1">
      <alignment horizontal="center" vertical="top"/>
    </xf>
    <xf numFmtId="166" fontId="12" fillId="0" borderId="0" xfId="0" applyNumberFormat="1" applyFont="1" applyAlignment="1">
      <alignment horizontal="center" vertical="top"/>
    </xf>
    <xf numFmtId="0" fontId="12" fillId="0" borderId="18" xfId="0" applyFont="1" applyBorder="1" applyAlignment="1">
      <alignment horizontal="center" wrapText="1"/>
    </xf>
    <xf numFmtId="0" fontId="20" fillId="0" borderId="23" xfId="0" applyFont="1" applyBorder="1" applyAlignment="1">
      <alignment horizontal="center" wrapText="1"/>
    </xf>
    <xf numFmtId="166" fontId="20" fillId="0" borderId="11" xfId="0" applyNumberFormat="1" applyFont="1" applyBorder="1" applyAlignment="1">
      <alignment horizontal="center"/>
    </xf>
    <xf numFmtId="0" fontId="12" fillId="0" borderId="9" xfId="0" applyFont="1" applyBorder="1" applyAlignment="1">
      <alignment horizontal="left" wrapText="1"/>
    </xf>
    <xf numFmtId="3" fontId="12" fillId="0" borderId="20" xfId="0" applyNumberFormat="1" applyFont="1" applyBorder="1" applyAlignment="1">
      <alignment horizontal="center" wrapText="1"/>
    </xf>
    <xf numFmtId="3" fontId="12" fillId="0" borderId="0" xfId="0" applyNumberFormat="1" applyFont="1" applyAlignment="1">
      <alignment horizontal="center" wrapText="1"/>
    </xf>
    <xf numFmtId="1" fontId="12" fillId="0" borderId="0" xfId="0" applyNumberFormat="1" applyFont="1" applyAlignment="1">
      <alignment horizontal="center" wrapText="1"/>
    </xf>
    <xf numFmtId="166" fontId="20" fillId="0" borderId="11" xfId="0" applyNumberFormat="1" applyFont="1" applyBorder="1" applyAlignment="1">
      <alignment horizontal="center" vertical="center"/>
    </xf>
    <xf numFmtId="166" fontId="20" fillId="0" borderId="0" xfId="0" applyNumberFormat="1" applyFont="1" applyAlignment="1">
      <alignment horizontal="center" vertical="center"/>
    </xf>
    <xf numFmtId="0" fontId="20" fillId="0" borderId="14" xfId="0" applyFont="1" applyBorder="1" applyAlignment="1">
      <alignment horizontal="left" vertical="center"/>
    </xf>
    <xf numFmtId="0" fontId="20" fillId="0" borderId="0" xfId="0" applyFont="1" applyAlignment="1">
      <alignment horizontal="left" vertical="center"/>
    </xf>
    <xf numFmtId="1" fontId="12" fillId="0" borderId="0" xfId="0" applyNumberFormat="1" applyFont="1">
      <alignment horizontal="left" vertical="top" wrapText="1"/>
    </xf>
    <xf numFmtId="165" fontId="12" fillId="0" borderId="0" xfId="0" applyNumberFormat="1" applyFont="1">
      <alignment horizontal="left" vertical="top" wrapText="1"/>
    </xf>
    <xf numFmtId="0" fontId="12" fillId="0" borderId="13" xfId="0" quotePrefix="1" applyFont="1" applyBorder="1" applyAlignment="1">
      <alignment horizontal="left" wrapText="1"/>
    </xf>
    <xf numFmtId="0" fontId="18" fillId="0" borderId="0" xfId="4" quotePrefix="1" applyFont="1" applyAlignment="1">
      <alignment horizontal="left"/>
    </xf>
    <xf numFmtId="0" fontId="36" fillId="0" borderId="0" xfId="4">
      <alignment horizontal="left" vertical="top" wrapText="1"/>
    </xf>
    <xf numFmtId="0" fontId="20" fillId="0" borderId="0" xfId="4" applyFont="1">
      <alignment horizontal="left" vertical="top" wrapText="1"/>
    </xf>
    <xf numFmtId="0" fontId="16" fillId="0" borderId="0" xfId="4" applyFont="1" applyAlignment="1">
      <alignment horizontal="left" vertical="center"/>
    </xf>
    <xf numFmtId="0" fontId="12" fillId="0" borderId="0" xfId="0" quotePrefix="1" applyFont="1" applyAlignment="1">
      <alignment horizontal="left" wrapText="1"/>
    </xf>
    <xf numFmtId="0" fontId="12" fillId="0" borderId="0" xfId="4" applyFont="1" applyAlignment="1">
      <alignment horizontal="center" vertical="top" wrapText="1"/>
    </xf>
    <xf numFmtId="170" fontId="36" fillId="0" borderId="0" xfId="4" applyNumberFormat="1">
      <alignment horizontal="left" vertical="top" wrapText="1"/>
    </xf>
    <xf numFmtId="0" fontId="20" fillId="0" borderId="23" xfId="4" applyFont="1" applyBorder="1">
      <alignment horizontal="left" vertical="top" wrapText="1"/>
    </xf>
    <xf numFmtId="0" fontId="20" fillId="0" borderId="23" xfId="4" applyFont="1" applyBorder="1" applyAlignment="1">
      <alignment horizontal="left" wrapText="1"/>
    </xf>
    <xf numFmtId="195" fontId="36" fillId="0" borderId="0" xfId="4" applyNumberFormat="1">
      <alignment horizontal="left" vertical="top" wrapText="1"/>
    </xf>
    <xf numFmtId="0" fontId="20" fillId="0" borderId="18" xfId="0" quotePrefix="1" applyFont="1" applyBorder="1" applyAlignment="1">
      <alignment horizontal="right"/>
    </xf>
    <xf numFmtId="3" fontId="12" fillId="0" borderId="21" xfId="3" applyNumberFormat="1" applyFont="1" applyBorder="1" applyAlignment="1">
      <alignment horizontal="center"/>
    </xf>
    <xf numFmtId="3" fontId="12" fillId="0" borderId="15" xfId="3" applyNumberFormat="1" applyFont="1" applyBorder="1" applyAlignment="1">
      <alignment horizontal="center"/>
    </xf>
    <xf numFmtId="0" fontId="12" fillId="0" borderId="13" xfId="0" applyFont="1" applyBorder="1">
      <alignment horizontal="left" vertical="top" wrapText="1"/>
    </xf>
    <xf numFmtId="3" fontId="12" fillId="0" borderId="19" xfId="3" applyNumberFormat="1" applyFont="1" applyBorder="1" applyAlignment="1">
      <alignment horizontal="center"/>
    </xf>
    <xf numFmtId="3" fontId="20" fillId="0" borderId="12" xfId="3" applyNumberFormat="1" applyFont="1" applyBorder="1" applyAlignment="1">
      <alignment horizontal="center" vertical="center"/>
    </xf>
    <xf numFmtId="165" fontId="12" fillId="0" borderId="0" xfId="0" applyNumberFormat="1" applyFont="1" applyAlignment="1">
      <alignment horizontal="center" vertical="top" wrapText="1"/>
    </xf>
    <xf numFmtId="0" fontId="20" fillId="0" borderId="0" xfId="0" quotePrefix="1" applyFont="1" applyAlignment="1">
      <alignment horizontal="center"/>
    </xf>
    <xf numFmtId="0" fontId="12" fillId="0" borderId="9" xfId="0" applyFont="1" applyBorder="1" applyAlignment="1">
      <alignment horizontal="left"/>
    </xf>
    <xf numFmtId="165" fontId="20" fillId="0" borderId="18" xfId="0" quotePrefix="1" applyNumberFormat="1" applyFont="1" applyBorder="1" applyAlignment="1">
      <alignment horizontal="right"/>
    </xf>
    <xf numFmtId="0" fontId="19" fillId="0" borderId="0" xfId="0" applyFont="1" applyAlignment="1">
      <alignment horizontal="left" vertical="top"/>
    </xf>
    <xf numFmtId="0" fontId="12" fillId="0" borderId="0" xfId="0" applyFont="1" applyAlignment="1">
      <alignment horizontal="centerContinuous"/>
    </xf>
    <xf numFmtId="0" fontId="12" fillId="0" borderId="9" xfId="0" applyFont="1" applyBorder="1" applyAlignment="1">
      <alignment horizontal="left" vertical="center" wrapText="1"/>
    </xf>
    <xf numFmtId="0" fontId="12" fillId="0" borderId="14" xfId="0" applyFont="1" applyBorder="1" applyAlignment="1">
      <alignment horizontal="left" vertical="center" wrapText="1"/>
    </xf>
    <xf numFmtId="198" fontId="12" fillId="0" borderId="0" xfId="0" applyNumberFormat="1" applyFont="1" applyAlignment="1"/>
    <xf numFmtId="2" fontId="12" fillId="0" borderId="0" xfId="0" applyNumberFormat="1" applyFont="1" applyAlignment="1">
      <alignment horizontal="right" wrapText="1"/>
    </xf>
    <xf numFmtId="198" fontId="12" fillId="0" borderId="18" xfId="0" applyNumberFormat="1" applyFont="1" applyBorder="1" applyAlignment="1"/>
    <xf numFmtId="0" fontId="4" fillId="0" borderId="0" xfId="0" applyFont="1">
      <alignment horizontal="left" vertical="top" wrapText="1"/>
    </xf>
    <xf numFmtId="0" fontId="12" fillId="0" borderId="23" xfId="0" applyFont="1" applyBorder="1" applyAlignment="1">
      <alignment horizontal="center" vertical="center"/>
    </xf>
    <xf numFmtId="0" fontId="0" fillId="0" borderId="0" xfId="0" applyAlignment="1">
      <alignment vertical="top"/>
    </xf>
    <xf numFmtId="0" fontId="12" fillId="0" borderId="0" xfId="0" applyFont="1" applyAlignment="1">
      <alignment horizontal="center" vertical="top"/>
    </xf>
    <xf numFmtId="0" fontId="12" fillId="0" borderId="13" xfId="0" applyFont="1" applyBorder="1" applyAlignment="1">
      <alignment horizontal="center" vertical="top"/>
    </xf>
    <xf numFmtId="0" fontId="0" fillId="0" borderId="0" xfId="0" applyAlignment="1">
      <alignment horizontal="center" vertical="top"/>
    </xf>
    <xf numFmtId="0" fontId="12" fillId="0" borderId="16" xfId="0" applyFont="1" applyBorder="1" applyAlignment="1">
      <alignment horizontal="center"/>
    </xf>
    <xf numFmtId="0" fontId="12" fillId="0" borderId="18" xfId="0" applyFont="1" applyBorder="1" applyAlignment="1">
      <alignment horizontal="center" vertical="top"/>
    </xf>
    <xf numFmtId="0" fontId="12" fillId="0" borderId="16" xfId="0" applyFont="1" applyBorder="1" applyAlignment="1">
      <alignment horizontal="center" vertical="top"/>
    </xf>
    <xf numFmtId="164" fontId="20" fillId="0" borderId="22" xfId="0" applyNumberFormat="1" applyFont="1" applyBorder="1" applyAlignment="1"/>
    <xf numFmtId="164" fontId="20" fillId="0" borderId="21" xfId="0" applyNumberFormat="1" applyFont="1" applyBorder="1" applyAlignment="1"/>
    <xf numFmtId="164" fontId="20" fillId="0" borderId="20" xfId="0" applyNumberFormat="1" applyFont="1" applyBorder="1" applyAlignment="1"/>
    <xf numFmtId="199" fontId="20" fillId="0" borderId="22" xfId="1" applyNumberFormat="1" applyFont="1" applyFill="1" applyBorder="1" applyAlignment="1">
      <alignment wrapText="1"/>
    </xf>
    <xf numFmtId="199" fontId="20" fillId="0" borderId="20" xfId="1" applyNumberFormat="1" applyFont="1" applyFill="1" applyBorder="1" applyAlignment="1">
      <alignment wrapText="1"/>
    </xf>
    <xf numFmtId="0" fontId="0" fillId="0" borderId="14" xfId="0" applyBorder="1">
      <alignment horizontal="left" vertical="top" wrapText="1"/>
    </xf>
    <xf numFmtId="164" fontId="0" fillId="0" borderId="0" xfId="0" applyNumberFormat="1">
      <alignment horizontal="left" vertical="top" wrapText="1"/>
    </xf>
    <xf numFmtId="199" fontId="12" fillId="0" borderId="14" xfId="1" applyNumberFormat="1" applyFont="1" applyFill="1" applyBorder="1" applyAlignment="1"/>
    <xf numFmtId="199" fontId="12" fillId="0" borderId="0" xfId="1" applyNumberFormat="1" applyFont="1" applyFill="1" applyBorder="1" applyAlignment="1"/>
    <xf numFmtId="199" fontId="12" fillId="0" borderId="0" xfId="1" applyNumberFormat="1" applyFont="1" applyFill="1" applyAlignment="1"/>
    <xf numFmtId="199" fontId="20" fillId="0" borderId="14" xfId="1" applyNumberFormat="1" applyFont="1" applyFill="1" applyBorder="1" applyAlignment="1">
      <alignment wrapText="1"/>
    </xf>
    <xf numFmtId="199" fontId="20" fillId="0" borderId="0" xfId="1" applyNumberFormat="1" applyFont="1" applyFill="1" applyAlignment="1">
      <alignment wrapText="1"/>
    </xf>
    <xf numFmtId="199" fontId="12" fillId="0" borderId="14" xfId="1" applyNumberFormat="1" applyFont="1" applyFill="1" applyBorder="1" applyAlignment="1">
      <alignment wrapText="1"/>
    </xf>
    <xf numFmtId="199" fontId="12" fillId="0" borderId="0" xfId="1" applyNumberFormat="1" applyFont="1" applyFill="1" applyAlignment="1">
      <alignment wrapText="1"/>
    </xf>
    <xf numFmtId="199" fontId="12" fillId="0" borderId="17" xfId="1" applyNumberFormat="1" applyFont="1" applyFill="1" applyBorder="1" applyAlignment="1">
      <alignment wrapText="1"/>
    </xf>
    <xf numFmtId="199" fontId="12" fillId="0" borderId="18" xfId="1" applyNumberFormat="1" applyFont="1" applyFill="1" applyBorder="1" applyAlignment="1">
      <alignment wrapText="1"/>
    </xf>
    <xf numFmtId="164" fontId="20" fillId="0" borderId="17" xfId="0" applyNumberFormat="1" applyFont="1" applyBorder="1" applyAlignment="1"/>
    <xf numFmtId="164" fontId="20" fillId="0" borderId="19" xfId="0" applyNumberFormat="1" applyFont="1" applyBorder="1" applyAlignment="1"/>
    <xf numFmtId="164" fontId="20" fillId="0" borderId="18" xfId="0" applyNumberFormat="1" applyFont="1" applyBorder="1" applyAlignment="1"/>
    <xf numFmtId="164" fontId="20" fillId="0" borderId="10" xfId="0" applyNumberFormat="1" applyFont="1" applyBorder="1" applyAlignment="1"/>
    <xf numFmtId="164" fontId="20" fillId="0" borderId="12" xfId="0" applyNumberFormat="1" applyFont="1" applyBorder="1" applyAlignment="1"/>
    <xf numFmtId="3" fontId="20" fillId="0" borderId="10" xfId="0" applyNumberFormat="1" applyFont="1" applyBorder="1" applyAlignment="1">
      <alignment wrapText="1"/>
    </xf>
    <xf numFmtId="3" fontId="20" fillId="0" borderId="0" xfId="0" applyNumberFormat="1" applyFont="1" applyAlignment="1">
      <alignment wrapText="1"/>
    </xf>
    <xf numFmtId="0" fontId="41" fillId="0" borderId="14" xfId="0" applyFont="1" applyBorder="1">
      <alignment horizontal="left" vertical="top" wrapText="1"/>
    </xf>
    <xf numFmtId="0" fontId="41" fillId="0" borderId="0" xfId="0" applyFont="1">
      <alignment horizontal="left" vertical="top" wrapText="1"/>
    </xf>
    <xf numFmtId="0" fontId="42" fillId="0" borderId="0" xfId="0" applyFont="1" applyAlignment="1">
      <alignment horizontal="right" vertical="top" wrapText="1"/>
    </xf>
    <xf numFmtId="0" fontId="0" fillId="0" borderId="20" xfId="0" applyBorder="1">
      <alignment horizontal="left" vertical="top" wrapText="1"/>
    </xf>
    <xf numFmtId="0" fontId="0" fillId="0" borderId="0" xfId="0" quotePrefix="1">
      <alignment horizontal="left" vertical="top" wrapText="1"/>
    </xf>
    <xf numFmtId="3" fontId="18" fillId="0" borderId="0" xfId="0" quotePrefix="1" applyNumberFormat="1" applyFont="1" applyAlignment="1">
      <alignment horizontal="left"/>
    </xf>
    <xf numFmtId="3" fontId="12" fillId="0" borderId="0" xfId="0" applyNumberFormat="1" applyFont="1">
      <alignment horizontal="left" vertical="top" wrapText="1"/>
    </xf>
    <xf numFmtId="3" fontId="0" fillId="0" borderId="0" xfId="0" applyNumberFormat="1">
      <alignment horizontal="left" vertical="top" wrapText="1"/>
    </xf>
    <xf numFmtId="3" fontId="20" fillId="0" borderId="9" xfId="0" applyNumberFormat="1" applyFont="1" applyBorder="1" applyAlignment="1">
      <alignment horizontal="left" wrapText="1"/>
    </xf>
    <xf numFmtId="3" fontId="12" fillId="0" borderId="13" xfId="0" applyNumberFormat="1" applyFont="1" applyBorder="1" applyAlignment="1">
      <alignment horizontal="left" wrapText="1"/>
    </xf>
    <xf numFmtId="3" fontId="20" fillId="0" borderId="13" xfId="0" applyNumberFormat="1" applyFont="1" applyBorder="1" applyAlignment="1">
      <alignment horizontal="left" wrapText="1"/>
    </xf>
    <xf numFmtId="3" fontId="20" fillId="0" borderId="23" xfId="0" applyNumberFormat="1" applyFont="1" applyBorder="1" applyAlignment="1">
      <alignment horizontal="left"/>
    </xf>
    <xf numFmtId="3" fontId="15" fillId="0" borderId="0" xfId="0" applyNumberFormat="1" applyFont="1" applyAlignment="1">
      <alignment horizontal="left"/>
    </xf>
    <xf numFmtId="164" fontId="15" fillId="0" borderId="0" xfId="0" applyNumberFormat="1" applyFont="1" applyAlignment="1">
      <alignment horizontal="center"/>
    </xf>
    <xf numFmtId="164" fontId="15" fillId="0" borderId="0" xfId="0" applyNumberFormat="1" applyFont="1" applyAlignment="1"/>
    <xf numFmtId="0" fontId="43" fillId="0" borderId="0" xfId="0" applyFont="1">
      <alignment horizontal="left" vertical="top" wrapText="1"/>
    </xf>
    <xf numFmtId="0" fontId="21" fillId="0" borderId="0" xfId="0" applyFont="1" applyAlignment="1">
      <alignment horizontal="right" vertical="top" wrapText="1"/>
    </xf>
    <xf numFmtId="0" fontId="26" fillId="0" borderId="0" xfId="0" applyFont="1">
      <alignment horizontal="left" vertical="top" wrapText="1"/>
    </xf>
    <xf numFmtId="0" fontId="12" fillId="0" borderId="0" xfId="6" applyFont="1">
      <alignment horizontal="left" vertical="top" wrapText="1"/>
    </xf>
    <xf numFmtId="0" fontId="20" fillId="0" borderId="14" xfId="0" applyFont="1" applyBorder="1" applyAlignment="1">
      <alignment horizontal="left"/>
    </xf>
    <xf numFmtId="0" fontId="20" fillId="0" borderId="15" xfId="0" applyFont="1" applyBorder="1" applyAlignment="1">
      <alignment horizontal="center"/>
    </xf>
    <xf numFmtId="0" fontId="20" fillId="0" borderId="14" xfId="0" applyFont="1" applyBorder="1" applyAlignment="1">
      <alignment horizontal="center"/>
    </xf>
    <xf numFmtId="0" fontId="20" fillId="0" borderId="13" xfId="0" applyFont="1" applyBorder="1" applyAlignment="1">
      <alignment horizontal="center"/>
    </xf>
    <xf numFmtId="0" fontId="20" fillId="0" borderId="17" xfId="0" applyFont="1" applyBorder="1" applyAlignment="1">
      <alignment horizontal="left"/>
    </xf>
    <xf numFmtId="0" fontId="20" fillId="0" borderId="16" xfId="0" applyFont="1" applyBorder="1" applyAlignment="1">
      <alignment horizontal="center"/>
    </xf>
    <xf numFmtId="0" fontId="20" fillId="0" borderId="19" xfId="0" applyFont="1" applyBorder="1" applyAlignment="1">
      <alignment horizontal="center"/>
    </xf>
    <xf numFmtId="0" fontId="20" fillId="0" borderId="14" xfId="0" quotePrefix="1" applyFont="1" applyBorder="1" applyAlignment="1">
      <alignment horizontal="left"/>
    </xf>
    <xf numFmtId="164" fontId="20" fillId="0" borderId="9" xfId="0" applyNumberFormat="1" applyFont="1" applyBorder="1" applyAlignment="1"/>
    <xf numFmtId="164" fontId="20" fillId="0" borderId="9" xfId="6" applyNumberFormat="1" applyFont="1" applyBorder="1" applyAlignment="1">
      <alignment horizontal="center"/>
    </xf>
    <xf numFmtId="3" fontId="20" fillId="0" borderId="9" xfId="0" applyNumberFormat="1" applyFont="1" applyBorder="1" applyAlignment="1">
      <alignment horizontal="center" wrapText="1"/>
    </xf>
    <xf numFmtId="3" fontId="20" fillId="0" borderId="21" xfId="0" applyNumberFormat="1" applyFont="1" applyBorder="1" applyAlignment="1">
      <alignment horizontal="center" wrapText="1"/>
    </xf>
    <xf numFmtId="0" fontId="12" fillId="0" borderId="14" xfId="0" quotePrefix="1" applyFont="1" applyBorder="1" applyAlignment="1">
      <alignment horizontal="left"/>
    </xf>
    <xf numFmtId="164" fontId="12" fillId="0" borderId="13" xfId="0" applyNumberFormat="1" applyFont="1" applyBorder="1" applyAlignment="1">
      <alignment vertical="top"/>
    </xf>
    <xf numFmtId="164" fontId="12" fillId="0" borderId="15" xfId="0" applyNumberFormat="1" applyFont="1" applyBorder="1" applyAlignment="1">
      <alignment vertical="top"/>
    </xf>
    <xf numFmtId="164" fontId="12" fillId="0" borderId="13" xfId="6" applyNumberFormat="1" applyFont="1" applyBorder="1" applyAlignment="1">
      <alignment horizontal="center"/>
    </xf>
    <xf numFmtId="164" fontId="12" fillId="0" borderId="15" xfId="6" applyNumberFormat="1" applyFont="1" applyBorder="1" applyAlignment="1">
      <alignment horizontal="center"/>
    </xf>
    <xf numFmtId="3" fontId="12" fillId="0" borderId="13" xfId="0" applyNumberFormat="1" applyFont="1" applyBorder="1" applyAlignment="1">
      <alignment horizontal="center" wrapText="1"/>
    </xf>
    <xf numFmtId="3" fontId="12" fillId="0" borderId="15" xfId="0" applyNumberFormat="1" applyFont="1" applyBorder="1" applyAlignment="1">
      <alignment horizontal="center" wrapText="1"/>
    </xf>
    <xf numFmtId="0" fontId="12" fillId="0" borderId="14" xfId="0" applyFont="1" applyBorder="1" applyAlignment="1">
      <alignment horizontal="left"/>
    </xf>
    <xf numFmtId="0" fontId="12" fillId="0" borderId="16" xfId="0" applyFont="1" applyBorder="1">
      <alignment horizontal="left" vertical="top" wrapText="1"/>
    </xf>
    <xf numFmtId="0" fontId="12" fillId="0" borderId="16" xfId="6" applyFont="1" applyBorder="1" applyAlignment="1">
      <alignment horizontal="center" vertical="top" wrapText="1"/>
    </xf>
    <xf numFmtId="0" fontId="12" fillId="0" borderId="15" xfId="6" applyFont="1" applyBorder="1" applyAlignment="1">
      <alignment horizontal="center" vertical="top" wrapText="1"/>
    </xf>
    <xf numFmtId="0" fontId="12" fillId="0" borderId="16" xfId="0" applyFont="1" applyBorder="1" applyAlignment="1">
      <alignment horizontal="center" wrapText="1"/>
    </xf>
    <xf numFmtId="0" fontId="12" fillId="0" borderId="19" xfId="0" applyFont="1" applyBorder="1" applyAlignment="1">
      <alignment horizontal="center" wrapText="1"/>
    </xf>
    <xf numFmtId="164" fontId="20" fillId="0" borderId="9" xfId="0" applyNumberFormat="1" applyFont="1" applyBorder="1" applyAlignment="1">
      <alignment horizontal="center"/>
    </xf>
    <xf numFmtId="0" fontId="20" fillId="0" borderId="13" xfId="0" applyFont="1" applyBorder="1" applyAlignment="1">
      <alignment horizontal="center" wrapText="1"/>
    </xf>
    <xf numFmtId="3" fontId="12" fillId="0" borderId="14" xfId="0" applyNumberFormat="1" applyFont="1" applyBorder="1" applyAlignment="1"/>
    <xf numFmtId="3" fontId="12" fillId="0" borderId="13" xfId="6" applyNumberFormat="1" applyFont="1" applyBorder="1" applyAlignment="1">
      <alignment horizontal="center"/>
    </xf>
    <xf numFmtId="0" fontId="12" fillId="0" borderId="13" xfId="0" applyFont="1" applyBorder="1" applyAlignment="1">
      <alignment horizontal="center" wrapText="1"/>
    </xf>
    <xf numFmtId="0" fontId="12" fillId="0" borderId="14" xfId="0" applyFont="1" applyBorder="1" applyAlignment="1">
      <alignment horizontal="center"/>
    </xf>
    <xf numFmtId="0" fontId="12" fillId="0" borderId="13" xfId="6" applyFont="1" applyBorder="1" applyAlignment="1">
      <alignment horizontal="center"/>
    </xf>
    <xf numFmtId="3" fontId="23" fillId="0" borderId="14" xfId="0" applyNumberFormat="1" applyFont="1" applyBorder="1" applyAlignment="1"/>
    <xf numFmtId="3" fontId="12" fillId="0" borderId="14" xfId="0" applyNumberFormat="1" applyFont="1" applyBorder="1" applyAlignment="1">
      <alignment wrapText="1"/>
    </xf>
    <xf numFmtId="3" fontId="12" fillId="0" borderId="14" xfId="0" quotePrefix="1" applyNumberFormat="1" applyFont="1" applyBorder="1" applyAlignment="1">
      <alignment horizontal="center"/>
    </xf>
    <xf numFmtId="3" fontId="12" fillId="0" borderId="16" xfId="6" applyNumberFormat="1" applyFont="1" applyBorder="1" applyAlignment="1">
      <alignment horizontal="center"/>
    </xf>
    <xf numFmtId="164" fontId="20" fillId="0" borderId="23" xfId="6" applyNumberFormat="1" applyFont="1" applyBorder="1" applyAlignment="1">
      <alignment horizontal="center"/>
    </xf>
    <xf numFmtId="3" fontId="20" fillId="0" borderId="23" xfId="0" applyNumberFormat="1" applyFont="1" applyBorder="1" applyAlignment="1">
      <alignment horizontal="center" wrapText="1"/>
    </xf>
    <xf numFmtId="3" fontId="12" fillId="0" borderId="0" xfId="7" applyNumberFormat="1" applyFont="1" applyAlignment="1">
      <alignment vertical="center"/>
    </xf>
    <xf numFmtId="164" fontId="12" fillId="0" borderId="0" xfId="6" applyNumberFormat="1" applyFont="1">
      <alignment horizontal="left" vertical="top" wrapText="1"/>
    </xf>
    <xf numFmtId="0" fontId="12" fillId="0" borderId="9" xfId="0" applyFont="1" applyBorder="1">
      <alignment horizontal="left" vertical="top" wrapText="1"/>
    </xf>
    <xf numFmtId="0" fontId="12" fillId="0" borderId="12" xfId="0" applyFont="1" applyBorder="1" applyAlignment="1">
      <alignment horizontal="center" vertical="center"/>
    </xf>
    <xf numFmtId="1" fontId="12" fillId="0" borderId="23" xfId="0" applyNumberFormat="1" applyFont="1" applyBorder="1" applyAlignment="1">
      <alignment horizontal="center" vertical="center"/>
    </xf>
    <xf numFmtId="0" fontId="12" fillId="0" borderId="9" xfId="0" applyFont="1" applyBorder="1" applyAlignment="1">
      <alignment horizontal="center" vertical="center"/>
    </xf>
    <xf numFmtId="0" fontId="12" fillId="0" borderId="9" xfId="0" applyFont="1" applyBorder="1" applyAlignment="1">
      <alignment horizontal="center"/>
    </xf>
    <xf numFmtId="166" fontId="12" fillId="0" borderId="20" xfId="0" applyNumberFormat="1" applyFont="1" applyBorder="1" applyAlignment="1">
      <alignment horizontal="center" wrapText="1"/>
    </xf>
    <xf numFmtId="184" fontId="12" fillId="0" borderId="20" xfId="0" applyNumberFormat="1" applyFont="1" applyBorder="1" applyAlignment="1">
      <alignment horizontal="center" wrapText="1"/>
    </xf>
    <xf numFmtId="200" fontId="12" fillId="0" borderId="21" xfId="0" applyNumberFormat="1" applyFont="1" applyBorder="1" applyAlignment="1">
      <alignment horizontal="center"/>
    </xf>
    <xf numFmtId="3" fontId="12" fillId="0" borderId="21" xfId="0" applyNumberFormat="1" applyFont="1" applyBorder="1" applyAlignment="1">
      <alignment horizontal="center" wrapText="1"/>
    </xf>
    <xf numFmtId="1" fontId="12" fillId="0" borderId="15" xfId="0" applyNumberFormat="1" applyFont="1" applyBorder="1" applyAlignment="1">
      <alignment horizontal="center"/>
    </xf>
    <xf numFmtId="200" fontId="12" fillId="0" borderId="15" xfId="0" applyNumberFormat="1" applyFont="1" applyBorder="1" applyAlignment="1">
      <alignment horizontal="center"/>
    </xf>
    <xf numFmtId="0" fontId="12" fillId="0" borderId="13" xfId="0" quotePrefix="1" applyFont="1" applyBorder="1">
      <alignment horizontal="left" vertical="top" wrapText="1"/>
    </xf>
    <xf numFmtId="3" fontId="12" fillId="0" borderId="18" xfId="0" applyNumberFormat="1" applyFont="1" applyBorder="1" applyAlignment="1">
      <alignment horizontal="center" wrapText="1"/>
    </xf>
    <xf numFmtId="166" fontId="12" fillId="0" borderId="18" xfId="0" applyNumberFormat="1" applyFont="1" applyBorder="1" applyAlignment="1">
      <alignment horizontal="center" wrapText="1"/>
    </xf>
    <xf numFmtId="3" fontId="12" fillId="0" borderId="18" xfId="0" applyNumberFormat="1" applyFont="1" applyBorder="1" applyAlignment="1">
      <alignment horizontal="left" wrapText="1"/>
    </xf>
    <xf numFmtId="3" fontId="12" fillId="0" borderId="19" xfId="0" applyNumberFormat="1" applyFont="1" applyBorder="1" applyAlignment="1">
      <alignment horizontal="left" wrapText="1"/>
    </xf>
    <xf numFmtId="3" fontId="12" fillId="0" borderId="18" xfId="0" applyNumberFormat="1" applyFont="1" applyBorder="1" applyAlignment="1">
      <alignment horizontal="center" vertical="top" wrapText="1"/>
    </xf>
    <xf numFmtId="0" fontId="12" fillId="0" borderId="18" xfId="0" applyFont="1" applyBorder="1" applyAlignment="1">
      <alignment horizontal="center" vertical="top" wrapText="1"/>
    </xf>
    <xf numFmtId="0" fontId="12" fillId="0" borderId="18" xfId="0" applyFont="1" applyBorder="1" applyAlignment="1">
      <alignment horizontal="center"/>
    </xf>
    <xf numFmtId="3" fontId="20" fillId="0" borderId="11" xfId="0" applyNumberFormat="1" applyFont="1" applyBorder="1" applyAlignment="1">
      <alignment horizontal="center" vertical="center"/>
    </xf>
    <xf numFmtId="1" fontId="20" fillId="0" borderId="12" xfId="0" applyNumberFormat="1" applyFont="1" applyBorder="1" applyAlignment="1">
      <alignment horizontal="center" vertical="center"/>
    </xf>
    <xf numFmtId="200" fontId="20" fillId="0" borderId="12" xfId="0" applyNumberFormat="1" applyFont="1" applyBorder="1" applyAlignment="1">
      <alignment horizontal="center" vertical="center"/>
    </xf>
    <xf numFmtId="166" fontId="20" fillId="0" borderId="12" xfId="0" applyNumberFormat="1" applyFont="1" applyBorder="1" applyAlignment="1">
      <alignment horizontal="center" vertical="center"/>
    </xf>
    <xf numFmtId="0" fontId="24" fillId="0" borderId="0" xfId="0" applyFont="1" applyAlignment="1">
      <alignment horizontal="left" wrapText="1"/>
    </xf>
    <xf numFmtId="3" fontId="20" fillId="0" borderId="0" xfId="0" applyNumberFormat="1" applyFont="1" applyAlignment="1">
      <alignment vertical="center"/>
    </xf>
    <xf numFmtId="1" fontId="20" fillId="0" borderId="0" xfId="0" applyNumberFormat="1" applyFont="1" applyAlignment="1">
      <alignment horizontal="right" vertical="center"/>
    </xf>
    <xf numFmtId="166" fontId="20" fillId="0" borderId="0" xfId="0" applyNumberFormat="1" applyFont="1" applyAlignment="1">
      <alignment horizontal="right" vertical="center"/>
    </xf>
    <xf numFmtId="200" fontId="20" fillId="0" borderId="0" xfId="0" applyNumberFormat="1" applyFont="1" applyAlignment="1">
      <alignment vertical="center"/>
    </xf>
    <xf numFmtId="0" fontId="18" fillId="0" borderId="0" xfId="8" quotePrefix="1" applyFont="1" applyAlignment="1">
      <alignment vertical="center"/>
    </xf>
    <xf numFmtId="0" fontId="12" fillId="0" borderId="0" xfId="8" applyFont="1" applyAlignment="1">
      <alignment vertical="center"/>
    </xf>
    <xf numFmtId="0" fontId="12" fillId="0" borderId="0" xfId="8" applyFont="1" applyAlignment="1">
      <alignment horizontal="center" vertical="center"/>
    </xf>
    <xf numFmtId="0" fontId="20" fillId="0" borderId="0" xfId="8" applyFont="1" applyAlignment="1">
      <alignment horizontal="right" vertical="center"/>
    </xf>
    <xf numFmtId="0" fontId="12" fillId="0" borderId="13" xfId="9" applyFont="1" applyBorder="1" applyAlignment="1">
      <alignment horizontal="center" vertical="center"/>
    </xf>
    <xf numFmtId="0" fontId="12" fillId="0" borderId="0" xfId="9" applyFont="1" applyAlignment="1">
      <alignment vertical="center" wrapText="1"/>
    </xf>
    <xf numFmtId="201" fontId="38" fillId="5" borderId="13" xfId="10" applyNumberFormat="1" applyFont="1" applyFill="1" applyBorder="1" applyAlignment="1">
      <alignment vertical="center"/>
    </xf>
    <xf numFmtId="201" fontId="30" fillId="0" borderId="13" xfId="10" applyNumberFormat="1" applyFont="1" applyBorder="1" applyAlignment="1">
      <alignment vertical="center"/>
    </xf>
    <xf numFmtId="201" fontId="38" fillId="0" borderId="13" xfId="10" applyNumberFormat="1" applyFont="1" applyBorder="1" applyAlignment="1">
      <alignment vertical="center"/>
    </xf>
    <xf numFmtId="0" fontId="12" fillId="0" borderId="13" xfId="9" applyFont="1" applyBorder="1" applyAlignment="1">
      <alignment horizontal="center" vertical="center" wrapText="1"/>
    </xf>
    <xf numFmtId="201" fontId="38" fillId="5" borderId="13" xfId="10" quotePrefix="1" applyNumberFormat="1" applyFont="1" applyFill="1" applyBorder="1" applyAlignment="1">
      <alignment vertical="center"/>
    </xf>
    <xf numFmtId="0" fontId="12" fillId="5" borderId="0" xfId="8" applyFont="1" applyFill="1" applyAlignment="1">
      <alignment vertical="center"/>
    </xf>
    <xf numFmtId="0" fontId="12" fillId="0" borderId="14" xfId="8" applyFont="1" applyBorder="1" applyAlignment="1">
      <alignment vertical="center"/>
    </xf>
    <xf numFmtId="0" fontId="12" fillId="0" borderId="14" xfId="9" applyFont="1" applyBorder="1" applyAlignment="1">
      <alignment vertical="center" wrapText="1"/>
    </xf>
    <xf numFmtId="0" fontId="30" fillId="0" borderId="13" xfId="9" applyFont="1" applyBorder="1" applyAlignment="1">
      <alignment vertical="center"/>
    </xf>
    <xf numFmtId="0" fontId="12" fillId="0" borderId="13" xfId="8" applyFont="1" applyBorder="1" applyAlignment="1">
      <alignment vertical="center"/>
    </xf>
    <xf numFmtId="201" fontId="30" fillId="0" borderId="16" xfId="10" applyNumberFormat="1" applyFont="1" applyBorder="1" applyAlignment="1">
      <alignment vertical="center"/>
    </xf>
    <xf numFmtId="3" fontId="35" fillId="5" borderId="23" xfId="10" applyNumberFormat="1" applyFont="1" applyFill="1" applyBorder="1" applyAlignment="1">
      <alignment vertical="center"/>
    </xf>
    <xf numFmtId="201" fontId="32" fillId="0" borderId="23" xfId="10" applyNumberFormat="1" applyFont="1" applyBorder="1" applyAlignment="1">
      <alignment vertical="center"/>
    </xf>
    <xf numFmtId="3" fontId="32" fillId="0" borderId="23" xfId="10" applyNumberFormat="1" applyFont="1" applyBorder="1" applyAlignment="1">
      <alignment vertical="center"/>
    </xf>
    <xf numFmtId="3" fontId="35" fillId="0" borderId="23" xfId="10" applyNumberFormat="1" applyFont="1" applyBorder="1" applyAlignment="1">
      <alignment vertical="center"/>
    </xf>
    <xf numFmtId="0" fontId="12" fillId="0" borderId="0" xfId="8" quotePrefix="1" applyFont="1" applyAlignment="1">
      <alignment horizontal="left" vertical="center"/>
    </xf>
    <xf numFmtId="170" fontId="12" fillId="0" borderId="0" xfId="8" applyNumberFormat="1" applyFont="1" applyAlignment="1">
      <alignment vertical="center"/>
    </xf>
    <xf numFmtId="0" fontId="23" fillId="0" borderId="0" xfId="9" quotePrefix="1" applyFont="1" applyAlignment="1">
      <alignment horizontal="left" vertical="center"/>
    </xf>
    <xf numFmtId="3" fontId="12" fillId="0" borderId="0" xfId="8" applyNumberFormat="1" applyFont="1" applyAlignment="1">
      <alignment vertical="center"/>
    </xf>
    <xf numFmtId="0" fontId="23" fillId="0" borderId="13" xfId="0" applyFont="1" applyBorder="1" applyAlignment="1">
      <alignment horizontal="left" indent="7"/>
    </xf>
    <xf numFmtId="0" fontId="20" fillId="0" borderId="16" xfId="0" quotePrefix="1" applyFont="1" applyBorder="1" applyAlignment="1">
      <alignment horizontal="left"/>
    </xf>
    <xf numFmtId="166" fontId="12" fillId="0" borderId="0" xfId="0" applyNumberFormat="1" applyFont="1" applyAlignment="1">
      <alignment horizontal="left" vertical="center" wrapText="1"/>
    </xf>
    <xf numFmtId="0" fontId="20" fillId="0" borderId="22" xfId="4" applyFont="1" applyBorder="1" applyAlignment="1">
      <alignment horizontal="center"/>
    </xf>
    <xf numFmtId="0" fontId="20" fillId="0" borderId="20" xfId="4" applyFont="1" applyBorder="1" applyAlignment="1">
      <alignment horizontal="center"/>
    </xf>
    <xf numFmtId="0" fontId="20" fillId="0" borderId="21" xfId="4" applyFont="1" applyBorder="1" applyAlignment="1">
      <alignment horizontal="center"/>
    </xf>
    <xf numFmtId="202" fontId="20" fillId="0" borderId="0" xfId="0" applyNumberFormat="1" applyFont="1" applyAlignment="1">
      <alignment horizontal="center"/>
    </xf>
    <xf numFmtId="176" fontId="12" fillId="0" borderId="0" xfId="0" applyNumberFormat="1" applyFont="1" applyAlignment="1">
      <alignment horizontal="center" vertical="center"/>
    </xf>
    <xf numFmtId="176" fontId="20" fillId="0" borderId="0" xfId="0" applyNumberFormat="1" applyFont="1" applyAlignment="1">
      <alignment horizontal="center" vertical="center"/>
    </xf>
    <xf numFmtId="176" fontId="12" fillId="0" borderId="15" xfId="0" applyNumberFormat="1" applyFont="1" applyBorder="1" applyAlignment="1">
      <alignment horizontal="center" vertical="center"/>
    </xf>
    <xf numFmtId="176" fontId="20" fillId="0" borderId="15" xfId="0" applyNumberFormat="1" applyFont="1" applyBorder="1" applyAlignment="1">
      <alignment horizontal="center" vertical="center"/>
    </xf>
    <xf numFmtId="203" fontId="20" fillId="0" borderId="20" xfId="0" applyNumberFormat="1" applyFont="1" applyBorder="1" applyAlignment="1">
      <alignment horizontal="center"/>
    </xf>
    <xf numFmtId="203" fontId="20" fillId="0" borderId="21" xfId="0" applyNumberFormat="1" applyFont="1" applyBorder="1" applyAlignment="1">
      <alignment horizontal="center"/>
    </xf>
    <xf numFmtId="203" fontId="12" fillId="0" borderId="0" xfId="0" applyNumberFormat="1" applyFont="1" applyAlignment="1">
      <alignment horizontal="center"/>
    </xf>
    <xf numFmtId="203" fontId="12" fillId="0" borderId="15" xfId="0" applyNumberFormat="1" applyFont="1" applyBorder="1" applyAlignment="1">
      <alignment horizontal="center"/>
    </xf>
    <xf numFmtId="203" fontId="20" fillId="0" borderId="0" xfId="0" applyNumberFormat="1" applyFont="1" applyAlignment="1">
      <alignment horizontal="center"/>
    </xf>
    <xf numFmtId="203" fontId="20" fillId="0" borderId="15" xfId="0" applyNumberFormat="1" applyFont="1" applyBorder="1" applyAlignment="1">
      <alignment horizontal="center"/>
    </xf>
    <xf numFmtId="0" fontId="12" fillId="0" borderId="0" xfId="4" applyFont="1">
      <alignment horizontal="left" vertical="top" wrapText="1"/>
    </xf>
    <xf numFmtId="167" fontId="23" fillId="0" borderId="14" xfId="0" applyNumberFormat="1" applyFont="1" applyBorder="1" applyAlignment="1">
      <alignment horizontal="center"/>
    </xf>
    <xf numFmtId="0" fontId="20" fillId="0" borderId="14" xfId="0" applyFont="1" applyBorder="1">
      <alignment horizontal="left" vertical="top" wrapText="1"/>
    </xf>
    <xf numFmtId="167" fontId="12" fillId="0" borderId="15" xfId="0" applyNumberFormat="1" applyFont="1" applyBorder="1" applyAlignment="1">
      <alignment horizontal="center"/>
    </xf>
    <xf numFmtId="0" fontId="23" fillId="0" borderId="0" xfId="8" quotePrefix="1" applyFont="1" applyAlignment="1">
      <alignment horizontal="left" vertical="center"/>
    </xf>
    <xf numFmtId="0" fontId="22" fillId="0" borderId="0" xfId="0" applyFont="1" applyAlignment="1">
      <alignment horizontal="center"/>
    </xf>
    <xf numFmtId="0" fontId="22" fillId="0" borderId="0" xfId="0" applyFont="1" applyAlignment="1"/>
    <xf numFmtId="204" fontId="12" fillId="0" borderId="0" xfId="0" applyNumberFormat="1" applyFont="1" applyAlignment="1">
      <alignment horizontal="center"/>
    </xf>
    <xf numFmtId="0" fontId="3" fillId="0" borderId="0" xfId="11" applyFont="1"/>
    <xf numFmtId="195" fontId="3" fillId="0" borderId="0" xfId="11" applyNumberFormat="1" applyFont="1"/>
    <xf numFmtId="0" fontId="37" fillId="0" borderId="0" xfId="11" applyFont="1" applyAlignment="1">
      <alignment horizontal="left" indent="2"/>
    </xf>
    <xf numFmtId="195" fontId="40" fillId="0" borderId="0" xfId="11" applyNumberFormat="1" applyFont="1"/>
    <xf numFmtId="0" fontId="1" fillId="0" borderId="0" xfId="11" applyAlignment="1">
      <alignment horizontal="left" indent="4"/>
    </xf>
    <xf numFmtId="0" fontId="20" fillId="0" borderId="0" xfId="4" applyFont="1" applyAlignment="1">
      <alignment horizontal="center" vertical="top" wrapText="1"/>
    </xf>
    <xf numFmtId="0" fontId="12" fillId="0" borderId="20" xfId="4" applyFont="1" applyBorder="1">
      <alignment horizontal="left" vertical="top" wrapText="1"/>
    </xf>
    <xf numFmtId="0" fontId="1" fillId="0" borderId="0" xfId="11" applyAlignment="1">
      <alignment horizontal="left" indent="2"/>
    </xf>
    <xf numFmtId="0" fontId="1" fillId="0" borderId="0" xfId="11"/>
    <xf numFmtId="196" fontId="3" fillId="0" borderId="0" xfId="11" applyNumberFormat="1" applyFont="1"/>
    <xf numFmtId="197" fontId="3" fillId="0" borderId="0" xfId="11" applyNumberFormat="1" applyFont="1"/>
    <xf numFmtId="195" fontId="35" fillId="0" borderId="0" xfId="11" applyNumberFormat="1" applyFont="1"/>
    <xf numFmtId="195" fontId="38" fillId="0" borderId="0" xfId="11" applyNumberFormat="1" applyFont="1"/>
    <xf numFmtId="195" fontId="35" fillId="0" borderId="18" xfId="11" applyNumberFormat="1" applyFont="1" applyBorder="1"/>
    <xf numFmtId="195" fontId="38" fillId="0" borderId="20" xfId="11" applyNumberFormat="1" applyFont="1" applyBorder="1"/>
    <xf numFmtId="170" fontId="12" fillId="0" borderId="0" xfId="4" applyNumberFormat="1" applyFont="1">
      <alignment horizontal="left" vertical="top" wrapText="1"/>
    </xf>
    <xf numFmtId="170" fontId="12" fillId="0" borderId="20" xfId="4" applyNumberFormat="1" applyFont="1" applyBorder="1">
      <alignment horizontal="left" vertical="top" wrapText="1"/>
    </xf>
    <xf numFmtId="195" fontId="38" fillId="0" borderId="18" xfId="11" applyNumberFormat="1" applyFont="1" applyBorder="1"/>
    <xf numFmtId="0" fontId="20" fillId="0" borderId="0" xfId="4" quotePrefix="1" applyFont="1" applyAlignment="1">
      <alignment horizontal="center"/>
    </xf>
    <xf numFmtId="195" fontId="38" fillId="0" borderId="14" xfId="11" applyNumberFormat="1" applyFont="1" applyBorder="1"/>
    <xf numFmtId="195" fontId="35" fillId="0" borderId="17" xfId="11" applyNumberFormat="1" applyFont="1" applyBorder="1"/>
    <xf numFmtId="195" fontId="38" fillId="0" borderId="17" xfId="11" applyNumberFormat="1" applyFont="1" applyBorder="1"/>
    <xf numFmtId="0" fontId="20" fillId="0" borderId="23" xfId="4" applyFont="1" applyBorder="1" applyAlignment="1">
      <alignment horizontal="left"/>
    </xf>
    <xf numFmtId="1" fontId="20" fillId="0" borderId="21" xfId="0" applyNumberFormat="1" applyFont="1" applyBorder="1" applyAlignment="1">
      <alignment horizontal="center" wrapText="1"/>
    </xf>
    <xf numFmtId="1" fontId="12" fillId="0" borderId="18" xfId="0" applyNumberFormat="1" applyFont="1" applyBorder="1" applyAlignment="1">
      <alignment horizontal="center" wrapText="1"/>
    </xf>
    <xf numFmtId="1" fontId="35" fillId="0" borderId="0" xfId="0" applyNumberFormat="1" applyFont="1" applyAlignment="1">
      <alignment horizontal="center"/>
    </xf>
    <xf numFmtId="199" fontId="20" fillId="0" borderId="17" xfId="1" applyNumberFormat="1" applyFont="1" applyFill="1" applyBorder="1" applyAlignment="1">
      <alignment wrapText="1"/>
    </xf>
    <xf numFmtId="164" fontId="20" fillId="0" borderId="23" xfId="0" applyNumberFormat="1" applyFont="1" applyBorder="1" applyAlignment="1">
      <alignment horizontal="center"/>
    </xf>
    <xf numFmtId="164" fontId="12" fillId="0" borderId="13" xfId="0" applyNumberFormat="1" applyFont="1" applyBorder="1" applyAlignment="1">
      <alignment horizontal="center"/>
    </xf>
    <xf numFmtId="0" fontId="19" fillId="0" borderId="0" xfId="0" applyFont="1" applyAlignment="1">
      <alignment horizontal="center"/>
    </xf>
    <xf numFmtId="0" fontId="19" fillId="0" borderId="0" xfId="0" applyFont="1" applyAlignment="1"/>
    <xf numFmtId="3" fontId="12" fillId="0" borderId="22" xfId="0" applyNumberFormat="1" applyFont="1" applyBorder="1" applyAlignment="1">
      <alignment horizontal="center"/>
    </xf>
    <xf numFmtId="168" fontId="12" fillId="0" borderId="22" xfId="0" applyNumberFormat="1" applyFont="1" applyBorder="1" applyAlignment="1">
      <alignment horizontal="center"/>
    </xf>
    <xf numFmtId="184" fontId="12" fillId="0" borderId="14" xfId="0" applyNumberFormat="1" applyFont="1" applyBorder="1" applyAlignment="1">
      <alignment horizontal="left" indent="2"/>
    </xf>
    <xf numFmtId="184" fontId="12" fillId="0" borderId="14" xfId="0" applyNumberFormat="1" applyFont="1" applyBorder="1" applyAlignment="1"/>
    <xf numFmtId="0" fontId="12" fillId="0" borderId="22" xfId="0" applyFont="1" applyBorder="1">
      <alignment horizontal="left" vertical="top" wrapText="1"/>
    </xf>
    <xf numFmtId="0" fontId="14" fillId="0" borderId="0" xfId="0" applyFont="1" applyAlignment="1">
      <alignment horizontal="left" wrapText="1"/>
    </xf>
    <xf numFmtId="0" fontId="46" fillId="0" borderId="0" xfId="12" quotePrefix="1" applyAlignment="1">
      <alignment horizontal="left"/>
    </xf>
    <xf numFmtId="0" fontId="46" fillId="0" borderId="0" xfId="12" applyAlignment="1">
      <alignment horizontal="left"/>
    </xf>
    <xf numFmtId="0" fontId="46" fillId="0" borderId="0" xfId="12">
      <alignment horizontal="left" vertical="top" wrapText="1"/>
    </xf>
    <xf numFmtId="171" fontId="20" fillId="3" borderId="11" xfId="0" applyNumberFormat="1" applyFont="1" applyFill="1" applyBorder="1" applyAlignment="1">
      <alignment horizontal="center"/>
    </xf>
    <xf numFmtId="181" fontId="20" fillId="3" borderId="11" xfId="0" applyNumberFormat="1" applyFont="1" applyFill="1" applyBorder="1" applyAlignment="1">
      <alignment horizontal="center"/>
    </xf>
    <xf numFmtId="167" fontId="20" fillId="3" borderId="11" xfId="0" applyNumberFormat="1" applyFont="1" applyFill="1" applyBorder="1" applyAlignment="1">
      <alignment horizontal="center"/>
    </xf>
    <xf numFmtId="181" fontId="20" fillId="3" borderId="12" xfId="0" applyNumberFormat="1" applyFont="1" applyFill="1" applyBorder="1" applyAlignment="1">
      <alignment horizontal="center"/>
    </xf>
    <xf numFmtId="0" fontId="12" fillId="0" borderId="15" xfId="0" applyFont="1" applyBorder="1" applyAlignment="1">
      <alignment horizontal="left" vertical="center" wrapText="1"/>
    </xf>
    <xf numFmtId="0" fontId="23" fillId="0" borderId="13" xfId="0" quotePrefix="1" applyFont="1" applyBorder="1" applyAlignment="1">
      <alignment horizontal="left" vertical="center" wrapText="1"/>
    </xf>
    <xf numFmtId="0" fontId="22" fillId="0" borderId="0" xfId="0" applyFont="1" applyFill="1" applyAlignment="1">
      <alignment horizontal="left"/>
    </xf>
    <xf numFmtId="0" fontId="20" fillId="0" borderId="12" xfId="0" applyFont="1" applyBorder="1" applyAlignment="1">
      <alignment horizontal="center" vertical="center"/>
    </xf>
    <xf numFmtId="0" fontId="20" fillId="0" borderId="11" xfId="0" applyFont="1" applyBorder="1" applyAlignment="1">
      <alignment horizontal="center" vertical="center"/>
    </xf>
    <xf numFmtId="0" fontId="12" fillId="0" borderId="9" xfId="8" applyFont="1" applyBorder="1" applyAlignment="1">
      <alignment horizontal="center" vertical="center"/>
    </xf>
    <xf numFmtId="0" fontId="12" fillId="0" borderId="13" xfId="8" applyFont="1" applyBorder="1" applyAlignment="1">
      <alignment horizontal="center" vertical="center"/>
    </xf>
    <xf numFmtId="0" fontId="12" fillId="0" borderId="16" xfId="8" applyFont="1" applyBorder="1" applyAlignment="1">
      <alignment horizontal="center" vertical="center"/>
    </xf>
    <xf numFmtId="164" fontId="23" fillId="0" borderId="0" xfId="0" applyNumberFormat="1" applyFont="1">
      <alignment horizontal="left" vertical="top" wrapText="1"/>
    </xf>
    <xf numFmtId="0" fontId="47" fillId="0" borderId="0" xfId="0" applyFont="1" applyAlignment="1">
      <alignment wrapText="1"/>
    </xf>
    <xf numFmtId="0" fontId="46" fillId="0" borderId="0" xfId="12" applyFont="1">
      <alignment horizontal="left" vertical="top" wrapText="1"/>
    </xf>
    <xf numFmtId="0" fontId="23" fillId="0" borderId="13" xfId="0" applyFont="1" applyBorder="1" applyAlignment="1">
      <alignment horizontal="left" indent="8"/>
    </xf>
    <xf numFmtId="0" fontId="23" fillId="0" borderId="13" xfId="0" quotePrefix="1" applyFont="1" applyBorder="1" applyAlignment="1">
      <alignment horizontal="left" indent="3"/>
    </xf>
    <xf numFmtId="0" fontId="23" fillId="0" borderId="13" xfId="0" quotePrefix="1" applyFont="1" applyBorder="1" applyAlignment="1">
      <alignment horizontal="left" indent="1"/>
    </xf>
    <xf numFmtId="0" fontId="22" fillId="0" borderId="0" xfId="0" quotePrefix="1" applyFont="1" applyFill="1" applyAlignment="1">
      <alignment horizontal="left"/>
    </xf>
    <xf numFmtId="0" fontId="23" fillId="0" borderId="0" xfId="0" applyFont="1" applyFill="1">
      <alignment horizontal="left" vertical="top" wrapText="1"/>
    </xf>
    <xf numFmtId="167" fontId="23" fillId="0" borderId="0" xfId="0" applyNumberFormat="1" applyFont="1" applyFill="1">
      <alignment horizontal="left" vertical="top" wrapText="1"/>
    </xf>
    <xf numFmtId="0" fontId="22" fillId="0" borderId="0" xfId="0" applyFont="1" applyFill="1" applyAlignment="1">
      <alignment horizontal="left" wrapText="1"/>
    </xf>
    <xf numFmtId="0" fontId="20" fillId="0" borderId="23" xfId="0" applyFont="1" applyFill="1" applyBorder="1" applyAlignment="1">
      <alignment horizontal="left"/>
    </xf>
    <xf numFmtId="166" fontId="20" fillId="0" borderId="11" xfId="0" applyNumberFormat="1" applyFont="1" applyFill="1" applyBorder="1" applyAlignment="1">
      <alignment horizontal="center" wrapText="1"/>
    </xf>
    <xf numFmtId="166" fontId="20" fillId="0" borderId="0" xfId="0" applyNumberFormat="1" applyFont="1" applyFill="1" applyAlignment="1">
      <alignment horizontal="center" wrapText="1"/>
    </xf>
    <xf numFmtId="166" fontId="20" fillId="0" borderId="15" xfId="0" applyNumberFormat="1" applyFont="1" applyFill="1" applyBorder="1" applyAlignment="1">
      <alignment horizontal="center" wrapText="1"/>
    </xf>
    <xf numFmtId="0" fontId="20" fillId="0" borderId="0" xfId="0" applyFont="1" applyFill="1">
      <alignment horizontal="left" vertical="top" wrapText="1"/>
    </xf>
    <xf numFmtId="0" fontId="47" fillId="0" borderId="0" xfId="0" applyFont="1" applyAlignment="1">
      <alignment horizontal="left"/>
    </xf>
    <xf numFmtId="0" fontId="48" fillId="0" borderId="0" xfId="0" applyFont="1">
      <alignment horizontal="left" vertical="top" wrapText="1"/>
    </xf>
    <xf numFmtId="0" fontId="47" fillId="0" borderId="0" xfId="0" quotePrefix="1" applyFont="1" applyAlignment="1">
      <alignment horizontal="left" wrapText="1"/>
    </xf>
    <xf numFmtId="0" fontId="20" fillId="0" borderId="23" xfId="0" applyFont="1" applyBorder="1" applyAlignment="1">
      <alignment horizontal="center" vertical="center" wrapText="1"/>
    </xf>
    <xf numFmtId="176" fontId="23" fillId="0" borderId="0" xfId="0" applyNumberFormat="1" applyFont="1" applyAlignment="1">
      <alignment horizontal="center" vertical="center"/>
    </xf>
    <xf numFmtId="176" fontId="23" fillId="0" borderId="15" xfId="0" applyNumberFormat="1" applyFont="1" applyBorder="1" applyAlignment="1">
      <alignment horizontal="center" vertical="center"/>
    </xf>
    <xf numFmtId="167" fontId="22" fillId="0" borderId="0" xfId="0" applyNumberFormat="1" applyFont="1">
      <alignment horizontal="left" vertical="top" wrapText="1"/>
    </xf>
    <xf numFmtId="176" fontId="20" fillId="2" borderId="11" xfId="0" applyNumberFormat="1" applyFont="1" applyFill="1" applyBorder="1" applyAlignment="1">
      <alignment horizontal="center"/>
    </xf>
    <xf numFmtId="176" fontId="20" fillId="2" borderId="12" xfId="0" applyNumberFormat="1" applyFont="1" applyFill="1" applyBorder="1" applyAlignment="1">
      <alignment horizontal="center"/>
    </xf>
    <xf numFmtId="171" fontId="12" fillId="0" borderId="20" xfId="0" applyNumberFormat="1" applyFont="1" applyBorder="1" applyAlignment="1">
      <alignment horizontal="center"/>
    </xf>
    <xf numFmtId="188" fontId="12" fillId="0" borderId="18" xfId="0" applyNumberFormat="1" applyFont="1" applyBorder="1" applyAlignment="1">
      <alignment horizontal="center"/>
    </xf>
    <xf numFmtId="171" fontId="20" fillId="3" borderId="12" xfId="0" applyNumberFormat="1" applyFont="1" applyFill="1" applyBorder="1" applyAlignment="1">
      <alignment horizontal="center"/>
    </xf>
    <xf numFmtId="178" fontId="23" fillId="0" borderId="15" xfId="0" applyNumberFormat="1" applyFont="1" applyBorder="1" applyAlignment="1">
      <alignment horizontal="center" wrapText="1"/>
    </xf>
    <xf numFmtId="0" fontId="49" fillId="0" borderId="0" xfId="0" applyFont="1">
      <alignment horizontal="left" vertical="top" wrapText="1"/>
    </xf>
    <xf numFmtId="0" fontId="23" fillId="0" borderId="14" xfId="0" applyFont="1" applyBorder="1">
      <alignment horizontal="left" vertical="top" wrapText="1"/>
    </xf>
    <xf numFmtId="175" fontId="20" fillId="0" borderId="20" xfId="0" applyNumberFormat="1" applyFont="1" applyBorder="1" applyAlignment="1">
      <alignment horizontal="center" wrapText="1"/>
    </xf>
    <xf numFmtId="175" fontId="20" fillId="0" borderId="21" xfId="0" applyNumberFormat="1" applyFont="1" applyBorder="1" applyAlignment="1">
      <alignment horizontal="center" wrapText="1"/>
    </xf>
    <xf numFmtId="175" fontId="23" fillId="0" borderId="0" xfId="0" applyNumberFormat="1" applyFont="1" applyAlignment="1">
      <alignment horizontal="center" wrapText="1"/>
    </xf>
    <xf numFmtId="175" fontId="23" fillId="0" borderId="15" xfId="0" applyNumberFormat="1" applyFont="1" applyBorder="1" applyAlignment="1">
      <alignment horizontal="center" wrapText="1"/>
    </xf>
    <xf numFmtId="175" fontId="20" fillId="0" borderId="15" xfId="0" applyNumberFormat="1" applyFont="1" applyBorder="1" applyAlignment="1">
      <alignment horizontal="center" wrapText="1"/>
    </xf>
    <xf numFmtId="184" fontId="23" fillId="0" borderId="14" xfId="0" applyNumberFormat="1" applyFont="1" applyBorder="1" applyAlignment="1"/>
    <xf numFmtId="171" fontId="35" fillId="0" borderId="11" xfId="2" applyNumberFormat="1" applyFont="1" applyBorder="1" applyAlignment="1">
      <alignment horizontal="right" vertical="center"/>
    </xf>
    <xf numFmtId="193" fontId="30" fillId="0" borderId="0" xfId="2" applyNumberFormat="1" applyFont="1" applyAlignment="1">
      <alignment horizontal="right"/>
    </xf>
    <xf numFmtId="172" fontId="32" fillId="0" borderId="0" xfId="0" applyNumberFormat="1" applyFont="1" applyFill="1" applyAlignment="1">
      <alignment horizontal="right"/>
    </xf>
    <xf numFmtId="171" fontId="35" fillId="0" borderId="11" xfId="2" applyNumberFormat="1" applyFont="1" applyFill="1" applyBorder="1" applyAlignment="1">
      <alignment horizontal="right" vertical="center"/>
    </xf>
    <xf numFmtId="0" fontId="12" fillId="0" borderId="14" xfId="0" applyFont="1" applyFill="1" applyBorder="1">
      <alignment horizontal="left" vertical="top" wrapText="1"/>
    </xf>
    <xf numFmtId="0" fontId="12" fillId="0" borderId="0" xfId="0" applyFont="1" applyFill="1">
      <alignment horizontal="left" vertical="top" wrapText="1"/>
    </xf>
    <xf numFmtId="0" fontId="46" fillId="0" borderId="0" xfId="12" applyAlignment="1">
      <alignment horizontal="left" vertical="top"/>
    </xf>
    <xf numFmtId="0" fontId="12" fillId="0" borderId="20" xfId="0" applyFont="1" applyBorder="1" applyAlignment="1">
      <alignment horizontal="center" vertical="top" wrapText="1"/>
    </xf>
    <xf numFmtId="0" fontId="12" fillId="0" borderId="21" xfId="0" applyFont="1" applyBorder="1" applyAlignment="1">
      <alignment horizontal="center" vertical="top" wrapText="1"/>
    </xf>
    <xf numFmtId="0" fontId="12" fillId="0" borderId="0" xfId="0" quotePrefix="1" applyFont="1" applyAlignment="1">
      <alignment horizontal="center" vertical="top" wrapText="1"/>
    </xf>
    <xf numFmtId="3" fontId="20" fillId="0" borderId="0" xfId="0" applyNumberFormat="1" applyFont="1" applyAlignment="1">
      <alignment horizontal="center" vertical="center"/>
    </xf>
    <xf numFmtId="0" fontId="19" fillId="0" borderId="0" xfId="4" applyFont="1">
      <alignment horizontal="left" vertical="top" wrapText="1"/>
    </xf>
    <xf numFmtId="0" fontId="23" fillId="0" borderId="0" xfId="4" applyFont="1">
      <alignment horizontal="left" vertical="top" wrapText="1"/>
    </xf>
    <xf numFmtId="0" fontId="12" fillId="0" borderId="14" xfId="4" applyFont="1" applyBorder="1">
      <alignment horizontal="left" vertical="top" wrapText="1"/>
    </xf>
    <xf numFmtId="0" fontId="20" fillId="0" borderId="0" xfId="4" quotePrefix="1" applyFont="1" applyAlignment="1">
      <alignment horizontal="left"/>
    </xf>
    <xf numFmtId="0" fontId="12" fillId="0" borderId="20" xfId="4" applyFont="1" applyBorder="1" applyAlignment="1">
      <alignment horizontal="left" vertical="center"/>
    </xf>
    <xf numFmtId="0" fontId="35" fillId="0" borderId="0" xfId="5" applyFont="1"/>
    <xf numFmtId="0" fontId="35" fillId="0" borderId="0" xfId="5" applyFont="1" applyAlignment="1">
      <alignment wrapText="1"/>
    </xf>
    <xf numFmtId="0" fontId="39" fillId="0" borderId="0" xfId="5" applyFont="1" applyAlignment="1">
      <alignment horizontal="left" indent="4"/>
    </xf>
    <xf numFmtId="0" fontId="20" fillId="0" borderId="17" xfId="2" applyFont="1" applyBorder="1" applyAlignment="1">
      <alignment horizontal="left"/>
    </xf>
    <xf numFmtId="0" fontId="12" fillId="0" borderId="0" xfId="4" applyFont="1" applyAlignment="1">
      <alignment horizontal="left" vertical="center"/>
    </xf>
    <xf numFmtId="0" fontId="36" fillId="0" borderId="0" xfId="4" applyAlignment="1">
      <alignment horizontal="center" vertical="top" wrapText="1"/>
    </xf>
    <xf numFmtId="0" fontId="19" fillId="0" borderId="0" xfId="4" applyFont="1" applyAlignment="1">
      <alignment horizontal="center" vertical="top" wrapText="1"/>
    </xf>
    <xf numFmtId="0" fontId="20" fillId="0" borderId="22" xfId="4" applyFont="1" applyBorder="1" applyAlignment="1">
      <alignment horizontal="center" vertical="top" wrapText="1"/>
    </xf>
    <xf numFmtId="0" fontId="20" fillId="0" borderId="20" xfId="4" applyFont="1" applyBorder="1" applyAlignment="1">
      <alignment horizontal="center" vertical="top" wrapText="1"/>
    </xf>
    <xf numFmtId="0" fontId="20" fillId="0" borderId="21" xfId="4" applyFont="1" applyBorder="1" applyAlignment="1">
      <alignment horizontal="center" vertical="top" wrapText="1"/>
    </xf>
    <xf numFmtId="165" fontId="12" fillId="0" borderId="14" xfId="4" applyNumberFormat="1" applyFont="1" applyBorder="1" applyAlignment="1">
      <alignment horizontal="center"/>
    </xf>
    <xf numFmtId="165" fontId="12" fillId="0" borderId="0" xfId="4" applyNumberFormat="1" applyFont="1" applyAlignment="1">
      <alignment horizontal="center"/>
    </xf>
    <xf numFmtId="165" fontId="23" fillId="0" borderId="14" xfId="4" applyNumberFormat="1" applyFont="1" applyBorder="1" applyAlignment="1">
      <alignment horizontal="center"/>
    </xf>
    <xf numFmtId="165" fontId="23" fillId="0" borderId="0" xfId="4" applyNumberFormat="1" applyFont="1" applyAlignment="1">
      <alignment horizontal="center"/>
    </xf>
    <xf numFmtId="165" fontId="12" fillId="0" borderId="15" xfId="4" applyNumberFormat="1" applyFont="1" applyBorder="1" applyAlignment="1">
      <alignment horizontal="center"/>
    </xf>
    <xf numFmtId="165" fontId="12" fillId="0" borderId="17" xfId="4" applyNumberFormat="1" applyFont="1" applyBorder="1" applyAlignment="1">
      <alignment horizontal="center"/>
    </xf>
    <xf numFmtId="165" fontId="12" fillId="0" borderId="18" xfId="4" applyNumberFormat="1" applyFont="1" applyBorder="1" applyAlignment="1">
      <alignment horizontal="center"/>
    </xf>
    <xf numFmtId="165" fontId="12" fillId="0" borderId="19" xfId="4" applyNumberFormat="1" applyFont="1" applyBorder="1" applyAlignment="1">
      <alignment horizontal="center"/>
    </xf>
    <xf numFmtId="165" fontId="12" fillId="0" borderId="10" xfId="4" applyNumberFormat="1" applyFont="1" applyBorder="1" applyAlignment="1">
      <alignment horizontal="center"/>
    </xf>
    <xf numFmtId="165" fontId="12" fillId="0" borderId="11" xfId="4" applyNumberFormat="1" applyFont="1" applyBorder="1" applyAlignment="1">
      <alignment horizontal="center"/>
    </xf>
    <xf numFmtId="165" fontId="38" fillId="0" borderId="11" xfId="4" applyNumberFormat="1" applyFont="1" applyBorder="1" applyAlignment="1">
      <alignment horizontal="center"/>
    </xf>
    <xf numFmtId="0" fontId="12" fillId="0" borderId="20" xfId="4" applyFont="1" applyBorder="1" applyAlignment="1">
      <alignment horizontal="center" vertical="top" wrapText="1"/>
    </xf>
    <xf numFmtId="0" fontId="35" fillId="0" borderId="19" xfId="5" applyFont="1" applyBorder="1"/>
    <xf numFmtId="0" fontId="23" fillId="0" borderId="14" xfId="4" applyFont="1" applyBorder="1">
      <alignment horizontal="left" vertical="top" wrapText="1"/>
    </xf>
    <xf numFmtId="0" fontId="12" fillId="0" borderId="23" xfId="4" applyFont="1" applyBorder="1">
      <alignment horizontal="left" vertical="top" wrapText="1"/>
    </xf>
    <xf numFmtId="0" fontId="35" fillId="0" borderId="0" xfId="11" applyFont="1"/>
    <xf numFmtId="0" fontId="35" fillId="0" borderId="0" xfId="11" applyFont="1" applyAlignment="1">
      <alignment wrapText="1"/>
    </xf>
    <xf numFmtId="0" fontId="39" fillId="0" borderId="0" xfId="11" applyFont="1" applyAlignment="1">
      <alignment horizontal="left" indent="4"/>
    </xf>
    <xf numFmtId="0" fontId="35" fillId="0" borderId="18" xfId="11" applyFont="1" applyBorder="1"/>
    <xf numFmtId="0" fontId="20" fillId="0" borderId="10" xfId="2" applyFont="1" applyBorder="1" applyAlignment="1">
      <alignment horizontal="left"/>
    </xf>
    <xf numFmtId="0" fontId="20" fillId="0" borderId="0" xfId="2" applyFont="1" applyAlignment="1">
      <alignment horizontal="left"/>
    </xf>
    <xf numFmtId="0" fontId="20" fillId="0" borderId="0" xfId="4" applyFont="1" applyAlignment="1">
      <alignment horizontal="left"/>
    </xf>
    <xf numFmtId="0" fontId="20" fillId="0" borderId="14" xfId="2" applyFont="1" applyBorder="1" applyAlignment="1">
      <alignment horizontal="left"/>
    </xf>
    <xf numFmtId="0" fontId="20" fillId="0" borderId="20" xfId="4" applyFont="1" applyBorder="1" applyAlignment="1">
      <alignment horizontal="left"/>
    </xf>
    <xf numFmtId="0" fontId="20" fillId="0" borderId="22" xfId="2" applyFont="1" applyBorder="1" applyAlignment="1">
      <alignment horizontal="left"/>
    </xf>
    <xf numFmtId="0" fontId="12" fillId="0" borderId="0" xfId="4" applyFont="1" applyAlignment="1">
      <alignment horizontal="right"/>
    </xf>
    <xf numFmtId="170" fontId="12" fillId="0" borderId="0" xfId="4" applyNumberFormat="1" applyFont="1" applyAlignment="1">
      <alignment horizontal="left" wrapText="1"/>
    </xf>
    <xf numFmtId="0" fontId="12" fillId="0" borderId="0" xfId="4" applyFont="1" applyAlignment="1">
      <alignment horizontal="left" wrapText="1"/>
    </xf>
    <xf numFmtId="0" fontId="20" fillId="0" borderId="0" xfId="4" applyFont="1" applyAlignment="1">
      <alignment horizontal="right"/>
    </xf>
    <xf numFmtId="0" fontId="20" fillId="0" borderId="0" xfId="4" quotePrefix="1" applyFont="1" applyAlignment="1">
      <alignment wrapText="1"/>
    </xf>
    <xf numFmtId="170" fontId="38" fillId="0" borderId="22" xfId="11" applyNumberFormat="1" applyFont="1" applyBorder="1" applyAlignment="1">
      <alignment horizontal="right"/>
    </xf>
    <xf numFmtId="170" fontId="38" fillId="0" borderId="20" xfId="11" applyNumberFormat="1" applyFont="1" applyBorder="1" applyAlignment="1">
      <alignment horizontal="right"/>
    </xf>
    <xf numFmtId="170" fontId="38" fillId="0" borderId="21" xfId="11" applyNumberFormat="1" applyFont="1" applyBorder="1" applyAlignment="1">
      <alignment horizontal="right"/>
    </xf>
    <xf numFmtId="170" fontId="38" fillId="0" borderId="14" xfId="11" applyNumberFormat="1" applyFont="1" applyBorder="1" applyAlignment="1">
      <alignment horizontal="center"/>
    </xf>
    <xf numFmtId="170" fontId="38" fillId="0" borderId="0" xfId="11" applyNumberFormat="1" applyFont="1" applyAlignment="1">
      <alignment horizontal="center"/>
    </xf>
    <xf numFmtId="170" fontId="38" fillId="0" borderId="14" xfId="11" applyNumberFormat="1" applyFont="1" applyBorder="1" applyAlignment="1">
      <alignment horizontal="right"/>
    </xf>
    <xf numFmtId="170" fontId="38" fillId="0" borderId="0" xfId="11" applyNumberFormat="1" applyFont="1" applyAlignment="1">
      <alignment horizontal="right"/>
    </xf>
    <xf numFmtId="170" fontId="39" fillId="0" borderId="14" xfId="11" applyNumberFormat="1" applyFont="1" applyBorder="1" applyAlignment="1">
      <alignment horizontal="right"/>
    </xf>
    <xf numFmtId="170" fontId="39" fillId="0" borderId="0" xfId="11" applyNumberFormat="1" applyFont="1" applyAlignment="1">
      <alignment horizontal="right"/>
    </xf>
    <xf numFmtId="170" fontId="35" fillId="0" borderId="10" xfId="11" applyNumberFormat="1" applyFont="1" applyBorder="1"/>
    <xf numFmtId="170" fontId="35" fillId="0" borderId="11" xfId="11" applyNumberFormat="1" applyFont="1" applyBorder="1"/>
    <xf numFmtId="170" fontId="35" fillId="0" borderId="0" xfId="11" applyNumberFormat="1" applyFont="1"/>
    <xf numFmtId="170" fontId="35" fillId="0" borderId="17" xfId="11" applyNumberFormat="1" applyFont="1" applyBorder="1"/>
    <xf numFmtId="170" fontId="35" fillId="4" borderId="0" xfId="11" applyNumberFormat="1" applyFont="1" applyFill="1"/>
    <xf numFmtId="170" fontId="35" fillId="0" borderId="20" xfId="11" applyNumberFormat="1" applyFont="1" applyBorder="1"/>
    <xf numFmtId="0" fontId="20" fillId="0" borderId="0" xfId="4" applyFont="1" applyAlignment="1">
      <alignment horizontal="left" wrapText="1"/>
    </xf>
    <xf numFmtId="170" fontId="38" fillId="0" borderId="18" xfId="11" applyNumberFormat="1" applyFont="1" applyBorder="1" applyAlignment="1"/>
    <xf numFmtId="0" fontId="12" fillId="0" borderId="18" xfId="4" applyFont="1" applyBorder="1" applyAlignment="1">
      <alignment horizontal="left" wrapText="1"/>
    </xf>
    <xf numFmtId="195" fontId="35" fillId="0" borderId="18" xfId="11" applyNumberFormat="1" applyFont="1" applyBorder="1" applyAlignment="1"/>
    <xf numFmtId="0" fontId="20" fillId="0" borderId="18" xfId="4" applyFont="1" applyBorder="1" applyAlignment="1">
      <alignment horizontal="right"/>
    </xf>
    <xf numFmtId="195" fontId="35" fillId="0" borderId="18" xfId="11" applyNumberFormat="1" applyFont="1" applyBorder="1" applyAlignment="1">
      <alignment horizontal="center"/>
    </xf>
    <xf numFmtId="0" fontId="12" fillId="0" borderId="18" xfId="4" applyFont="1" applyBorder="1" applyAlignment="1">
      <alignment horizontal="right"/>
    </xf>
    <xf numFmtId="0" fontId="12" fillId="0" borderId="0" xfId="4" applyFont="1" applyAlignment="1">
      <alignment horizontal="center"/>
    </xf>
    <xf numFmtId="3" fontId="12" fillId="0" borderId="20" xfId="0" applyNumberFormat="1" applyFont="1" applyBorder="1" applyAlignment="1"/>
    <xf numFmtId="3" fontId="12" fillId="0" borderId="18" xfId="0" applyNumberFormat="1" applyFont="1" applyBorder="1" applyAlignment="1"/>
    <xf numFmtId="3" fontId="20" fillId="0" borderId="11" xfId="0" applyNumberFormat="1" applyFont="1" applyBorder="1" applyAlignment="1">
      <alignment vertical="center"/>
    </xf>
    <xf numFmtId="3" fontId="12" fillId="0" borderId="20" xfId="0" applyNumberFormat="1" applyFont="1" applyBorder="1" applyAlignment="1">
      <alignment horizontal="right" wrapText="1"/>
    </xf>
    <xf numFmtId="3" fontId="12" fillId="0" borderId="0" xfId="0" applyNumberFormat="1" applyFont="1" applyAlignment="1">
      <alignment horizontal="right" wrapText="1"/>
    </xf>
    <xf numFmtId="3" fontId="12" fillId="0" borderId="18" xfId="0" applyNumberFormat="1" applyFont="1" applyBorder="1">
      <alignment horizontal="left" vertical="top" wrapText="1"/>
    </xf>
    <xf numFmtId="3" fontId="20" fillId="0" borderId="0" xfId="0" applyNumberFormat="1" applyFont="1" applyAlignment="1">
      <alignment horizontal="right" vertical="center" wrapText="1"/>
    </xf>
    <xf numFmtId="3" fontId="12" fillId="0" borderId="19" xfId="0" applyNumberFormat="1" applyFont="1" applyBorder="1" applyAlignment="1">
      <alignment horizontal="right" wrapText="1"/>
    </xf>
    <xf numFmtId="201" fontId="38" fillId="5" borderId="13" xfId="10" applyNumberFormat="1" applyFont="1" applyFill="1" applyBorder="1" applyAlignment="1">
      <alignment horizontal="right"/>
    </xf>
    <xf numFmtId="201" fontId="38" fillId="0" borderId="13" xfId="10" applyNumberFormat="1" applyFont="1" applyFill="1" applyBorder="1" applyAlignment="1">
      <alignment horizontal="right"/>
    </xf>
    <xf numFmtId="201" fontId="38" fillId="0" borderId="13" xfId="10" applyNumberFormat="1" applyFont="1" applyFill="1" applyBorder="1" applyAlignment="1">
      <alignment vertical="center"/>
    </xf>
    <xf numFmtId="201" fontId="35" fillId="0" borderId="13" xfId="10" applyNumberFormat="1" applyFont="1" applyFill="1" applyBorder="1" applyAlignment="1">
      <alignment vertical="center"/>
    </xf>
    <xf numFmtId="3" fontId="35" fillId="0" borderId="23" xfId="10" applyNumberFormat="1" applyFont="1" applyFill="1" applyBorder="1" applyAlignment="1">
      <alignment vertical="center"/>
    </xf>
    <xf numFmtId="0" fontId="18" fillId="0" borderId="0" xfId="8" applyFont="1" applyAlignment="1">
      <alignment vertical="center"/>
    </xf>
    <xf numFmtId="0" fontId="19" fillId="0" borderId="0" xfId="8" applyFont="1" applyAlignment="1">
      <alignment vertical="center"/>
    </xf>
    <xf numFmtId="166" fontId="20" fillId="0" borderId="0" xfId="0" applyNumberFormat="1" applyFont="1" applyFill="1" applyAlignment="1">
      <alignment vertical="center"/>
    </xf>
    <xf numFmtId="166" fontId="20" fillId="0" borderId="15" xfId="0" applyNumberFormat="1" applyFont="1" applyFill="1" applyBorder="1" applyAlignment="1">
      <alignment vertical="center"/>
    </xf>
    <xf numFmtId="166" fontId="12" fillId="0" borderId="0" xfId="0" applyNumberFormat="1" applyFont="1" applyFill="1" applyAlignment="1">
      <alignment vertical="center"/>
    </xf>
    <xf numFmtId="166" fontId="12" fillId="0" borderId="15" xfId="0" applyNumberFormat="1" applyFont="1" applyFill="1" applyBorder="1" applyAlignment="1">
      <alignment vertical="center"/>
    </xf>
    <xf numFmtId="166" fontId="20" fillId="0" borderId="11" xfId="0" applyNumberFormat="1" applyFont="1" applyFill="1" applyBorder="1" applyAlignment="1">
      <alignment vertical="center"/>
    </xf>
    <xf numFmtId="166" fontId="20" fillId="0" borderId="12" xfId="0" applyNumberFormat="1" applyFont="1" applyFill="1" applyBorder="1" applyAlignment="1">
      <alignment vertical="center"/>
    </xf>
    <xf numFmtId="166" fontId="12" fillId="0" borderId="18" xfId="0" applyNumberFormat="1" applyFont="1" applyFill="1" applyBorder="1" applyAlignment="1">
      <alignment vertical="center"/>
    </xf>
    <xf numFmtId="166" fontId="12" fillId="0" borderId="19" xfId="0" applyNumberFormat="1" applyFont="1" applyFill="1" applyBorder="1" applyAlignment="1">
      <alignment vertical="center"/>
    </xf>
    <xf numFmtId="166" fontId="12" fillId="0" borderId="20" xfId="0" applyNumberFormat="1" applyFont="1" applyFill="1" applyBorder="1" applyAlignment="1">
      <alignment vertical="center"/>
    </xf>
    <xf numFmtId="166" fontId="12" fillId="0" borderId="21" xfId="0" applyNumberFormat="1" applyFont="1" applyFill="1" applyBorder="1" applyAlignment="1">
      <alignment vertical="center"/>
    </xf>
    <xf numFmtId="0" fontId="20" fillId="0" borderId="18" xfId="0" applyFont="1" applyBorder="1" applyAlignment="1">
      <alignment vertical="center"/>
    </xf>
    <xf numFmtId="0" fontId="20" fillId="0" borderId="0" xfId="0" applyFont="1" applyAlignment="1">
      <alignment horizontal="right" vertical="center"/>
    </xf>
    <xf numFmtId="0" fontId="23" fillId="0" borderId="0" xfId="0" applyFont="1" applyAlignment="1">
      <alignment horizontal="left" vertical="center" wrapText="1"/>
    </xf>
    <xf numFmtId="167" fontId="12" fillId="0" borderId="0" xfId="0" applyNumberFormat="1" applyFont="1" applyBorder="1" applyAlignment="1">
      <alignment horizontal="center"/>
    </xf>
    <xf numFmtId="167" fontId="12" fillId="0" borderId="19" xfId="0" applyNumberFormat="1" applyFont="1" applyBorder="1" applyAlignment="1">
      <alignment horizontal="center"/>
    </xf>
    <xf numFmtId="3" fontId="12" fillId="0" borderId="0" xfId="0" applyNumberFormat="1" applyFont="1" applyBorder="1" applyAlignment="1">
      <alignment horizontal="center"/>
    </xf>
    <xf numFmtId="167" fontId="12" fillId="0" borderId="18" xfId="0" applyNumberFormat="1" applyFont="1" applyBorder="1" applyAlignment="1">
      <alignment horizontal="center" wrapText="1"/>
    </xf>
    <xf numFmtId="0" fontId="20" fillId="0" borderId="22" xfId="0" quotePrefix="1" applyFont="1" applyBorder="1" applyAlignment="1">
      <alignment horizontal="left"/>
    </xf>
    <xf numFmtId="169" fontId="20" fillId="0" borderId="0" xfId="0" applyNumberFormat="1" applyFont="1" applyAlignment="1">
      <alignment horizontal="center" wrapText="1"/>
    </xf>
    <xf numFmtId="169" fontId="20" fillId="0" borderId="0" xfId="0" applyNumberFormat="1" applyFont="1" applyAlignment="1">
      <alignment horizontal="center"/>
    </xf>
    <xf numFmtId="169" fontId="20" fillId="0" borderId="15" xfId="0" applyNumberFormat="1" applyFont="1" applyBorder="1" applyAlignment="1">
      <alignment horizontal="center"/>
    </xf>
    <xf numFmtId="169" fontId="12" fillId="0" borderId="0" xfId="0" applyNumberFormat="1" applyFont="1" applyAlignment="1">
      <alignment horizontal="center" wrapText="1"/>
    </xf>
    <xf numFmtId="169" fontId="23" fillId="0" borderId="0" xfId="0" applyNumberFormat="1" applyFont="1" applyAlignment="1">
      <alignment horizontal="center" wrapText="1"/>
    </xf>
    <xf numFmtId="0" fontId="6" fillId="0" borderId="4" xfId="0" applyFont="1" applyBorder="1" applyAlignment="1">
      <alignment horizontal="center" vertical="top" wrapText="1"/>
    </xf>
    <xf numFmtId="0" fontId="6" fillId="0" borderId="0" xfId="0" applyFont="1" applyAlignment="1">
      <alignment horizontal="center" vertical="top" wrapText="1"/>
    </xf>
    <xf numFmtId="0" fontId="6" fillId="0" borderId="5" xfId="0" applyFont="1" applyBorder="1" applyAlignment="1">
      <alignment horizontal="center" vertical="top" wrapText="1"/>
    </xf>
    <xf numFmtId="0" fontId="7" fillId="0" borderId="4" xfId="0" quotePrefix="1" applyFont="1" applyBorder="1" applyAlignment="1">
      <alignment horizontal="center"/>
    </xf>
    <xf numFmtId="0" fontId="7" fillId="0" borderId="0" xfId="0" quotePrefix="1" applyFont="1" applyAlignment="1">
      <alignment horizontal="center"/>
    </xf>
    <xf numFmtId="0" fontId="7" fillId="0" borderId="5" xfId="0" quotePrefix="1" applyFont="1" applyBorder="1" applyAlignment="1">
      <alignment horizontal="center"/>
    </xf>
    <xf numFmtId="0" fontId="8" fillId="0" borderId="0" xfId="0" applyFont="1" applyAlignment="1">
      <alignment horizontal="center" vertical="center" wrapText="1"/>
    </xf>
    <xf numFmtId="0" fontId="46" fillId="0" borderId="0" xfId="12" applyAlignment="1">
      <alignment horizontal="left" wrapText="1"/>
    </xf>
    <xf numFmtId="0" fontId="22" fillId="0" borderId="0" xfId="0" applyFont="1" applyAlignment="1">
      <alignment horizontal="left" vertical="top"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2" xfId="0" applyFont="1" applyBorder="1" applyAlignment="1">
      <alignment horizontal="center" vertical="center"/>
    </xf>
    <xf numFmtId="0" fontId="20" fillId="0" borderId="17" xfId="0" applyFont="1" applyBorder="1" applyAlignment="1">
      <alignment horizontal="center" vertical="center"/>
    </xf>
    <xf numFmtId="0" fontId="29" fillId="0" borderId="14" xfId="0" applyFont="1" applyBorder="1">
      <alignment horizontal="left" vertical="top" wrapText="1"/>
    </xf>
    <xf numFmtId="0" fontId="29" fillId="0" borderId="0" xfId="0" applyFont="1">
      <alignment horizontal="left" vertical="top" wrapText="1"/>
    </xf>
    <xf numFmtId="1" fontId="20" fillId="0" borderId="10" xfId="4" quotePrefix="1" applyNumberFormat="1" applyFont="1" applyBorder="1" applyAlignment="1">
      <alignment horizontal="center"/>
    </xf>
    <xf numFmtId="1" fontId="20" fillId="0" borderId="11" xfId="4" quotePrefix="1" applyNumberFormat="1" applyFont="1" applyBorder="1" applyAlignment="1">
      <alignment horizontal="center"/>
    </xf>
    <xf numFmtId="1" fontId="20" fillId="0" borderId="12" xfId="4" quotePrefix="1" applyNumberFormat="1" applyFont="1" applyBorder="1" applyAlignment="1">
      <alignment horizontal="center"/>
    </xf>
    <xf numFmtId="0" fontId="20" fillId="0" borderId="12" xfId="4" applyFont="1" applyBorder="1" applyAlignment="1">
      <alignment horizontal="center" wrapText="1"/>
    </xf>
    <xf numFmtId="0" fontId="20" fillId="0" borderId="23" xfId="4" applyFont="1" applyBorder="1" applyAlignment="1">
      <alignment horizontal="center" wrapText="1"/>
    </xf>
    <xf numFmtId="1" fontId="20" fillId="0" borderId="10" xfId="0" quotePrefix="1" applyNumberFormat="1" applyFont="1" applyBorder="1" applyAlignment="1">
      <alignment horizontal="center" vertical="center"/>
    </xf>
    <xf numFmtId="1" fontId="20" fillId="0" borderId="11" xfId="0" quotePrefix="1" applyNumberFormat="1" applyFont="1" applyBorder="1" applyAlignment="1">
      <alignment horizontal="center" vertical="center"/>
    </xf>
    <xf numFmtId="1" fontId="20" fillId="0" borderId="12" xfId="0" quotePrefix="1" applyNumberFormat="1" applyFont="1" applyBorder="1" applyAlignment="1">
      <alignment horizontal="center" vertical="center"/>
    </xf>
    <xf numFmtId="0" fontId="18" fillId="0" borderId="0" xfId="0" applyFont="1" applyAlignment="1">
      <alignment horizontal="left"/>
    </xf>
    <xf numFmtId="0" fontId="20" fillId="0" borderId="10" xfId="0" applyFont="1" applyBorder="1" applyAlignment="1">
      <alignment horizontal="center" vertical="center"/>
    </xf>
    <xf numFmtId="0" fontId="20" fillId="0" borderId="12" xfId="0" applyFont="1" applyBorder="1" applyAlignment="1">
      <alignment horizontal="center" vertical="center"/>
    </xf>
    <xf numFmtId="0" fontId="12" fillId="0" borderId="23" xfId="0" applyFont="1" applyBorder="1" applyAlignment="1">
      <alignment horizontal="center" vertical="center"/>
    </xf>
    <xf numFmtId="0" fontId="20" fillId="0" borderId="12" xfId="0" quotePrefix="1" applyFont="1" applyBorder="1" applyAlignment="1">
      <alignment horizontal="center" vertical="center"/>
    </xf>
    <xf numFmtId="0" fontId="20" fillId="0" borderId="10" xfId="0" quotePrefix="1" applyFont="1" applyBorder="1" applyAlignment="1">
      <alignment horizontal="center" vertical="center"/>
    </xf>
    <xf numFmtId="0" fontId="20" fillId="0" borderId="10" xfId="6" quotePrefix="1" applyFont="1" applyBorder="1" applyAlignment="1">
      <alignment horizontal="center" vertical="center"/>
    </xf>
    <xf numFmtId="0" fontId="20" fillId="0" borderId="12" xfId="6" quotePrefix="1" applyFont="1" applyBorder="1" applyAlignment="1">
      <alignment horizontal="center" vertical="center"/>
    </xf>
    <xf numFmtId="0" fontId="20" fillId="0" borderId="11" xfId="0" applyFont="1" applyBorder="1" applyAlignment="1">
      <alignment horizontal="center" vertical="center"/>
    </xf>
    <xf numFmtId="0" fontId="20" fillId="0" borderId="11" xfId="0" quotePrefix="1" applyFont="1" applyBorder="1" applyAlignment="1">
      <alignment horizontal="center" vertical="center"/>
    </xf>
    <xf numFmtId="0" fontId="12" fillId="0" borderId="10" xfId="0" applyFont="1" applyBorder="1" applyAlignment="1">
      <alignment horizontal="center" vertical="center"/>
    </xf>
    <xf numFmtId="0" fontId="12" fillId="0" borderId="12" xfId="0" applyFont="1" applyBorder="1" applyAlignment="1">
      <alignment horizontal="center" vertical="center"/>
    </xf>
    <xf numFmtId="0" fontId="12" fillId="0" borderId="9" xfId="8" applyFont="1" applyBorder="1" applyAlignment="1">
      <alignment horizontal="center" vertical="center"/>
    </xf>
    <xf numFmtId="0" fontId="12" fillId="0" borderId="13" xfId="8" applyFont="1" applyBorder="1" applyAlignment="1">
      <alignment horizontal="center" vertical="center"/>
    </xf>
    <xf numFmtId="0" fontId="12" fillId="0" borderId="16" xfId="8" applyFont="1" applyBorder="1" applyAlignment="1">
      <alignment horizontal="center" vertical="center"/>
    </xf>
    <xf numFmtId="0" fontId="20" fillId="0" borderId="10"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12" fillId="0" borderId="9" xfId="8" applyFont="1" applyBorder="1" applyAlignment="1">
      <alignment horizontal="center" vertical="center" wrapText="1"/>
    </xf>
    <xf numFmtId="0" fontId="12" fillId="0" borderId="13" xfId="8" applyFont="1" applyBorder="1" applyAlignment="1">
      <alignment horizontal="center" vertical="center" wrapText="1"/>
    </xf>
    <xf numFmtId="0" fontId="12" fillId="0" borderId="16" xfId="8" applyFont="1" applyBorder="1" applyAlignment="1">
      <alignment horizontal="center" vertical="center" wrapText="1"/>
    </xf>
    <xf numFmtId="0" fontId="12" fillId="5" borderId="9" xfId="8" applyFont="1" applyFill="1" applyBorder="1" applyAlignment="1">
      <alignment horizontal="center" vertical="center"/>
    </xf>
    <xf numFmtId="0" fontId="12" fillId="5" borderId="13" xfId="8" applyFont="1" applyFill="1" applyBorder="1" applyAlignment="1">
      <alignment horizontal="center" vertical="center"/>
    </xf>
    <xf numFmtId="0" fontId="12" fillId="5" borderId="16" xfId="8" applyFont="1" applyFill="1" applyBorder="1" applyAlignment="1">
      <alignment horizontal="center" vertical="center"/>
    </xf>
    <xf numFmtId="0" fontId="20" fillId="0" borderId="23" xfId="9" applyFont="1" applyBorder="1" applyAlignment="1">
      <alignment horizontal="center" vertical="center"/>
    </xf>
  </cellXfs>
  <cellStyles count="13">
    <cellStyle name="Comma" xfId="1" builtinId="3"/>
    <cellStyle name="Comma 2 3 2" xfId="10" xr:uid="{FE2DEA66-D53A-4508-84FE-4A25D4C45DE1}"/>
    <cellStyle name="Hyperlink" xfId="12" builtinId="8"/>
    <cellStyle name="Normal" xfId="0" builtinId="0"/>
    <cellStyle name="Normal 13 2" xfId="6" xr:uid="{2418099F-03FE-4752-B316-B923641976EA}"/>
    <cellStyle name="Normal 18" xfId="5" xr:uid="{721BA288-5FDB-4AA7-A91D-F7FCE711F5F3}"/>
    <cellStyle name="Normal 18 2" xfId="11" xr:uid="{70D2F3C0-25BF-41CF-9257-D7C7259895BD}"/>
    <cellStyle name="Normal 2 2" xfId="2" xr:uid="{586EA148-378F-4710-9D72-769070FF0FD8}"/>
    <cellStyle name="Normal 2 3 3" xfId="9" xr:uid="{ED6171A5-5954-4ED2-A46B-58058C3DE5ED}"/>
    <cellStyle name="Normal_GDFCF tables for series" xfId="3" xr:uid="{9C957FDC-ADC1-4B2E-B93A-32DB3B1D4128}"/>
    <cellStyle name="Normal_GDFCF tables for series 2" xfId="4" xr:uid="{B0FC2AB4-7B78-40E7-976F-E720791C9098}"/>
    <cellStyle name="Normal_Tab 5.3c - Imp Div (2004)" xfId="8" xr:uid="{DDE3FA9E-C427-4A6F-A6B0-FD10520090FD}"/>
    <cellStyle name="Normal_Tab 5.7 -IPI % Pr Chg" xfId="7" xr:uid="{66C8304C-AC6C-4836-B3A8-20D7BD4C74F3}"/>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5.xml"/><Relationship Id="rId47" Type="http://schemas.openxmlformats.org/officeDocument/2006/relationships/externalLink" Target="externalLinks/externalLink10.xml"/><Relationship Id="rId50" Type="http://schemas.openxmlformats.org/officeDocument/2006/relationships/externalLink" Target="externalLinks/externalLink13.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externalLink" Target="externalLinks/externalLink8.xml"/><Relationship Id="rId53" Type="http://schemas.openxmlformats.org/officeDocument/2006/relationships/styles" Target="styles.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6.xml"/><Relationship Id="rId48" Type="http://schemas.openxmlformats.org/officeDocument/2006/relationships/externalLink" Target="externalLinks/externalLink11.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1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externalLink" Target="externalLinks/externalLink9.xml"/><Relationship Id="rId20" Type="http://schemas.openxmlformats.org/officeDocument/2006/relationships/worksheet" Target="worksheets/sheet20.xml"/><Relationship Id="rId41" Type="http://schemas.openxmlformats.org/officeDocument/2006/relationships/externalLink" Target="externalLinks/externalLink4.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2.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7.xml"/><Relationship Id="rId5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38100</xdr:rowOff>
    </xdr:from>
    <xdr:to>
      <xdr:col>1</xdr:col>
      <xdr:colOff>0</xdr:colOff>
      <xdr:row>3</xdr:row>
      <xdr:rowOff>238125</xdr:rowOff>
    </xdr:to>
    <xdr:sp macro="" textlink="">
      <xdr:nvSpPr>
        <xdr:cNvPr id="2" name="Text 4">
          <a:extLst>
            <a:ext uri="{FF2B5EF4-FFF2-40B4-BE49-F238E27FC236}">
              <a16:creationId xmlns:a16="http://schemas.microsoft.com/office/drawing/2014/main" id="{AB1B356D-9167-41CD-BEBB-BD31D6E5E998}"/>
            </a:ext>
          </a:extLst>
        </xdr:cNvPr>
        <xdr:cNvSpPr txBox="1">
          <a:spLocks noChangeArrowheads="1"/>
        </xdr:cNvSpPr>
      </xdr:nvSpPr>
      <xdr:spPr bwMode="auto">
        <a:xfrm>
          <a:off x="3451860" y="449580"/>
          <a:ext cx="0" cy="16954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238125</xdr:rowOff>
    </xdr:to>
    <xdr:sp macro="" textlink="">
      <xdr:nvSpPr>
        <xdr:cNvPr id="3" name="Text 2">
          <a:extLst>
            <a:ext uri="{FF2B5EF4-FFF2-40B4-BE49-F238E27FC236}">
              <a16:creationId xmlns:a16="http://schemas.microsoft.com/office/drawing/2014/main" id="{F9F731BE-E631-402C-A8ED-32ABE806ED3C}"/>
            </a:ext>
          </a:extLst>
        </xdr:cNvPr>
        <xdr:cNvSpPr txBox="1">
          <a:spLocks noChangeArrowheads="1"/>
        </xdr:cNvSpPr>
      </xdr:nvSpPr>
      <xdr:spPr bwMode="auto">
        <a:xfrm>
          <a:off x="3451860" y="449580"/>
          <a:ext cx="0" cy="16954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44</xdr:row>
      <xdr:rowOff>0</xdr:rowOff>
    </xdr:from>
    <xdr:to>
      <xdr:col>1</xdr:col>
      <xdr:colOff>0</xdr:colOff>
      <xdr:row>44</xdr:row>
      <xdr:rowOff>0</xdr:rowOff>
    </xdr:to>
    <xdr:sp macro="" textlink="">
      <xdr:nvSpPr>
        <xdr:cNvPr id="4" name="Text 3">
          <a:extLst>
            <a:ext uri="{FF2B5EF4-FFF2-40B4-BE49-F238E27FC236}">
              <a16:creationId xmlns:a16="http://schemas.microsoft.com/office/drawing/2014/main" id="{CD05B728-8C4F-43D9-B558-6FF528BDFB94}"/>
            </a:ext>
          </a:extLst>
        </xdr:cNvPr>
        <xdr:cNvSpPr txBox="1">
          <a:spLocks noChangeArrowheads="1"/>
        </xdr:cNvSpPr>
      </xdr:nvSpPr>
      <xdr:spPr bwMode="auto">
        <a:xfrm>
          <a:off x="3451860" y="8046720"/>
          <a:ext cx="0" cy="0"/>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44</xdr:row>
      <xdr:rowOff>0</xdr:rowOff>
    </xdr:from>
    <xdr:to>
      <xdr:col>1</xdr:col>
      <xdr:colOff>0</xdr:colOff>
      <xdr:row>44</xdr:row>
      <xdr:rowOff>0</xdr:rowOff>
    </xdr:to>
    <xdr:sp macro="" textlink="">
      <xdr:nvSpPr>
        <xdr:cNvPr id="5" name="Text 4">
          <a:extLst>
            <a:ext uri="{FF2B5EF4-FFF2-40B4-BE49-F238E27FC236}">
              <a16:creationId xmlns:a16="http://schemas.microsoft.com/office/drawing/2014/main" id="{1B627D05-FF46-4F2E-823D-236A2ED29F17}"/>
            </a:ext>
          </a:extLst>
        </xdr:cNvPr>
        <xdr:cNvSpPr txBox="1">
          <a:spLocks noChangeArrowheads="1"/>
        </xdr:cNvSpPr>
      </xdr:nvSpPr>
      <xdr:spPr bwMode="auto">
        <a:xfrm>
          <a:off x="3451860" y="8046720"/>
          <a:ext cx="0" cy="0"/>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238125</xdr:rowOff>
    </xdr:to>
    <xdr:sp macro="" textlink="">
      <xdr:nvSpPr>
        <xdr:cNvPr id="6" name="Text 5">
          <a:extLst>
            <a:ext uri="{FF2B5EF4-FFF2-40B4-BE49-F238E27FC236}">
              <a16:creationId xmlns:a16="http://schemas.microsoft.com/office/drawing/2014/main" id="{F5AD1454-2F49-4BB9-A185-167843B2E766}"/>
            </a:ext>
          </a:extLst>
        </xdr:cNvPr>
        <xdr:cNvSpPr txBox="1">
          <a:spLocks noChangeArrowheads="1"/>
        </xdr:cNvSpPr>
      </xdr:nvSpPr>
      <xdr:spPr bwMode="auto">
        <a:xfrm>
          <a:off x="3451860" y="449580"/>
          <a:ext cx="0" cy="16954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238125</xdr:rowOff>
    </xdr:to>
    <xdr:sp macro="" textlink="">
      <xdr:nvSpPr>
        <xdr:cNvPr id="7" name="Text 6">
          <a:extLst>
            <a:ext uri="{FF2B5EF4-FFF2-40B4-BE49-F238E27FC236}">
              <a16:creationId xmlns:a16="http://schemas.microsoft.com/office/drawing/2014/main" id="{223A8937-BD31-4361-96AD-5E0DA8228C29}"/>
            </a:ext>
          </a:extLst>
        </xdr:cNvPr>
        <xdr:cNvSpPr txBox="1">
          <a:spLocks noChangeArrowheads="1"/>
        </xdr:cNvSpPr>
      </xdr:nvSpPr>
      <xdr:spPr bwMode="auto">
        <a:xfrm>
          <a:off x="3451860" y="449580"/>
          <a:ext cx="0" cy="16954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238125</xdr:rowOff>
    </xdr:to>
    <xdr:sp macro="" textlink="">
      <xdr:nvSpPr>
        <xdr:cNvPr id="8" name="Text 7">
          <a:extLst>
            <a:ext uri="{FF2B5EF4-FFF2-40B4-BE49-F238E27FC236}">
              <a16:creationId xmlns:a16="http://schemas.microsoft.com/office/drawing/2014/main" id="{3D3B012A-231A-419C-94D5-F05C567974FA}"/>
            </a:ext>
          </a:extLst>
        </xdr:cNvPr>
        <xdr:cNvSpPr txBox="1">
          <a:spLocks noChangeArrowheads="1"/>
        </xdr:cNvSpPr>
      </xdr:nvSpPr>
      <xdr:spPr bwMode="auto">
        <a:xfrm>
          <a:off x="3451860" y="449580"/>
          <a:ext cx="0" cy="16954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44</xdr:row>
      <xdr:rowOff>0</xdr:rowOff>
    </xdr:from>
    <xdr:to>
      <xdr:col>1</xdr:col>
      <xdr:colOff>0</xdr:colOff>
      <xdr:row>44</xdr:row>
      <xdr:rowOff>0</xdr:rowOff>
    </xdr:to>
    <xdr:sp macro="" textlink="">
      <xdr:nvSpPr>
        <xdr:cNvPr id="9" name="Text 8">
          <a:extLst>
            <a:ext uri="{FF2B5EF4-FFF2-40B4-BE49-F238E27FC236}">
              <a16:creationId xmlns:a16="http://schemas.microsoft.com/office/drawing/2014/main" id="{926E5741-C690-486B-BFBB-453C9A980BB0}"/>
            </a:ext>
          </a:extLst>
        </xdr:cNvPr>
        <xdr:cNvSpPr txBox="1">
          <a:spLocks noChangeArrowheads="1"/>
        </xdr:cNvSpPr>
      </xdr:nvSpPr>
      <xdr:spPr bwMode="auto">
        <a:xfrm>
          <a:off x="3451860" y="8046720"/>
          <a:ext cx="0" cy="0"/>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44</xdr:row>
      <xdr:rowOff>0</xdr:rowOff>
    </xdr:from>
    <xdr:to>
      <xdr:col>1</xdr:col>
      <xdr:colOff>0</xdr:colOff>
      <xdr:row>44</xdr:row>
      <xdr:rowOff>0</xdr:rowOff>
    </xdr:to>
    <xdr:sp macro="" textlink="">
      <xdr:nvSpPr>
        <xdr:cNvPr id="10" name="Text 9">
          <a:extLst>
            <a:ext uri="{FF2B5EF4-FFF2-40B4-BE49-F238E27FC236}">
              <a16:creationId xmlns:a16="http://schemas.microsoft.com/office/drawing/2014/main" id="{F0A5CE8C-272F-4713-B004-98D3794137FC}"/>
            </a:ext>
          </a:extLst>
        </xdr:cNvPr>
        <xdr:cNvSpPr txBox="1">
          <a:spLocks noChangeArrowheads="1"/>
        </xdr:cNvSpPr>
      </xdr:nvSpPr>
      <xdr:spPr bwMode="auto">
        <a:xfrm>
          <a:off x="3451860" y="8046720"/>
          <a:ext cx="0" cy="0"/>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44</xdr:row>
      <xdr:rowOff>0</xdr:rowOff>
    </xdr:from>
    <xdr:to>
      <xdr:col>1</xdr:col>
      <xdr:colOff>0</xdr:colOff>
      <xdr:row>44</xdr:row>
      <xdr:rowOff>0</xdr:rowOff>
    </xdr:to>
    <xdr:sp macro="" textlink="">
      <xdr:nvSpPr>
        <xdr:cNvPr id="11" name="Text 10">
          <a:extLst>
            <a:ext uri="{FF2B5EF4-FFF2-40B4-BE49-F238E27FC236}">
              <a16:creationId xmlns:a16="http://schemas.microsoft.com/office/drawing/2014/main" id="{F8AF7AD2-BF4E-4AAA-990C-0DC0EF5C9FD6}"/>
            </a:ext>
          </a:extLst>
        </xdr:cNvPr>
        <xdr:cNvSpPr txBox="1">
          <a:spLocks noChangeArrowheads="1"/>
        </xdr:cNvSpPr>
      </xdr:nvSpPr>
      <xdr:spPr bwMode="auto">
        <a:xfrm>
          <a:off x="3451860" y="8046720"/>
          <a:ext cx="0" cy="0"/>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238125</xdr:rowOff>
    </xdr:to>
    <xdr:sp macro="" textlink="">
      <xdr:nvSpPr>
        <xdr:cNvPr id="12" name="Text 4">
          <a:extLst>
            <a:ext uri="{FF2B5EF4-FFF2-40B4-BE49-F238E27FC236}">
              <a16:creationId xmlns:a16="http://schemas.microsoft.com/office/drawing/2014/main" id="{381C654C-297A-4929-8B38-67756F8C2480}"/>
            </a:ext>
          </a:extLst>
        </xdr:cNvPr>
        <xdr:cNvSpPr txBox="1">
          <a:spLocks noChangeArrowheads="1"/>
        </xdr:cNvSpPr>
      </xdr:nvSpPr>
      <xdr:spPr bwMode="auto">
        <a:xfrm>
          <a:off x="3451860" y="449580"/>
          <a:ext cx="0" cy="16954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238125</xdr:rowOff>
    </xdr:to>
    <xdr:sp macro="" textlink="">
      <xdr:nvSpPr>
        <xdr:cNvPr id="13" name="Text 2">
          <a:extLst>
            <a:ext uri="{FF2B5EF4-FFF2-40B4-BE49-F238E27FC236}">
              <a16:creationId xmlns:a16="http://schemas.microsoft.com/office/drawing/2014/main" id="{35CC07D2-C186-41DA-94EE-0C79693A223E}"/>
            </a:ext>
          </a:extLst>
        </xdr:cNvPr>
        <xdr:cNvSpPr txBox="1">
          <a:spLocks noChangeArrowheads="1"/>
        </xdr:cNvSpPr>
      </xdr:nvSpPr>
      <xdr:spPr bwMode="auto">
        <a:xfrm>
          <a:off x="3451860" y="449580"/>
          <a:ext cx="0" cy="16954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44</xdr:row>
      <xdr:rowOff>0</xdr:rowOff>
    </xdr:from>
    <xdr:to>
      <xdr:col>1</xdr:col>
      <xdr:colOff>0</xdr:colOff>
      <xdr:row>44</xdr:row>
      <xdr:rowOff>0</xdr:rowOff>
    </xdr:to>
    <xdr:sp macro="" textlink="">
      <xdr:nvSpPr>
        <xdr:cNvPr id="14" name="Text 3">
          <a:extLst>
            <a:ext uri="{FF2B5EF4-FFF2-40B4-BE49-F238E27FC236}">
              <a16:creationId xmlns:a16="http://schemas.microsoft.com/office/drawing/2014/main" id="{DB5D0DA2-82F0-40DE-8428-C35324B69961}"/>
            </a:ext>
          </a:extLst>
        </xdr:cNvPr>
        <xdr:cNvSpPr txBox="1">
          <a:spLocks noChangeArrowheads="1"/>
        </xdr:cNvSpPr>
      </xdr:nvSpPr>
      <xdr:spPr bwMode="auto">
        <a:xfrm>
          <a:off x="3451860" y="8046720"/>
          <a:ext cx="0" cy="0"/>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44</xdr:row>
      <xdr:rowOff>0</xdr:rowOff>
    </xdr:from>
    <xdr:to>
      <xdr:col>1</xdr:col>
      <xdr:colOff>0</xdr:colOff>
      <xdr:row>44</xdr:row>
      <xdr:rowOff>0</xdr:rowOff>
    </xdr:to>
    <xdr:sp macro="" textlink="">
      <xdr:nvSpPr>
        <xdr:cNvPr id="15" name="Text 4">
          <a:extLst>
            <a:ext uri="{FF2B5EF4-FFF2-40B4-BE49-F238E27FC236}">
              <a16:creationId xmlns:a16="http://schemas.microsoft.com/office/drawing/2014/main" id="{75C683DB-85F2-4FE1-928C-D2E707856353}"/>
            </a:ext>
          </a:extLst>
        </xdr:cNvPr>
        <xdr:cNvSpPr txBox="1">
          <a:spLocks noChangeArrowheads="1"/>
        </xdr:cNvSpPr>
      </xdr:nvSpPr>
      <xdr:spPr bwMode="auto">
        <a:xfrm>
          <a:off x="3451860" y="8046720"/>
          <a:ext cx="0" cy="0"/>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238125</xdr:rowOff>
    </xdr:to>
    <xdr:sp macro="" textlink="">
      <xdr:nvSpPr>
        <xdr:cNvPr id="16" name="Text 5">
          <a:extLst>
            <a:ext uri="{FF2B5EF4-FFF2-40B4-BE49-F238E27FC236}">
              <a16:creationId xmlns:a16="http://schemas.microsoft.com/office/drawing/2014/main" id="{DB01E6BF-0302-4ED9-8C61-41FE0432A940}"/>
            </a:ext>
          </a:extLst>
        </xdr:cNvPr>
        <xdr:cNvSpPr txBox="1">
          <a:spLocks noChangeArrowheads="1"/>
        </xdr:cNvSpPr>
      </xdr:nvSpPr>
      <xdr:spPr bwMode="auto">
        <a:xfrm>
          <a:off x="3451860" y="449580"/>
          <a:ext cx="0" cy="16954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238125</xdr:rowOff>
    </xdr:to>
    <xdr:sp macro="" textlink="">
      <xdr:nvSpPr>
        <xdr:cNvPr id="17" name="Text 6">
          <a:extLst>
            <a:ext uri="{FF2B5EF4-FFF2-40B4-BE49-F238E27FC236}">
              <a16:creationId xmlns:a16="http://schemas.microsoft.com/office/drawing/2014/main" id="{FF9F756F-7B48-4E59-8610-444FC1A20A9F}"/>
            </a:ext>
          </a:extLst>
        </xdr:cNvPr>
        <xdr:cNvSpPr txBox="1">
          <a:spLocks noChangeArrowheads="1"/>
        </xdr:cNvSpPr>
      </xdr:nvSpPr>
      <xdr:spPr bwMode="auto">
        <a:xfrm>
          <a:off x="3451860" y="449580"/>
          <a:ext cx="0" cy="16954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238125</xdr:rowOff>
    </xdr:to>
    <xdr:sp macro="" textlink="">
      <xdr:nvSpPr>
        <xdr:cNvPr id="18" name="Text 7">
          <a:extLst>
            <a:ext uri="{FF2B5EF4-FFF2-40B4-BE49-F238E27FC236}">
              <a16:creationId xmlns:a16="http://schemas.microsoft.com/office/drawing/2014/main" id="{837453D4-08B6-48F2-9B15-DB1D9D5C5675}"/>
            </a:ext>
          </a:extLst>
        </xdr:cNvPr>
        <xdr:cNvSpPr txBox="1">
          <a:spLocks noChangeArrowheads="1"/>
        </xdr:cNvSpPr>
      </xdr:nvSpPr>
      <xdr:spPr bwMode="auto">
        <a:xfrm>
          <a:off x="3451860" y="449580"/>
          <a:ext cx="0" cy="16954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44</xdr:row>
      <xdr:rowOff>0</xdr:rowOff>
    </xdr:from>
    <xdr:to>
      <xdr:col>1</xdr:col>
      <xdr:colOff>0</xdr:colOff>
      <xdr:row>44</xdr:row>
      <xdr:rowOff>0</xdr:rowOff>
    </xdr:to>
    <xdr:sp macro="" textlink="">
      <xdr:nvSpPr>
        <xdr:cNvPr id="19" name="Text 8">
          <a:extLst>
            <a:ext uri="{FF2B5EF4-FFF2-40B4-BE49-F238E27FC236}">
              <a16:creationId xmlns:a16="http://schemas.microsoft.com/office/drawing/2014/main" id="{B27D2078-13A4-4773-9513-30A9D73D3F97}"/>
            </a:ext>
          </a:extLst>
        </xdr:cNvPr>
        <xdr:cNvSpPr txBox="1">
          <a:spLocks noChangeArrowheads="1"/>
        </xdr:cNvSpPr>
      </xdr:nvSpPr>
      <xdr:spPr bwMode="auto">
        <a:xfrm>
          <a:off x="3451860" y="8046720"/>
          <a:ext cx="0" cy="0"/>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44</xdr:row>
      <xdr:rowOff>0</xdr:rowOff>
    </xdr:from>
    <xdr:to>
      <xdr:col>1</xdr:col>
      <xdr:colOff>0</xdr:colOff>
      <xdr:row>44</xdr:row>
      <xdr:rowOff>0</xdr:rowOff>
    </xdr:to>
    <xdr:sp macro="" textlink="">
      <xdr:nvSpPr>
        <xdr:cNvPr id="20" name="Text 9">
          <a:extLst>
            <a:ext uri="{FF2B5EF4-FFF2-40B4-BE49-F238E27FC236}">
              <a16:creationId xmlns:a16="http://schemas.microsoft.com/office/drawing/2014/main" id="{110F8290-06F3-426B-97D4-416FD302DA34}"/>
            </a:ext>
          </a:extLst>
        </xdr:cNvPr>
        <xdr:cNvSpPr txBox="1">
          <a:spLocks noChangeArrowheads="1"/>
        </xdr:cNvSpPr>
      </xdr:nvSpPr>
      <xdr:spPr bwMode="auto">
        <a:xfrm>
          <a:off x="3451860" y="8046720"/>
          <a:ext cx="0" cy="0"/>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44</xdr:row>
      <xdr:rowOff>0</xdr:rowOff>
    </xdr:from>
    <xdr:to>
      <xdr:col>1</xdr:col>
      <xdr:colOff>0</xdr:colOff>
      <xdr:row>44</xdr:row>
      <xdr:rowOff>0</xdr:rowOff>
    </xdr:to>
    <xdr:sp macro="" textlink="">
      <xdr:nvSpPr>
        <xdr:cNvPr id="21" name="Text 10">
          <a:extLst>
            <a:ext uri="{FF2B5EF4-FFF2-40B4-BE49-F238E27FC236}">
              <a16:creationId xmlns:a16="http://schemas.microsoft.com/office/drawing/2014/main" id="{A1FBBD4D-5D0C-4447-9312-668A2359AC95}"/>
            </a:ext>
          </a:extLst>
        </xdr:cNvPr>
        <xdr:cNvSpPr txBox="1">
          <a:spLocks noChangeArrowheads="1"/>
        </xdr:cNvSpPr>
      </xdr:nvSpPr>
      <xdr:spPr bwMode="auto">
        <a:xfrm>
          <a:off x="3451860" y="8046720"/>
          <a:ext cx="0" cy="0"/>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38100</xdr:rowOff>
    </xdr:from>
    <xdr:to>
      <xdr:col>1</xdr:col>
      <xdr:colOff>0</xdr:colOff>
      <xdr:row>3</xdr:row>
      <xdr:rowOff>238125</xdr:rowOff>
    </xdr:to>
    <xdr:sp macro="" textlink="">
      <xdr:nvSpPr>
        <xdr:cNvPr id="2" name="Text 4">
          <a:extLst>
            <a:ext uri="{FF2B5EF4-FFF2-40B4-BE49-F238E27FC236}">
              <a16:creationId xmlns:a16="http://schemas.microsoft.com/office/drawing/2014/main" id="{B6E738D5-CF96-4313-AF09-2A5CA782A507}"/>
            </a:ext>
          </a:extLst>
        </xdr:cNvPr>
        <xdr:cNvSpPr txBox="1">
          <a:spLocks noChangeArrowheads="1"/>
        </xdr:cNvSpPr>
      </xdr:nvSpPr>
      <xdr:spPr bwMode="auto">
        <a:xfrm>
          <a:off x="3840480" y="594360"/>
          <a:ext cx="0" cy="16954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238125</xdr:rowOff>
    </xdr:to>
    <xdr:sp macro="" textlink="">
      <xdr:nvSpPr>
        <xdr:cNvPr id="3" name="Text 4">
          <a:extLst>
            <a:ext uri="{FF2B5EF4-FFF2-40B4-BE49-F238E27FC236}">
              <a16:creationId xmlns:a16="http://schemas.microsoft.com/office/drawing/2014/main" id="{F3AE2DCB-9CE1-4B2E-87D8-57207EA9D1B4}"/>
            </a:ext>
          </a:extLst>
        </xdr:cNvPr>
        <xdr:cNvSpPr txBox="1">
          <a:spLocks noChangeArrowheads="1"/>
        </xdr:cNvSpPr>
      </xdr:nvSpPr>
      <xdr:spPr bwMode="auto">
        <a:xfrm>
          <a:off x="3840480" y="594360"/>
          <a:ext cx="0" cy="16954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38100</xdr:rowOff>
    </xdr:from>
    <xdr:to>
      <xdr:col>1</xdr:col>
      <xdr:colOff>0</xdr:colOff>
      <xdr:row>3</xdr:row>
      <xdr:rowOff>219075</xdr:rowOff>
    </xdr:to>
    <xdr:sp macro="" textlink="">
      <xdr:nvSpPr>
        <xdr:cNvPr id="2" name="Text 7">
          <a:extLst>
            <a:ext uri="{FF2B5EF4-FFF2-40B4-BE49-F238E27FC236}">
              <a16:creationId xmlns:a16="http://schemas.microsoft.com/office/drawing/2014/main" id="{DD7A66F4-83F5-414D-B6B2-4E704AC8F887}"/>
            </a:ext>
          </a:extLst>
        </xdr:cNvPr>
        <xdr:cNvSpPr txBox="1">
          <a:spLocks noChangeArrowheads="1"/>
        </xdr:cNvSpPr>
      </xdr:nvSpPr>
      <xdr:spPr bwMode="auto">
        <a:xfrm>
          <a:off x="2636520" y="403860"/>
          <a:ext cx="0" cy="18097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219075</xdr:rowOff>
    </xdr:to>
    <xdr:sp macro="" textlink="">
      <xdr:nvSpPr>
        <xdr:cNvPr id="3" name="Text 11">
          <a:extLst>
            <a:ext uri="{FF2B5EF4-FFF2-40B4-BE49-F238E27FC236}">
              <a16:creationId xmlns:a16="http://schemas.microsoft.com/office/drawing/2014/main" id="{E2644F1E-8083-47FA-9AED-2DD60F9AE114}"/>
            </a:ext>
          </a:extLst>
        </xdr:cNvPr>
        <xdr:cNvSpPr txBox="1">
          <a:spLocks noChangeArrowheads="1"/>
        </xdr:cNvSpPr>
      </xdr:nvSpPr>
      <xdr:spPr bwMode="auto">
        <a:xfrm>
          <a:off x="2636520" y="403860"/>
          <a:ext cx="0" cy="18097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219075</xdr:rowOff>
    </xdr:to>
    <xdr:sp macro="" textlink="">
      <xdr:nvSpPr>
        <xdr:cNvPr id="4" name="Text 7">
          <a:extLst>
            <a:ext uri="{FF2B5EF4-FFF2-40B4-BE49-F238E27FC236}">
              <a16:creationId xmlns:a16="http://schemas.microsoft.com/office/drawing/2014/main" id="{5F09C17B-4C59-4255-924E-C504B12D03FF}"/>
            </a:ext>
          </a:extLst>
        </xdr:cNvPr>
        <xdr:cNvSpPr txBox="1">
          <a:spLocks noChangeArrowheads="1"/>
        </xdr:cNvSpPr>
      </xdr:nvSpPr>
      <xdr:spPr bwMode="auto">
        <a:xfrm>
          <a:off x="2636520" y="403860"/>
          <a:ext cx="0" cy="18097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219075</xdr:rowOff>
    </xdr:to>
    <xdr:sp macro="" textlink="">
      <xdr:nvSpPr>
        <xdr:cNvPr id="5" name="Text 11">
          <a:extLst>
            <a:ext uri="{FF2B5EF4-FFF2-40B4-BE49-F238E27FC236}">
              <a16:creationId xmlns:a16="http://schemas.microsoft.com/office/drawing/2014/main" id="{41A86771-A655-4717-B78B-5AE98A48947F}"/>
            </a:ext>
          </a:extLst>
        </xdr:cNvPr>
        <xdr:cNvSpPr txBox="1">
          <a:spLocks noChangeArrowheads="1"/>
        </xdr:cNvSpPr>
      </xdr:nvSpPr>
      <xdr:spPr bwMode="auto">
        <a:xfrm>
          <a:off x="2636520" y="403860"/>
          <a:ext cx="0" cy="18097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219075</xdr:rowOff>
    </xdr:to>
    <xdr:sp macro="" textlink="">
      <xdr:nvSpPr>
        <xdr:cNvPr id="6" name="Text 7">
          <a:extLst>
            <a:ext uri="{FF2B5EF4-FFF2-40B4-BE49-F238E27FC236}">
              <a16:creationId xmlns:a16="http://schemas.microsoft.com/office/drawing/2014/main" id="{A9D7EE55-F274-483B-9445-24F4C3E3644C}"/>
            </a:ext>
          </a:extLst>
        </xdr:cNvPr>
        <xdr:cNvSpPr txBox="1">
          <a:spLocks noChangeArrowheads="1"/>
        </xdr:cNvSpPr>
      </xdr:nvSpPr>
      <xdr:spPr bwMode="auto">
        <a:xfrm>
          <a:off x="2636520" y="403860"/>
          <a:ext cx="0" cy="18097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219075</xdr:rowOff>
    </xdr:to>
    <xdr:sp macro="" textlink="">
      <xdr:nvSpPr>
        <xdr:cNvPr id="7" name="Text 11">
          <a:extLst>
            <a:ext uri="{FF2B5EF4-FFF2-40B4-BE49-F238E27FC236}">
              <a16:creationId xmlns:a16="http://schemas.microsoft.com/office/drawing/2014/main" id="{3CF45FDE-0A40-4EB9-9C45-25812C59B5B3}"/>
            </a:ext>
          </a:extLst>
        </xdr:cNvPr>
        <xdr:cNvSpPr txBox="1">
          <a:spLocks noChangeArrowheads="1"/>
        </xdr:cNvSpPr>
      </xdr:nvSpPr>
      <xdr:spPr bwMode="auto">
        <a:xfrm>
          <a:off x="2636520" y="403860"/>
          <a:ext cx="0" cy="18097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219075</xdr:rowOff>
    </xdr:to>
    <xdr:sp macro="" textlink="">
      <xdr:nvSpPr>
        <xdr:cNvPr id="8" name="Text 7">
          <a:extLst>
            <a:ext uri="{FF2B5EF4-FFF2-40B4-BE49-F238E27FC236}">
              <a16:creationId xmlns:a16="http://schemas.microsoft.com/office/drawing/2014/main" id="{8271D9AA-1D8E-4F9E-83B4-8DB71A333652}"/>
            </a:ext>
          </a:extLst>
        </xdr:cNvPr>
        <xdr:cNvSpPr txBox="1">
          <a:spLocks noChangeArrowheads="1"/>
        </xdr:cNvSpPr>
      </xdr:nvSpPr>
      <xdr:spPr bwMode="auto">
        <a:xfrm>
          <a:off x="2636520" y="403860"/>
          <a:ext cx="0" cy="18097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twoCellAnchor>
    <xdr:from>
      <xdr:col>1</xdr:col>
      <xdr:colOff>0</xdr:colOff>
      <xdr:row>3</xdr:row>
      <xdr:rowOff>38100</xdr:rowOff>
    </xdr:from>
    <xdr:to>
      <xdr:col>1</xdr:col>
      <xdr:colOff>0</xdr:colOff>
      <xdr:row>3</xdr:row>
      <xdr:rowOff>219075</xdr:rowOff>
    </xdr:to>
    <xdr:sp macro="" textlink="">
      <xdr:nvSpPr>
        <xdr:cNvPr id="9" name="Text 11">
          <a:extLst>
            <a:ext uri="{FF2B5EF4-FFF2-40B4-BE49-F238E27FC236}">
              <a16:creationId xmlns:a16="http://schemas.microsoft.com/office/drawing/2014/main" id="{B77FC234-24D5-4457-90CF-17E3BDFA2BA8}"/>
            </a:ext>
          </a:extLst>
        </xdr:cNvPr>
        <xdr:cNvSpPr txBox="1">
          <a:spLocks noChangeArrowheads="1"/>
        </xdr:cNvSpPr>
      </xdr:nvSpPr>
      <xdr:spPr bwMode="auto">
        <a:xfrm>
          <a:off x="2636520" y="403860"/>
          <a:ext cx="0" cy="180975"/>
        </a:xfrm>
        <a:prstGeom prst="rect">
          <a:avLst/>
        </a:prstGeom>
        <a:noFill/>
        <a:ln w="1">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Helv"/>
            </a:rPr>
            <a:t>1/</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1047750</xdr:colOff>
      <xdr:row>1</xdr:row>
      <xdr:rowOff>19050</xdr:rowOff>
    </xdr:from>
    <xdr:to>
      <xdr:col>0</xdr:col>
      <xdr:colOff>1295400</xdr:colOff>
      <xdr:row>1</xdr:row>
      <xdr:rowOff>123825</xdr:rowOff>
    </xdr:to>
    <xdr:sp macro="" textlink="">
      <xdr:nvSpPr>
        <xdr:cNvPr id="2" name="Text 1">
          <a:extLst>
            <a:ext uri="{FF2B5EF4-FFF2-40B4-BE49-F238E27FC236}">
              <a16:creationId xmlns:a16="http://schemas.microsoft.com/office/drawing/2014/main" id="{EAE3BCF8-0543-46C4-84EF-7C1816E50A32}"/>
            </a:ext>
          </a:extLst>
        </xdr:cNvPr>
        <xdr:cNvSpPr txBox="1">
          <a:spLocks noChangeArrowheads="1"/>
        </xdr:cNvSpPr>
      </xdr:nvSpPr>
      <xdr:spPr bwMode="auto">
        <a:xfrm>
          <a:off x="1047750" y="19050"/>
          <a:ext cx="24765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0</xdr:col>
      <xdr:colOff>1047750</xdr:colOff>
      <xdr:row>1</xdr:row>
      <xdr:rowOff>19050</xdr:rowOff>
    </xdr:from>
    <xdr:to>
      <xdr:col>0</xdr:col>
      <xdr:colOff>1295400</xdr:colOff>
      <xdr:row>1</xdr:row>
      <xdr:rowOff>123825</xdr:rowOff>
    </xdr:to>
    <xdr:sp macro="" textlink="">
      <xdr:nvSpPr>
        <xdr:cNvPr id="3" name="Text 1">
          <a:extLst>
            <a:ext uri="{FF2B5EF4-FFF2-40B4-BE49-F238E27FC236}">
              <a16:creationId xmlns:a16="http://schemas.microsoft.com/office/drawing/2014/main" id="{689F6237-A9C7-4647-BD12-2B9CBB89D585}"/>
            </a:ext>
          </a:extLst>
        </xdr:cNvPr>
        <xdr:cNvSpPr txBox="1">
          <a:spLocks noChangeArrowheads="1"/>
        </xdr:cNvSpPr>
      </xdr:nvSpPr>
      <xdr:spPr bwMode="auto">
        <a:xfrm>
          <a:off x="1047750" y="19050"/>
          <a:ext cx="24765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0</xdr:col>
      <xdr:colOff>1047750</xdr:colOff>
      <xdr:row>1</xdr:row>
      <xdr:rowOff>19050</xdr:rowOff>
    </xdr:from>
    <xdr:to>
      <xdr:col>0</xdr:col>
      <xdr:colOff>1295400</xdr:colOff>
      <xdr:row>1</xdr:row>
      <xdr:rowOff>123825</xdr:rowOff>
    </xdr:to>
    <xdr:sp macro="" textlink="">
      <xdr:nvSpPr>
        <xdr:cNvPr id="4" name="Text 1">
          <a:extLst>
            <a:ext uri="{FF2B5EF4-FFF2-40B4-BE49-F238E27FC236}">
              <a16:creationId xmlns:a16="http://schemas.microsoft.com/office/drawing/2014/main" id="{81472F0B-1235-4306-B57B-20D9AAD200D1}"/>
            </a:ext>
          </a:extLst>
        </xdr:cNvPr>
        <xdr:cNvSpPr txBox="1">
          <a:spLocks noChangeArrowheads="1"/>
        </xdr:cNvSpPr>
      </xdr:nvSpPr>
      <xdr:spPr bwMode="auto">
        <a:xfrm>
          <a:off x="1047750" y="19050"/>
          <a:ext cx="24765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0</xdr:col>
      <xdr:colOff>1047750</xdr:colOff>
      <xdr:row>1</xdr:row>
      <xdr:rowOff>19050</xdr:rowOff>
    </xdr:from>
    <xdr:to>
      <xdr:col>0</xdr:col>
      <xdr:colOff>1295400</xdr:colOff>
      <xdr:row>1</xdr:row>
      <xdr:rowOff>123825</xdr:rowOff>
    </xdr:to>
    <xdr:sp macro="" textlink="">
      <xdr:nvSpPr>
        <xdr:cNvPr id="5" name="Text 1">
          <a:extLst>
            <a:ext uri="{FF2B5EF4-FFF2-40B4-BE49-F238E27FC236}">
              <a16:creationId xmlns:a16="http://schemas.microsoft.com/office/drawing/2014/main" id="{B8F2C692-9E99-4D38-9B01-F5EDE0D9DF34}"/>
            </a:ext>
          </a:extLst>
        </xdr:cNvPr>
        <xdr:cNvSpPr txBox="1">
          <a:spLocks noChangeArrowheads="1"/>
        </xdr:cNvSpPr>
      </xdr:nvSpPr>
      <xdr:spPr bwMode="auto">
        <a:xfrm>
          <a:off x="1047750" y="19050"/>
          <a:ext cx="24765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jenchu\LOCALS~1\Temp\TD_80\f63edd01\Attach\BUG10183\Format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bom.mu/DOCUME~1/jenchu/LOCALS~1/Temp/TD_80/f63edd01/Attach/BUG10183/Format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Finance\monthly\2005\09\BOM\Loan&amp;Deposits%20analysis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Documents%20and%20Settings\ellanah\Desktop\Indicator%20Q4%202011\Trade%20Indicator\2009\indicator%20qr109\BOM1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ww.bom.mu/Statistics/Balance%20of%20Payments/BOPs/Capital%20&amp;%20Fin%20Account/Compilation%20of%20Capital%20and%20Financial/2017/Q12017/684BOPBPM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BOPS-CUR\Indicators\External%20Trade\bom3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DOCUME~1\user\LOCALS~1\Temp\Table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Trade%20Indicator\2009\indicator%20qr109\BOM1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Trade%20Indicator\2009\indicator%20qr109\BOM1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Digest%202010(Trade)\digest%202007\digest2007-%2028080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New%20Headquarters%20Building\Statistics\Balance%20of%20Payments\Managemernt%20meeting16-05-08\Meeting6-05-0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Finance\monthly\2005\07\bom\Loan&amp;Deposits%20analysi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Reports\Mauritius\Monthly\2005\Alm07200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Finance\monthly\2005\09\BOM\Mau_regdist0920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sheetName val="3"/>
      <sheetName val="4"/>
      <sheetName val="5"/>
      <sheetName val="5.1"/>
      <sheetName val="5.2"/>
      <sheetName val="6"/>
      <sheetName val="7"/>
      <sheetName val="8"/>
      <sheetName val="8.1"/>
      <sheetName val="8.2"/>
      <sheetName val="8.3"/>
      <sheetName val="8.4"/>
      <sheetName val="9"/>
      <sheetName val="9.1"/>
      <sheetName val="10"/>
      <sheetName val="11"/>
      <sheetName val="12"/>
      <sheetName val="12.1"/>
      <sheetName val="13"/>
      <sheetName val="14"/>
      <sheetName val="15"/>
      <sheetName val="35"/>
      <sheetName val="36"/>
      <sheetName val="Chart 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sheetName val="3"/>
      <sheetName val="4"/>
      <sheetName val="5"/>
      <sheetName val="5.1"/>
      <sheetName val="5.2"/>
      <sheetName val="6"/>
      <sheetName val="7"/>
      <sheetName val="8"/>
      <sheetName val="8.1"/>
      <sheetName val="8.2"/>
      <sheetName val="8.3"/>
      <sheetName val="8.4"/>
      <sheetName val="9"/>
      <sheetName val="9.1"/>
      <sheetName val="10"/>
      <sheetName val="11"/>
      <sheetName val="12"/>
      <sheetName val="12.1"/>
      <sheetName val="13"/>
      <sheetName val="14"/>
      <sheetName val="15"/>
      <sheetName val="35"/>
      <sheetName val="36"/>
      <sheetName val="Chart 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ic"/>
      <sheetName val="Deposits"/>
      <sheetName val="depoStats"/>
      <sheetName val="Loan"/>
      <sheetName val="Loanstats"/>
      <sheetName val="5RDM"/>
      <sheetName val="5.1RDQ"/>
      <sheetName val="8SDM"/>
      <sheetName val="8.1SDM"/>
      <sheetName val="8.3SDQ"/>
      <sheetName val="8.4SDQ"/>
      <sheetName val="9SDQ"/>
      <sheetName val="9.1SDQ"/>
      <sheetName val="10SDQ"/>
      <sheetName val="11SDQ"/>
      <sheetName val="12SDQ"/>
      <sheetName val="12.1SDQ"/>
      <sheetName val="Credit"/>
      <sheetName val="19SDM"/>
      <sheetName val="22SDQ"/>
    </sheetNames>
    <sheetDataSet>
      <sheetData sheetId="0">
        <row r="3">
          <cell r="B3">
            <v>10834</v>
          </cell>
        </row>
      </sheetData>
      <sheetData sheetId="1">
        <row r="15">
          <cell r="AC15">
            <v>64244.826753999994</v>
          </cell>
        </row>
        <row r="16">
          <cell r="AC16">
            <v>84461.660201999999</v>
          </cell>
        </row>
        <row r="17">
          <cell r="AC17">
            <v>497193.70521400002</v>
          </cell>
        </row>
        <row r="18">
          <cell r="AC18">
            <v>8.4386240000000008</v>
          </cell>
        </row>
        <row r="19">
          <cell r="AC19">
            <v>889081.82153200009</v>
          </cell>
        </row>
        <row r="20">
          <cell r="AC20">
            <v>1068896.241036</v>
          </cell>
        </row>
        <row r="21">
          <cell r="AC21">
            <v>911370.8645860001</v>
          </cell>
        </row>
        <row r="22">
          <cell r="AC22">
            <v>16.349833999999998</v>
          </cell>
        </row>
        <row r="23">
          <cell r="AC23">
            <v>926824.09478600009</v>
          </cell>
        </row>
        <row r="24">
          <cell r="AC24">
            <v>495153.667862</v>
          </cell>
        </row>
        <row r="25">
          <cell r="AC25">
            <v>411401.37949000002</v>
          </cell>
        </row>
        <row r="26">
          <cell r="AC26">
            <v>427.73275399999994</v>
          </cell>
        </row>
        <row r="27">
          <cell r="AC27">
            <v>15219.058384</v>
          </cell>
        </row>
        <row r="28">
          <cell r="AC28">
            <v>944.07105999999987</v>
          </cell>
        </row>
        <row r="29">
          <cell r="AC29">
            <v>20608.174636</v>
          </cell>
        </row>
        <row r="30">
          <cell r="AC30">
            <v>17668.368999999999</v>
          </cell>
        </row>
        <row r="31">
          <cell r="AC31">
            <v>1007.3607400000001</v>
          </cell>
        </row>
        <row r="32">
          <cell r="AC32">
            <v>32478.154119999996</v>
          </cell>
        </row>
        <row r="33">
          <cell r="AC33">
            <v>128808.21156400001</v>
          </cell>
        </row>
        <row r="34">
          <cell r="AC34">
            <v>49317.428312000004</v>
          </cell>
        </row>
        <row r="35">
          <cell r="AC35">
            <v>2030.5438999999999</v>
          </cell>
        </row>
        <row r="36">
          <cell r="AC36">
            <v>10366.849584</v>
          </cell>
        </row>
        <row r="37">
          <cell r="AC37">
            <v>7005.1127479999996</v>
          </cell>
        </row>
        <row r="38">
          <cell r="AC38">
            <v>1563983.4547340001</v>
          </cell>
        </row>
        <row r="39">
          <cell r="AC39">
            <v>12904.238337999999</v>
          </cell>
        </row>
        <row r="40">
          <cell r="AC40">
            <v>50220.888493999999</v>
          </cell>
        </row>
        <row r="41">
          <cell r="AC41">
            <v>38170.006008000004</v>
          </cell>
        </row>
        <row r="42">
          <cell r="AC42">
            <v>14114.126054</v>
          </cell>
        </row>
        <row r="43">
          <cell r="AC43">
            <v>361066.042158</v>
          </cell>
        </row>
        <row r="44">
          <cell r="AC44">
            <v>60298.187791999997</v>
          </cell>
        </row>
        <row r="45">
          <cell r="AC45">
            <v>266195.33925200003</v>
          </cell>
        </row>
        <row r="46">
          <cell r="AC46">
            <v>2157649.6191720003</v>
          </cell>
        </row>
        <row r="47">
          <cell r="AC47">
            <v>1211291.164654</v>
          </cell>
        </row>
        <row r="48">
          <cell r="AC48">
            <v>199188.44537999999</v>
          </cell>
        </row>
        <row r="49">
          <cell r="AC49">
            <v>17403.079758</v>
          </cell>
        </row>
        <row r="50">
          <cell r="AC50">
            <v>1.0548280000000001</v>
          </cell>
        </row>
        <row r="51">
          <cell r="AC51">
            <v>50241.985053999997</v>
          </cell>
        </row>
        <row r="52">
          <cell r="AC52">
            <v>74.892787999999996</v>
          </cell>
        </row>
        <row r="53">
          <cell r="AC53">
            <v>29399.638601999995</v>
          </cell>
        </row>
        <row r="54">
          <cell r="AC54">
            <v>340235.29881399998</v>
          </cell>
        </row>
        <row r="55">
          <cell r="AC55">
            <v>292184.71892999997</v>
          </cell>
        </row>
        <row r="56">
          <cell r="AC56">
            <v>130.27125800000002</v>
          </cell>
        </row>
        <row r="57">
          <cell r="AC57">
            <v>677747.55914599996</v>
          </cell>
        </row>
        <row r="58">
          <cell r="AC58">
            <v>2.1096560000000002</v>
          </cell>
        </row>
        <row r="59">
          <cell r="AC59">
            <v>357.05927799999995</v>
          </cell>
        </row>
        <row r="60">
          <cell r="AC60">
            <v>66836.011736</v>
          </cell>
        </row>
        <row r="61">
          <cell r="AC61">
            <v>2.1096560000000002</v>
          </cell>
        </row>
        <row r="62">
          <cell r="AC62">
            <v>69130.790049999996</v>
          </cell>
        </row>
        <row r="63">
          <cell r="AC63">
            <v>28480.356</v>
          </cell>
        </row>
        <row r="64">
          <cell r="AC64">
            <v>68007.925644000003</v>
          </cell>
        </row>
        <row r="65">
          <cell r="AC65">
            <v>73.837959999999995</v>
          </cell>
        </row>
        <row r="66">
          <cell r="AC66">
            <v>11.075693999999999</v>
          </cell>
        </row>
        <row r="67">
          <cell r="AC67">
            <v>721242.86431199999</v>
          </cell>
        </row>
        <row r="68">
          <cell r="AC68">
            <v>44276.932713999995</v>
          </cell>
        </row>
        <row r="69">
          <cell r="AC69">
            <v>210166.56779</v>
          </cell>
        </row>
        <row r="70">
          <cell r="AC70">
            <v>0.52741400000000005</v>
          </cell>
        </row>
        <row r="71">
          <cell r="AC71">
            <v>4.7467259999999998</v>
          </cell>
        </row>
        <row r="72">
          <cell r="AC72">
            <v>332617.858412</v>
          </cell>
        </row>
        <row r="73">
          <cell r="AC73">
            <v>10205567.965041999</v>
          </cell>
        </row>
        <row r="74">
          <cell r="AC74">
            <v>1912.4031639999998</v>
          </cell>
        </row>
        <row r="75">
          <cell r="AC75">
            <v>768689.02775200002</v>
          </cell>
        </row>
        <row r="76">
          <cell r="AC76">
            <v>96169.196173999997</v>
          </cell>
        </row>
        <row r="77">
          <cell r="AC77">
            <v>49621.746189999998</v>
          </cell>
        </row>
        <row r="78">
          <cell r="AC78">
            <v>29172.543121630017</v>
          </cell>
        </row>
        <row r="79">
          <cell r="AC79">
            <v>239635.33345864696</v>
          </cell>
        </row>
        <row r="80">
          <cell r="AC80">
            <v>224866.62721983192</v>
          </cell>
        </row>
        <row r="81">
          <cell r="AC81">
            <v>533359.93847262196</v>
          </cell>
        </row>
        <row r="82">
          <cell r="AC82">
            <v>35921.582018958936</v>
          </cell>
        </row>
        <row r="83">
          <cell r="AC83">
            <v>281688.68969990284</v>
          </cell>
        </row>
        <row r="84">
          <cell r="AC84">
            <v>36735.452503969689</v>
          </cell>
        </row>
        <row r="85">
          <cell r="AC85">
            <v>354824.26097428205</v>
          </cell>
        </row>
        <row r="86">
          <cell r="AC86">
            <v>860710.70046462014</v>
          </cell>
        </row>
        <row r="87">
          <cell r="AC87">
            <v>138597.25082755368</v>
          </cell>
        </row>
        <row r="88">
          <cell r="AC88">
            <v>8249.3888493520481</v>
          </cell>
        </row>
        <row r="89">
          <cell r="AC89">
            <v>198395.25102316067</v>
          </cell>
        </row>
        <row r="90">
          <cell r="AC90">
            <v>1234291.2750467251</v>
          </cell>
        </row>
        <row r="91">
          <cell r="AC91">
            <v>3154208.7657908904</v>
          </cell>
        </row>
        <row r="92">
          <cell r="AC92">
            <v>100588.78316246196</v>
          </cell>
        </row>
        <row r="93">
          <cell r="AC93">
            <v>143022.22408036882</v>
          </cell>
        </row>
        <row r="94">
          <cell r="AC94">
            <v>112652.14572162981</v>
          </cell>
        </row>
        <row r="95">
          <cell r="AC95">
            <v>302271.43846507039</v>
          </cell>
        </row>
        <row r="96">
          <cell r="AC96">
            <v>15625.537629192928</v>
          </cell>
        </row>
        <row r="97">
          <cell r="AC97">
            <v>468.98988359124166</v>
          </cell>
        </row>
        <row r="98">
          <cell r="AC98">
            <v>71901.041924315272</v>
          </cell>
        </row>
        <row r="99">
          <cell r="AC99">
            <v>78540267.377412632</v>
          </cell>
        </row>
        <row r="100">
          <cell r="AC100">
            <v>10825.253133656617</v>
          </cell>
        </row>
        <row r="101">
          <cell r="AC101">
            <v>4885695.8471797276</v>
          </cell>
        </row>
        <row r="102">
          <cell r="AC102">
            <v>2230024.5210048086</v>
          </cell>
        </row>
        <row r="103">
          <cell r="AC103">
            <v>25845258.890077095</v>
          </cell>
        </row>
        <row r="104">
          <cell r="AC104">
            <v>148094.89264951754</v>
          </cell>
        </row>
        <row r="105">
          <cell r="AC105">
            <v>34655.130329490225</v>
          </cell>
        </row>
        <row r="106">
          <cell r="AC106">
            <v>174490.19224293451</v>
          </cell>
        </row>
        <row r="107">
          <cell r="AC107">
            <v>161803064.48674136</v>
          </cell>
        </row>
        <row r="108">
          <cell r="AC108">
            <v>9041484.4204737004</v>
          </cell>
        </row>
        <row r="109">
          <cell r="AC109">
            <v>98809.485665173052</v>
          </cell>
        </row>
        <row r="110">
          <cell r="AC110">
            <v>383654.31021145737</v>
          </cell>
        </row>
        <row r="111">
          <cell r="AC111">
            <v>6595192.3151337598</v>
          </cell>
        </row>
        <row r="112">
          <cell r="AC112">
            <v>1150048.5196972177</v>
          </cell>
        </row>
        <row r="113">
          <cell r="AC113">
            <v>463090879.9077332</v>
          </cell>
        </row>
        <row r="114">
          <cell r="AC114">
            <v>209114.89193112304</v>
          </cell>
        </row>
        <row r="115">
          <cell r="AC115">
            <v>549932.40605761553</v>
          </cell>
        </row>
        <row r="116">
          <cell r="AC116">
            <v>377241.79840617103</v>
          </cell>
        </row>
        <row r="117">
          <cell r="AC117">
            <v>853242.96142125363</v>
          </cell>
        </row>
        <row r="118">
          <cell r="AC118">
            <v>1489206.0721746632</v>
          </cell>
        </row>
        <row r="119">
          <cell r="AC119">
            <v>192.72739491090465</v>
          </cell>
        </row>
        <row r="120">
          <cell r="AC120">
            <v>68066058.541737214</v>
          </cell>
        </row>
        <row r="121">
          <cell r="AC121">
            <v>23506.178707477055</v>
          </cell>
        </row>
        <row r="122">
          <cell r="AC122">
            <v>264811.31902265083</v>
          </cell>
        </row>
        <row r="123">
          <cell r="AC123">
            <v>166745.89237126693</v>
          </cell>
        </row>
        <row r="124">
          <cell r="AC124">
            <v>371596.01942583983</v>
          </cell>
        </row>
        <row r="125">
          <cell r="AC125">
            <v>282735.86176822678</v>
          </cell>
        </row>
        <row r="126">
          <cell r="AC126">
            <v>211794.57840339819</v>
          </cell>
        </row>
        <row r="127">
          <cell r="AC127">
            <v>91898252.643064439</v>
          </cell>
        </row>
        <row r="128">
          <cell r="AC128">
            <v>144.39637637287592</v>
          </cell>
        </row>
        <row r="129">
          <cell r="AC129">
            <v>207017.2660586485</v>
          </cell>
        </row>
        <row r="130">
          <cell r="AC130">
            <v>5825191.4779745052</v>
          </cell>
        </row>
        <row r="131">
          <cell r="AC131">
            <v>62230.363122400449</v>
          </cell>
        </row>
        <row r="132">
          <cell r="AC132">
            <v>1870507.0794587876</v>
          </cell>
        </row>
        <row r="133">
          <cell r="AC133">
            <v>22343.549205978921</v>
          </cell>
        </row>
        <row r="134">
          <cell r="AC134">
            <v>12205.670558196487</v>
          </cell>
        </row>
        <row r="135">
          <cell r="AC135">
            <v>50792.618747641529</v>
          </cell>
        </row>
        <row r="136">
          <cell r="AC136">
            <v>186748077.60485011</v>
          </cell>
        </row>
        <row r="137">
          <cell r="AC137">
            <v>4970568.9941475736</v>
          </cell>
        </row>
        <row r="138">
          <cell r="AC138">
            <v>652107.16264321434</v>
          </cell>
        </row>
        <row r="139">
          <cell r="AC139">
            <v>4447.3487243604568</v>
          </cell>
        </row>
        <row r="140">
          <cell r="AC140">
            <v>15871.667816192148</v>
          </cell>
        </row>
        <row r="141">
          <cell r="AC141">
            <v>339634.59753079322</v>
          </cell>
        </row>
        <row r="142">
          <cell r="AC142">
            <v>633339.81046942889</v>
          </cell>
        </row>
        <row r="143">
          <cell r="AC143">
            <v>12826.515308675733</v>
          </cell>
        </row>
        <row r="144">
          <cell r="AC144">
            <v>1193101.0153278799</v>
          </cell>
        </row>
        <row r="145">
          <cell r="AC145">
            <v>0.29833962060511554</v>
          </cell>
        </row>
        <row r="146">
          <cell r="AC146">
            <v>16816.211055027943</v>
          </cell>
        </row>
        <row r="147">
          <cell r="AC147">
            <v>751788.39667979546</v>
          </cell>
        </row>
        <row r="148">
          <cell r="AC148">
            <v>0.29833962060511554</v>
          </cell>
        </row>
        <row r="149">
          <cell r="AC149">
            <v>6330141.4293957641</v>
          </cell>
        </row>
        <row r="150">
          <cell r="AC150">
            <v>67291.993125586843</v>
          </cell>
        </row>
        <row r="151">
          <cell r="AC151">
            <v>15902.396797114474</v>
          </cell>
        </row>
        <row r="152">
          <cell r="AC152">
            <v>201982.18828169594</v>
          </cell>
        </row>
        <row r="153">
          <cell r="AC153">
            <v>429702.43397261575</v>
          </cell>
        </row>
        <row r="154">
          <cell r="AC154">
            <v>5899341.702298562</v>
          </cell>
        </row>
        <row r="155">
          <cell r="AC155">
            <v>5973.3558837556229</v>
          </cell>
        </row>
        <row r="156">
          <cell r="AC156">
            <v>193.62241377271999</v>
          </cell>
        </row>
        <row r="157">
          <cell r="AC157">
            <v>2129525.5380681488</v>
          </cell>
        </row>
        <row r="158">
          <cell r="AC158">
            <v>736630.35723609081</v>
          </cell>
        </row>
        <row r="159">
          <cell r="AC159">
            <v>318476.94831671962</v>
          </cell>
        </row>
        <row r="160">
          <cell r="AC160">
            <v>194564.57029459093</v>
          </cell>
        </row>
        <row r="161">
          <cell r="AC161">
            <v>72462.815429914699</v>
          </cell>
        </row>
        <row r="162">
          <cell r="AC162">
            <v>49303.307361580788</v>
          </cell>
        </row>
        <row r="163">
          <cell r="AC163">
            <v>75901.77623662987</v>
          </cell>
        </row>
        <row r="164">
          <cell r="AC164">
            <v>11630.471769669823</v>
          </cell>
        </row>
        <row r="165">
          <cell r="AC165">
            <v>7159382.0733204745</v>
          </cell>
        </row>
        <row r="166">
          <cell r="AC166">
            <v>5802.1089415282868</v>
          </cell>
        </row>
        <row r="167">
          <cell r="AC167">
            <v>874264.86610795185</v>
          </cell>
        </row>
        <row r="168">
          <cell r="AC168">
            <v>5191.1093985290108</v>
          </cell>
        </row>
        <row r="169">
          <cell r="AC169">
            <v>498680.64263386279</v>
          </cell>
        </row>
        <row r="170">
          <cell r="AC170">
            <v>552847.18415092747</v>
          </cell>
        </row>
        <row r="171">
          <cell r="AC171">
            <v>1986230.3332349267</v>
          </cell>
        </row>
        <row r="172">
          <cell r="AC172">
            <v>22932.471617053416</v>
          </cell>
        </row>
        <row r="173">
          <cell r="AC173">
            <v>310641.65486076748</v>
          </cell>
        </row>
        <row r="174">
          <cell r="AC174">
            <v>8204.3395666406777</v>
          </cell>
        </row>
        <row r="175">
          <cell r="AC175">
            <v>691675.94652407081</v>
          </cell>
        </row>
        <row r="176">
          <cell r="AC176">
            <v>2983.3962060511553</v>
          </cell>
        </row>
        <row r="177">
          <cell r="AC177">
            <v>295932.9148856941</v>
          </cell>
        </row>
        <row r="178">
          <cell r="AC178">
            <v>5630373.3190023992</v>
          </cell>
        </row>
        <row r="179">
          <cell r="AC179">
            <v>23378.489349858064</v>
          </cell>
        </row>
        <row r="180">
          <cell r="AC180">
            <v>2237.5471545383666</v>
          </cell>
        </row>
        <row r="181">
          <cell r="AC181">
            <v>307497655.27679372</v>
          </cell>
        </row>
        <row r="182">
          <cell r="AC182">
            <v>2411186.7805229556</v>
          </cell>
        </row>
        <row r="183">
          <cell r="AC183">
            <v>1578697.8148090977</v>
          </cell>
        </row>
        <row r="184">
          <cell r="AC184">
            <v>8968942.2467047032</v>
          </cell>
        </row>
        <row r="185">
          <cell r="AC185">
            <v>7674793.3035382507</v>
          </cell>
        </row>
        <row r="186">
          <cell r="AC186">
            <v>396479166.45350301</v>
          </cell>
        </row>
        <row r="187">
          <cell r="AC187">
            <v>80697.585637857104</v>
          </cell>
        </row>
        <row r="188">
          <cell r="AC188">
            <v>383597.62568354246</v>
          </cell>
        </row>
        <row r="189">
          <cell r="AC189">
            <v>48046.104200350834</v>
          </cell>
        </row>
        <row r="190">
          <cell r="AC190">
            <v>143973.62913047848</v>
          </cell>
        </row>
        <row r="191">
          <cell r="AC191">
            <v>16476.998906399927</v>
          </cell>
        </row>
        <row r="192">
          <cell r="AC192">
            <v>59099.587143770361</v>
          </cell>
        </row>
        <row r="193">
          <cell r="AC193">
            <v>41175.044398194419</v>
          </cell>
        </row>
        <row r="194">
          <cell r="AC194">
            <v>27982.168035415601</v>
          </cell>
        </row>
        <row r="195">
          <cell r="AC195">
            <v>62844.942740846978</v>
          </cell>
        </row>
        <row r="196">
          <cell r="AC196">
            <v>1573231.6362803704</v>
          </cell>
        </row>
        <row r="197">
          <cell r="AC197">
            <v>2827.9612637158903</v>
          </cell>
        </row>
        <row r="198">
          <cell r="AC198">
            <v>4479697.6894226698</v>
          </cell>
        </row>
        <row r="199">
          <cell r="AC199">
            <v>6550.9413892471275</v>
          </cell>
        </row>
        <row r="200">
          <cell r="AC200">
            <v>2476.5171906430642</v>
          </cell>
        </row>
        <row r="201">
          <cell r="AC201">
            <v>42286.061145327876</v>
          </cell>
        </row>
        <row r="202">
          <cell r="AC202">
            <v>374117.88423881488</v>
          </cell>
        </row>
        <row r="203">
          <cell r="AC203">
            <v>56.087848673761719</v>
          </cell>
        </row>
        <row r="204">
          <cell r="AC204">
            <v>208355.31925706242</v>
          </cell>
        </row>
        <row r="205">
          <cell r="AC205">
            <v>56621613.160759881</v>
          </cell>
        </row>
        <row r="206">
          <cell r="AC206">
            <v>4227.7707635950928</v>
          </cell>
        </row>
        <row r="207">
          <cell r="AC207">
            <v>10671.906568665589</v>
          </cell>
        </row>
        <row r="208">
          <cell r="AC208">
            <v>39250.753845291423</v>
          </cell>
        </row>
        <row r="209">
          <cell r="AC209">
            <v>4624.2641193792906</v>
          </cell>
        </row>
        <row r="210">
          <cell r="AC210">
            <v>8080.2302844689484</v>
          </cell>
        </row>
        <row r="211">
          <cell r="AC211">
            <v>225115.144123796</v>
          </cell>
        </row>
        <row r="212">
          <cell r="AC212">
            <v>1002856.9994188923</v>
          </cell>
        </row>
        <row r="213">
          <cell r="AC213">
            <v>22957104.922847543</v>
          </cell>
        </row>
        <row r="214">
          <cell r="AC214">
            <v>19313.015339872156</v>
          </cell>
        </row>
        <row r="215">
          <cell r="AC215">
            <v>2861903.6606917549</v>
          </cell>
        </row>
        <row r="216">
          <cell r="AC216">
            <v>2.9833962060511556</v>
          </cell>
        </row>
        <row r="217">
          <cell r="AC217">
            <v>148885.79098374175</v>
          </cell>
        </row>
        <row r="218">
          <cell r="AC218">
            <v>3646497.183713668</v>
          </cell>
        </row>
        <row r="219">
          <cell r="AC219">
            <v>48180.953708864348</v>
          </cell>
        </row>
        <row r="220">
          <cell r="AC220">
            <v>164306.07095395832</v>
          </cell>
        </row>
        <row r="221">
          <cell r="AC221">
            <v>22375.471545383665</v>
          </cell>
        </row>
        <row r="222">
          <cell r="AC222">
            <v>102713.5579404116</v>
          </cell>
        </row>
        <row r="223">
          <cell r="AC223">
            <v>609880.47108238679</v>
          </cell>
        </row>
        <row r="224">
          <cell r="AC224">
            <v>6979704.650094077</v>
          </cell>
        </row>
        <row r="225">
          <cell r="AC225">
            <v>258277.97967101942</v>
          </cell>
        </row>
        <row r="226">
          <cell r="AC226">
            <v>601607.51340300695</v>
          </cell>
        </row>
        <row r="227">
          <cell r="AC227">
            <v>633330.56194119004</v>
          </cell>
        </row>
        <row r="228">
          <cell r="AC228">
            <v>356993.78669532249</v>
          </cell>
        </row>
        <row r="229">
          <cell r="AC229">
            <v>4483.149478833072</v>
          </cell>
        </row>
        <row r="230">
          <cell r="AC230">
            <v>203411.23506439445</v>
          </cell>
        </row>
        <row r="231">
          <cell r="AC231">
            <v>128576.02297142787</v>
          </cell>
        </row>
        <row r="232">
          <cell r="AC232">
            <v>26045829.036934469</v>
          </cell>
        </row>
        <row r="233">
          <cell r="AC233">
            <v>1500320.1180610654</v>
          </cell>
        </row>
        <row r="234">
          <cell r="AC234">
            <v>165712.44392549086</v>
          </cell>
        </row>
        <row r="235">
          <cell r="AC235">
            <v>192.13071566969441</v>
          </cell>
        </row>
        <row r="236">
          <cell r="AC236">
            <v>61741.682823849282</v>
          </cell>
        </row>
        <row r="237">
          <cell r="AC237">
            <v>1334909.8921712476</v>
          </cell>
        </row>
        <row r="238">
          <cell r="AC238">
            <v>17342.780485395975</v>
          </cell>
        </row>
        <row r="239">
          <cell r="AC239">
            <v>32760.673738647736</v>
          </cell>
        </row>
        <row r="240">
          <cell r="AC240">
            <v>63065.71406009476</v>
          </cell>
        </row>
        <row r="241">
          <cell r="AC241">
            <v>58832.573183328786</v>
          </cell>
        </row>
        <row r="242">
          <cell r="AC242">
            <v>365661.74603238347</v>
          </cell>
        </row>
        <row r="243">
          <cell r="AC243">
            <v>1048.9621060475861</v>
          </cell>
        </row>
        <row r="244">
          <cell r="AC244">
            <v>368896.94087822537</v>
          </cell>
        </row>
        <row r="245">
          <cell r="AC245">
            <v>21362.608533429298</v>
          </cell>
        </row>
        <row r="246">
          <cell r="AC246">
            <v>654109.61817671591</v>
          </cell>
        </row>
        <row r="247">
          <cell r="AC247">
            <v>237878.41143290343</v>
          </cell>
        </row>
        <row r="248">
          <cell r="AC248">
            <v>357812.72895388346</v>
          </cell>
        </row>
        <row r="249">
          <cell r="AC249">
            <v>102367.18564088906</v>
          </cell>
        </row>
        <row r="250">
          <cell r="AC250">
            <v>200233.02308608813</v>
          </cell>
        </row>
        <row r="251">
          <cell r="AC251">
            <v>1143.5357657794077</v>
          </cell>
        </row>
        <row r="252">
          <cell r="AC252">
            <v>165812.98437763477</v>
          </cell>
        </row>
        <row r="253">
          <cell r="AC253">
            <v>298339.62060511555</v>
          </cell>
        </row>
        <row r="254">
          <cell r="AC254">
            <v>972968.44120780996</v>
          </cell>
        </row>
        <row r="255">
          <cell r="AC255">
            <v>293097.79347108369</v>
          </cell>
        </row>
        <row r="256">
          <cell r="AC256">
            <v>8839753.4341525547</v>
          </cell>
        </row>
        <row r="257">
          <cell r="AC257">
            <v>780142.29588248511</v>
          </cell>
        </row>
        <row r="258">
          <cell r="AC258">
            <v>335959.9484238</v>
          </cell>
        </row>
        <row r="259">
          <cell r="AC259">
            <v>8506775.9869159423</v>
          </cell>
        </row>
        <row r="260">
          <cell r="AC260">
            <v>59790990.407881208</v>
          </cell>
        </row>
        <row r="261">
          <cell r="AC261">
            <v>2739.056056775566</v>
          </cell>
        </row>
        <row r="262">
          <cell r="AC262">
            <v>897.40557878018751</v>
          </cell>
        </row>
        <row r="263">
          <cell r="AC263">
            <v>3651.6769562066147</v>
          </cell>
        </row>
        <row r="264">
          <cell r="AC264">
            <v>4205.6936316703141</v>
          </cell>
        </row>
        <row r="265">
          <cell r="AC265">
            <v>360141.26969270647</v>
          </cell>
        </row>
        <row r="266">
          <cell r="AC266">
            <v>554718.66859098338</v>
          </cell>
        </row>
        <row r="267">
          <cell r="AC267">
            <v>1382438.4235801212</v>
          </cell>
        </row>
        <row r="268">
          <cell r="AC268">
            <v>2616.992063364065</v>
          </cell>
        </row>
        <row r="269">
          <cell r="AC269">
            <v>12781.404223568687</v>
          </cell>
        </row>
        <row r="270">
          <cell r="AC270">
            <v>96344.801070075409</v>
          </cell>
        </row>
        <row r="271">
          <cell r="AC271">
            <v>330.14184794367702</v>
          </cell>
        </row>
        <row r="272">
          <cell r="AC272">
            <v>1.9701559553331105</v>
          </cell>
        </row>
        <row r="273">
          <cell r="AC273">
            <v>143876.47844871291</v>
          </cell>
        </row>
        <row r="274">
          <cell r="AC274">
            <v>453851.16399607837</v>
          </cell>
        </row>
        <row r="275">
          <cell r="AC275">
            <v>3397885.1404815097</v>
          </cell>
        </row>
        <row r="276">
          <cell r="AC276">
            <v>894.13717453951665</v>
          </cell>
        </row>
        <row r="277">
          <cell r="AC277">
            <v>20.84403381161253</v>
          </cell>
        </row>
        <row r="278">
          <cell r="AC278">
            <v>95204.046294860309</v>
          </cell>
        </row>
        <row r="279">
          <cell r="AC279">
            <v>1245.2513302971968</v>
          </cell>
        </row>
        <row r="280">
          <cell r="AC280">
            <v>1115782.9268350853</v>
          </cell>
        </row>
        <row r="281">
          <cell r="AC281">
            <v>252419.81193905449</v>
          </cell>
        </row>
        <row r="282">
          <cell r="AC282">
            <v>9.3438772258952714</v>
          </cell>
        </row>
        <row r="283">
          <cell r="AC283">
            <v>117105.37575257223</v>
          </cell>
        </row>
        <row r="284">
          <cell r="AC284">
            <v>22685.1370050072</v>
          </cell>
        </row>
        <row r="285">
          <cell r="AC285">
            <v>10368937.573704993</v>
          </cell>
        </row>
        <row r="286">
          <cell r="AC286">
            <v>12128.352639212062</v>
          </cell>
        </row>
        <row r="287">
          <cell r="AC287">
            <v>38958.577333583722</v>
          </cell>
        </row>
        <row r="288">
          <cell r="AC288">
            <v>244.01894755318807</v>
          </cell>
        </row>
        <row r="289">
          <cell r="AC289">
            <v>33163.217174168836</v>
          </cell>
        </row>
        <row r="290">
          <cell r="AC290">
            <v>15.0939555187539</v>
          </cell>
        </row>
        <row r="291">
          <cell r="AC291">
            <v>2102072.2936155275</v>
          </cell>
        </row>
        <row r="292">
          <cell r="AC292">
            <v>6660.3875625968103</v>
          </cell>
        </row>
        <row r="293">
          <cell r="AC293">
            <v>1428103.820010101</v>
          </cell>
        </row>
        <row r="294">
          <cell r="AC294">
            <v>51490.513592975803</v>
          </cell>
        </row>
        <row r="295">
          <cell r="AC295">
            <v>129406375.21128716</v>
          </cell>
        </row>
        <row r="296">
          <cell r="AC296">
            <v>10331.093792800439</v>
          </cell>
        </row>
        <row r="297">
          <cell r="AC297">
            <v>4854.8629786392012</v>
          </cell>
        </row>
        <row r="298">
          <cell r="AC298">
            <v>1780179.6763622616</v>
          </cell>
        </row>
        <row r="299">
          <cell r="AC299">
            <v>33338.235182207725</v>
          </cell>
        </row>
        <row r="300">
          <cell r="AC300">
            <v>2202.6393660581589</v>
          </cell>
        </row>
        <row r="301">
          <cell r="AC301">
            <v>402665.04517273081</v>
          </cell>
        </row>
        <row r="302">
          <cell r="AC302">
            <v>194.78390217058603</v>
          </cell>
        </row>
        <row r="303">
          <cell r="AC303">
            <v>14116.082829074629</v>
          </cell>
        </row>
        <row r="304">
          <cell r="AC304">
            <v>28927.206371798547</v>
          </cell>
        </row>
        <row r="305">
          <cell r="AC305">
            <v>11336.998114157394</v>
          </cell>
        </row>
        <row r="306">
          <cell r="AC306">
            <v>5939.1121167363553</v>
          </cell>
        </row>
        <row r="307">
          <cell r="AC307">
            <v>168334.26078322297</v>
          </cell>
        </row>
        <row r="308">
          <cell r="AC308">
            <v>384.53648583492077</v>
          </cell>
        </row>
        <row r="309">
          <cell r="AC309">
            <v>144.4707171080731</v>
          </cell>
        </row>
        <row r="310">
          <cell r="AC310">
            <v>1351573.1529712994</v>
          </cell>
        </row>
        <row r="311">
          <cell r="AC311">
            <v>360915.88296764414</v>
          </cell>
        </row>
        <row r="312">
          <cell r="AC312">
            <v>3578336.2537473589</v>
          </cell>
        </row>
        <row r="313">
          <cell r="AC313">
            <v>1915810.5475269158</v>
          </cell>
        </row>
        <row r="314">
          <cell r="AC314">
            <v>6874.9382172242831</v>
          </cell>
        </row>
        <row r="315">
          <cell r="AC315">
            <v>450923.33118625771</v>
          </cell>
        </row>
        <row r="316">
          <cell r="AC316">
            <v>591367.90094459825</v>
          </cell>
        </row>
        <row r="317">
          <cell r="AC317">
            <v>2729158.0431827502</v>
          </cell>
        </row>
        <row r="318">
          <cell r="AC318">
            <v>7327747.6514920052</v>
          </cell>
        </row>
        <row r="319">
          <cell r="AC319">
            <v>2546583.7422402785</v>
          </cell>
        </row>
        <row r="320">
          <cell r="AC320">
            <v>12369948.286886489</v>
          </cell>
        </row>
        <row r="321">
          <cell r="AC321">
            <v>1622777.7920931238</v>
          </cell>
        </row>
        <row r="322">
          <cell r="AC322">
            <v>3104.8204316374377</v>
          </cell>
        </row>
        <row r="323">
          <cell r="AC323">
            <v>532246.69448199996</v>
          </cell>
        </row>
        <row r="324">
          <cell r="AC324">
            <v>429.84241000000003</v>
          </cell>
        </row>
        <row r="325">
          <cell r="AC325">
            <v>171674710.22720894</v>
          </cell>
        </row>
        <row r="326">
          <cell r="AC326">
            <v>0.52741400000000005</v>
          </cell>
        </row>
        <row r="327">
          <cell r="AC327">
            <v>207196.86651025276</v>
          </cell>
        </row>
        <row r="328">
          <cell r="AC328">
            <v>1399197.69716</v>
          </cell>
        </row>
        <row r="329">
          <cell r="AC329">
            <v>6511.9283340774546</v>
          </cell>
        </row>
        <row r="330">
          <cell r="AC330">
            <v>5118.5528699999995</v>
          </cell>
        </row>
        <row r="331">
          <cell r="AC331">
            <v>6564991.3953399053</v>
          </cell>
        </row>
        <row r="332">
          <cell r="AC332">
            <v>0.52741400000000005</v>
          </cell>
        </row>
        <row r="333">
          <cell r="AC333">
            <v>320047.58926480322</v>
          </cell>
        </row>
        <row r="334">
          <cell r="AC334">
            <v>220.45905199999999</v>
          </cell>
        </row>
        <row r="335">
          <cell r="AC335">
            <v>18837911.582435854</v>
          </cell>
        </row>
        <row r="336">
          <cell r="AC336">
            <v>1.5822419999999999</v>
          </cell>
        </row>
        <row r="337">
          <cell r="AC337">
            <v>19222.021755587597</v>
          </cell>
        </row>
        <row r="338">
          <cell r="AC338">
            <v>876412.61303668807</v>
          </cell>
        </row>
        <row r="339">
          <cell r="AC339">
            <v>193256.35105823755</v>
          </cell>
        </row>
        <row r="340">
          <cell r="AC340">
            <v>12008.319754848639</v>
          </cell>
        </row>
        <row r="341">
          <cell r="AC341">
            <v>33496.080903439346</v>
          </cell>
        </row>
        <row r="342">
          <cell r="AC342">
            <v>105946.39690599999</v>
          </cell>
        </row>
        <row r="343">
          <cell r="AC343">
            <v>2150716.2347279997</v>
          </cell>
        </row>
        <row r="344">
          <cell r="AC344">
            <v>70332.073859552955</v>
          </cell>
        </row>
        <row r="345">
          <cell r="AC345">
            <v>24617.575863999999</v>
          </cell>
        </row>
        <row r="346">
          <cell r="AC346">
            <v>57053939.491695724</v>
          </cell>
        </row>
        <row r="347">
          <cell r="AC347">
            <v>1248220.1675957784</v>
          </cell>
        </row>
        <row r="348">
          <cell r="AC348">
            <v>281.03592261001882</v>
          </cell>
        </row>
        <row r="349">
          <cell r="AC349">
            <v>4690489.5483612139</v>
          </cell>
        </row>
        <row r="350">
          <cell r="AC350">
            <v>32896.158846314582</v>
          </cell>
        </row>
        <row r="351">
          <cell r="AC351">
            <v>2139084.6378519577</v>
          </cell>
        </row>
        <row r="352">
          <cell r="AC352">
            <v>611100.38179104123</v>
          </cell>
        </row>
        <row r="353">
          <cell r="AC353">
            <v>93000.813251991465</v>
          </cell>
        </row>
        <row r="354">
          <cell r="AC354">
            <v>148985.73475664441</v>
          </cell>
        </row>
        <row r="355">
          <cell r="AC355">
            <v>16605.866729882418</v>
          </cell>
        </row>
        <row r="356">
          <cell r="AC356">
            <v>22241.04838</v>
          </cell>
        </row>
        <row r="357">
          <cell r="AC357">
            <v>745.84905151278883</v>
          </cell>
        </row>
        <row r="358">
          <cell r="AC358">
            <v>84700.408327515936</v>
          </cell>
        </row>
        <row r="359">
          <cell r="AC359">
            <v>684831.14060852758</v>
          </cell>
        </row>
        <row r="360">
          <cell r="AC360">
            <v>2022289.4498189839</v>
          </cell>
        </row>
        <row r="361">
          <cell r="AC361">
            <v>108433.1795472615</v>
          </cell>
        </row>
        <row r="362">
          <cell r="AC362">
            <v>170351.92336552098</v>
          </cell>
        </row>
        <row r="363">
          <cell r="AC363">
            <v>694789.36031400005</v>
          </cell>
        </row>
        <row r="364">
          <cell r="AC364">
            <v>7378432.7270339997</v>
          </cell>
        </row>
        <row r="365">
          <cell r="AC365">
            <v>9966937.3910859991</v>
          </cell>
        </row>
        <row r="366">
          <cell r="AC366">
            <v>3553969.7455480001</v>
          </cell>
        </row>
        <row r="367">
          <cell r="AC367">
            <v>5220.9433605895219</v>
          </cell>
        </row>
        <row r="368">
          <cell r="AC368">
            <v>5220.9433605895219</v>
          </cell>
        </row>
        <row r="369">
          <cell r="AC369">
            <v>8003539.6982754394</v>
          </cell>
        </row>
        <row r="370">
          <cell r="AC370">
            <v>11744.735844361585</v>
          </cell>
        </row>
        <row r="371">
          <cell r="AC371">
            <v>4098319.4275694978</v>
          </cell>
        </row>
        <row r="372">
          <cell r="AC372">
            <v>11071.77575289929</v>
          </cell>
        </row>
        <row r="373">
          <cell r="AC373">
            <v>13141.444558435092</v>
          </cell>
        </row>
        <row r="374">
          <cell r="AC374">
            <v>8823496.9827039987</v>
          </cell>
        </row>
        <row r="375">
          <cell r="AC375">
            <v>12859589.835695257</v>
          </cell>
        </row>
        <row r="376">
          <cell r="AC376">
            <v>285969.8632555863</v>
          </cell>
        </row>
        <row r="377">
          <cell r="AC377">
            <v>54471.742948943815</v>
          </cell>
        </row>
        <row r="378">
          <cell r="AC378">
            <v>550250.73443280114</v>
          </cell>
        </row>
        <row r="379">
          <cell r="AC379">
            <v>4178653.0526392395</v>
          </cell>
        </row>
        <row r="380">
          <cell r="AC380">
            <v>300393.09221374057</v>
          </cell>
        </row>
        <row r="381">
          <cell r="AC381">
            <v>38890.980945999996</v>
          </cell>
        </row>
        <row r="382">
          <cell r="AC382">
            <v>546.92831799999999</v>
          </cell>
        </row>
        <row r="383">
          <cell r="AC383">
            <v>769.41788154059293</v>
          </cell>
        </row>
        <row r="384">
          <cell r="AC384">
            <v>26468.799004</v>
          </cell>
        </row>
        <row r="385">
          <cell r="AC385">
            <v>348.16233724616984</v>
          </cell>
        </row>
        <row r="386">
          <cell r="AC386">
            <v>541754.91705682932</v>
          </cell>
        </row>
        <row r="387">
          <cell r="AC387">
            <v>908507.98942138627</v>
          </cell>
        </row>
        <row r="388">
          <cell r="AC388">
            <v>92074547.193332791</v>
          </cell>
        </row>
        <row r="389">
          <cell r="AC389">
            <v>309785.46802775864</v>
          </cell>
        </row>
        <row r="390">
          <cell r="AC390">
            <v>3948757.7348928852</v>
          </cell>
        </row>
        <row r="391">
          <cell r="AC391">
            <v>500877.01892075763</v>
          </cell>
        </row>
        <row r="392">
          <cell r="AC392">
            <v>9185082.5276519991</v>
          </cell>
        </row>
        <row r="393">
          <cell r="AC393">
            <v>5196.1811720792966</v>
          </cell>
        </row>
        <row r="394">
          <cell r="AC394">
            <v>143421.10415311781</v>
          </cell>
        </row>
        <row r="395">
          <cell r="AC395">
            <v>84161.606972703099</v>
          </cell>
        </row>
        <row r="396">
          <cell r="AC396">
            <v>1516838.8845143502</v>
          </cell>
        </row>
        <row r="397">
          <cell r="AC397">
            <v>4383899.9422275051</v>
          </cell>
        </row>
        <row r="398">
          <cell r="AC398">
            <v>6663.1170865946506</v>
          </cell>
        </row>
        <row r="399">
          <cell r="AC399">
            <v>20.569146</v>
          </cell>
        </row>
        <row r="400">
          <cell r="AC400">
            <v>469459.76849369466</v>
          </cell>
        </row>
        <row r="401">
          <cell r="AC401">
            <v>1079092.0366282475</v>
          </cell>
        </row>
        <row r="402">
          <cell r="AC402">
            <v>1224689.0503219343</v>
          </cell>
        </row>
        <row r="403">
          <cell r="AC403">
            <v>246380859.10860366</v>
          </cell>
        </row>
        <row r="404">
          <cell r="AC404">
            <v>111414.3346357392</v>
          </cell>
        </row>
        <row r="405">
          <cell r="AC405">
            <v>194219.09301393022</v>
          </cell>
        </row>
        <row r="406">
          <cell r="AC406">
            <v>77568.301357330041</v>
          </cell>
        </row>
        <row r="407">
          <cell r="AC407">
            <v>415409.57942866592</v>
          </cell>
        </row>
        <row r="408">
          <cell r="AC408">
            <v>432102.27788076334</v>
          </cell>
        </row>
        <row r="409">
          <cell r="AC409">
            <v>1718410.2591384731</v>
          </cell>
        </row>
        <row r="410">
          <cell r="AC410">
            <v>467389.58986631583</v>
          </cell>
        </row>
        <row r="411">
          <cell r="AC411">
            <v>12472.087839396856</v>
          </cell>
        </row>
        <row r="412">
          <cell r="AC412">
            <v>10861.179135423343</v>
          </cell>
        </row>
        <row r="413">
          <cell r="AC413">
            <v>1985.7137099999998</v>
          </cell>
        </row>
        <row r="414">
          <cell r="AC414">
            <v>8018129.9974211315</v>
          </cell>
        </row>
        <row r="415">
          <cell r="AC415">
            <v>83833.830534077089</v>
          </cell>
        </row>
        <row r="416">
          <cell r="AC416">
            <v>92616.870442967236</v>
          </cell>
        </row>
        <row r="417">
          <cell r="AC417">
            <v>1242.5873839999999</v>
          </cell>
        </row>
        <row r="418">
          <cell r="AC418">
            <v>721495.58828279329</v>
          </cell>
        </row>
        <row r="419">
          <cell r="AC419">
            <v>1935467.2501097252</v>
          </cell>
        </row>
        <row r="420">
          <cell r="AC420">
            <v>1250510.8068605429</v>
          </cell>
        </row>
        <row r="421">
          <cell r="AC421">
            <v>3157995.1085224873</v>
          </cell>
        </row>
        <row r="422">
          <cell r="AC422">
            <v>5556100.8391686156</v>
          </cell>
        </row>
        <row r="423">
          <cell r="AC423">
            <v>1081739.947682109</v>
          </cell>
        </row>
        <row r="424">
          <cell r="AC424">
            <v>1680383.724534</v>
          </cell>
        </row>
        <row r="425">
          <cell r="AC425">
            <v>241.65509269014359</v>
          </cell>
        </row>
        <row r="426">
          <cell r="AC426">
            <v>2869206.5901184115</v>
          </cell>
        </row>
        <row r="427">
          <cell r="AC427">
            <v>91117.991906352574</v>
          </cell>
        </row>
        <row r="428">
          <cell r="AC428">
            <v>45440.704293606352</v>
          </cell>
        </row>
        <row r="429">
          <cell r="AC429">
            <v>709280.66919635807</v>
          </cell>
        </row>
        <row r="430">
          <cell r="AC430">
            <v>49458388.473126017</v>
          </cell>
        </row>
        <row r="431">
          <cell r="AC431">
            <v>4821973.7859543012</v>
          </cell>
        </row>
        <row r="432">
          <cell r="AC432">
            <v>219740.67948116572</v>
          </cell>
        </row>
        <row r="433">
          <cell r="AC433">
            <v>4.2193120000000004</v>
          </cell>
        </row>
        <row r="434">
          <cell r="AC434">
            <v>36227731.574152254</v>
          </cell>
        </row>
        <row r="435">
          <cell r="AC435">
            <v>99320.243095649013</v>
          </cell>
        </row>
        <row r="436">
          <cell r="AC436">
            <v>28938.943198696208</v>
          </cell>
        </row>
        <row r="437">
          <cell r="AC437">
            <v>455053.85402800003</v>
          </cell>
        </row>
        <row r="438">
          <cell r="AC438">
            <v>10793.975095375557</v>
          </cell>
        </row>
        <row r="439">
          <cell r="AC439">
            <v>49350871.348954245</v>
          </cell>
        </row>
        <row r="440">
          <cell r="AC440">
            <v>1.5822419999999999</v>
          </cell>
        </row>
        <row r="441">
          <cell r="AC441">
            <v>2296365.4074199065</v>
          </cell>
        </row>
        <row r="442">
          <cell r="AC442">
            <v>147886.94993395577</v>
          </cell>
        </row>
        <row r="443">
          <cell r="AC443">
            <v>26665.893629305832</v>
          </cell>
        </row>
        <row r="444">
          <cell r="AC444">
            <v>1552345.1777814268</v>
          </cell>
        </row>
        <row r="445">
          <cell r="AC445">
            <v>3064756.8689819998</v>
          </cell>
        </row>
        <row r="446">
          <cell r="AC446">
            <v>11092.565433718801</v>
          </cell>
        </row>
        <row r="447">
          <cell r="AC447">
            <v>416613.37979780755</v>
          </cell>
        </row>
        <row r="448">
          <cell r="AC448">
            <v>151846.81171824751</v>
          </cell>
        </row>
        <row r="449">
          <cell r="AC449">
            <v>4881.1345327202962</v>
          </cell>
        </row>
        <row r="450">
          <cell r="AC450">
            <v>2006.417944314358</v>
          </cell>
        </row>
        <row r="451">
          <cell r="AC451">
            <v>10862863.616267821</v>
          </cell>
        </row>
        <row r="452">
          <cell r="AC452">
            <v>420957.20467381802</v>
          </cell>
        </row>
        <row r="453">
          <cell r="AC453">
            <v>5032691.3583273143</v>
          </cell>
        </row>
        <row r="454">
          <cell r="AC454">
            <v>36077871.125616908</v>
          </cell>
        </row>
        <row r="455">
          <cell r="AC455">
            <v>1056456.9939964279</v>
          </cell>
        </row>
        <row r="456">
          <cell r="AC456">
            <v>14927941.132897949</v>
          </cell>
        </row>
        <row r="457">
          <cell r="AC457">
            <v>10340086.977496546</v>
          </cell>
        </row>
        <row r="458">
          <cell r="AC458">
            <v>2546928.1788822152</v>
          </cell>
        </row>
        <row r="459">
          <cell r="AC459">
            <v>63546.637528510226</v>
          </cell>
        </row>
        <row r="460">
          <cell r="AC460">
            <v>16572.085019911869</v>
          </cell>
        </row>
        <row r="461">
          <cell r="AC461">
            <v>7.9112099999999996</v>
          </cell>
        </row>
        <row r="462">
          <cell r="AC462">
            <v>113399.18813162502</v>
          </cell>
        </row>
        <row r="463">
          <cell r="AC463">
            <v>383573.16183465283</v>
          </cell>
        </row>
        <row r="464">
          <cell r="AC464">
            <v>372520.61910231278</v>
          </cell>
        </row>
        <row r="465">
          <cell r="AC465">
            <v>496383.12921558268</v>
          </cell>
        </row>
        <row r="466">
          <cell r="AC466">
            <v>16128.538229533153</v>
          </cell>
        </row>
        <row r="467">
          <cell r="AC467">
            <v>9513.8639154279062</v>
          </cell>
        </row>
        <row r="468">
          <cell r="AC468">
            <v>166584.23931400001</v>
          </cell>
        </row>
        <row r="469">
          <cell r="AC469">
            <v>2570.0884219999998</v>
          </cell>
        </row>
        <row r="470">
          <cell r="AC470">
            <v>3017.705262420744</v>
          </cell>
        </row>
        <row r="471">
          <cell r="AC471">
            <v>146932.26314801941</v>
          </cell>
        </row>
        <row r="472">
          <cell r="AC472">
            <v>1029681.0130471188</v>
          </cell>
        </row>
        <row r="473">
          <cell r="AC473">
            <v>219269.17306115132</v>
          </cell>
        </row>
        <row r="474">
          <cell r="AC474">
            <v>50870.223897133677</v>
          </cell>
        </row>
        <row r="475">
          <cell r="AC475">
            <v>639594.79895503575</v>
          </cell>
        </row>
        <row r="476">
          <cell r="AC476">
            <v>9555309.6772683393</v>
          </cell>
        </row>
        <row r="477">
          <cell r="AC477">
            <v>7256314.4060928002</v>
          </cell>
        </row>
        <row r="478">
          <cell r="AC478">
            <v>67517.059934852703</v>
          </cell>
        </row>
        <row r="479">
          <cell r="AC479">
            <v>82013.404414000004</v>
          </cell>
        </row>
        <row r="480">
          <cell r="AC480">
            <v>116352.45203599505</v>
          </cell>
        </row>
        <row r="481">
          <cell r="AC481">
            <v>3606504.4592319317</v>
          </cell>
        </row>
        <row r="482">
          <cell r="AC482">
            <v>72496.527807043065</v>
          </cell>
        </row>
        <row r="483">
          <cell r="AC483">
            <v>1023699.0053143656</v>
          </cell>
        </row>
        <row r="484">
          <cell r="AC484">
            <v>42841.56951889459</v>
          </cell>
        </row>
        <row r="485">
          <cell r="AC485">
            <v>21019.407630869922</v>
          </cell>
        </row>
        <row r="486">
          <cell r="AC486">
            <v>38.453648583492082</v>
          </cell>
        </row>
        <row r="487">
          <cell r="AC487">
            <v>568771.16880999994</v>
          </cell>
        </row>
        <row r="488">
          <cell r="AC488">
            <v>412693.01637600001</v>
          </cell>
        </row>
        <row r="489">
          <cell r="AC489">
            <v>65250.455101786036</v>
          </cell>
        </row>
        <row r="490">
          <cell r="AC490">
            <v>64826.51450090616</v>
          </cell>
        </row>
        <row r="491">
          <cell r="AC491">
            <v>2205688.0685339998</v>
          </cell>
        </row>
        <row r="492">
          <cell r="AC492">
            <v>171287.51641573865</v>
          </cell>
        </row>
        <row r="493">
          <cell r="AC493">
            <v>83803.599427976966</v>
          </cell>
        </row>
        <row r="494">
          <cell r="AC494">
            <v>35486.523576</v>
          </cell>
        </row>
        <row r="495">
          <cell r="AC495">
            <v>2337.4068260470326</v>
          </cell>
        </row>
        <row r="496">
          <cell r="AC496">
            <v>860776.33518115326</v>
          </cell>
        </row>
        <row r="497">
          <cell r="AC497">
            <v>22972.150786593898</v>
          </cell>
        </row>
        <row r="498">
          <cell r="AC498">
            <v>7471861.2019045493</v>
          </cell>
        </row>
        <row r="499">
          <cell r="AC499">
            <v>1714857.0858159999</v>
          </cell>
        </row>
        <row r="500">
          <cell r="AC500">
            <v>3934544.6840871489</v>
          </cell>
        </row>
        <row r="501">
          <cell r="AC501">
            <v>5169.3306062248375</v>
          </cell>
        </row>
        <row r="502">
          <cell r="AC502">
            <v>8483.4541900000004</v>
          </cell>
        </row>
        <row r="503">
          <cell r="AC503">
            <v>5866.5173782890161</v>
          </cell>
        </row>
        <row r="504">
          <cell r="AC504">
            <v>77633.231144000005</v>
          </cell>
        </row>
        <row r="505">
          <cell r="AC505">
            <v>6032534.8292384744</v>
          </cell>
        </row>
        <row r="506">
          <cell r="AC506">
            <v>72959.252558601613</v>
          </cell>
        </row>
        <row r="507">
          <cell r="AC507">
            <v>2225783.0718070217</v>
          </cell>
        </row>
        <row r="508">
          <cell r="AC508">
            <v>27359.53324721273</v>
          </cell>
        </row>
        <row r="509">
          <cell r="AC509">
            <v>143203.01789045546</v>
          </cell>
        </row>
        <row r="510">
          <cell r="AC510">
            <v>403396.0238757105</v>
          </cell>
        </row>
        <row r="511">
          <cell r="AC511">
            <v>1782.5220548251955</v>
          </cell>
        </row>
        <row r="512">
          <cell r="AC512">
            <v>130075.47790458922</v>
          </cell>
        </row>
        <row r="513">
          <cell r="AC513">
            <v>737467.66633314406</v>
          </cell>
        </row>
        <row r="514">
          <cell r="AC514">
            <v>97925.505369320104</v>
          </cell>
        </row>
        <row r="515">
          <cell r="AC515">
            <v>268995034.27281082</v>
          </cell>
        </row>
        <row r="516">
          <cell r="AC516">
            <v>994.66429509745535</v>
          </cell>
        </row>
        <row r="517">
          <cell r="AC517">
            <v>8668399.6863410398</v>
          </cell>
        </row>
        <row r="518">
          <cell r="AC518">
            <v>304.31787799999995</v>
          </cell>
        </row>
        <row r="519">
          <cell r="AC519">
            <v>4734493.6870980002</v>
          </cell>
        </row>
        <row r="520">
          <cell r="AC520">
            <v>148233.62057309892</v>
          </cell>
        </row>
        <row r="521">
          <cell r="AC521">
            <v>147936.98992999998</v>
          </cell>
        </row>
        <row r="522">
          <cell r="AC522">
            <v>32957017.308099996</v>
          </cell>
        </row>
        <row r="523">
          <cell r="AC523">
            <v>113249.71998170186</v>
          </cell>
        </row>
        <row r="524">
          <cell r="AC524">
            <v>3538.9479399999996</v>
          </cell>
        </row>
        <row r="525">
          <cell r="AC525">
            <v>32167400.788182344</v>
          </cell>
        </row>
        <row r="526">
          <cell r="AC526">
            <v>7349.5965536070216</v>
          </cell>
        </row>
        <row r="527">
          <cell r="AC527">
            <v>2752743.580229308</v>
          </cell>
        </row>
        <row r="528">
          <cell r="AC528">
            <v>2692.975884</v>
          </cell>
        </row>
        <row r="529">
          <cell r="AC529">
            <v>5548589.1979474705</v>
          </cell>
        </row>
        <row r="530">
          <cell r="AC530">
            <v>1254762.7431334071</v>
          </cell>
        </row>
        <row r="531">
          <cell r="AC531">
            <v>36939.21846484299</v>
          </cell>
        </row>
        <row r="532">
          <cell r="AC532">
            <v>284384.78485131124</v>
          </cell>
        </row>
        <row r="533">
          <cell r="AC533">
            <v>180772.62797363708</v>
          </cell>
        </row>
        <row r="534">
          <cell r="AC534">
            <v>440135.37050517672</v>
          </cell>
        </row>
        <row r="535">
          <cell r="AC535">
            <v>4922.9020796050108</v>
          </cell>
        </row>
        <row r="536">
          <cell r="AC536">
            <v>1032514.046084385</v>
          </cell>
        </row>
        <row r="537">
          <cell r="AC537">
            <v>198467.90545684192</v>
          </cell>
        </row>
        <row r="538">
          <cell r="AC538">
            <v>15491752.763271835</v>
          </cell>
        </row>
        <row r="539">
          <cell r="AC539">
            <v>12219227.233246</v>
          </cell>
        </row>
        <row r="540">
          <cell r="AC540">
            <v>3901807.9862518017</v>
          </cell>
        </row>
        <row r="541">
          <cell r="AC541">
            <v>255078.58557965019</v>
          </cell>
        </row>
        <row r="542">
          <cell r="AC542">
            <v>34080.802283977006</v>
          </cell>
        </row>
        <row r="543">
          <cell r="AC543">
            <v>6852577.364320308</v>
          </cell>
        </row>
        <row r="544">
          <cell r="AC544">
            <v>566.84527914971954</v>
          </cell>
        </row>
        <row r="545">
          <cell r="AC545">
            <v>23232.601275382163</v>
          </cell>
        </row>
        <row r="546">
          <cell r="AC546">
            <v>1985417.656108398</v>
          </cell>
        </row>
        <row r="547">
          <cell r="AC547">
            <v>1790.0377236306933</v>
          </cell>
        </row>
        <row r="548">
          <cell r="AC548">
            <v>1044703.9046426893</v>
          </cell>
        </row>
        <row r="549">
          <cell r="AC549">
            <v>198157.17600591775</v>
          </cell>
        </row>
        <row r="550">
          <cell r="AC550">
            <v>2563931.2961596046</v>
          </cell>
        </row>
        <row r="551">
          <cell r="AC551">
            <v>316932.14576122636</v>
          </cell>
        </row>
        <row r="552">
          <cell r="AC552">
            <v>1170422.132388341</v>
          </cell>
        </row>
        <row r="553">
          <cell r="AC553">
            <v>9605.3424250022999</v>
          </cell>
        </row>
        <row r="554">
          <cell r="AC554">
            <v>85018.736702701601</v>
          </cell>
        </row>
        <row r="555">
          <cell r="AC555">
            <v>12603.058932842501</v>
          </cell>
        </row>
        <row r="556">
          <cell r="AC556">
            <v>107640.93511432569</v>
          </cell>
        </row>
        <row r="557">
          <cell r="AC557">
            <v>1012883.8382648068</v>
          </cell>
        </row>
        <row r="558">
          <cell r="AC558">
            <v>154543.80188851774</v>
          </cell>
        </row>
        <row r="559">
          <cell r="AC559">
            <v>836714.35805799998</v>
          </cell>
        </row>
        <row r="560">
          <cell r="AC560">
            <v>11921.138642</v>
          </cell>
        </row>
        <row r="561">
          <cell r="AC561">
            <v>36367.599751763584</v>
          </cell>
        </row>
        <row r="562">
          <cell r="AC562">
            <v>5062.2266824276003</v>
          </cell>
        </row>
        <row r="563">
          <cell r="AC563">
            <v>4938.4157398764773</v>
          </cell>
        </row>
        <row r="564">
          <cell r="AC564">
            <v>2377673.0975819007</v>
          </cell>
        </row>
        <row r="565">
          <cell r="AC565">
            <v>2747184.3197389524</v>
          </cell>
        </row>
        <row r="566">
          <cell r="AC566">
            <v>5290.1581525699085</v>
          </cell>
        </row>
        <row r="567">
          <cell r="AC567">
            <v>5560.7521884587477</v>
          </cell>
        </row>
        <row r="568">
          <cell r="AC568">
            <v>3350.6522790160529</v>
          </cell>
        </row>
        <row r="569">
          <cell r="AC569">
            <v>5974103.8211844806</v>
          </cell>
        </row>
        <row r="570">
          <cell r="AC570">
            <v>1491722.865214088</v>
          </cell>
        </row>
        <row r="571">
          <cell r="AC571">
            <v>254201165.77205431</v>
          </cell>
        </row>
        <row r="572">
          <cell r="AC572">
            <v>1698031.1828313372</v>
          </cell>
        </row>
        <row r="573">
          <cell r="AC573">
            <v>1491698.1030255777</v>
          </cell>
        </row>
        <row r="574">
          <cell r="AC574">
            <v>422.15056315623849</v>
          </cell>
        </row>
        <row r="575">
          <cell r="AC575">
            <v>22599599.782042503</v>
          </cell>
        </row>
        <row r="576">
          <cell r="AC576">
            <v>696411.15836400003</v>
          </cell>
        </row>
        <row r="577">
          <cell r="AC577">
            <v>4433.7890690020395</v>
          </cell>
        </row>
        <row r="578">
          <cell r="AC578">
            <v>5071.7735502869646</v>
          </cell>
        </row>
        <row r="579">
          <cell r="AC579">
            <v>5071.7735502869646</v>
          </cell>
        </row>
        <row r="580">
          <cell r="AC580">
            <v>8957743.472366048</v>
          </cell>
        </row>
        <row r="581">
          <cell r="AC581">
            <v>66531.693857999999</v>
          </cell>
        </row>
        <row r="582">
          <cell r="AC582">
            <v>99.645433282108584</v>
          </cell>
        </row>
        <row r="583">
          <cell r="AC583">
            <v>443596.40844381665</v>
          </cell>
        </row>
        <row r="584">
          <cell r="AC584">
            <v>5556.8248720170377</v>
          </cell>
        </row>
        <row r="585">
          <cell r="AC585">
            <v>25102.295677714425</v>
          </cell>
        </row>
        <row r="586">
          <cell r="AC586">
            <v>298339.62060511555</v>
          </cell>
        </row>
        <row r="587">
          <cell r="AC587">
            <v>1613.71900785307</v>
          </cell>
        </row>
        <row r="588">
          <cell r="AC588">
            <v>5255700.0243179994</v>
          </cell>
        </row>
        <row r="589">
          <cell r="AC589">
            <v>8255711.5609315345</v>
          </cell>
        </row>
        <row r="590">
          <cell r="AC590">
            <v>6.8282179727696217</v>
          </cell>
        </row>
        <row r="591">
          <cell r="AC591">
            <v>52806.112847105454</v>
          </cell>
        </row>
        <row r="592">
          <cell r="AC592">
            <v>789738.68811886921</v>
          </cell>
        </row>
        <row r="593">
          <cell r="AC593">
            <v>71099336.429750234</v>
          </cell>
        </row>
        <row r="594">
          <cell r="AC594">
            <v>22224.698546</v>
          </cell>
        </row>
        <row r="595">
          <cell r="AC595">
            <v>779565.00871661422</v>
          </cell>
        </row>
        <row r="596">
          <cell r="AC596">
            <v>17.968994665183214</v>
          </cell>
        </row>
        <row r="597">
          <cell r="AC597">
            <v>139.02626320198385</v>
          </cell>
        </row>
        <row r="598">
          <cell r="AC598">
            <v>284730.58000630705</v>
          </cell>
        </row>
        <row r="599">
          <cell r="AC599">
            <v>1373456.2661722908</v>
          </cell>
        </row>
        <row r="600">
          <cell r="AC600">
            <v>10164499.790468646</v>
          </cell>
        </row>
        <row r="601">
          <cell r="AC601">
            <v>2983.3962060511553</v>
          </cell>
        </row>
        <row r="602">
          <cell r="AC602">
            <v>6195815.2085767929</v>
          </cell>
        </row>
        <row r="603">
          <cell r="AC603">
            <v>269153.25853105972</v>
          </cell>
        </row>
        <row r="604">
          <cell r="AC604">
            <v>2385175.444021258</v>
          </cell>
        </row>
        <row r="605">
          <cell r="AC605">
            <v>164471.35110377354</v>
          </cell>
        </row>
        <row r="606">
          <cell r="AC606">
            <v>25642649.591912892</v>
          </cell>
        </row>
        <row r="607">
          <cell r="AC607">
            <v>60243.719588790977</v>
          </cell>
        </row>
        <row r="608">
          <cell r="AC608">
            <v>1818801.8398117146</v>
          </cell>
        </row>
        <row r="609">
          <cell r="AC609">
            <v>104318.92343888774</v>
          </cell>
        </row>
        <row r="610">
          <cell r="AC610">
            <v>225813.25883601196</v>
          </cell>
        </row>
        <row r="611">
          <cell r="AC611">
            <v>1579744.6885378007</v>
          </cell>
        </row>
        <row r="612">
          <cell r="AC612">
            <v>15886732.176994983</v>
          </cell>
        </row>
        <row r="613">
          <cell r="AC613">
            <v>2917302.6431815396</v>
          </cell>
        </row>
        <row r="614">
          <cell r="AC614">
            <v>2429696.9639437795</v>
          </cell>
        </row>
        <row r="615">
          <cell r="AC615">
            <v>5734176.7115768818</v>
          </cell>
        </row>
        <row r="616">
          <cell r="AC616">
            <v>183.01265800000002</v>
          </cell>
        </row>
        <row r="617">
          <cell r="AC617">
            <v>149.76648954376805</v>
          </cell>
        </row>
        <row r="618">
          <cell r="AC618">
            <v>900.29569800000002</v>
          </cell>
        </row>
        <row r="619">
          <cell r="AC619">
            <v>900052.14955457556</v>
          </cell>
        </row>
        <row r="620">
          <cell r="AC620">
            <v>1273038.2242675428</v>
          </cell>
        </row>
        <row r="621">
          <cell r="AC621">
            <v>224239.91415123089</v>
          </cell>
        </row>
        <row r="622">
          <cell r="AC622">
            <v>1135998.397214639</v>
          </cell>
        </row>
        <row r="623">
          <cell r="AC623">
            <v>1135998.397214639</v>
          </cell>
        </row>
        <row r="624">
          <cell r="AC624">
            <v>2461732.6724043568</v>
          </cell>
        </row>
        <row r="625">
          <cell r="AC625">
            <v>2375082.9129958074</v>
          </cell>
        </row>
        <row r="626">
          <cell r="AC626">
            <v>29.828531144204138</v>
          </cell>
        </row>
        <row r="627">
          <cell r="AC627">
            <v>10964315.766308</v>
          </cell>
        </row>
        <row r="628">
          <cell r="AC628">
            <v>165148373.20481274</v>
          </cell>
        </row>
        <row r="629">
          <cell r="AC629">
            <v>492021.7023019566</v>
          </cell>
        </row>
        <row r="630">
          <cell r="AC630">
            <v>164698.38755505404</v>
          </cell>
        </row>
        <row r="631">
          <cell r="AC631">
            <v>1798339.8611306828</v>
          </cell>
        </row>
        <row r="632">
          <cell r="AC632">
            <v>477343.3929681849</v>
          </cell>
        </row>
        <row r="633">
          <cell r="AC633">
            <v>560430854.77960002</v>
          </cell>
        </row>
        <row r="634">
          <cell r="AC634">
            <v>131853500</v>
          </cell>
        </row>
        <row r="635">
          <cell r="AC635">
            <v>8738754.7382539995</v>
          </cell>
        </row>
        <row r="636">
          <cell r="AC636">
            <v>7283955.4749720003</v>
          </cell>
        </row>
        <row r="637">
          <cell r="AC637">
            <v>1593735.4058879998</v>
          </cell>
        </row>
        <row r="638">
          <cell r="AC638">
            <v>59382193.616290003</v>
          </cell>
        </row>
        <row r="639">
          <cell r="AC639">
            <v>904010.27480200003</v>
          </cell>
        </row>
        <row r="640">
          <cell r="AC640">
            <v>2487082.9518519999</v>
          </cell>
        </row>
        <row r="641">
          <cell r="AC641">
            <v>34072009.248865999</v>
          </cell>
        </row>
        <row r="642">
          <cell r="AC642">
            <v>2983396.2060511555</v>
          </cell>
        </row>
        <row r="643">
          <cell r="AC643">
            <v>22665038.787784509</v>
          </cell>
        </row>
        <row r="644">
          <cell r="AC644">
            <v>8340138.988506197</v>
          </cell>
        </row>
        <row r="645">
          <cell r="AC645">
            <v>14171131.978742989</v>
          </cell>
        </row>
        <row r="646">
          <cell r="AC646">
            <v>751372.21290905133</v>
          </cell>
        </row>
        <row r="647">
          <cell r="AC647">
            <v>6075530.3420016011</v>
          </cell>
        </row>
        <row r="648">
          <cell r="AC648">
            <v>1432030.1789045546</v>
          </cell>
        </row>
        <row r="649">
          <cell r="AC649">
            <v>53742960.713767365</v>
          </cell>
        </row>
        <row r="650">
          <cell r="AC650">
            <v>67091415.520238951</v>
          </cell>
        </row>
        <row r="651">
          <cell r="AC651">
            <v>1551366.0271466007</v>
          </cell>
        </row>
        <row r="652">
          <cell r="AC652">
            <v>924450.6620672826</v>
          </cell>
        </row>
        <row r="653">
          <cell r="AC653">
            <v>12401227.406069212</v>
          </cell>
        </row>
        <row r="654">
          <cell r="AC654">
            <v>1664597.5484114459</v>
          </cell>
        </row>
        <row r="655">
          <cell r="AC655">
            <v>3417785.5554634775</v>
          </cell>
        </row>
        <row r="656">
          <cell r="AC656">
            <v>103523265.69269605</v>
          </cell>
        </row>
        <row r="657">
          <cell r="AC657">
            <v>491155.92072296049</v>
          </cell>
        </row>
        <row r="658">
          <cell r="AC658">
            <v>3010576.0387697518</v>
          </cell>
        </row>
        <row r="659">
          <cell r="AC659">
            <v>1525863.4167262439</v>
          </cell>
        </row>
        <row r="660">
          <cell r="AC660">
            <v>918460.00571830873</v>
          </cell>
        </row>
        <row r="661">
          <cell r="AC661">
            <v>2489466.6218754291</v>
          </cell>
        </row>
        <row r="662">
          <cell r="AC662">
            <v>1179510.4642000489</v>
          </cell>
        </row>
        <row r="663">
          <cell r="AC663">
            <v>155763115.91793081</v>
          </cell>
        </row>
        <row r="664">
          <cell r="AC664">
            <v>145668.53029245415</v>
          </cell>
        </row>
        <row r="665">
          <cell r="AC665">
            <v>3066198.876052002</v>
          </cell>
        </row>
        <row r="666">
          <cell r="AC666">
            <v>18145132.79651</v>
          </cell>
        </row>
        <row r="667">
          <cell r="AC667">
            <v>2203237.799829158</v>
          </cell>
        </row>
        <row r="668">
          <cell r="AC668">
            <v>705341.69118550874</v>
          </cell>
        </row>
        <row r="669">
          <cell r="AC669">
            <v>3662541.8377875546</v>
          </cell>
        </row>
        <row r="670">
          <cell r="AC670">
            <v>1114143.6446970131</v>
          </cell>
        </row>
        <row r="671">
          <cell r="AC671">
            <v>9163362.7848701496</v>
          </cell>
        </row>
        <row r="672">
          <cell r="AC672">
            <v>2322794.7067319099</v>
          </cell>
        </row>
        <row r="673">
          <cell r="AC673">
            <v>2193684.22100819</v>
          </cell>
        </row>
        <row r="674">
          <cell r="AC674">
            <v>1845949</v>
          </cell>
        </row>
        <row r="675">
          <cell r="AC675">
            <v>11933584.824204622</v>
          </cell>
        </row>
        <row r="676">
          <cell r="AC676">
            <v>1845949</v>
          </cell>
        </row>
        <row r="677">
          <cell r="AC677">
            <v>36781729.999952003</v>
          </cell>
        </row>
        <row r="678">
          <cell r="AC678">
            <v>1297288.9676733224</v>
          </cell>
        </row>
        <row r="679">
          <cell r="AC679">
            <v>3016316.0027379999</v>
          </cell>
        </row>
        <row r="680">
          <cell r="AC680">
            <v>2637070</v>
          </cell>
        </row>
        <row r="681">
          <cell r="AC681">
            <v>1512084.5443203871</v>
          </cell>
        </row>
        <row r="682">
          <cell r="AC682">
            <v>11933584.824204622</v>
          </cell>
        </row>
        <row r="683">
          <cell r="AC683">
            <v>4256091.845439516</v>
          </cell>
        </row>
        <row r="684">
          <cell r="AC684">
            <v>5447027.244651488</v>
          </cell>
        </row>
        <row r="685">
          <cell r="AC685">
            <v>9075483.5019774791</v>
          </cell>
        </row>
        <row r="686">
          <cell r="AC686">
            <v>16692847.025228487</v>
          </cell>
        </row>
        <row r="687">
          <cell r="AC687">
            <v>30880170.394342002</v>
          </cell>
        </row>
        <row r="688">
          <cell r="AC688">
            <v>54848118.667431362</v>
          </cell>
        </row>
        <row r="689">
          <cell r="AC689">
            <v>11005773.119834818</v>
          </cell>
        </row>
        <row r="690">
          <cell r="AC690">
            <v>24035976.470879652</v>
          </cell>
        </row>
        <row r="691">
          <cell r="AC691">
            <v>68017913.090443209</v>
          </cell>
        </row>
        <row r="692">
          <cell r="AC692">
            <v>65338465.289864548</v>
          </cell>
        </row>
        <row r="693">
          <cell r="AC693">
            <v>64499743.114457376</v>
          </cell>
        </row>
        <row r="694">
          <cell r="AC694">
            <v>43395353.489454217</v>
          </cell>
        </row>
        <row r="695">
          <cell r="AC695">
            <v>338166781.10600001</v>
          </cell>
        </row>
        <row r="696">
          <cell r="AC696">
            <v>374497299.14301753</v>
          </cell>
        </row>
        <row r="697">
          <cell r="AC697">
            <v>392434363.79914951</v>
          </cell>
        </row>
        <row r="698">
          <cell r="AC698">
            <v>14113020.594255999</v>
          </cell>
        </row>
        <row r="699">
          <cell r="AC699">
            <v>6723254.79519</v>
          </cell>
        </row>
        <row r="700">
          <cell r="AC700">
            <v>115920825.90814878</v>
          </cell>
        </row>
        <row r="701">
          <cell r="AC701">
            <v>7786136.6333442861</v>
          </cell>
        </row>
        <row r="702">
          <cell r="AC702">
            <v>5966792.4121023109</v>
          </cell>
        </row>
        <row r="703">
          <cell r="AC703">
            <v>8950188.6181534659</v>
          </cell>
        </row>
        <row r="704">
          <cell r="AC704">
            <v>2225716.0877700001</v>
          </cell>
        </row>
        <row r="705">
          <cell r="AC705">
            <v>2999382.4362816601</v>
          </cell>
        </row>
        <row r="706">
          <cell r="AC706">
            <v>61629507.126501746</v>
          </cell>
        </row>
        <row r="707">
          <cell r="AC707">
            <v>2996163.0534357098</v>
          </cell>
        </row>
        <row r="708">
          <cell r="AC708">
            <v>136724566.46554375</v>
          </cell>
        </row>
        <row r="709">
          <cell r="AC709">
            <v>30060579.941304337</v>
          </cell>
        </row>
        <row r="710">
          <cell r="AC710">
            <v>3985807.3627099996</v>
          </cell>
        </row>
        <row r="711">
          <cell r="AC711">
            <v>5565954.933102482</v>
          </cell>
        </row>
        <row r="712">
          <cell r="AC712">
            <v>93816950.253957644</v>
          </cell>
        </row>
        <row r="713">
          <cell r="AC713">
            <v>1398670.6126713043</v>
          </cell>
        </row>
      </sheetData>
      <sheetData sheetId="2" refreshError="1"/>
      <sheetData sheetId="3">
        <row r="15">
          <cell r="Q15">
            <v>267754849.70859998</v>
          </cell>
        </row>
        <row r="16">
          <cell r="Q16">
            <v>292676005.07099998</v>
          </cell>
        </row>
        <row r="17">
          <cell r="Q17">
            <v>131853500</v>
          </cell>
        </row>
        <row r="18">
          <cell r="Q18">
            <v>2983396.2060511555</v>
          </cell>
        </row>
        <row r="19">
          <cell r="Q19">
            <v>1845949</v>
          </cell>
        </row>
        <row r="20">
          <cell r="Q20">
            <v>11933584.824204622</v>
          </cell>
        </row>
        <row r="21">
          <cell r="Q21">
            <v>1845949</v>
          </cell>
        </row>
        <row r="22">
          <cell r="Q22">
            <v>2637070</v>
          </cell>
        </row>
        <row r="23">
          <cell r="Q23">
            <v>70467221.70768708</v>
          </cell>
        </row>
        <row r="24">
          <cell r="Q24">
            <v>11933584.824204622</v>
          </cell>
        </row>
        <row r="25">
          <cell r="Q25">
            <v>89738171.161053911</v>
          </cell>
        </row>
        <row r="26">
          <cell r="Q26">
            <v>29595290.364027463</v>
          </cell>
        </row>
        <row r="27">
          <cell r="Q27">
            <v>8300058.3257947778</v>
          </cell>
        </row>
        <row r="28">
          <cell r="Q28">
            <v>127184805.65262207</v>
          </cell>
        </row>
        <row r="29">
          <cell r="Q29">
            <v>37373506.677123927</v>
          </cell>
        </row>
        <row r="30">
          <cell r="Q30">
            <v>31172910.277787313</v>
          </cell>
        </row>
        <row r="31">
          <cell r="Q31">
            <v>596679241.21023107</v>
          </cell>
        </row>
        <row r="32">
          <cell r="Q32">
            <v>10298832.873098891</v>
          </cell>
        </row>
        <row r="33">
          <cell r="Q33">
            <v>596679241.21023107</v>
          </cell>
        </row>
        <row r="34">
          <cell r="Q34">
            <v>90009011.028790146</v>
          </cell>
        </row>
        <row r="35">
          <cell r="Q35">
            <v>56492141.820587017</v>
          </cell>
        </row>
        <row r="36">
          <cell r="Q36">
            <v>32175092.731324017</v>
          </cell>
        </row>
        <row r="37">
          <cell r="Q37">
            <v>75877054.622308031</v>
          </cell>
        </row>
      </sheetData>
      <sheetData sheetId="4">
        <row r="3">
          <cell r="D3" t="str">
            <v>Data</v>
          </cell>
          <cell r="L3" t="str">
            <v>Data</v>
          </cell>
        </row>
        <row r="4">
          <cell r="C4" t="str">
            <v>CCY/BOM</v>
          </cell>
          <cell r="D4" t="str">
            <v>Min of Interest rate</v>
          </cell>
          <cell r="E4" t="str">
            <v>Max of Interest rate</v>
          </cell>
          <cell r="F4" t="str">
            <v>Sum of Calculated annual interest</v>
          </cell>
          <cell r="G4" t="str">
            <v>Sum of WBS Assets</v>
          </cell>
          <cell r="H4" t="str">
            <v>Average Interest</v>
          </cell>
          <cell r="I4" t="str">
            <v>Depo in Source Currency</v>
          </cell>
          <cell r="K4" t="str">
            <v>Other ccy</v>
          </cell>
          <cell r="L4" t="str">
            <v>Min of Min of Interest rate</v>
          </cell>
          <cell r="M4" t="str">
            <v>Max of Max of Interest rate</v>
          </cell>
          <cell r="N4" t="str">
            <v>Sum of Sum of Calculated annual interest</v>
          </cell>
          <cell r="O4" t="str">
            <v>Sum of Sum of WBS Assets</v>
          </cell>
          <cell r="P4" t="str">
            <v>Average Interest</v>
          </cell>
          <cell r="S4" t="str">
            <v>conso</v>
          </cell>
          <cell r="T4" t="str">
            <v>Min of Min of Interest rate</v>
          </cell>
          <cell r="U4" t="str">
            <v>Max of Max of Interest rate</v>
          </cell>
          <cell r="V4" t="str">
            <v>Sum of Sum of Calculated annual interest</v>
          </cell>
          <cell r="W4" t="str">
            <v>Sum of Sum of WBS Assets</v>
          </cell>
          <cell r="X4" t="str">
            <v>Average Interest</v>
          </cell>
          <cell r="Y4" t="str">
            <v>Depo in Source Currency</v>
          </cell>
        </row>
        <row r="5">
          <cell r="C5" t="str">
            <v>(blank)</v>
          </cell>
          <cell r="H5" t="e">
            <v>#DIV/0!</v>
          </cell>
          <cell r="I5" t="e">
            <v>#N/A</v>
          </cell>
          <cell r="K5" t="str">
            <v>(blank)</v>
          </cell>
          <cell r="L5">
            <v>2.4</v>
          </cell>
          <cell r="M5">
            <v>5.59</v>
          </cell>
          <cell r="N5">
            <v>2177584.9499438205</v>
          </cell>
          <cell r="O5">
            <v>-48870649.400598526</v>
          </cell>
          <cell r="P5">
            <v>4.4558134108141223</v>
          </cell>
          <cell r="S5" t="str">
            <v>(blan</v>
          </cell>
          <cell r="X5" t="e">
            <v>#DIV/0!</v>
          </cell>
          <cell r="Y5" t="e">
            <v>#N/A</v>
          </cell>
        </row>
        <row r="6">
          <cell r="C6" t="str">
            <v>GBPAJ1</v>
          </cell>
          <cell r="D6">
            <v>5.07</v>
          </cell>
          <cell r="E6">
            <v>5.07</v>
          </cell>
          <cell r="F6">
            <v>538738.90980000002</v>
          </cell>
          <cell r="G6">
            <v>-10626014</v>
          </cell>
          <cell r="H6">
            <v>5.07</v>
          </cell>
          <cell r="I6">
            <v>10626014</v>
          </cell>
          <cell r="K6" t="str">
            <v>AJTRUE</v>
          </cell>
          <cell r="L6">
            <v>5.07</v>
          </cell>
          <cell r="M6">
            <v>5.07</v>
          </cell>
          <cell r="N6">
            <v>538738.90980000002</v>
          </cell>
          <cell r="O6">
            <v>-10626014</v>
          </cell>
          <cell r="P6">
            <v>5.07</v>
          </cell>
          <cell r="S6" t="str">
            <v>GBPAB</v>
          </cell>
          <cell r="T6">
            <v>5.59</v>
          </cell>
          <cell r="U6">
            <v>5.59</v>
          </cell>
          <cell r="V6">
            <v>139750</v>
          </cell>
          <cell r="W6">
            <v>-2500000</v>
          </cell>
          <cell r="X6">
            <v>5.59</v>
          </cell>
          <cell r="Y6">
            <v>2500000</v>
          </cell>
        </row>
        <row r="7">
          <cell r="C7" t="str">
            <v>GBPAB17</v>
          </cell>
          <cell r="D7">
            <v>5.59</v>
          </cell>
          <cell r="E7">
            <v>5.59</v>
          </cell>
          <cell r="F7">
            <v>139750</v>
          </cell>
          <cell r="G7">
            <v>-2500000</v>
          </cell>
          <cell r="H7">
            <v>5.59</v>
          </cell>
          <cell r="I7">
            <v>2500000</v>
          </cell>
          <cell r="K7" t="str">
            <v>anFALSE</v>
          </cell>
          <cell r="P7" t="e">
            <v>#DIV/0!</v>
          </cell>
          <cell r="S7" t="str">
            <v>GBPAH</v>
          </cell>
          <cell r="T7">
            <v>5.3</v>
          </cell>
          <cell r="U7">
            <v>5.3</v>
          </cell>
          <cell r="V7">
            <v>6360</v>
          </cell>
          <cell r="W7">
            <v>-120000</v>
          </cell>
          <cell r="X7">
            <v>5.3</v>
          </cell>
          <cell r="Y7">
            <v>120000</v>
          </cell>
        </row>
        <row r="8">
          <cell r="C8" t="str">
            <v>USDAG7</v>
          </cell>
          <cell r="D8">
            <v>4.21</v>
          </cell>
          <cell r="E8">
            <v>4.21</v>
          </cell>
          <cell r="F8">
            <v>2381.4494927088331</v>
          </cell>
          <cell r="G8">
            <v>-56566.496263867768</v>
          </cell>
          <cell r="H8">
            <v>4.21</v>
          </cell>
          <cell r="I8">
            <v>100000</v>
          </cell>
          <cell r="K8" t="str">
            <v>ABTRUE</v>
          </cell>
          <cell r="L8">
            <v>2.4</v>
          </cell>
          <cell r="M8">
            <v>5.59</v>
          </cell>
          <cell r="N8">
            <v>248338.68827662594</v>
          </cell>
          <cell r="O8">
            <v>-5223428.8428898724</v>
          </cell>
          <cell r="P8">
            <v>4.7543231801590329</v>
          </cell>
          <cell r="S8" t="str">
            <v>GBPAJ</v>
          </cell>
          <cell r="T8">
            <v>5.07</v>
          </cell>
          <cell r="U8">
            <v>5.07</v>
          </cell>
          <cell r="V8">
            <v>538738.90980000002</v>
          </cell>
          <cell r="W8">
            <v>-10626014</v>
          </cell>
          <cell r="X8">
            <v>5.07</v>
          </cell>
          <cell r="Y8">
            <v>10626014</v>
          </cell>
        </row>
        <row r="9">
          <cell r="C9" t="str">
            <v>GBPAH6</v>
          </cell>
          <cell r="D9">
            <v>5.3</v>
          </cell>
          <cell r="E9">
            <v>5.3</v>
          </cell>
          <cell r="F9">
            <v>6360</v>
          </cell>
          <cell r="G9">
            <v>-120000</v>
          </cell>
          <cell r="H9">
            <v>5.3</v>
          </cell>
          <cell r="I9">
            <v>120000</v>
          </cell>
          <cell r="K9" t="str">
            <v>AGTRUE</v>
          </cell>
          <cell r="L9">
            <v>4.21</v>
          </cell>
          <cell r="M9">
            <v>4.59</v>
          </cell>
          <cell r="N9">
            <v>370910.57678876404</v>
          </cell>
          <cell r="O9">
            <v>-8485986.7535973024</v>
          </cell>
          <cell r="P9">
            <v>4.3708597191897693</v>
          </cell>
          <cell r="S9" t="str">
            <v>USDAE</v>
          </cell>
          <cell r="T9">
            <v>4.1500000000000004</v>
          </cell>
          <cell r="U9">
            <v>4.4000000000000004</v>
          </cell>
          <cell r="V9">
            <v>19345.741722242776</v>
          </cell>
          <cell r="W9">
            <v>-452531.97011094214</v>
          </cell>
          <cell r="X9">
            <v>4.2750000000000004</v>
          </cell>
          <cell r="Y9">
            <v>800000</v>
          </cell>
        </row>
        <row r="10">
          <cell r="C10" t="str">
            <v>USDAE11</v>
          </cell>
          <cell r="D10">
            <v>4.1500000000000004</v>
          </cell>
          <cell r="E10">
            <v>4.4000000000000004</v>
          </cell>
          <cell r="F10">
            <v>19345.741722242776</v>
          </cell>
          <cell r="G10">
            <v>-452531.97011094214</v>
          </cell>
          <cell r="H10">
            <v>4.2750000000000004</v>
          </cell>
          <cell r="I10">
            <v>800000</v>
          </cell>
          <cell r="K10" t="str">
            <v>AHTRUE</v>
          </cell>
          <cell r="L10">
            <v>5.3</v>
          </cell>
          <cell r="M10">
            <v>5.3</v>
          </cell>
          <cell r="N10">
            <v>6360</v>
          </cell>
          <cell r="O10">
            <v>-120000</v>
          </cell>
          <cell r="P10">
            <v>5.3</v>
          </cell>
          <cell r="S10" t="str">
            <v>USDAG</v>
          </cell>
          <cell r="T10">
            <v>4.21</v>
          </cell>
          <cell r="U10">
            <v>4.59</v>
          </cell>
          <cell r="V10">
            <v>370910.57678876404</v>
          </cell>
          <cell r="W10">
            <v>-8485986.7535973024</v>
          </cell>
          <cell r="X10">
            <v>4.3708597191897693</v>
          </cell>
          <cell r="Y10">
            <v>15001789.599999998</v>
          </cell>
        </row>
        <row r="11">
          <cell r="C11" t="str">
            <v>USDAF8</v>
          </cell>
          <cell r="D11">
            <v>3.6</v>
          </cell>
          <cell r="E11">
            <v>3.6</v>
          </cell>
          <cell r="F11">
            <v>48099.215824318948</v>
          </cell>
          <cell r="G11">
            <v>-1336089.328453304</v>
          </cell>
          <cell r="H11">
            <v>3.6</v>
          </cell>
          <cell r="I11">
            <v>2361980</v>
          </cell>
          <cell r="K11" t="str">
            <v>AETRUE</v>
          </cell>
          <cell r="L11">
            <v>4.1500000000000004</v>
          </cell>
          <cell r="M11">
            <v>4.4000000000000004</v>
          </cell>
          <cell r="N11">
            <v>19345.741722242776</v>
          </cell>
          <cell r="O11">
            <v>-452531.97011094214</v>
          </cell>
          <cell r="P11">
            <v>4.2750000000000004</v>
          </cell>
          <cell r="S11" t="str">
            <v>(blank)</v>
          </cell>
          <cell r="T11">
            <v>2.4</v>
          </cell>
          <cell r="U11">
            <v>5.59</v>
          </cell>
          <cell r="V11">
            <v>2177584.9499438205</v>
          </cell>
          <cell r="W11">
            <v>-48870649.400598526</v>
          </cell>
          <cell r="X11">
            <v>4.4558134108141223</v>
          </cell>
          <cell r="Y11" t="e">
            <v>#N/A</v>
          </cell>
        </row>
        <row r="12">
          <cell r="C12" t="str">
            <v>USDAG1</v>
          </cell>
          <cell r="D12">
            <v>4.2300000000000004</v>
          </cell>
          <cell r="E12">
            <v>4.59</v>
          </cell>
          <cell r="F12">
            <v>368529.1272960552</v>
          </cell>
          <cell r="G12">
            <v>-8429420.2573334351</v>
          </cell>
          <cell r="H12">
            <v>4.3719391849687632</v>
          </cell>
          <cell r="I12">
            <v>14901789.6</v>
          </cell>
          <cell r="K12" t="str">
            <v>AFTRUE</v>
          </cell>
          <cell r="L12">
            <v>3.6</v>
          </cell>
          <cell r="M12">
            <v>4.18</v>
          </cell>
          <cell r="N12">
            <v>993891.03335618787</v>
          </cell>
          <cell r="O12">
            <v>-23962687.834000409</v>
          </cell>
          <cell r="P12">
            <v>4.1476608978145029</v>
          </cell>
          <cell r="S12" t="str">
            <v>USDAF</v>
          </cell>
          <cell r="T12">
            <v>3.6</v>
          </cell>
          <cell r="U12">
            <v>4.18</v>
          </cell>
          <cell r="V12">
            <v>993891.03335618787</v>
          </cell>
          <cell r="W12">
            <v>-23962687.834000409</v>
          </cell>
          <cell r="X12">
            <v>4.1476608978145029</v>
          </cell>
          <cell r="Y12">
            <v>42361979.999999993</v>
          </cell>
        </row>
        <row r="13">
          <cell r="C13" t="str">
            <v>EURAB8</v>
          </cell>
          <cell r="D13">
            <v>2.4</v>
          </cell>
          <cell r="E13">
            <v>2.4</v>
          </cell>
          <cell r="F13">
            <v>3776.9456218279124</v>
          </cell>
          <cell r="G13">
            <v>-157372.7342428297</v>
          </cell>
          <cell r="H13">
            <v>2.4</v>
          </cell>
          <cell r="I13">
            <v>230955</v>
          </cell>
          <cell r="K13" t="str">
            <v>Grand Total</v>
          </cell>
          <cell r="L13">
            <v>2.4</v>
          </cell>
          <cell r="M13">
            <v>5.59</v>
          </cell>
          <cell r="N13">
            <v>4355169.8998876419</v>
          </cell>
          <cell r="O13">
            <v>-97741298.801197037</v>
          </cell>
          <cell r="P13">
            <v>4.4558134108141232</v>
          </cell>
          <cell r="S13" t="str">
            <v>EURAB</v>
          </cell>
          <cell r="T13">
            <v>2.4</v>
          </cell>
          <cell r="U13">
            <v>2.4</v>
          </cell>
          <cell r="V13">
            <v>3776.9456218279124</v>
          </cell>
          <cell r="W13">
            <v>-157372.7342428297</v>
          </cell>
          <cell r="X13">
            <v>2.4</v>
          </cell>
          <cell r="Y13">
            <v>230955</v>
          </cell>
        </row>
        <row r="14">
          <cell r="C14" t="str">
            <v>USDAB13</v>
          </cell>
          <cell r="D14">
            <v>4.05</v>
          </cell>
          <cell r="E14">
            <v>4.12</v>
          </cell>
          <cell r="F14">
            <v>104811.74265479803</v>
          </cell>
          <cell r="G14">
            <v>-2566056.1086470429</v>
          </cell>
          <cell r="H14">
            <v>4.0845460199255026</v>
          </cell>
          <cell r="I14">
            <v>4536353.28</v>
          </cell>
          <cell r="S14" t="str">
            <v>USDAB</v>
          </cell>
          <cell r="T14">
            <v>4.05</v>
          </cell>
          <cell r="U14">
            <v>4.12</v>
          </cell>
          <cell r="V14">
            <v>104811.74265479803</v>
          </cell>
          <cell r="W14">
            <v>-2566056.1086470429</v>
          </cell>
          <cell r="X14">
            <v>4.0845460199255026</v>
          </cell>
          <cell r="Y14">
            <v>4536353.28</v>
          </cell>
        </row>
        <row r="15">
          <cell r="C15" t="str">
            <v>USDAF9</v>
          </cell>
          <cell r="D15">
            <v>4.18</v>
          </cell>
          <cell r="E15">
            <v>4.18</v>
          </cell>
          <cell r="F15">
            <v>945791.81753186893</v>
          </cell>
          <cell r="G15">
            <v>-22626598.505547106</v>
          </cell>
          <cell r="H15">
            <v>4.18</v>
          </cell>
          <cell r="I15">
            <v>40000000</v>
          </cell>
          <cell r="S15" t="str">
            <v>Grand Total</v>
          </cell>
          <cell r="T15">
            <v>2.4</v>
          </cell>
          <cell r="U15">
            <v>5.59</v>
          </cell>
          <cell r="V15">
            <v>4355169.899887641</v>
          </cell>
          <cell r="W15">
            <v>-97741298.801197052</v>
          </cell>
        </row>
        <row r="16">
          <cell r="C16" t="str">
            <v>Grand Total</v>
          </cell>
          <cell r="D16">
            <v>2.4</v>
          </cell>
          <cell r="E16">
            <v>5.59</v>
          </cell>
          <cell r="F16">
            <v>2177584.9499438205</v>
          </cell>
          <cell r="G16">
            <v>-48870649.400598526</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Data"/>
      <sheetName val="Report Form"/>
    </sheetNames>
    <sheetDataSet>
      <sheetData sheetId="0"/>
      <sheetData sheetId="1"/>
      <sheetData sheetId="2">
        <row r="4">
          <cell r="E4">
            <v>2020</v>
          </cell>
          <cell r="F4" t="str">
            <v>A</v>
          </cell>
        </row>
        <row r="5">
          <cell r="A5" t="str">
            <v>Thousand</v>
          </cell>
          <cell r="B5" t="str">
            <v>Domestic Currency</v>
          </cell>
          <cell r="E5">
            <v>2019</v>
          </cell>
          <cell r="F5" t="str">
            <v>Q4</v>
          </cell>
        </row>
        <row r="6">
          <cell r="A6" t="str">
            <v>Million</v>
          </cell>
          <cell r="B6" t="str">
            <v>Euros</v>
          </cell>
          <cell r="E6">
            <v>2018</v>
          </cell>
          <cell r="F6" t="str">
            <v>Q3</v>
          </cell>
        </row>
        <row r="7">
          <cell r="A7" t="str">
            <v>Billion</v>
          </cell>
          <cell r="B7" t="str">
            <v>US Dollars</v>
          </cell>
          <cell r="E7">
            <v>2017</v>
          </cell>
          <cell r="F7" t="str">
            <v>Q2</v>
          </cell>
        </row>
        <row r="8">
          <cell r="A8" t="str">
            <v>Trillion</v>
          </cell>
          <cell r="E8">
            <v>2016</v>
          </cell>
          <cell r="F8" t="str">
            <v>Q1</v>
          </cell>
        </row>
        <row r="9">
          <cell r="E9">
            <v>2015</v>
          </cell>
        </row>
        <row r="10">
          <cell r="E10">
            <v>2014</v>
          </cell>
        </row>
        <row r="11">
          <cell r="E11">
            <v>2013</v>
          </cell>
        </row>
        <row r="12">
          <cell r="E12">
            <v>2012</v>
          </cell>
        </row>
        <row r="13">
          <cell r="E13">
            <v>2011</v>
          </cell>
        </row>
        <row r="14">
          <cell r="E14">
            <v>2010</v>
          </cell>
        </row>
        <row r="15">
          <cell r="E15">
            <v>2009</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
      <sheetName val="Table-2"/>
      <sheetName val="Table 3"/>
      <sheetName val="Table 3 cont'd"/>
      <sheetName val="Table 4"/>
      <sheetName val="Table 4 cont'd"/>
      <sheetName val="Table 5"/>
      <sheetName val="Table 5 cont'd"/>
      <sheetName val="Table 6"/>
      <sheetName val="Table 7"/>
      <sheetName val="Table 8"/>
      <sheetName val="Table 9"/>
      <sheetName val="Table 9 cont'd"/>
      <sheetName val="Table 9 cont'd(sec 7-9)"/>
      <sheetName val="Table 10"/>
      <sheetName val="Table 11"/>
      <sheetName val="Table 11 cont'd"/>
      <sheetName val="gold07"/>
      <sheetName val="curQr307"/>
      <sheetName val="curjansep07"/>
      <sheetName val="chart"/>
      <sheetName val="WRI  FIN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vance copy"/>
      <sheetName val="Cover"/>
      <sheetName val="contents"/>
      <sheetName val="contentsadj"/>
      <sheetName val="Frontpage"/>
      <sheetName val="Page10"/>
      <sheetName val="Page11"/>
      <sheetName val="Page12"/>
      <sheetName val="Page13"/>
      <sheetName val="Page14"/>
      <sheetName val="Page15"/>
      <sheetName val="Page16"/>
      <sheetName val="Page17"/>
      <sheetName val="Page18"/>
      <sheetName val="Page19"/>
      <sheetName val="Page20"/>
      <sheetName val="Page21"/>
      <sheetName val="Page22"/>
      <sheetName val="Page23"/>
      <sheetName val="Page24"/>
      <sheetName val="Page25"/>
      <sheetName val="Page26"/>
      <sheetName val="Page27"/>
      <sheetName val="Page28"/>
      <sheetName val="Page29"/>
      <sheetName val="Page30"/>
      <sheetName val="Page31"/>
      <sheetName val="Page32"/>
      <sheetName val="Page33"/>
      <sheetName val="Page34"/>
      <sheetName val="Page35"/>
      <sheetName val="Page36"/>
      <sheetName val="Page37"/>
      <sheetName val="Page38"/>
      <sheetName val="Page39"/>
      <sheetName val="Page40"/>
      <sheetName val="Page41"/>
      <sheetName val="Page42"/>
      <sheetName val="Page43"/>
      <sheetName val="Page44"/>
      <sheetName val="Page45"/>
      <sheetName val="Page46"/>
      <sheetName val="Page47"/>
      <sheetName val="Page48"/>
      <sheetName val="Page49"/>
      <sheetName val="Page50"/>
      <sheetName val="Page51"/>
      <sheetName val="Page52"/>
      <sheetName val="Page53"/>
      <sheetName val="Page54"/>
      <sheetName val="Page55"/>
      <sheetName val="Page56"/>
      <sheetName val="Page57"/>
      <sheetName val="Page58"/>
      <sheetName val="Page59"/>
      <sheetName val="Page60"/>
      <sheetName val="Page61"/>
      <sheetName val="Page62"/>
      <sheetName val="Page63"/>
      <sheetName val="Page64"/>
      <sheetName val="Page65"/>
      <sheetName val="Page66"/>
      <sheetName val="Page67"/>
      <sheetName val="Page68"/>
      <sheetName val="Page69"/>
      <sheetName val="Page70"/>
      <sheetName val="Page71"/>
      <sheetName val="Page72"/>
      <sheetName val="Page73"/>
      <sheetName val="Page74"/>
      <sheetName val="Page75"/>
      <sheetName val="Page76"/>
      <sheetName val="Page77"/>
      <sheetName val="Page78"/>
      <sheetName val="Page79"/>
      <sheetName val="Page80"/>
      <sheetName val="Page81"/>
      <sheetName val="Page82"/>
      <sheetName val="Page83"/>
      <sheetName val="Page84"/>
      <sheetName val="Page85"/>
      <sheetName val="Page86"/>
      <sheetName val="Page87"/>
      <sheetName val="Page88"/>
      <sheetName val="Page89"/>
      <sheetName val="Page90"/>
      <sheetName val="Page91"/>
      <sheetName val="Page92"/>
      <sheetName val="Page93"/>
      <sheetName val="Page94"/>
      <sheetName val="Page95"/>
      <sheetName val="Page96"/>
      <sheetName val="Page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COMINGPROJECTS"/>
      <sheetName val="IRSBANKREVISED3"/>
      <sheetName val="IRSREVISED-3"/>
      <sheetName val="Tourism earnings"/>
      <sheetName val="ImpExp"/>
      <sheetName val="chart"/>
      <sheetName val="IRS Bankwise"/>
      <sheetName val="IRS Projectwise"/>
      <sheetName val="chartGOR"/>
      <sheetName val="GORNIR"/>
      <sheetName val="Sheet5"/>
      <sheetName val="FDIINOUT"/>
      <sheetName val="FINANCIAL FLOWS"/>
      <sheetName val="Portfolio investment inflows"/>
      <sheetName val="Direct investment account"/>
      <sheetName val="financial flows monthly"/>
      <sheetName val="Sheet1"/>
      <sheetName val="Sheet2"/>
      <sheetName val="Sheet3"/>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ic"/>
      <sheetName val="Deposits"/>
      <sheetName val="depoStats"/>
      <sheetName val="Loan"/>
      <sheetName val="Loanstats"/>
      <sheetName val="5RDM"/>
      <sheetName val="5.1RDQ"/>
      <sheetName val="8SDM"/>
      <sheetName val="8.1SDM"/>
      <sheetName val="8.3SDQ"/>
      <sheetName val="8.4SDQ"/>
      <sheetName val="9SDQ"/>
      <sheetName val="9.1SDQ"/>
      <sheetName val="10SDQ"/>
      <sheetName val="11SDQ"/>
      <sheetName val="12SDQ"/>
      <sheetName val="12.1SDQ"/>
      <sheetName val="Credit"/>
      <sheetName val="19SDM"/>
      <sheetName val="22SDQ"/>
    </sheetNames>
    <sheetDataSet>
      <sheetData sheetId="0" refreshError="1">
        <row r="8">
          <cell r="B8">
            <v>1.7611593999999999</v>
          </cell>
        </row>
      </sheetData>
      <sheetData sheetId="1"/>
      <sheetData sheetId="2" refreshError="1">
        <row r="2">
          <cell r="J2" t="str">
            <v>Remaining Currencies Pivot Table</v>
          </cell>
        </row>
        <row r="3">
          <cell r="C3" t="str">
            <v>Data</v>
          </cell>
          <cell r="K3" t="str">
            <v>Data</v>
          </cell>
        </row>
        <row r="4">
          <cell r="B4" t="str">
            <v>CCY/MAT</v>
          </cell>
          <cell r="C4" t="str">
            <v>Min of GMIS Interest/Lookup int</v>
          </cell>
          <cell r="D4" t="str">
            <v>Max of GMIS Interest/Lookup int</v>
          </cell>
          <cell r="E4" t="str">
            <v>Sum of Calculated annual interest</v>
          </cell>
          <cell r="F4" t="str">
            <v>Sum of WBS Liabilities</v>
          </cell>
          <cell r="G4" t="str">
            <v>Average Interest</v>
          </cell>
          <cell r="H4" t="str">
            <v>Depo in Source Currency</v>
          </cell>
          <cell r="J4" t="str">
            <v>Other ccy</v>
          </cell>
          <cell r="K4" t="str">
            <v>Min of Min of GMIS Interest/Lookup int</v>
          </cell>
          <cell r="L4" t="str">
            <v>Max of Max of GMIS Interest/Lookup int</v>
          </cell>
          <cell r="M4" t="str">
            <v>Sum of Sum of Calculated annual interest</v>
          </cell>
          <cell r="N4" t="str">
            <v>Sum of Sum of WBS Liabilities</v>
          </cell>
          <cell r="O4" t="str">
            <v>Average Interest</v>
          </cell>
        </row>
        <row r="5">
          <cell r="B5" t="str">
            <v>AUD11</v>
          </cell>
          <cell r="C5">
            <v>5.15</v>
          </cell>
          <cell r="D5">
            <v>5.35</v>
          </cell>
          <cell r="E5">
            <v>8243.887017300498</v>
          </cell>
          <cell r="F5">
            <v>158380.36665772536</v>
          </cell>
          <cell r="G5">
            <v>5.2051192905218491</v>
          </cell>
          <cell r="H5">
            <v>366960.42000000004</v>
          </cell>
          <cell r="J5" t="str">
            <v>10TRUE</v>
          </cell>
          <cell r="K5">
            <v>1.7</v>
          </cell>
          <cell r="L5">
            <v>6.7</v>
          </cell>
          <cell r="M5">
            <v>3884860.4408848989</v>
          </cell>
          <cell r="N5">
            <v>131118999.46579529</v>
          </cell>
          <cell r="O5">
            <v>2.9628508886679947</v>
          </cell>
        </row>
        <row r="6">
          <cell r="B6" t="str">
            <v>AUD9</v>
          </cell>
          <cell r="C6">
            <v>1</v>
          </cell>
          <cell r="D6">
            <v>1</v>
          </cell>
          <cell r="E6">
            <v>27.20879740297239</v>
          </cell>
          <cell r="F6">
            <v>2720.8797402972391</v>
          </cell>
          <cell r="G6">
            <v>1</v>
          </cell>
          <cell r="H6">
            <v>6304.16</v>
          </cell>
          <cell r="J6" t="str">
            <v>11FALSE</v>
          </cell>
          <cell r="K6">
            <v>5.15</v>
          </cell>
          <cell r="L6">
            <v>5.35</v>
          </cell>
          <cell r="M6">
            <v>8243.887017300498</v>
          </cell>
          <cell r="N6">
            <v>158380.36665772536</v>
          </cell>
          <cell r="O6">
            <v>5.2051192905218491</v>
          </cell>
        </row>
        <row r="7">
          <cell r="B7" t="str">
            <v>CHF9</v>
          </cell>
          <cell r="C7">
            <v>0</v>
          </cell>
          <cell r="D7">
            <v>0</v>
          </cell>
          <cell r="E7">
            <v>0</v>
          </cell>
          <cell r="F7">
            <v>32464.833996949561</v>
          </cell>
          <cell r="G7">
            <v>0</v>
          </cell>
          <cell r="H7">
            <v>73459.92</v>
          </cell>
          <cell r="J7" t="str">
            <v>11TRUE</v>
          </cell>
          <cell r="K7">
            <v>1</v>
          </cell>
          <cell r="L7">
            <v>4.6399999999999997</v>
          </cell>
          <cell r="M7">
            <v>525305.0524252702</v>
          </cell>
          <cell r="N7">
            <v>13280709.143071374</v>
          </cell>
          <cell r="O7">
            <v>3.9553991188740478</v>
          </cell>
        </row>
        <row r="8">
          <cell r="B8" t="str">
            <v>EUR10</v>
          </cell>
          <cell r="C8">
            <v>1.7</v>
          </cell>
          <cell r="D8">
            <v>1.75</v>
          </cell>
          <cell r="E8">
            <v>15488.766003342083</v>
          </cell>
          <cell r="F8">
            <v>886062.33846237918</v>
          </cell>
          <cell r="G8">
            <v>1.748044729022157</v>
          </cell>
          <cell r="H8">
            <v>1284148.3500000001</v>
          </cell>
          <cell r="J8" t="str">
            <v>12TRUE</v>
          </cell>
          <cell r="K8">
            <v>1.7</v>
          </cell>
          <cell r="L8">
            <v>4.91</v>
          </cell>
          <cell r="M8">
            <v>691291.53692913137</v>
          </cell>
          <cell r="N8">
            <v>16077546.394338334</v>
          </cell>
          <cell r="O8">
            <v>4.2997328073179615</v>
          </cell>
        </row>
        <row r="9">
          <cell r="B9" t="str">
            <v>EUR11</v>
          </cell>
          <cell r="C9">
            <v>1</v>
          </cell>
          <cell r="D9">
            <v>1.85</v>
          </cell>
          <cell r="E9">
            <v>1605.9934640441697</v>
          </cell>
          <cell r="F9">
            <v>90469.568447791215</v>
          </cell>
          <cell r="G9">
            <v>1.7751753342019834</v>
          </cell>
          <cell r="H9">
            <v>131115.32</v>
          </cell>
          <cell r="J9" t="str">
            <v>13TRUE</v>
          </cell>
          <cell r="K9">
            <v>3.2</v>
          </cell>
          <cell r="L9">
            <v>4.8</v>
          </cell>
          <cell r="M9">
            <v>16657.653225483169</v>
          </cell>
          <cell r="N9">
            <v>490051.02547787555</v>
          </cell>
          <cell r="O9">
            <v>3.3991670988218785</v>
          </cell>
        </row>
        <row r="10">
          <cell r="B10" t="str">
            <v>EUR9</v>
          </cell>
          <cell r="C10">
            <v>0</v>
          </cell>
          <cell r="D10">
            <v>0.25</v>
          </cell>
          <cell r="E10">
            <v>8206.8104309229293</v>
          </cell>
          <cell r="F10">
            <v>5933044.5476408424</v>
          </cell>
          <cell r="G10">
            <v>0.13832376219366505</v>
          </cell>
          <cell r="H10">
            <v>8598615.5100000016</v>
          </cell>
          <cell r="J10" t="str">
            <v>14TRUE</v>
          </cell>
          <cell r="K10">
            <v>5.09</v>
          </cell>
          <cell r="L10">
            <v>5.09</v>
          </cell>
          <cell r="M10">
            <v>127250</v>
          </cell>
          <cell r="N10">
            <v>2500000</v>
          </cell>
          <cell r="O10">
            <v>5.09</v>
          </cell>
        </row>
        <row r="11">
          <cell r="B11" t="str">
            <v>GBP10</v>
          </cell>
          <cell r="C11">
            <v>3.95</v>
          </cell>
          <cell r="D11">
            <v>3.95</v>
          </cell>
          <cell r="E11">
            <v>22980.355425000002</v>
          </cell>
          <cell r="F11">
            <v>581781.15</v>
          </cell>
          <cell r="G11">
            <v>3.9499999999999997</v>
          </cell>
          <cell r="H11">
            <v>581781.15</v>
          </cell>
          <cell r="J11" t="str">
            <v>15TRUE</v>
          </cell>
          <cell r="K11">
            <v>3.62</v>
          </cell>
          <cell r="L11">
            <v>3.62</v>
          </cell>
          <cell r="M11">
            <v>46862.157054040646</v>
          </cell>
          <cell r="N11">
            <v>1294534.7252497417</v>
          </cell>
          <cell r="O11">
            <v>3.6199999999999997</v>
          </cell>
        </row>
        <row r="12">
          <cell r="B12" t="str">
            <v>GBP11</v>
          </cell>
          <cell r="C12">
            <v>3.9</v>
          </cell>
          <cell r="D12">
            <v>4.6399999999999997</v>
          </cell>
          <cell r="E12">
            <v>419436.13220400002</v>
          </cell>
          <cell r="F12">
            <v>9325484.1300000008</v>
          </cell>
          <cell r="G12">
            <v>4.4977410969439937</v>
          </cell>
          <cell r="H12">
            <v>9325484.1300000008</v>
          </cell>
          <cell r="J12" t="str">
            <v>17TRUE</v>
          </cell>
          <cell r="K12">
            <v>3.8</v>
          </cell>
          <cell r="L12">
            <v>3.8</v>
          </cell>
          <cell r="M12">
            <v>47254.47338838267</v>
          </cell>
          <cell r="N12">
            <v>1243538.7733784914</v>
          </cell>
          <cell r="O12">
            <v>3.8</v>
          </cell>
        </row>
        <row r="13">
          <cell r="B13" t="str">
            <v>GBP12</v>
          </cell>
          <cell r="C13">
            <v>3.95</v>
          </cell>
          <cell r="D13">
            <v>4.91</v>
          </cell>
          <cell r="E13">
            <v>558339.60045999999</v>
          </cell>
          <cell r="F13">
            <v>11485663.970000001</v>
          </cell>
          <cell r="G13">
            <v>4.8611869711525255</v>
          </cell>
          <cell r="H13">
            <v>11485663.970000001</v>
          </cell>
          <cell r="J13" t="str">
            <v>18TRUE</v>
          </cell>
          <cell r="K13">
            <v>3.95</v>
          </cell>
          <cell r="L13">
            <v>3.95</v>
          </cell>
          <cell r="M13">
            <v>48489.251739507512</v>
          </cell>
          <cell r="N13">
            <v>1227575.9934052534</v>
          </cell>
          <cell r="O13">
            <v>3.95</v>
          </cell>
        </row>
        <row r="14">
          <cell r="B14" t="str">
            <v>GBP13</v>
          </cell>
          <cell r="C14">
            <v>4.8</v>
          </cell>
          <cell r="D14">
            <v>4.8</v>
          </cell>
          <cell r="E14">
            <v>2400</v>
          </cell>
          <cell r="F14">
            <v>50000</v>
          </cell>
          <cell r="G14">
            <v>4.8</v>
          </cell>
          <cell r="H14">
            <v>50000</v>
          </cell>
          <cell r="J14" t="str">
            <v>9FALSE</v>
          </cell>
          <cell r="K14">
            <v>0</v>
          </cell>
          <cell r="L14">
            <v>1</v>
          </cell>
          <cell r="M14">
            <v>27.20879740297239</v>
          </cell>
          <cell r="N14">
            <v>92546.373646354055</v>
          </cell>
          <cell r="O14">
            <v>2.9400176723233827E-2</v>
          </cell>
        </row>
        <row r="15">
          <cell r="B15" t="str">
            <v>GBP14</v>
          </cell>
          <cell r="C15">
            <v>5.09</v>
          </cell>
          <cell r="D15">
            <v>5.09</v>
          </cell>
          <cell r="E15">
            <v>127250</v>
          </cell>
          <cell r="F15">
            <v>2500000</v>
          </cell>
          <cell r="G15">
            <v>5.09</v>
          </cell>
          <cell r="H15">
            <v>2500000</v>
          </cell>
          <cell r="J15" t="str">
            <v>9TRUE</v>
          </cell>
          <cell r="K15">
            <v>0</v>
          </cell>
          <cell r="L15">
            <v>4</v>
          </cell>
          <cell r="M15">
            <v>317994.49260066781</v>
          </cell>
          <cell r="N15">
            <v>84580963.831121266</v>
          </cell>
          <cell r="O15">
            <v>0.37596461212666255</v>
          </cell>
        </row>
        <row r="16">
          <cell r="B16" t="str">
            <v>GBP9</v>
          </cell>
          <cell r="C16">
            <v>0</v>
          </cell>
          <cell r="D16">
            <v>1.75</v>
          </cell>
          <cell r="E16">
            <v>11152.5496</v>
          </cell>
          <cell r="F16">
            <v>2109043.5499999998</v>
          </cell>
          <cell r="G16">
            <v>0.52879655330019149</v>
          </cell>
          <cell r="H16">
            <v>2109043.5499999998</v>
          </cell>
          <cell r="J16" t="str">
            <v>(blank)</v>
          </cell>
          <cell r="O16" t="e">
            <v>#DIV/0!</v>
          </cell>
        </row>
        <row r="17">
          <cell r="B17" t="str">
            <v>JPY9</v>
          </cell>
          <cell r="C17">
            <v>0</v>
          </cell>
          <cell r="D17">
            <v>0</v>
          </cell>
          <cell r="E17">
            <v>0</v>
          </cell>
          <cell r="F17">
            <v>55237.199646036373</v>
          </cell>
          <cell r="G17">
            <v>0</v>
          </cell>
          <cell r="H17">
            <v>10905000</v>
          </cell>
          <cell r="J17" t="str">
            <v>anFALSE</v>
          </cell>
          <cell r="O17" t="e">
            <v>#DIV/0!</v>
          </cell>
        </row>
        <row r="18">
          <cell r="B18" t="str">
            <v>SGD9</v>
          </cell>
          <cell r="C18">
            <v>0</v>
          </cell>
          <cell r="D18">
            <v>0</v>
          </cell>
          <cell r="E18">
            <v>0</v>
          </cell>
          <cell r="F18">
            <v>2123.4602630708769</v>
          </cell>
          <cell r="G18">
            <v>0</v>
          </cell>
          <cell r="H18">
            <v>6207.89</v>
          </cell>
          <cell r="J18" t="str">
            <v>ndFALSE</v>
          </cell>
          <cell r="K18">
            <v>0</v>
          </cell>
          <cell r="L18">
            <v>6.7</v>
          </cell>
          <cell r="M18">
            <v>5714236.1540620858</v>
          </cell>
          <cell r="N18">
            <v>252064846.09214169</v>
          </cell>
        </row>
        <row r="19">
          <cell r="B19" t="str">
            <v>USD10</v>
          </cell>
          <cell r="C19">
            <v>2.5</v>
          </cell>
          <cell r="D19">
            <v>3.1</v>
          </cell>
          <cell r="E19">
            <v>3718102.5971272108</v>
          </cell>
          <cell r="F19">
            <v>127724811.85973287</v>
          </cell>
          <cell r="G19">
            <v>2.9110260903812675</v>
          </cell>
          <cell r="H19">
            <v>224943753.02000001</v>
          </cell>
          <cell r="J19" t="str">
            <v>FALSE</v>
          </cell>
        </row>
        <row r="20">
          <cell r="B20" t="str">
            <v>USD11</v>
          </cell>
          <cell r="C20">
            <v>2.2999999999999998</v>
          </cell>
          <cell r="D20">
            <v>2.8</v>
          </cell>
          <cell r="E20">
            <v>104262.92675722597</v>
          </cell>
          <cell r="F20">
            <v>3864755.4446235821</v>
          </cell>
          <cell r="G20">
            <v>2.6977884694430112</v>
          </cell>
          <cell r="H20">
            <v>6806450.3800000008</v>
          </cell>
          <cell r="J20" t="str">
            <v>Grand Total</v>
          </cell>
          <cell r="K20">
            <v>0</v>
          </cell>
          <cell r="L20">
            <v>6.7</v>
          </cell>
          <cell r="M20">
            <v>11428472.30812417</v>
          </cell>
          <cell r="N20">
            <v>504129692.18428338</v>
          </cell>
        </row>
        <row r="21">
          <cell r="B21" t="str">
            <v>USD12</v>
          </cell>
          <cell r="C21">
            <v>2.5</v>
          </cell>
          <cell r="D21">
            <v>3.65</v>
          </cell>
          <cell r="E21">
            <v>129591.00312271563</v>
          </cell>
          <cell r="F21">
            <v>4400693.5999092422</v>
          </cell>
          <cell r="G21">
            <v>2.9447858656959953</v>
          </cell>
          <cell r="H21">
            <v>7750322.9000000004</v>
          </cell>
        </row>
        <row r="22">
          <cell r="B22" t="str">
            <v>USD13</v>
          </cell>
          <cell r="C22">
            <v>3.2</v>
          </cell>
          <cell r="D22">
            <v>3.35</v>
          </cell>
          <cell r="E22">
            <v>14257.653225483167</v>
          </cell>
          <cell r="F22">
            <v>440051.02547787555</v>
          </cell>
          <cell r="G22">
            <v>3.24</v>
          </cell>
          <cell r="H22">
            <v>775000</v>
          </cell>
        </row>
        <row r="23">
          <cell r="B23" t="str">
            <v>USD15</v>
          </cell>
          <cell r="C23">
            <v>3.62</v>
          </cell>
          <cell r="D23">
            <v>3.62</v>
          </cell>
          <cell r="E23">
            <v>46862.157054040646</v>
          </cell>
          <cell r="F23">
            <v>1294534.7252497417</v>
          </cell>
          <cell r="G23">
            <v>3.6199999999999997</v>
          </cell>
          <cell r="H23">
            <v>2279882</v>
          </cell>
        </row>
        <row r="24">
          <cell r="B24" t="str">
            <v>USD17</v>
          </cell>
          <cell r="C24">
            <v>3.8</v>
          </cell>
          <cell r="D24">
            <v>3.8</v>
          </cell>
          <cell r="E24">
            <v>47254.47338838267</v>
          </cell>
          <cell r="F24">
            <v>1243538.7733784914</v>
          </cell>
          <cell r="G24">
            <v>3.8</v>
          </cell>
          <cell r="H24">
            <v>2190070</v>
          </cell>
        </row>
        <row r="25">
          <cell r="B25" t="str">
            <v>USD18</v>
          </cell>
          <cell r="C25">
            <v>3.95</v>
          </cell>
          <cell r="D25">
            <v>3.95</v>
          </cell>
          <cell r="E25">
            <v>48489.251739507512</v>
          </cell>
          <cell r="F25">
            <v>1227575.9934052534</v>
          </cell>
          <cell r="G25">
            <v>3.95</v>
          </cell>
          <cell r="H25">
            <v>2161957</v>
          </cell>
        </row>
        <row r="26">
          <cell r="B26" t="str">
            <v>USD9</v>
          </cell>
          <cell r="C26">
            <v>0</v>
          </cell>
          <cell r="D26">
            <v>0.75</v>
          </cell>
          <cell r="E26">
            <v>292370.92313298013</v>
          </cell>
          <cell r="F26">
            <v>75918720.184743851</v>
          </cell>
          <cell r="G26">
            <v>0.38511044762281588</v>
          </cell>
          <cell r="H26">
            <v>133704967.68933137</v>
          </cell>
        </row>
        <row r="27">
          <cell r="B27" t="str">
            <v>ZAR10</v>
          </cell>
          <cell r="C27">
            <v>6.3</v>
          </cell>
          <cell r="D27">
            <v>6.7</v>
          </cell>
          <cell r="E27">
            <v>128288.7223293461</v>
          </cell>
          <cell r="F27">
            <v>1926344.1176000508</v>
          </cell>
          <cell r="G27">
            <v>6.6596991242237387</v>
          </cell>
          <cell r="H27">
            <v>22285288.91</v>
          </cell>
        </row>
        <row r="28">
          <cell r="B28" t="str">
            <v>ZAR9</v>
          </cell>
          <cell r="C28">
            <v>1</v>
          </cell>
          <cell r="D28">
            <v>4</v>
          </cell>
          <cell r="E28">
            <v>6264.2094367647696</v>
          </cell>
          <cell r="F28">
            <v>620155.54873657902</v>
          </cell>
          <cell r="G28">
            <v>1.0101029410325557</v>
          </cell>
          <cell r="H28">
            <v>7174390.8300000019</v>
          </cell>
        </row>
        <row r="29">
          <cell r="B29" t="str">
            <v>(blank)</v>
          </cell>
          <cell r="G29" t="e">
            <v>#DIV/0!</v>
          </cell>
          <cell r="H29" t="e">
            <v>#N/A</v>
          </cell>
        </row>
        <row r="30">
          <cell r="B30" t="str">
            <v>EUR12</v>
          </cell>
          <cell r="C30">
            <v>1.7</v>
          </cell>
          <cell r="D30">
            <v>1.9</v>
          </cell>
          <cell r="E30">
            <v>3360.9333464157326</v>
          </cell>
          <cell r="F30">
            <v>191188.82442909054</v>
          </cell>
          <cell r="G30">
            <v>1.7579130770074163</v>
          </cell>
          <cell r="H30">
            <v>277085.26</v>
          </cell>
        </row>
        <row r="31">
          <cell r="B31" t="str">
            <v>Grand Total</v>
          </cell>
          <cell r="C31">
            <v>0</v>
          </cell>
          <cell r="D31">
            <v>6.7</v>
          </cell>
          <cell r="E31">
            <v>5714236.1540620858</v>
          </cell>
          <cell r="F31">
            <v>252064846.09214169</v>
          </cell>
          <cell r="G31">
            <v>2.2669706794311417</v>
          </cell>
          <cell r="H31" t="e">
            <v>#REF!</v>
          </cell>
        </row>
        <row r="32">
          <cell r="G32" t="e">
            <v>#DIV/0!</v>
          </cell>
          <cell r="H32" t="e">
            <v>#REF!</v>
          </cell>
        </row>
        <row r="34">
          <cell r="G34" t="e">
            <v>#DIV/0!</v>
          </cell>
        </row>
      </sheetData>
      <sheetData sheetId="3"/>
      <sheetData sheetId="4"/>
      <sheetData sheetId="5"/>
      <sheetData sheetId="6"/>
      <sheetData sheetId="7" refreshError="1">
        <row r="11">
          <cell r="A11" t="str">
            <v>AA</v>
          </cell>
          <cell r="B11" t="str">
            <v>Agriculture &amp; Fishing</v>
          </cell>
        </row>
        <row r="12">
          <cell r="B12" t="str">
            <v xml:space="preserve">  - of which</v>
          </cell>
        </row>
        <row r="13">
          <cell r="A13" t="str">
            <v>AA1</v>
          </cell>
          <cell r="B13" t="str">
            <v xml:space="preserve">      Mauritius Sugar Syndicate</v>
          </cell>
        </row>
        <row r="14">
          <cell r="A14" t="str">
            <v>AA2</v>
          </cell>
          <cell r="B14" t="str">
            <v xml:space="preserve">      Sugar Industry - Estates</v>
          </cell>
        </row>
        <row r="15">
          <cell r="A15" t="str">
            <v>AA3</v>
          </cell>
          <cell r="B15" t="str">
            <v xml:space="preserve">      Sugar Industry - Others</v>
          </cell>
        </row>
        <row r="16">
          <cell r="A16" t="str">
            <v>AA4</v>
          </cell>
          <cell r="B16" t="str">
            <v xml:space="preserve">      Agricultural Development Certificate Holders</v>
          </cell>
        </row>
        <row r="17">
          <cell r="A17" t="str">
            <v>AA5</v>
          </cell>
          <cell r="B17" t="str">
            <v xml:space="preserve">      Agro-based Industrial Certificate Holders</v>
          </cell>
        </row>
        <row r="18">
          <cell r="A18" t="str">
            <v>AA6</v>
          </cell>
          <cell r="B18" t="str">
            <v xml:space="preserve">      Sugarcane Planters</v>
          </cell>
        </row>
        <row r="19">
          <cell r="A19" t="str">
            <v>AA7</v>
          </cell>
          <cell r="B19" t="str">
            <v xml:space="preserve">      Other Plantation</v>
          </cell>
        </row>
        <row r="20">
          <cell r="A20" t="str">
            <v>AA8</v>
          </cell>
          <cell r="B20" t="str">
            <v xml:space="preserve">      Animal Breeding</v>
          </cell>
        </row>
        <row r="21">
          <cell r="A21" t="str">
            <v>AA9</v>
          </cell>
          <cell r="B21" t="str">
            <v xml:space="preserve">      Fishing</v>
          </cell>
        </row>
        <row r="22">
          <cell r="A22" t="str">
            <v>AA10</v>
          </cell>
          <cell r="B22" t="str">
            <v xml:space="preserve">      Other</v>
          </cell>
        </row>
        <row r="24">
          <cell r="A24" t="str">
            <v>AB</v>
          </cell>
          <cell r="B24" t="str">
            <v>Manufacturing</v>
          </cell>
        </row>
        <row r="25">
          <cell r="B25" t="str">
            <v xml:space="preserve">  - of which</v>
          </cell>
        </row>
        <row r="26">
          <cell r="A26" t="str">
            <v>AB1</v>
          </cell>
          <cell r="B26" t="str">
            <v xml:space="preserve">      Export Enterprise Certificate Holders</v>
          </cell>
        </row>
        <row r="27">
          <cell r="A27" t="str">
            <v>AB2</v>
          </cell>
          <cell r="B27" t="str">
            <v xml:space="preserve">      Export Service Certificate Holders</v>
          </cell>
        </row>
        <row r="28">
          <cell r="A28" t="str">
            <v>AB3</v>
          </cell>
          <cell r="B28" t="str">
            <v xml:space="preserve">      Pioneer Status Certificate Holders</v>
          </cell>
        </row>
        <row r="29">
          <cell r="A29" t="str">
            <v>AB4</v>
          </cell>
          <cell r="B29" t="str">
            <v xml:space="preserve">      Small and Medium Enterprise Certificate Holders</v>
          </cell>
        </row>
        <row r="30">
          <cell r="A30" t="str">
            <v>AB5</v>
          </cell>
          <cell r="B30" t="str">
            <v xml:space="preserve">      Strategic Local Enterprise Certificate Holders</v>
          </cell>
        </row>
        <row r="31">
          <cell r="A31" t="str">
            <v>AB6</v>
          </cell>
          <cell r="B31" t="str">
            <v xml:space="preserve">      Furnitures &amp; Wood Products</v>
          </cell>
        </row>
        <row r="32">
          <cell r="A32" t="str">
            <v>AB7</v>
          </cell>
          <cell r="B32" t="str">
            <v xml:space="preserve">      Printing &amp; Publishing</v>
          </cell>
        </row>
        <row r="33">
          <cell r="A33" t="str">
            <v>AB8</v>
          </cell>
          <cell r="B33" t="str">
            <v xml:space="preserve">      Steel/Metal Products</v>
          </cell>
        </row>
        <row r="34">
          <cell r="A34" t="str">
            <v>AB9</v>
          </cell>
          <cell r="B34" t="str">
            <v xml:space="preserve">      Food &amp; Beverages</v>
          </cell>
        </row>
        <row r="35">
          <cell r="A35" t="str">
            <v>AB10</v>
          </cell>
          <cell r="B35" t="str">
            <v xml:space="preserve">      Plastic Products</v>
          </cell>
        </row>
        <row r="36">
          <cell r="A36" t="str">
            <v>AB11</v>
          </cell>
          <cell r="B36" t="str">
            <v xml:space="preserve">      Pharmaceuticals &amp; Health Care</v>
          </cell>
        </row>
        <row r="37">
          <cell r="A37" t="str">
            <v>AB12</v>
          </cell>
          <cell r="B37" t="str">
            <v xml:space="preserve">      Jewellery &amp; Precision Engineering</v>
          </cell>
        </row>
        <row r="38">
          <cell r="A38" t="str">
            <v>AB13</v>
          </cell>
          <cell r="B38" t="str">
            <v xml:space="preserve">      Electronics</v>
          </cell>
        </row>
        <row r="39">
          <cell r="A39" t="str">
            <v>AB14</v>
          </cell>
          <cell r="B39" t="str">
            <v xml:space="preserve">      Leather Products &amp; Footwear</v>
          </cell>
        </row>
        <row r="40">
          <cell r="A40" t="str">
            <v>AB15</v>
          </cell>
          <cell r="B40" t="str">
            <v xml:space="preserve">      Paints</v>
          </cell>
        </row>
        <row r="41">
          <cell r="A41" t="str">
            <v>AB16</v>
          </cell>
          <cell r="B41" t="str">
            <v xml:space="preserve">      Cement</v>
          </cell>
        </row>
        <row r="42">
          <cell r="A42" t="str">
            <v>AB17</v>
          </cell>
          <cell r="B42" t="str">
            <v xml:space="preserve">      Other</v>
          </cell>
        </row>
        <row r="44">
          <cell r="A44" t="str">
            <v>AC</v>
          </cell>
          <cell r="B44" t="str">
            <v>Tourism</v>
          </cell>
        </row>
        <row r="45">
          <cell r="B45" t="str">
            <v xml:space="preserve">  - of which</v>
          </cell>
        </row>
        <row r="46">
          <cell r="A46" t="str">
            <v>AC1</v>
          </cell>
          <cell r="B46" t="str">
            <v xml:space="preserve">      Hotels</v>
          </cell>
        </row>
        <row r="47">
          <cell r="A47" t="str">
            <v>AC2</v>
          </cell>
          <cell r="B47" t="str">
            <v xml:space="preserve">      Tour Operators &amp; Travel Agents</v>
          </cell>
        </row>
        <row r="48">
          <cell r="A48" t="str">
            <v>AC3</v>
          </cell>
          <cell r="B48" t="str">
            <v xml:space="preserve">      Hotel Development Certificate Holders</v>
          </cell>
        </row>
        <row r="49">
          <cell r="A49" t="str">
            <v>AC4</v>
          </cell>
          <cell r="B49" t="str">
            <v xml:space="preserve">      Hotel Management Service Certificate Holders</v>
          </cell>
        </row>
        <row r="50">
          <cell r="A50" t="str">
            <v>AC5</v>
          </cell>
          <cell r="B50" t="str">
            <v xml:space="preserve">      Restaurants</v>
          </cell>
        </row>
        <row r="51">
          <cell r="A51" t="str">
            <v>AC6</v>
          </cell>
          <cell r="B51" t="str">
            <v xml:space="preserve">      Duty-Free Shops</v>
          </cell>
        </row>
        <row r="52">
          <cell r="A52" t="str">
            <v>AC7</v>
          </cell>
          <cell r="B52" t="str">
            <v xml:space="preserve">      Other</v>
          </cell>
        </row>
        <row r="54">
          <cell r="A54" t="str">
            <v>AD</v>
          </cell>
          <cell r="B54" t="str">
            <v>Transport</v>
          </cell>
        </row>
        <row r="55">
          <cell r="B55" t="str">
            <v xml:space="preserve">  - of which</v>
          </cell>
        </row>
        <row r="56">
          <cell r="A56" t="str">
            <v>AD1</v>
          </cell>
          <cell r="B56" t="str">
            <v xml:space="preserve">      Airlines</v>
          </cell>
        </row>
        <row r="57">
          <cell r="A57" t="str">
            <v>AD2</v>
          </cell>
          <cell r="B57" t="str">
            <v xml:space="preserve">      Buses, Lorries, Trucks &amp; Cars</v>
          </cell>
        </row>
        <row r="58">
          <cell r="A58" t="str">
            <v>AD3</v>
          </cell>
          <cell r="B58" t="str">
            <v xml:space="preserve">      Shipping &amp; Freight Forwarders</v>
          </cell>
        </row>
        <row r="59">
          <cell r="A59" t="str">
            <v>AD4</v>
          </cell>
          <cell r="B59" t="str">
            <v xml:space="preserve">      Other</v>
          </cell>
        </row>
        <row r="61">
          <cell r="A61" t="str">
            <v>AE</v>
          </cell>
          <cell r="B61" t="str">
            <v>Construction</v>
          </cell>
        </row>
        <row r="62">
          <cell r="B62" t="str">
            <v xml:space="preserve">  - of which</v>
          </cell>
        </row>
        <row r="63">
          <cell r="A63" t="str">
            <v>AE1</v>
          </cell>
          <cell r="B63" t="str">
            <v xml:space="preserve">      Building &amp; Housing Contractors</v>
          </cell>
        </row>
        <row r="64">
          <cell r="A64" t="str">
            <v>AE2</v>
          </cell>
          <cell r="B64" t="str">
            <v xml:space="preserve">      Property Development - Commercial</v>
          </cell>
        </row>
        <row r="65">
          <cell r="A65" t="str">
            <v>AE3</v>
          </cell>
          <cell r="B65" t="str">
            <v xml:space="preserve">      Property Development - Residential</v>
          </cell>
        </row>
        <row r="66">
          <cell r="A66" t="str">
            <v>AE4</v>
          </cell>
          <cell r="B66" t="str">
            <v xml:space="preserve">      Property Development - Land Parcelling</v>
          </cell>
        </row>
        <row r="67">
          <cell r="A67" t="str">
            <v>AE5</v>
          </cell>
          <cell r="B67" t="str">
            <v xml:space="preserve">      Housing</v>
          </cell>
        </row>
        <row r="68">
          <cell r="A68" t="str">
            <v>AE6</v>
          </cell>
          <cell r="B68" t="str">
            <v xml:space="preserve">      Housing - Staff</v>
          </cell>
        </row>
        <row r="69">
          <cell r="A69" t="str">
            <v>AE7</v>
          </cell>
          <cell r="B69" t="str">
            <v xml:space="preserve">      Housing Development Certificate Holders</v>
          </cell>
        </row>
        <row r="70">
          <cell r="A70" t="str">
            <v>AE8</v>
          </cell>
          <cell r="B70" t="str">
            <v xml:space="preserve">      Industrial Building Enterprise Certificate Holders</v>
          </cell>
        </row>
        <row r="71">
          <cell r="A71" t="str">
            <v>AE9</v>
          </cell>
          <cell r="B71" t="str">
            <v xml:space="preserve">      Building Supplies &amp; Materials</v>
          </cell>
        </row>
        <row r="72">
          <cell r="A72" t="str">
            <v>AE10</v>
          </cell>
          <cell r="B72" t="str">
            <v xml:space="preserve">      Stone Crushing and Concrete Products</v>
          </cell>
        </row>
        <row r="73">
          <cell r="A73" t="str">
            <v>AE11</v>
          </cell>
          <cell r="B73" t="str">
            <v xml:space="preserve">      Other</v>
          </cell>
        </row>
        <row r="75">
          <cell r="A75" t="str">
            <v>AF</v>
          </cell>
          <cell r="B75" t="str">
            <v>Traders</v>
          </cell>
        </row>
        <row r="76">
          <cell r="B76" t="str">
            <v xml:space="preserve">  - of which</v>
          </cell>
        </row>
        <row r="77">
          <cell r="A77" t="str">
            <v>AF1</v>
          </cell>
          <cell r="B77" t="str">
            <v xml:space="preserve">      Marketing Companies</v>
          </cell>
        </row>
        <row r="78">
          <cell r="A78" t="str">
            <v>AF2</v>
          </cell>
          <cell r="B78" t="str">
            <v xml:space="preserve">      Wholesalers</v>
          </cell>
        </row>
        <row r="79">
          <cell r="A79" t="str">
            <v>AF3</v>
          </cell>
          <cell r="B79" t="str">
            <v xml:space="preserve">      Retailers - Hypermarkets</v>
          </cell>
        </row>
        <row r="80">
          <cell r="A80" t="str">
            <v>AF4</v>
          </cell>
          <cell r="B80" t="str">
            <v xml:space="preserve">      Retailers - Supermarkets</v>
          </cell>
        </row>
        <row r="81">
          <cell r="A81" t="str">
            <v>AF5</v>
          </cell>
          <cell r="B81" t="str">
            <v xml:space="preserve">      Retailers - Shops &amp; Snacks</v>
          </cell>
        </row>
        <row r="82">
          <cell r="A82" t="str">
            <v>AF6</v>
          </cell>
          <cell r="B82" t="str">
            <v xml:space="preserve">      Retailers - Pharmaceuticals &amp; Chemists</v>
          </cell>
        </row>
        <row r="83">
          <cell r="A83" t="str">
            <v>AF7</v>
          </cell>
          <cell r="B83" t="str">
            <v xml:space="preserve">      Retailers - Other</v>
          </cell>
        </row>
        <row r="84">
          <cell r="A84" t="str">
            <v>AF8</v>
          </cell>
          <cell r="B84" t="str">
            <v xml:space="preserve">      Automobile Dealers &amp; Garages</v>
          </cell>
        </row>
        <row r="85">
          <cell r="A85" t="str">
            <v>AF9</v>
          </cell>
          <cell r="B85" t="str">
            <v xml:space="preserve">      Petroleum and Energy Products</v>
          </cell>
        </row>
        <row r="86">
          <cell r="A86" t="str">
            <v>AF10</v>
          </cell>
          <cell r="B86" t="str">
            <v xml:space="preserve">      Tyre Dealers and Suppliers</v>
          </cell>
        </row>
        <row r="87">
          <cell r="A87" t="str">
            <v>AF11</v>
          </cell>
          <cell r="B87" t="str">
            <v xml:space="preserve">      Other</v>
          </cell>
        </row>
        <row r="89">
          <cell r="A89" t="str">
            <v>AG</v>
          </cell>
          <cell r="B89" t="str">
            <v>Information Communication and Technology</v>
          </cell>
        </row>
        <row r="90">
          <cell r="B90" t="str">
            <v xml:space="preserve">  - of which</v>
          </cell>
        </row>
        <row r="91">
          <cell r="A91" t="str">
            <v>AG1</v>
          </cell>
          <cell r="B91" t="str">
            <v xml:space="preserve">      Telecommunications</v>
          </cell>
        </row>
        <row r="92">
          <cell r="A92" t="str">
            <v>AG2</v>
          </cell>
          <cell r="B92" t="str">
            <v xml:space="preserve">      Internet</v>
          </cell>
        </row>
        <row r="93">
          <cell r="A93" t="str">
            <v>AG3</v>
          </cell>
          <cell r="B93" t="str">
            <v xml:space="preserve">      E-Commerce</v>
          </cell>
        </row>
        <row r="94">
          <cell r="A94" t="str">
            <v>AG4</v>
          </cell>
          <cell r="B94" t="str">
            <v xml:space="preserve">      Information Technology - Hardware</v>
          </cell>
        </row>
        <row r="95">
          <cell r="A95" t="str">
            <v>AG5</v>
          </cell>
          <cell r="B95" t="str">
            <v xml:space="preserve">      Information Technology - Software</v>
          </cell>
        </row>
        <row r="96">
          <cell r="A96" t="str">
            <v>AG6</v>
          </cell>
          <cell r="B96" t="str">
            <v xml:space="preserve">      Personal Computers</v>
          </cell>
        </row>
        <row r="97">
          <cell r="A97" t="str">
            <v>AG7</v>
          </cell>
          <cell r="B97" t="str">
            <v xml:space="preserve">      Other</v>
          </cell>
        </row>
        <row r="99">
          <cell r="A99" t="str">
            <v>AH</v>
          </cell>
          <cell r="B99" t="str">
            <v>Financial and Business Services</v>
          </cell>
        </row>
        <row r="100">
          <cell r="B100" t="str">
            <v xml:space="preserve">  - of which</v>
          </cell>
        </row>
        <row r="101">
          <cell r="A101" t="str">
            <v>AH1</v>
          </cell>
          <cell r="B101" t="str">
            <v xml:space="preserve">      Stockbrokers &amp; Stockbroking Companies</v>
          </cell>
        </row>
        <row r="102">
          <cell r="A102" t="str">
            <v>AH2</v>
          </cell>
          <cell r="B102" t="str">
            <v xml:space="preserve">      Insurance Companies</v>
          </cell>
        </row>
        <row r="103">
          <cell r="A103" t="str">
            <v>AH3</v>
          </cell>
          <cell r="B103" t="str">
            <v xml:space="preserve">      Nonbank Deposit-Taking Institutions</v>
          </cell>
        </row>
        <row r="104">
          <cell r="A104" t="str">
            <v>AH4</v>
          </cell>
          <cell r="B104" t="str">
            <v xml:space="preserve">      Mutual Funds</v>
          </cell>
        </row>
        <row r="105">
          <cell r="A105" t="str">
            <v>AH5</v>
          </cell>
          <cell r="B105" t="str">
            <v xml:space="preserve">      Accounting &amp; Consultancy Services</v>
          </cell>
        </row>
        <row r="106">
          <cell r="A106" t="str">
            <v>AH6</v>
          </cell>
          <cell r="B106" t="str">
            <v xml:space="preserve">      Investment Companies</v>
          </cell>
        </row>
        <row r="107">
          <cell r="A107" t="str">
            <v>AH7</v>
          </cell>
          <cell r="B107" t="str">
            <v xml:space="preserve">      Public Fnancial Corporations</v>
          </cell>
        </row>
        <row r="108">
          <cell r="A108" t="str">
            <v>AH8</v>
          </cell>
          <cell r="B108" t="str">
            <v xml:space="preserve">      Other</v>
          </cell>
        </row>
        <row r="110">
          <cell r="A110" t="str">
            <v>AI</v>
          </cell>
          <cell r="B110" t="str">
            <v>Infrastructure</v>
          </cell>
        </row>
        <row r="111">
          <cell r="B111" t="str">
            <v xml:space="preserve">  - of which</v>
          </cell>
        </row>
        <row r="112">
          <cell r="A112" t="str">
            <v>AI1</v>
          </cell>
          <cell r="B112" t="str">
            <v xml:space="preserve">      Airport Development</v>
          </cell>
        </row>
        <row r="113">
          <cell r="A113" t="str">
            <v>AI2</v>
          </cell>
          <cell r="B113" t="str">
            <v xml:space="preserve">      Port Development</v>
          </cell>
        </row>
        <row r="114">
          <cell r="A114" t="str">
            <v>AI3</v>
          </cell>
          <cell r="B114" t="str">
            <v xml:space="preserve">      Power Generation</v>
          </cell>
        </row>
        <row r="115">
          <cell r="A115" t="str">
            <v>AI4</v>
          </cell>
          <cell r="B115" t="str">
            <v xml:space="preserve">      Water Development</v>
          </cell>
        </row>
        <row r="116">
          <cell r="A116" t="str">
            <v>AI5</v>
          </cell>
          <cell r="B116" t="str">
            <v xml:space="preserve">      Road Development</v>
          </cell>
        </row>
        <row r="117">
          <cell r="A117" t="str">
            <v>AI6</v>
          </cell>
          <cell r="B117" t="str">
            <v xml:space="preserve">      Other</v>
          </cell>
        </row>
        <row r="119">
          <cell r="A119" t="str">
            <v>AJ</v>
          </cell>
          <cell r="B119" t="str">
            <v>Global Business Licence Holders</v>
          </cell>
        </row>
        <row r="120">
          <cell r="B120" t="str">
            <v xml:space="preserve">  - of which</v>
          </cell>
        </row>
        <row r="121">
          <cell r="A121" t="str">
            <v>AJ1</v>
          </cell>
          <cell r="B121" t="str">
            <v xml:space="preserve">      Category 1 </v>
          </cell>
        </row>
        <row r="122">
          <cell r="A122" t="str">
            <v>AJ2</v>
          </cell>
          <cell r="B122" t="str">
            <v xml:space="preserve">      Category 2</v>
          </cell>
        </row>
        <row r="123">
          <cell r="A123" t="str">
            <v>AJ3</v>
          </cell>
          <cell r="B123" t="str">
            <v xml:space="preserve">      Other</v>
          </cell>
        </row>
        <row r="125">
          <cell r="A125" t="str">
            <v>AK</v>
          </cell>
          <cell r="B125" t="str">
            <v>State and Local Government</v>
          </cell>
        </row>
        <row r="127">
          <cell r="A127" t="str">
            <v>AL</v>
          </cell>
          <cell r="B127" t="str">
            <v>Public Nonfinancial Corporations</v>
          </cell>
        </row>
        <row r="129">
          <cell r="A129" t="str">
            <v>AM</v>
          </cell>
          <cell r="B129" t="str">
            <v>Regional Development Certificate Holders</v>
          </cell>
        </row>
        <row r="131">
          <cell r="A131" t="str">
            <v>AN</v>
          </cell>
          <cell r="B131" t="str">
            <v>Freeport Enterprise Certificate Holders</v>
          </cell>
        </row>
        <row r="133">
          <cell r="A133" t="str">
            <v>AO</v>
          </cell>
          <cell r="B133" t="str">
            <v>Regional Headquarters Certificate Holders</v>
          </cell>
        </row>
        <row r="135">
          <cell r="A135" t="str">
            <v>AP</v>
          </cell>
          <cell r="B135" t="str">
            <v>Health Development Certificate Holders</v>
          </cell>
        </row>
        <row r="137">
          <cell r="A137" t="str">
            <v>AQ</v>
          </cell>
          <cell r="B137" t="str">
            <v>Modernisation &amp; Expansion Enterprise Cert. Holders</v>
          </cell>
        </row>
        <row r="139">
          <cell r="A139" t="str">
            <v>AR</v>
          </cell>
          <cell r="B139" t="str">
            <v>Personal</v>
          </cell>
        </row>
        <row r="140">
          <cell r="B140" t="str">
            <v xml:space="preserve">  - of which</v>
          </cell>
        </row>
        <row r="141">
          <cell r="A141" t="str">
            <v>AR1</v>
          </cell>
          <cell r="B141" t="str">
            <v xml:space="preserve">      Credit Card Advances</v>
          </cell>
        </row>
        <row r="143">
          <cell r="A143" t="str">
            <v>AS</v>
          </cell>
          <cell r="B143" t="str">
            <v>Professional</v>
          </cell>
        </row>
        <row r="144">
          <cell r="B144" t="str">
            <v xml:space="preserve">  - of which</v>
          </cell>
        </row>
        <row r="145">
          <cell r="A145" t="str">
            <v>AS1</v>
          </cell>
          <cell r="B145" t="str">
            <v xml:space="preserve">      Credit Card Advances</v>
          </cell>
        </row>
        <row r="147">
          <cell r="A147" t="str">
            <v>AT</v>
          </cell>
          <cell r="B147" t="str">
            <v>Human Resource Development Certificate Holders</v>
          </cell>
        </row>
        <row r="149">
          <cell r="A149" t="str">
            <v>AU</v>
          </cell>
          <cell r="B149" t="str">
            <v>Media, Entertainment and Recreational Activities</v>
          </cell>
        </row>
        <row r="151">
          <cell r="A151" t="str">
            <v>AV</v>
          </cell>
          <cell r="B151" t="str">
            <v>Education</v>
          </cell>
        </row>
        <row r="153">
          <cell r="A153" t="str">
            <v>AW</v>
          </cell>
          <cell r="B153" t="str">
            <v xml:space="preserve">Other </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2"/>
      <sheetName val="nos&amp;oths"/>
      <sheetName val="Grp loans"/>
      <sheetName val="Loans"/>
      <sheetName val="Sheet1"/>
      <sheetName val="Deposits "/>
      <sheetName val="GrpDeposits"/>
      <sheetName val="IB F.Depo"/>
      <sheetName val="IB loan db"/>
      <sheetName val="BOM"/>
      <sheetName val="Control"/>
      <sheetName val="List"/>
      <sheetName val="TAbles"/>
      <sheetName val="Interest"/>
    </sheetNames>
    <sheetDataSet>
      <sheetData sheetId="0"/>
      <sheetData sheetId="1"/>
      <sheetData sheetId="2"/>
      <sheetData sheetId="3"/>
      <sheetData sheetId="4"/>
      <sheetData sheetId="5"/>
      <sheetData sheetId="6"/>
      <sheetData sheetId="7"/>
      <sheetData sheetId="8"/>
      <sheetData sheetId="9"/>
      <sheetData sheetId="10"/>
      <sheetData sheetId="11" refreshError="1">
        <row r="11">
          <cell r="A11" t="str">
            <v>Account</v>
          </cell>
          <cell r="B11" t="str">
            <v>Customer name</v>
          </cell>
          <cell r="C11" t="str">
            <v>O/I/L/B/X</v>
          </cell>
          <cell r="D11" t="str">
            <v>Residence</v>
          </cell>
          <cell r="E11" t="str">
            <v>Business</v>
          </cell>
        </row>
        <row r="12">
          <cell r="A12" t="str">
            <v>110007</v>
          </cell>
          <cell r="B12" t="str">
            <v>MAURITIUS COMMERCIAL BANK LTD</v>
          </cell>
          <cell r="C12" t="str">
            <v>B</v>
          </cell>
          <cell r="D12" t="str">
            <v>MAURITIUS</v>
          </cell>
          <cell r="E12" t="str">
            <v>BANK</v>
          </cell>
        </row>
        <row r="13">
          <cell r="A13" t="str">
            <v>110077</v>
          </cell>
          <cell r="B13" t="str">
            <v>FNB BOTSWANA</v>
          </cell>
          <cell r="C13" t="str">
            <v>B</v>
          </cell>
          <cell r="D13" t="str">
            <v>BOTSWANA</v>
          </cell>
          <cell r="E13" t="str">
            <v>BANK</v>
          </cell>
        </row>
        <row r="14">
          <cell r="A14" t="str">
            <v>110078</v>
          </cell>
          <cell r="B14" t="str">
            <v>KINGDOM BANK AFRICA LIMITED</v>
          </cell>
          <cell r="C14" t="str">
            <v>B</v>
          </cell>
          <cell r="D14" t="str">
            <v>BOTSWANA</v>
          </cell>
          <cell r="E14" t="str">
            <v>BANK</v>
          </cell>
        </row>
        <row r="15">
          <cell r="A15" t="str">
            <v>210024</v>
          </cell>
          <cell r="B15" t="str">
            <v>DEUTSCHE BANK AG MUMBAI</v>
          </cell>
          <cell r="C15" t="str">
            <v>B</v>
          </cell>
          <cell r="D15" t="str">
            <v>INDIA</v>
          </cell>
          <cell r="E15" t="str">
            <v>BANK</v>
          </cell>
        </row>
        <row r="16">
          <cell r="A16" t="str">
            <v>210026</v>
          </cell>
          <cell r="B16" t="str">
            <v>BANKERS TRUST CO NY</v>
          </cell>
          <cell r="C16" t="str">
            <v>B</v>
          </cell>
          <cell r="D16" t="str">
            <v>UNITED STATES OF AMERICA</v>
          </cell>
          <cell r="E16" t="str">
            <v>BANK</v>
          </cell>
        </row>
        <row r="17">
          <cell r="A17" t="str">
            <v>210122</v>
          </cell>
          <cell r="B17" t="str">
            <v>DEUTSCHE BANK AG          LDN</v>
          </cell>
          <cell r="C17" t="str">
            <v>B</v>
          </cell>
          <cell r="D17" t="str">
            <v>UNITED KINGDOM</v>
          </cell>
          <cell r="E17" t="str">
            <v>BANK</v>
          </cell>
        </row>
        <row r="18">
          <cell r="A18" t="str">
            <v>220060</v>
          </cell>
          <cell r="B18" t="str">
            <v>MORGAN GRENFELL + CO LTD LDN</v>
          </cell>
          <cell r="C18" t="str">
            <v>B</v>
          </cell>
          <cell r="D18" t="str">
            <v>UNITED KINGDOM</v>
          </cell>
          <cell r="E18" t="str">
            <v>BANK</v>
          </cell>
        </row>
        <row r="19">
          <cell r="A19" t="str">
            <v>220126</v>
          </cell>
          <cell r="B19" t="str">
            <v>DEUTSCHE INT TRUST CORP (MAUR)</v>
          </cell>
          <cell r="C19" t="str">
            <v>M</v>
          </cell>
          <cell r="D19" t="str">
            <v>MAURITIUS</v>
          </cell>
          <cell r="E19" t="str">
            <v>OTHER FINANCIAL INSTITUTIONS</v>
          </cell>
        </row>
        <row r="20">
          <cell r="A20" t="str">
            <v>220137</v>
          </cell>
          <cell r="B20" t="str">
            <v>DEUTSCHE EQUITIES (MTIUS)LTD</v>
          </cell>
          <cell r="C20" t="str">
            <v>GBC1</v>
          </cell>
          <cell r="D20" t="str">
            <v>MAURITIUS</v>
          </cell>
          <cell r="E20" t="str">
            <v>OTHER FINANCIAL INSTITUTIONS</v>
          </cell>
        </row>
        <row r="21">
          <cell r="A21" t="str">
            <v>228001</v>
          </cell>
          <cell r="B21" t="str">
            <v>DEUTSCHE BANK INT LIMITED JSY</v>
          </cell>
          <cell r="C21" t="str">
            <v>B</v>
          </cell>
          <cell r="D21" t="str">
            <v>JERSEY</v>
          </cell>
          <cell r="E21" t="str">
            <v>BANK</v>
          </cell>
        </row>
        <row r="22">
          <cell r="A22" t="str">
            <v>500000</v>
          </cell>
          <cell r="B22" t="str">
            <v>PASTEL LIMITED</v>
          </cell>
          <cell r="C22" t="str">
            <v>GBC1</v>
          </cell>
          <cell r="D22" t="str">
            <v>MAURITIUS</v>
          </cell>
          <cell r="E22" t="str">
            <v>OTHER FINANCIAL INSTITUTIONS</v>
          </cell>
        </row>
        <row r="23">
          <cell r="A23" t="str">
            <v>500001</v>
          </cell>
          <cell r="B23" t="str">
            <v>HIGH ECONOMY HOLDINGS LTD</v>
          </cell>
          <cell r="C23" t="str">
            <v>GBC1</v>
          </cell>
          <cell r="D23" t="str">
            <v>MAURITIUS</v>
          </cell>
          <cell r="E23" t="str">
            <v>OTHER FINANCIAL INSTITUTIONS</v>
          </cell>
        </row>
        <row r="24">
          <cell r="A24" t="str">
            <v>500002</v>
          </cell>
          <cell r="B24" t="str">
            <v>MULIALAND FINANCE LIMITED</v>
          </cell>
          <cell r="C24" t="str">
            <v>GBC1</v>
          </cell>
          <cell r="D24" t="str">
            <v>MAURITIUS</v>
          </cell>
          <cell r="E24" t="str">
            <v>OTHER FINANCIAL INSTITUTIONS</v>
          </cell>
        </row>
        <row r="25">
          <cell r="A25" t="str">
            <v>500003</v>
          </cell>
          <cell r="B25" t="str">
            <v>MULIAKERAMIK FINANCE LIMITED</v>
          </cell>
          <cell r="C25" t="str">
            <v>GBC1</v>
          </cell>
          <cell r="D25" t="str">
            <v>MAURITIUS</v>
          </cell>
          <cell r="E25" t="str">
            <v>OTHER FINANCIAL INSTITUTIONS</v>
          </cell>
        </row>
        <row r="26">
          <cell r="A26" t="str">
            <v>500004</v>
          </cell>
          <cell r="B26" t="str">
            <v>MULIAGLASS FINANCE LIMITED</v>
          </cell>
          <cell r="C26" t="str">
            <v>GBC1</v>
          </cell>
          <cell r="D26" t="str">
            <v>MAURITIUS</v>
          </cell>
          <cell r="E26" t="str">
            <v>OTHER FINANCIAL INSTITUTIONS</v>
          </cell>
        </row>
        <row r="27">
          <cell r="A27" t="str">
            <v>500005</v>
          </cell>
          <cell r="B27" t="str">
            <v>LALETHA NITHIYANANDAN</v>
          </cell>
          <cell r="C27" t="str">
            <v>P</v>
          </cell>
          <cell r="D27" t="str">
            <v>SINGAPORE</v>
          </cell>
          <cell r="E27" t="str">
            <v>OTHER ADVANCES</v>
          </cell>
        </row>
        <row r="28">
          <cell r="A28" t="str">
            <v>500006</v>
          </cell>
          <cell r="B28" t="str">
            <v>ACCENT SERVICES</v>
          </cell>
          <cell r="C28" t="str">
            <v>GBC1</v>
          </cell>
          <cell r="D28" t="str">
            <v>MAURITIUS</v>
          </cell>
          <cell r="E28" t="str">
            <v>OTHER FINANCIAL INSTITUTIONS</v>
          </cell>
        </row>
        <row r="29">
          <cell r="A29" t="str">
            <v>500007</v>
          </cell>
          <cell r="B29" t="str">
            <v>FINANCIAL SOLUTIONS(MTIUS)LTD</v>
          </cell>
          <cell r="C29" t="str">
            <v>GBC1</v>
          </cell>
          <cell r="D29" t="str">
            <v>MAURITIUS</v>
          </cell>
          <cell r="E29" t="str">
            <v>OTHER FINANCIAL INSTITUTIONS</v>
          </cell>
        </row>
        <row r="30">
          <cell r="A30" t="str">
            <v>500008</v>
          </cell>
          <cell r="B30" t="str">
            <v>MR LAM SUNG FOON AH-YEN ANDRE</v>
          </cell>
          <cell r="C30" t="str">
            <v>P</v>
          </cell>
          <cell r="D30" t="str">
            <v>MAURITIUS</v>
          </cell>
          <cell r="E30" t="str">
            <v>OTHER ADVANCES</v>
          </cell>
        </row>
        <row r="31">
          <cell r="A31" t="str">
            <v>500009</v>
          </cell>
          <cell r="B31" t="str">
            <v>DBMGOF MAURITIUS LIMITED</v>
          </cell>
          <cell r="C31" t="str">
            <v>GBC1</v>
          </cell>
          <cell r="D31" t="str">
            <v>MAURITIUS</v>
          </cell>
          <cell r="E31" t="str">
            <v>OTHER FINANCIAL INSTITUTIONS</v>
          </cell>
        </row>
        <row r="32">
          <cell r="A32" t="str">
            <v>500010</v>
          </cell>
          <cell r="B32" t="str">
            <v>702671 KADINE HOLDINGS LTD</v>
          </cell>
          <cell r="C32" t="str">
            <v>F</v>
          </cell>
          <cell r="D32" t="str">
            <v>GUERNSEY</v>
          </cell>
          <cell r="E32" t="str">
            <v>OTHER FINANCIAL INSTITUTIONS</v>
          </cell>
        </row>
        <row r="33">
          <cell r="A33" t="str">
            <v>500011</v>
          </cell>
          <cell r="B33" t="str">
            <v>DEUTSCHE G.E.M.FUND MTIUS LTD</v>
          </cell>
          <cell r="C33" t="str">
            <v>GBC1</v>
          </cell>
          <cell r="D33" t="str">
            <v>MAURITIUS</v>
          </cell>
          <cell r="E33" t="str">
            <v>OTHER FINANCIAL INSTITUTIONS</v>
          </cell>
        </row>
        <row r="34">
          <cell r="A34" t="str">
            <v>500012</v>
          </cell>
          <cell r="B34" t="str">
            <v>DBAG AS CUSTODIAN D.IND.F(M)LT</v>
          </cell>
          <cell r="C34" t="str">
            <v>GBC1</v>
          </cell>
          <cell r="D34" t="str">
            <v>MAURITIUS</v>
          </cell>
          <cell r="E34" t="str">
            <v>OTHER FINANCIAL INSTITUTIONS</v>
          </cell>
        </row>
        <row r="35">
          <cell r="A35" t="str">
            <v>500013</v>
          </cell>
          <cell r="B35" t="str">
            <v>CMA INDIA GROWTH F(MTIUS)LTD</v>
          </cell>
          <cell r="C35" t="str">
            <v>GBC1</v>
          </cell>
          <cell r="D35" t="str">
            <v>MAURITIUS</v>
          </cell>
          <cell r="E35" t="str">
            <v>OTHER FINANCIAL INSTITUTIONS</v>
          </cell>
        </row>
        <row r="36">
          <cell r="A36" t="str">
            <v>500014</v>
          </cell>
          <cell r="B36" t="str">
            <v>MRS GE &amp; MR AR PARNWELL</v>
          </cell>
          <cell r="C36" t="str">
            <v>P</v>
          </cell>
          <cell r="D36" t="str">
            <v>SPAIN</v>
          </cell>
          <cell r="E36" t="str">
            <v>OTHER ADVANCES</v>
          </cell>
        </row>
        <row r="37">
          <cell r="A37" t="str">
            <v>500015</v>
          </cell>
          <cell r="B37" t="str">
            <v>DEUTSCHE DEBT INVESTMENT(MTIUS</v>
          </cell>
          <cell r="C37" t="str">
            <v>GBC1</v>
          </cell>
          <cell r="D37" t="str">
            <v>MAURITIUS</v>
          </cell>
          <cell r="E37" t="str">
            <v>OTHER FINANCIAL INSTITUTIONS</v>
          </cell>
        </row>
        <row r="38">
          <cell r="A38" t="str">
            <v>500016</v>
          </cell>
          <cell r="B38" t="str">
            <v>DEUTSCHE INTL.TRUST CORP.M.LTD</v>
          </cell>
          <cell r="C38" t="str">
            <v>GBC1</v>
          </cell>
          <cell r="D38" t="str">
            <v>MAURITIUS</v>
          </cell>
          <cell r="E38" t="str">
            <v>OTHER FINANCIAL INSTITUTIONS</v>
          </cell>
        </row>
        <row r="39">
          <cell r="A39" t="str">
            <v>500017</v>
          </cell>
          <cell r="B39" t="str">
            <v>INTL SOURCE &amp; DESIGN SOL.LTD</v>
          </cell>
          <cell r="C39" t="str">
            <v>GBC1</v>
          </cell>
          <cell r="D39" t="str">
            <v>MAURITIUS</v>
          </cell>
          <cell r="E39" t="str">
            <v>OTHER FINANCIAL INSTITUTIONS</v>
          </cell>
        </row>
        <row r="40">
          <cell r="A40" t="str">
            <v>500018</v>
          </cell>
          <cell r="B40" t="str">
            <v>FASTROCK INTL INVESTMENTS LTD</v>
          </cell>
          <cell r="C40" t="str">
            <v>GBC1</v>
          </cell>
          <cell r="D40" t="str">
            <v>MAURITIUS</v>
          </cell>
          <cell r="E40" t="str">
            <v>OTHER FINANCIAL INSTITUTIONS</v>
          </cell>
        </row>
        <row r="41">
          <cell r="A41" t="str">
            <v>500019</v>
          </cell>
          <cell r="B41" t="str">
            <v>SHENVALLA LTD</v>
          </cell>
          <cell r="C41" t="str">
            <v>F</v>
          </cell>
          <cell r="D41" t="str">
            <v>ISLE OF MAN</v>
          </cell>
          <cell r="E41" t="str">
            <v>OTHER FINANCIAL INSTITUTIONS</v>
          </cell>
        </row>
        <row r="42">
          <cell r="A42" t="str">
            <v>500020</v>
          </cell>
          <cell r="B42" t="str">
            <v>ZIP GLOBAL NETWORK LIMITED</v>
          </cell>
          <cell r="C42" t="str">
            <v>GBC1</v>
          </cell>
          <cell r="D42" t="str">
            <v>MAURITIUS</v>
          </cell>
          <cell r="E42" t="str">
            <v>OTHER FINANCIAL INSTITUTIONS</v>
          </cell>
        </row>
        <row r="43">
          <cell r="A43" t="str">
            <v>500021</v>
          </cell>
          <cell r="B43" t="str">
            <v>ALTS LIMITED</v>
          </cell>
          <cell r="C43" t="str">
            <v>GBC1</v>
          </cell>
          <cell r="D43" t="str">
            <v>MAURITIUS</v>
          </cell>
          <cell r="E43" t="str">
            <v>OTHER FINANCIAL INSTITUTIONS</v>
          </cell>
        </row>
        <row r="44">
          <cell r="A44" t="str">
            <v>500022</v>
          </cell>
          <cell r="B44" t="str">
            <v>STRATAL LIMITED</v>
          </cell>
          <cell r="C44" t="str">
            <v>GBC1</v>
          </cell>
          <cell r="D44" t="str">
            <v>MAURITIUS</v>
          </cell>
          <cell r="E44" t="str">
            <v>OTHER FINANCIAL INSTITUTIONS</v>
          </cell>
        </row>
        <row r="45">
          <cell r="A45" t="str">
            <v>500023</v>
          </cell>
          <cell r="B45" t="str">
            <v>IDEAL SOLUTIONS INC.</v>
          </cell>
          <cell r="C45" t="str">
            <v>GBC1</v>
          </cell>
          <cell r="D45" t="str">
            <v>MAURITIUS</v>
          </cell>
          <cell r="E45" t="str">
            <v>OTHER FINANCIAL INSTITUTIONS</v>
          </cell>
        </row>
        <row r="46">
          <cell r="A46" t="str">
            <v>500024</v>
          </cell>
          <cell r="B46" t="str">
            <v>702955 REDWAN INVESTMENTS LTD</v>
          </cell>
          <cell r="C46" t="str">
            <v>F</v>
          </cell>
          <cell r="D46" t="str">
            <v>GUERNSEY</v>
          </cell>
          <cell r="E46" t="str">
            <v>OTHER FINANCIAL INSTITUTIONS</v>
          </cell>
        </row>
        <row r="47">
          <cell r="A47" t="str">
            <v>500025</v>
          </cell>
          <cell r="B47" t="str">
            <v>SHD CORPORATION</v>
          </cell>
          <cell r="C47" t="str">
            <v>GBC2</v>
          </cell>
          <cell r="D47" t="str">
            <v>MAURITIUS</v>
          </cell>
          <cell r="E47" t="str">
            <v>CLOSED</v>
          </cell>
        </row>
        <row r="48">
          <cell r="A48" t="str">
            <v>500026</v>
          </cell>
          <cell r="B48" t="str">
            <v>RAJMEN HOLDINGS PVT LTD</v>
          </cell>
          <cell r="C48" t="str">
            <v>GBC1</v>
          </cell>
          <cell r="D48" t="str">
            <v>MAURITIUS</v>
          </cell>
          <cell r="E48" t="str">
            <v>OTHER FINANCIAL INSTITUTIONS</v>
          </cell>
        </row>
        <row r="49">
          <cell r="A49" t="str">
            <v>500027</v>
          </cell>
          <cell r="B49" t="str">
            <v>HERALD INVESTMENT COMPANY LTD</v>
          </cell>
          <cell r="C49" t="str">
            <v>GBC1</v>
          </cell>
          <cell r="D49" t="str">
            <v>MAURITIUS</v>
          </cell>
          <cell r="E49" t="str">
            <v>OTHER FINANCIAL INSTITUTIONS</v>
          </cell>
        </row>
        <row r="50">
          <cell r="A50" t="str">
            <v>500028</v>
          </cell>
          <cell r="B50" t="str">
            <v>NEWBURY INVESTMENTS LIMITED</v>
          </cell>
          <cell r="C50" t="str">
            <v>GBC1</v>
          </cell>
          <cell r="D50" t="str">
            <v>MAURITIUS</v>
          </cell>
          <cell r="E50" t="str">
            <v>OTHER FINANCIAL INSTITUTIONS</v>
          </cell>
        </row>
        <row r="51">
          <cell r="A51" t="str">
            <v>500029</v>
          </cell>
          <cell r="B51" t="str">
            <v>POWERLINE LTD</v>
          </cell>
          <cell r="C51" t="str">
            <v>GBC1</v>
          </cell>
          <cell r="D51" t="str">
            <v>MAURITIUS</v>
          </cell>
          <cell r="E51" t="str">
            <v>OTHER FINANCIAL INSTITUTIONS</v>
          </cell>
        </row>
        <row r="52">
          <cell r="A52" t="str">
            <v>500030</v>
          </cell>
          <cell r="B52" t="str">
            <v>KEE CHONG LI KWONG WING</v>
          </cell>
          <cell r="C52" t="str">
            <v>P</v>
          </cell>
          <cell r="D52" t="str">
            <v>MAURITIUS</v>
          </cell>
          <cell r="E52" t="str">
            <v>OTHER ADVANCES</v>
          </cell>
        </row>
        <row r="53">
          <cell r="A53" t="str">
            <v>500031</v>
          </cell>
          <cell r="B53" t="str">
            <v>GLOBUS MOTOR NOVA LIMITED</v>
          </cell>
          <cell r="C53" t="str">
            <v>GBC2</v>
          </cell>
          <cell r="D53" t="str">
            <v>MAURITIUS</v>
          </cell>
          <cell r="E53" t="str">
            <v>OTHER FINANCIAL INSTITUTIONS</v>
          </cell>
        </row>
        <row r="54">
          <cell r="A54" t="str">
            <v>500032</v>
          </cell>
          <cell r="B54" t="str">
            <v>ARACHON INVESTMENTS LIMITED</v>
          </cell>
          <cell r="C54" t="str">
            <v>F</v>
          </cell>
          <cell r="D54" t="str">
            <v>GUERNSEY</v>
          </cell>
          <cell r="E54" t="str">
            <v>OTHER FINANCIAL INSTITUTIONS</v>
          </cell>
        </row>
        <row r="55">
          <cell r="A55" t="str">
            <v>500033</v>
          </cell>
          <cell r="B55" t="str">
            <v>AMANIND INVESTMENTS LIMITED</v>
          </cell>
          <cell r="C55" t="str">
            <v>GBC2</v>
          </cell>
          <cell r="D55" t="str">
            <v>MAURITIUS</v>
          </cell>
          <cell r="E55" t="str">
            <v>OTHER FINANCIAL INSTITUTIONS</v>
          </cell>
        </row>
        <row r="56">
          <cell r="A56" t="str">
            <v>500034</v>
          </cell>
          <cell r="B56" t="str">
            <v>*KEY_ERR</v>
          </cell>
          <cell r="D56" t="str">
            <v>*KEY_ERR</v>
          </cell>
          <cell r="E56" t="str">
            <v>*KEY_ERR</v>
          </cell>
        </row>
        <row r="57">
          <cell r="A57" t="str">
            <v>500035</v>
          </cell>
          <cell r="B57" t="str">
            <v>P.T TMFC LIMITED</v>
          </cell>
          <cell r="C57" t="str">
            <v>GBC2</v>
          </cell>
          <cell r="D57" t="str">
            <v>MAURITIUS</v>
          </cell>
          <cell r="E57" t="str">
            <v>OTHER FINANCIAL INSTITUTIONS</v>
          </cell>
        </row>
        <row r="58">
          <cell r="A58" t="str">
            <v>500036</v>
          </cell>
          <cell r="B58" t="str">
            <v>*KEY_ERR</v>
          </cell>
          <cell r="D58" t="str">
            <v>*KEY_ERR</v>
          </cell>
          <cell r="E58" t="str">
            <v>*KEY_ERR</v>
          </cell>
        </row>
        <row r="59">
          <cell r="A59" t="str">
            <v>500037</v>
          </cell>
          <cell r="B59" t="str">
            <v>IFS T'EES RE:TLC FAMILY TRUST</v>
          </cell>
          <cell r="C59" t="str">
            <v>GBC1</v>
          </cell>
          <cell r="D59" t="str">
            <v>MAURITIUS</v>
          </cell>
          <cell r="E59" t="str">
            <v>OTHER FINANCIAL INSTITUTIONS</v>
          </cell>
        </row>
        <row r="60">
          <cell r="A60" t="str">
            <v>500038</v>
          </cell>
          <cell r="B60" t="str">
            <v>MILLHILL INVESTMENTS LIMITED</v>
          </cell>
          <cell r="C60" t="str">
            <v>GBC1</v>
          </cell>
          <cell r="D60" t="str">
            <v>MAURITIUS</v>
          </cell>
          <cell r="E60" t="str">
            <v>OTHER FINANCIAL INSTITUTIONS</v>
          </cell>
        </row>
        <row r="61">
          <cell r="A61" t="str">
            <v>500039</v>
          </cell>
          <cell r="B61" t="str">
            <v>FEES IN ADVANCE HOLDING A/C</v>
          </cell>
          <cell r="C61" t="str">
            <v>X</v>
          </cell>
          <cell r="D61" t="str">
            <v>MAURITIUS</v>
          </cell>
          <cell r="E61" t="str">
            <v>OTHER FINANCIAL INSTITUTIONS</v>
          </cell>
        </row>
        <row r="62">
          <cell r="A62" t="str">
            <v>500040</v>
          </cell>
          <cell r="B62" t="str">
            <v>KB CONSULTING S.A.</v>
          </cell>
          <cell r="C62" t="str">
            <v>GBC2</v>
          </cell>
          <cell r="D62" t="str">
            <v>MAURITIUS</v>
          </cell>
          <cell r="E62" t="str">
            <v>OTHER FINANCIAL INSTITUTIONS</v>
          </cell>
        </row>
        <row r="63">
          <cell r="A63" t="str">
            <v>500041</v>
          </cell>
          <cell r="B63" t="str">
            <v>OAKLEY HOLDING LIMITED</v>
          </cell>
          <cell r="C63" t="str">
            <v>F</v>
          </cell>
          <cell r="D63" t="str">
            <v>GUERNSEY</v>
          </cell>
          <cell r="E63" t="str">
            <v>OTHER FINANCIAL INSTITUTIONS</v>
          </cell>
        </row>
        <row r="64">
          <cell r="A64" t="str">
            <v>500042</v>
          </cell>
          <cell r="B64" t="str">
            <v>RENAISSANCE EAST. HLDS CORP</v>
          </cell>
          <cell r="C64" t="str">
            <v>GBC2</v>
          </cell>
          <cell r="D64" t="str">
            <v>MAURITIUS</v>
          </cell>
          <cell r="E64" t="str">
            <v>OTHER FINANCIAL INSTITUTIONS</v>
          </cell>
        </row>
        <row r="65">
          <cell r="A65" t="str">
            <v>500043</v>
          </cell>
          <cell r="B65" t="str">
            <v>AREDIN INVESTMENT LTD</v>
          </cell>
          <cell r="C65" t="str">
            <v>GBC1</v>
          </cell>
          <cell r="D65" t="str">
            <v>MAURITIUS</v>
          </cell>
          <cell r="E65" t="str">
            <v>OTHER FINANCIAL INSTITUTIONS</v>
          </cell>
        </row>
        <row r="66">
          <cell r="A66" t="str">
            <v>500044</v>
          </cell>
          <cell r="B66" t="str">
            <v>AREDIN INTERNATIONAL LTD</v>
          </cell>
          <cell r="C66" t="str">
            <v>GBC1</v>
          </cell>
          <cell r="D66" t="str">
            <v>MAURITIUS</v>
          </cell>
          <cell r="E66" t="str">
            <v>OTHER FINANCIAL INSTITUTIONS</v>
          </cell>
        </row>
        <row r="67">
          <cell r="A67" t="str">
            <v>500045</v>
          </cell>
          <cell r="B67" t="str">
            <v>KR INVESTMENTS CORPORATION</v>
          </cell>
          <cell r="C67" t="str">
            <v>GBC1</v>
          </cell>
          <cell r="D67" t="str">
            <v>MAURITIUS</v>
          </cell>
          <cell r="E67" t="str">
            <v>OTHER FINANCIAL INSTITUTIONS</v>
          </cell>
        </row>
        <row r="68">
          <cell r="A68" t="str">
            <v>500046</v>
          </cell>
          <cell r="B68" t="str">
            <v>HEMERY TRUST(MAURITIUS)LIMITED</v>
          </cell>
          <cell r="C68" t="str">
            <v>M</v>
          </cell>
          <cell r="D68" t="str">
            <v>MAURITIUS</v>
          </cell>
          <cell r="E68" t="str">
            <v>OTHER FINANCIAL INSTITUTIONS</v>
          </cell>
        </row>
        <row r="69">
          <cell r="A69" t="str">
            <v>500047</v>
          </cell>
          <cell r="B69" t="str">
            <v>ITNET CORP.</v>
          </cell>
          <cell r="C69" t="str">
            <v>GBC1</v>
          </cell>
          <cell r="D69" t="str">
            <v>MAURITIUS</v>
          </cell>
          <cell r="E69" t="str">
            <v>OTHER FINANCIAL INSTITUTIONS</v>
          </cell>
        </row>
        <row r="70">
          <cell r="A70" t="str">
            <v>500048</v>
          </cell>
          <cell r="B70" t="str">
            <v>*KEY_ERR</v>
          </cell>
          <cell r="D70" t="str">
            <v>*KEY_ERR</v>
          </cell>
          <cell r="E70" t="str">
            <v>*KEY_ERR</v>
          </cell>
        </row>
        <row r="71">
          <cell r="A71" t="str">
            <v>500049</v>
          </cell>
          <cell r="B71" t="str">
            <v>CASTERITE INTERNATIONAL LTD</v>
          </cell>
          <cell r="C71" t="str">
            <v>GBC2</v>
          </cell>
          <cell r="D71" t="str">
            <v>MAURITIUS</v>
          </cell>
          <cell r="E71" t="str">
            <v>OTHER FINANCIAL INSTITUTIONS</v>
          </cell>
        </row>
        <row r="72">
          <cell r="A72" t="str">
            <v>500050</v>
          </cell>
          <cell r="B72" t="str">
            <v>RMC INVESTMENTS LIMITED</v>
          </cell>
          <cell r="C72" t="str">
            <v>GBC1</v>
          </cell>
          <cell r="D72" t="str">
            <v>MAURITIUS</v>
          </cell>
          <cell r="E72" t="str">
            <v>OTHER FINANCIAL INSTITUTIONS</v>
          </cell>
        </row>
        <row r="73">
          <cell r="A73" t="str">
            <v>500051</v>
          </cell>
          <cell r="B73" t="str">
            <v>*KEY_ERR</v>
          </cell>
          <cell r="D73" t="str">
            <v>*KEY_ERR</v>
          </cell>
          <cell r="E73" t="str">
            <v>*KEY_ERR</v>
          </cell>
        </row>
        <row r="74">
          <cell r="A74" t="str">
            <v>500052</v>
          </cell>
          <cell r="B74" t="str">
            <v>BLUE OCEAN INVESTMENTS LIMITED</v>
          </cell>
          <cell r="C74" t="str">
            <v>GBC2</v>
          </cell>
          <cell r="D74" t="str">
            <v>MAURITIUS</v>
          </cell>
          <cell r="E74" t="str">
            <v>OTHER FINANCIAL INSTITUTIONS</v>
          </cell>
        </row>
        <row r="75">
          <cell r="A75" t="str">
            <v>500053</v>
          </cell>
          <cell r="B75" t="str">
            <v>NUPLAS LIMITED</v>
          </cell>
          <cell r="C75" t="str">
            <v>GBC1</v>
          </cell>
          <cell r="D75" t="str">
            <v>MAURITIUS</v>
          </cell>
          <cell r="E75" t="str">
            <v>OTHER FINANCIAL INSTITUTIONS</v>
          </cell>
        </row>
        <row r="76">
          <cell r="A76" t="str">
            <v>500054</v>
          </cell>
          <cell r="B76" t="str">
            <v>TANDON CAPITAL OFFSHORE</v>
          </cell>
          <cell r="C76" t="str">
            <v>GBC1</v>
          </cell>
          <cell r="D76" t="str">
            <v>MAURITIUS</v>
          </cell>
          <cell r="E76" t="str">
            <v>OTHER FINANCIAL INSTITUTIONS</v>
          </cell>
        </row>
        <row r="77">
          <cell r="A77" t="str">
            <v>500055</v>
          </cell>
          <cell r="B77" t="str">
            <v>SPG INFINITY TECHNOLOGY FUND I</v>
          </cell>
          <cell r="C77" t="str">
            <v>GBC1</v>
          </cell>
          <cell r="D77" t="str">
            <v>MAURITIUS</v>
          </cell>
          <cell r="E77" t="str">
            <v>OTHER FINANCIAL INSTITUTIONS</v>
          </cell>
        </row>
        <row r="78">
          <cell r="A78" t="str">
            <v>500056</v>
          </cell>
          <cell r="B78" t="str">
            <v>*KEY_ERR</v>
          </cell>
          <cell r="D78" t="str">
            <v>*KEY_ERR</v>
          </cell>
          <cell r="E78" t="str">
            <v>*KEY_ERR</v>
          </cell>
        </row>
        <row r="79">
          <cell r="A79" t="str">
            <v>500057</v>
          </cell>
          <cell r="B79" t="str">
            <v>MR BALZARETTI DENIS</v>
          </cell>
          <cell r="C79" t="str">
            <v>P</v>
          </cell>
          <cell r="D79" t="str">
            <v>SWITZERLAND</v>
          </cell>
          <cell r="E79" t="str">
            <v>OTHER ADVANCES</v>
          </cell>
        </row>
        <row r="80">
          <cell r="A80" t="str">
            <v>500058</v>
          </cell>
          <cell r="B80" t="str">
            <v>ACCESS DEVELOPMENT CORPORATION</v>
          </cell>
          <cell r="C80" t="str">
            <v>F</v>
          </cell>
          <cell r="D80" t="str">
            <v>UNITED STATES OF AMERICA</v>
          </cell>
          <cell r="E80" t="str">
            <v>OTHER FINANCIAL INSTITUTIONS</v>
          </cell>
        </row>
        <row r="81">
          <cell r="A81" t="str">
            <v>500059</v>
          </cell>
          <cell r="B81" t="str">
            <v>ROSELLINI INTL. ALPHA LTD</v>
          </cell>
          <cell r="C81" t="str">
            <v>GBC1</v>
          </cell>
          <cell r="D81" t="str">
            <v>MAURITIUS</v>
          </cell>
          <cell r="E81" t="str">
            <v>OTHER FINANCIAL INSTITUTIONS</v>
          </cell>
        </row>
        <row r="82">
          <cell r="A82" t="str">
            <v>500060</v>
          </cell>
          <cell r="B82" t="str">
            <v>ROSELLINI INTL. BETA LTD</v>
          </cell>
          <cell r="C82" t="str">
            <v>GBC1</v>
          </cell>
          <cell r="D82" t="str">
            <v>MAURITIUS</v>
          </cell>
          <cell r="E82" t="str">
            <v>OTHER FINANCIAL INSTITUTIONS</v>
          </cell>
        </row>
        <row r="83">
          <cell r="A83" t="str">
            <v>500061</v>
          </cell>
          <cell r="B83" t="str">
            <v>ROSELLINI INTL. GAMMA LTD</v>
          </cell>
          <cell r="C83" t="str">
            <v>GBC1</v>
          </cell>
          <cell r="D83" t="str">
            <v>MAURITIUS</v>
          </cell>
          <cell r="E83" t="str">
            <v>OTHER FINANCIAL INSTITUTIONS</v>
          </cell>
        </row>
        <row r="84">
          <cell r="A84" t="str">
            <v>500062</v>
          </cell>
          <cell r="B84" t="str">
            <v>TELLIAC S.A.</v>
          </cell>
          <cell r="C84" t="str">
            <v>GBC1</v>
          </cell>
          <cell r="D84" t="str">
            <v>MAURITIUS</v>
          </cell>
          <cell r="E84" t="str">
            <v>OTHER FINANCIAL INSTITUTIONS</v>
          </cell>
        </row>
        <row r="85">
          <cell r="A85" t="str">
            <v>500063</v>
          </cell>
          <cell r="B85" t="str">
            <v>FIRST DTV MAURITIUS LIMITED</v>
          </cell>
          <cell r="C85" t="str">
            <v>GBC1</v>
          </cell>
          <cell r="D85" t="str">
            <v>MAURITIUS</v>
          </cell>
          <cell r="E85" t="str">
            <v>OTHER FINANCIAL INSTITUTIONS</v>
          </cell>
        </row>
        <row r="86">
          <cell r="A86" t="str">
            <v>500064</v>
          </cell>
          <cell r="B86" t="str">
            <v>COMPUSOFT INC</v>
          </cell>
          <cell r="C86" t="str">
            <v>GBC2</v>
          </cell>
          <cell r="D86" t="str">
            <v>MAURITIUS</v>
          </cell>
          <cell r="E86" t="str">
            <v>OTHER FINANCIAL INSTITUTIONS</v>
          </cell>
        </row>
        <row r="87">
          <cell r="A87" t="str">
            <v>500065</v>
          </cell>
          <cell r="B87" t="str">
            <v>LA VALLIERE ASSET MGMT S. A.</v>
          </cell>
          <cell r="C87" t="str">
            <v>GBC1</v>
          </cell>
          <cell r="D87" t="str">
            <v>MAURITIUS</v>
          </cell>
          <cell r="E87" t="str">
            <v>OTHER FINANCIAL INSTITUTIONS</v>
          </cell>
        </row>
        <row r="88">
          <cell r="A88" t="str">
            <v>500066</v>
          </cell>
          <cell r="B88" t="str">
            <v>MR V.C.ANANTAPADMANBHAN</v>
          </cell>
          <cell r="C88" t="str">
            <v>P</v>
          </cell>
          <cell r="D88" t="str">
            <v>UNITED STATES OF AMERICA</v>
          </cell>
          <cell r="E88" t="str">
            <v>OTHER ADVANCES</v>
          </cell>
        </row>
        <row r="89">
          <cell r="A89" t="str">
            <v>500067</v>
          </cell>
          <cell r="B89" t="str">
            <v>BAY HILL INTERNATIONAL LIMITED</v>
          </cell>
          <cell r="C89" t="str">
            <v>F</v>
          </cell>
          <cell r="D89" t="str">
            <v>JERSEY</v>
          </cell>
          <cell r="E89" t="str">
            <v>OTHER FINANCIAL INSTITUTIONS</v>
          </cell>
        </row>
        <row r="90">
          <cell r="A90" t="str">
            <v>500068</v>
          </cell>
          <cell r="B90" t="str">
            <v>SUMUS NOS LIMITED</v>
          </cell>
          <cell r="C90" t="str">
            <v>GBC1</v>
          </cell>
          <cell r="D90" t="str">
            <v>MAURITIUS</v>
          </cell>
          <cell r="E90" t="str">
            <v>OTHER FINANCIAL INSTITUTIONS</v>
          </cell>
        </row>
        <row r="91">
          <cell r="A91" t="str">
            <v>500069</v>
          </cell>
          <cell r="B91" t="str">
            <v>DTV MAURITIUS HOLDINGS</v>
          </cell>
          <cell r="C91" t="str">
            <v>GBC1</v>
          </cell>
          <cell r="D91" t="str">
            <v>MAURITIUS</v>
          </cell>
          <cell r="E91" t="str">
            <v>OTHER FINANCIAL INSTITUTIONS</v>
          </cell>
        </row>
        <row r="92">
          <cell r="A92" t="str">
            <v>500070</v>
          </cell>
          <cell r="B92" t="str">
            <v>HWIC ASIA FUND CLASS A</v>
          </cell>
          <cell r="C92" t="str">
            <v>GBC1</v>
          </cell>
          <cell r="D92" t="str">
            <v>MAURITIUS</v>
          </cell>
          <cell r="E92" t="str">
            <v>OTHER FINANCIAL INSTITUTIONS</v>
          </cell>
        </row>
        <row r="93">
          <cell r="A93" t="str">
            <v>500071</v>
          </cell>
          <cell r="B93" t="str">
            <v>HWIC ASIA FUND CLASS B</v>
          </cell>
          <cell r="C93" t="str">
            <v>GBC1</v>
          </cell>
          <cell r="D93" t="str">
            <v>MAURITIUS</v>
          </cell>
          <cell r="E93" t="str">
            <v>OTHER FINANCIAL INSTITUTIONS</v>
          </cell>
        </row>
        <row r="94">
          <cell r="A94" t="str">
            <v>500072</v>
          </cell>
          <cell r="B94" t="str">
            <v>*KEY_ERR</v>
          </cell>
          <cell r="D94" t="str">
            <v>*KEY_ERR</v>
          </cell>
          <cell r="E94" t="str">
            <v>*KEY_ERR</v>
          </cell>
        </row>
        <row r="95">
          <cell r="A95" t="str">
            <v>500073</v>
          </cell>
          <cell r="B95" t="str">
            <v>*KEY_ERR</v>
          </cell>
          <cell r="D95" t="str">
            <v>*KEY_ERR</v>
          </cell>
          <cell r="E95" t="str">
            <v>*KEY_ERR</v>
          </cell>
        </row>
        <row r="96">
          <cell r="A96" t="str">
            <v>500074</v>
          </cell>
          <cell r="B96" t="str">
            <v>*KEY_ERR</v>
          </cell>
          <cell r="D96" t="str">
            <v>*KEY_ERR</v>
          </cell>
          <cell r="E96" t="str">
            <v>*KEY_ERR</v>
          </cell>
        </row>
        <row r="97">
          <cell r="A97" t="str">
            <v>500075</v>
          </cell>
          <cell r="B97" t="str">
            <v>LOCKLEIGH ESTATES LTD</v>
          </cell>
          <cell r="C97" t="str">
            <v>F</v>
          </cell>
          <cell r="D97" t="str">
            <v>JERSEY</v>
          </cell>
          <cell r="E97" t="str">
            <v>OTHER FINANCIAL INSTITUTIONS</v>
          </cell>
        </row>
        <row r="98">
          <cell r="A98" t="str">
            <v>500076</v>
          </cell>
          <cell r="B98" t="str">
            <v>SAFARI DAWN LTD</v>
          </cell>
          <cell r="C98" t="str">
            <v>F</v>
          </cell>
          <cell r="D98" t="str">
            <v>JERSEY</v>
          </cell>
          <cell r="E98" t="str">
            <v>OTHER FINANCIAL INSTITUTIONS</v>
          </cell>
        </row>
        <row r="99">
          <cell r="A99" t="str">
            <v>500077</v>
          </cell>
          <cell r="B99" t="str">
            <v>*KEY_ERR</v>
          </cell>
          <cell r="D99" t="str">
            <v>*KEY_ERR</v>
          </cell>
          <cell r="E99" t="str">
            <v>*KEY_ERR</v>
          </cell>
        </row>
        <row r="100">
          <cell r="A100" t="str">
            <v>500078</v>
          </cell>
          <cell r="B100" t="str">
            <v>*KEY_ERR</v>
          </cell>
          <cell r="D100" t="str">
            <v>*KEY_ERR</v>
          </cell>
          <cell r="E100" t="str">
            <v>*KEY_ERR</v>
          </cell>
        </row>
        <row r="101">
          <cell r="A101" t="str">
            <v>500079</v>
          </cell>
          <cell r="B101" t="str">
            <v>PRINCE REEF INVESTMENTS LTD</v>
          </cell>
          <cell r="C101" t="str">
            <v>GBC2</v>
          </cell>
          <cell r="D101" t="str">
            <v>MAURITIUS</v>
          </cell>
          <cell r="E101" t="str">
            <v>OTHER FINANCIAL INSTITUTIONS</v>
          </cell>
        </row>
        <row r="102">
          <cell r="A102" t="str">
            <v>500080</v>
          </cell>
          <cell r="B102" t="str">
            <v>EVON CORPORATION</v>
          </cell>
          <cell r="C102" t="str">
            <v>GBC1</v>
          </cell>
          <cell r="D102" t="str">
            <v>MAURITIUS</v>
          </cell>
          <cell r="E102" t="str">
            <v>OTHER FINANCIAL INSTITUTIONS</v>
          </cell>
        </row>
        <row r="103">
          <cell r="A103" t="str">
            <v>500081</v>
          </cell>
          <cell r="B103" t="str">
            <v>FINCH SOFTWARE LTD</v>
          </cell>
          <cell r="C103" t="str">
            <v>GBC1</v>
          </cell>
          <cell r="D103" t="str">
            <v>MAURITIUS</v>
          </cell>
          <cell r="E103" t="str">
            <v>OTHER FINANCIAL INSTITUTIONS</v>
          </cell>
        </row>
        <row r="104">
          <cell r="A104" t="str">
            <v>500082</v>
          </cell>
          <cell r="B104" t="str">
            <v>*KEY_ERR</v>
          </cell>
          <cell r="D104" t="str">
            <v>*KEY_ERR</v>
          </cell>
          <cell r="E104" t="str">
            <v>*KEY_ERR</v>
          </cell>
        </row>
        <row r="105">
          <cell r="A105" t="str">
            <v>500083</v>
          </cell>
          <cell r="B105" t="str">
            <v>*KEY_ERR</v>
          </cell>
          <cell r="D105" t="str">
            <v>*KEY_ERR</v>
          </cell>
          <cell r="E105" t="str">
            <v>*KEY_ERR</v>
          </cell>
        </row>
        <row r="106">
          <cell r="A106" t="str">
            <v>500084</v>
          </cell>
          <cell r="B106" t="str">
            <v>FEDNAV INTERNATIONAL LIMITED</v>
          </cell>
          <cell r="C106" t="str">
            <v>GBC1</v>
          </cell>
          <cell r="D106" t="str">
            <v>MAURITIUS</v>
          </cell>
          <cell r="E106" t="str">
            <v>OTHER FINANCIAL INSTITUTIONS</v>
          </cell>
        </row>
        <row r="107">
          <cell r="A107" t="str">
            <v>500085</v>
          </cell>
          <cell r="B107" t="str">
            <v>*KEY_ERR</v>
          </cell>
          <cell r="D107" t="str">
            <v>*KEY_ERR</v>
          </cell>
          <cell r="E107" t="str">
            <v>*KEY_ERR</v>
          </cell>
        </row>
        <row r="108">
          <cell r="A108" t="str">
            <v>500086</v>
          </cell>
          <cell r="B108" t="str">
            <v>*KEY_ERR</v>
          </cell>
          <cell r="D108" t="str">
            <v>*KEY_ERR</v>
          </cell>
          <cell r="E108" t="str">
            <v>*KEY_ERR</v>
          </cell>
        </row>
        <row r="109">
          <cell r="A109" t="str">
            <v>500087</v>
          </cell>
          <cell r="B109" t="str">
            <v>*KEY_ERR</v>
          </cell>
          <cell r="D109" t="str">
            <v>*KEY_ERR</v>
          </cell>
          <cell r="E109" t="str">
            <v>*KEY_ERR</v>
          </cell>
        </row>
        <row r="110">
          <cell r="A110" t="str">
            <v>500088</v>
          </cell>
          <cell r="B110" t="str">
            <v>SAMSON INTERNATIONAL INC</v>
          </cell>
          <cell r="C110" t="str">
            <v>GBC2</v>
          </cell>
          <cell r="D110" t="str">
            <v>MAURITIUS</v>
          </cell>
          <cell r="E110" t="str">
            <v>OTHER FINANCIAL INSTITUTIONS</v>
          </cell>
        </row>
        <row r="111">
          <cell r="A111" t="str">
            <v>500089</v>
          </cell>
          <cell r="B111" t="str">
            <v>DOSSIER STOCK INC</v>
          </cell>
          <cell r="C111" t="str">
            <v>GBC1</v>
          </cell>
          <cell r="D111" t="str">
            <v>MAURITIUS</v>
          </cell>
          <cell r="E111" t="str">
            <v>OTHER FINANCIAL INSTITUTIONS</v>
          </cell>
        </row>
        <row r="112">
          <cell r="A112" t="str">
            <v>500090</v>
          </cell>
          <cell r="B112" t="str">
            <v>HIGHVELD INVESTMENTS LIMITED</v>
          </cell>
          <cell r="C112" t="str">
            <v>GBC1</v>
          </cell>
          <cell r="D112" t="str">
            <v>MAURITIUS</v>
          </cell>
          <cell r="E112" t="str">
            <v>OTHER FINANCIAL INSTITUTIONS</v>
          </cell>
        </row>
        <row r="113">
          <cell r="A113" t="str">
            <v>500091</v>
          </cell>
          <cell r="B113" t="str">
            <v>TAIB SECURITIES MAURITIUS LTD</v>
          </cell>
          <cell r="C113" t="str">
            <v>GBC1</v>
          </cell>
          <cell r="D113" t="str">
            <v>MAURITIUS</v>
          </cell>
          <cell r="E113" t="str">
            <v>OTHER FINANCIAL INSTITUTIONS</v>
          </cell>
        </row>
        <row r="114">
          <cell r="A114" t="str">
            <v>500092</v>
          </cell>
          <cell r="B114" t="str">
            <v>INTERCOAST INV. HLDGS LIMITED</v>
          </cell>
          <cell r="C114" t="str">
            <v>GBC1</v>
          </cell>
          <cell r="D114" t="str">
            <v>MAURITIUS</v>
          </cell>
          <cell r="E114" t="str">
            <v>OTHER FINANCIAL INSTITUTIONS</v>
          </cell>
        </row>
        <row r="115">
          <cell r="A115" t="str">
            <v>500093</v>
          </cell>
          <cell r="B115" t="str">
            <v>MIBRO INTL. SECURITIES LIMITED</v>
          </cell>
          <cell r="C115" t="str">
            <v>GBC1</v>
          </cell>
          <cell r="D115" t="str">
            <v>MAURITIUS</v>
          </cell>
          <cell r="E115" t="str">
            <v>OTHER FINANCIAL INSTITUTIONS</v>
          </cell>
        </row>
        <row r="116">
          <cell r="A116" t="str">
            <v>500094</v>
          </cell>
          <cell r="B116" t="str">
            <v>THE AIG AFRICAN INFRA.FUND LLC</v>
          </cell>
          <cell r="C116" t="str">
            <v>GBC1</v>
          </cell>
          <cell r="D116" t="str">
            <v>MAURITIUS</v>
          </cell>
          <cell r="E116" t="str">
            <v>OTHER FINANCIAL INSTITUTIONS</v>
          </cell>
        </row>
        <row r="117">
          <cell r="A117" t="str">
            <v>500095</v>
          </cell>
          <cell r="B117" t="str">
            <v>AIG AFRICAN INFR.MGMNT LLC</v>
          </cell>
          <cell r="C117" t="str">
            <v>GBC1</v>
          </cell>
          <cell r="D117" t="str">
            <v>MAURITIUS</v>
          </cell>
          <cell r="E117" t="str">
            <v>OTHER FINANCIAL INSTITUTIONS</v>
          </cell>
        </row>
        <row r="118">
          <cell r="A118" t="str">
            <v>500096</v>
          </cell>
          <cell r="B118" t="str">
            <v>RAYTEK INVESTMENTS (MTIUS) LTD</v>
          </cell>
          <cell r="C118" t="str">
            <v>GBC1</v>
          </cell>
          <cell r="D118" t="str">
            <v>MAURITIUS</v>
          </cell>
          <cell r="E118" t="str">
            <v>OTHER FINANCIAL INSTITUTIONS</v>
          </cell>
        </row>
        <row r="119">
          <cell r="A119" t="str">
            <v>500097</v>
          </cell>
          <cell r="B119" t="str">
            <v>RPG GLOBAL MUSIC LIMITED</v>
          </cell>
          <cell r="C119" t="str">
            <v>GBC2</v>
          </cell>
          <cell r="D119" t="str">
            <v>MAURITIUS</v>
          </cell>
          <cell r="E119" t="str">
            <v>OTHER FINANCIAL INSTITUTIONS</v>
          </cell>
        </row>
        <row r="120">
          <cell r="A120" t="str">
            <v>500098</v>
          </cell>
          <cell r="B120" t="str">
            <v>TD WATERHOUSE PACIFIC LTD</v>
          </cell>
          <cell r="C120" t="str">
            <v>GBC1</v>
          </cell>
          <cell r="D120" t="str">
            <v>MAURITIUS</v>
          </cell>
          <cell r="E120" t="str">
            <v>OTHER FINANCIAL INSTITUTIONS</v>
          </cell>
        </row>
        <row r="121">
          <cell r="A121" t="str">
            <v>500099</v>
          </cell>
          <cell r="B121" t="str">
            <v>MORGAN STANLEY D.W.MTIUS LTD</v>
          </cell>
          <cell r="C121" t="str">
            <v>GBC1</v>
          </cell>
          <cell r="D121" t="str">
            <v>MAURITIUS</v>
          </cell>
          <cell r="E121" t="str">
            <v>OTHER FINANCIAL INSTITUTIONS</v>
          </cell>
        </row>
        <row r="122">
          <cell r="A122" t="str">
            <v>500100</v>
          </cell>
          <cell r="B122" t="str">
            <v>*KEY_ERR</v>
          </cell>
          <cell r="D122" t="str">
            <v>*KEY_ERR</v>
          </cell>
          <cell r="E122" t="str">
            <v>*KEY_ERR</v>
          </cell>
        </row>
        <row r="123">
          <cell r="A123" t="str">
            <v>500101</v>
          </cell>
          <cell r="B123" t="str">
            <v>*KEY_ERR</v>
          </cell>
          <cell r="D123" t="str">
            <v>*KEY_ERR</v>
          </cell>
          <cell r="E123" t="str">
            <v>*KEY_ERR</v>
          </cell>
        </row>
        <row r="124">
          <cell r="A124" t="str">
            <v>500102</v>
          </cell>
          <cell r="B124" t="str">
            <v>UNIVERSAL ENG.CON.MTIUS LTD</v>
          </cell>
          <cell r="C124" t="str">
            <v>GBC1</v>
          </cell>
          <cell r="D124" t="str">
            <v>MAURITIUS</v>
          </cell>
          <cell r="E124" t="str">
            <v>OTHER FINANCIAL INSTITUTIONS</v>
          </cell>
        </row>
        <row r="125">
          <cell r="A125" t="str">
            <v>500103</v>
          </cell>
          <cell r="B125" t="str">
            <v>BELIZE SECURITIES LIMITED</v>
          </cell>
          <cell r="C125" t="str">
            <v>GBC1</v>
          </cell>
          <cell r="D125" t="str">
            <v>MAURITIUS</v>
          </cell>
          <cell r="E125" t="str">
            <v>OTHER FINANCIAL INSTITUTIONS</v>
          </cell>
        </row>
        <row r="126">
          <cell r="A126" t="str">
            <v>500104</v>
          </cell>
          <cell r="B126" t="str">
            <v>ICICI GLOBAL OPPOR. FUND LLC</v>
          </cell>
          <cell r="C126" t="str">
            <v>GBC1</v>
          </cell>
          <cell r="D126" t="str">
            <v>MAURITIUS</v>
          </cell>
          <cell r="E126" t="str">
            <v>OTHER FINANCIAL INSTITUTIONS</v>
          </cell>
        </row>
        <row r="127">
          <cell r="A127" t="str">
            <v>500105</v>
          </cell>
          <cell r="B127" t="str">
            <v>*KEY_ERR</v>
          </cell>
          <cell r="D127" t="str">
            <v>*KEY_ERR</v>
          </cell>
          <cell r="E127" t="str">
            <v>*KEY_ERR</v>
          </cell>
        </row>
        <row r="128">
          <cell r="A128" t="str">
            <v>500106</v>
          </cell>
          <cell r="B128" t="str">
            <v>PRINCIPAL FIN.GROUP(MTIUS)LTD</v>
          </cell>
          <cell r="C128" t="str">
            <v>GBC1</v>
          </cell>
          <cell r="D128" t="str">
            <v>MAURITIUS</v>
          </cell>
          <cell r="E128" t="str">
            <v>OTHER FINANCIAL INSTITUTIONS</v>
          </cell>
        </row>
        <row r="129">
          <cell r="A129" t="str">
            <v>500107</v>
          </cell>
          <cell r="B129" t="str">
            <v>RIMOSAN INVESTMENT LIMITED</v>
          </cell>
          <cell r="C129" t="str">
            <v>GBC1</v>
          </cell>
          <cell r="D129" t="str">
            <v>MAURITIUS</v>
          </cell>
          <cell r="E129" t="str">
            <v>OTHER FINANCIAL INSTITUTIONS</v>
          </cell>
        </row>
        <row r="130">
          <cell r="A130" t="str">
            <v>500108</v>
          </cell>
          <cell r="B130" t="str">
            <v>GENESIS INDIAN INV.CO LIMITED</v>
          </cell>
          <cell r="C130" t="str">
            <v>GBC1</v>
          </cell>
          <cell r="D130" t="str">
            <v>MAURITIUS</v>
          </cell>
          <cell r="E130" t="str">
            <v>OTHER FINANCIAL INSTITUTIONS</v>
          </cell>
        </row>
        <row r="131">
          <cell r="A131" t="str">
            <v>500109</v>
          </cell>
          <cell r="B131" t="str">
            <v>GBS HOLDINGS PRIVATE LIMITED</v>
          </cell>
          <cell r="C131" t="str">
            <v>GBC1</v>
          </cell>
          <cell r="D131" t="str">
            <v>MAURITIUS</v>
          </cell>
          <cell r="E131" t="str">
            <v>OTHER FINANCIAL INSTITUTIONS</v>
          </cell>
        </row>
        <row r="132">
          <cell r="A132" t="str">
            <v>500110</v>
          </cell>
          <cell r="B132" t="str">
            <v>PROSPEROUS INVEST. LTD</v>
          </cell>
          <cell r="C132" t="str">
            <v>GBC1</v>
          </cell>
          <cell r="D132" t="str">
            <v>MAURITIUS</v>
          </cell>
          <cell r="E132" t="str">
            <v>OTHER FINANCIAL INSTITUTIONS</v>
          </cell>
        </row>
        <row r="133">
          <cell r="A133" t="str">
            <v>500111</v>
          </cell>
          <cell r="B133" t="str">
            <v>MR &amp;/OR MRS KOO MOY SING K.K.S</v>
          </cell>
          <cell r="C133" t="str">
            <v>P</v>
          </cell>
          <cell r="D133" t="str">
            <v>MAURITIUS</v>
          </cell>
          <cell r="E133" t="str">
            <v>OTHER ADVANCES</v>
          </cell>
        </row>
        <row r="134">
          <cell r="A134" t="str">
            <v>500112</v>
          </cell>
          <cell r="B134" t="str">
            <v>HEXCEL-CHINA HOLDINGS CORP</v>
          </cell>
          <cell r="C134" t="str">
            <v>GBC1</v>
          </cell>
          <cell r="D134" t="str">
            <v>MAURITIUS</v>
          </cell>
          <cell r="E134" t="str">
            <v>OTHER FINANCIAL INSTITUTIONS</v>
          </cell>
        </row>
        <row r="135">
          <cell r="A135" t="str">
            <v>500113</v>
          </cell>
          <cell r="B135" t="str">
            <v>INTL.FILM PROD.DIST.LIMITED</v>
          </cell>
          <cell r="C135" t="str">
            <v>GBC1</v>
          </cell>
          <cell r="D135" t="str">
            <v>MAURITIUS</v>
          </cell>
          <cell r="E135" t="str">
            <v>OTHER FINANCIAL INSTITUTIONS</v>
          </cell>
        </row>
        <row r="136">
          <cell r="A136" t="str">
            <v>500114</v>
          </cell>
          <cell r="B136" t="str">
            <v>*KEY_ERR</v>
          </cell>
          <cell r="D136" t="str">
            <v>*KEY_ERR</v>
          </cell>
          <cell r="E136" t="str">
            <v>*KEY_ERR</v>
          </cell>
        </row>
        <row r="137">
          <cell r="A137" t="str">
            <v>500115</v>
          </cell>
          <cell r="B137" t="str">
            <v>*KEY_ERR</v>
          </cell>
          <cell r="D137" t="str">
            <v>*KEY_ERR</v>
          </cell>
          <cell r="E137" t="str">
            <v>*KEY_ERR</v>
          </cell>
        </row>
        <row r="138">
          <cell r="A138" t="str">
            <v>500116</v>
          </cell>
          <cell r="B138" t="str">
            <v>GOLDERA INTERNATIONAL LTD</v>
          </cell>
          <cell r="C138" t="str">
            <v>GBC1</v>
          </cell>
          <cell r="D138" t="str">
            <v>MAURITIUS</v>
          </cell>
          <cell r="E138" t="str">
            <v>OTHER FINANCIAL INSTITUTIONS</v>
          </cell>
        </row>
        <row r="139">
          <cell r="A139" t="str">
            <v>500117</v>
          </cell>
          <cell r="B139" t="str">
            <v>CONVERGELABS CORP.</v>
          </cell>
          <cell r="C139" t="str">
            <v>GBC1</v>
          </cell>
          <cell r="D139" t="str">
            <v>MAURITIUS</v>
          </cell>
          <cell r="E139" t="str">
            <v>OTHER FINANCIAL INSTITUTIONS</v>
          </cell>
        </row>
        <row r="140">
          <cell r="A140" t="str">
            <v>500118</v>
          </cell>
          <cell r="B140" t="str">
            <v>CYCLE AND CARRIAGE(MTIUS)LTD</v>
          </cell>
          <cell r="C140" t="str">
            <v>GBC1</v>
          </cell>
          <cell r="D140" t="str">
            <v>MAURITIUS</v>
          </cell>
          <cell r="E140" t="str">
            <v>OTHER FINANCIAL INSTITUTIONS</v>
          </cell>
        </row>
        <row r="141">
          <cell r="A141" t="str">
            <v>500119</v>
          </cell>
          <cell r="B141" t="str">
            <v>INVESTEC BANK (MAURITIUS) LTD</v>
          </cell>
          <cell r="C141" t="str">
            <v>B</v>
          </cell>
          <cell r="D141" t="str">
            <v>MAURITIUS</v>
          </cell>
          <cell r="E141" t="str">
            <v>BANK</v>
          </cell>
        </row>
        <row r="142">
          <cell r="A142" t="str">
            <v>500120</v>
          </cell>
          <cell r="B142" t="str">
            <v>INTERNATIONAL MNGT (MTIUS) LTD</v>
          </cell>
          <cell r="C142" t="str">
            <v>M</v>
          </cell>
          <cell r="D142" t="str">
            <v>MAURITIUS</v>
          </cell>
          <cell r="E142" t="str">
            <v>OTHER FINANCIAL INSTITUTIONS</v>
          </cell>
        </row>
        <row r="143">
          <cell r="A143" t="str">
            <v>500121</v>
          </cell>
          <cell r="B143" t="str">
            <v>JUMPSTARTUP VENTURE FUND I LLC</v>
          </cell>
          <cell r="C143" t="str">
            <v>GBC1</v>
          </cell>
          <cell r="D143" t="str">
            <v>MAURITIUS</v>
          </cell>
          <cell r="E143" t="str">
            <v>OTHER FINANCIAL INSTITUTIONS</v>
          </cell>
        </row>
        <row r="144">
          <cell r="A144" t="str">
            <v>500122</v>
          </cell>
          <cell r="B144" t="str">
            <v>JUMPSTARTUP ADVISORS LLC</v>
          </cell>
          <cell r="C144" t="str">
            <v>GBC1</v>
          </cell>
          <cell r="D144" t="str">
            <v>MAURITIUS</v>
          </cell>
          <cell r="E144" t="str">
            <v>OTHER FINANCIAL INSTITUTIONS</v>
          </cell>
        </row>
        <row r="145">
          <cell r="A145" t="str">
            <v>500123</v>
          </cell>
          <cell r="B145" t="str">
            <v>MR WARREN LUYT</v>
          </cell>
          <cell r="C145" t="str">
            <v>P</v>
          </cell>
          <cell r="D145" t="str">
            <v>MAURITIUS</v>
          </cell>
          <cell r="E145" t="str">
            <v>OTHER ADVANCES</v>
          </cell>
        </row>
        <row r="146">
          <cell r="A146" t="str">
            <v>500124</v>
          </cell>
          <cell r="B146" t="str">
            <v>RR DONNELLEY (MTIUS) LTD</v>
          </cell>
          <cell r="C146" t="str">
            <v>GBC1</v>
          </cell>
          <cell r="D146" t="str">
            <v>MAURITIUS</v>
          </cell>
          <cell r="E146" t="str">
            <v>OTHER FINANCIAL INSTITUTIONS</v>
          </cell>
        </row>
        <row r="147">
          <cell r="A147" t="str">
            <v>500125</v>
          </cell>
          <cell r="B147" t="str">
            <v>YANNIS CORPORATION</v>
          </cell>
          <cell r="C147" t="str">
            <v>GBC1</v>
          </cell>
          <cell r="D147" t="str">
            <v>MAURITIUS</v>
          </cell>
          <cell r="E147" t="str">
            <v>OTHER FINANCIAL INSTITUTIONS</v>
          </cell>
        </row>
        <row r="148">
          <cell r="A148" t="str">
            <v>500126</v>
          </cell>
          <cell r="B148" t="str">
            <v>DBAG AS CUSTODIAN FOR INDIA F.</v>
          </cell>
          <cell r="C148" t="str">
            <v>F</v>
          </cell>
          <cell r="D148" t="str">
            <v>UNITED STATES OF AMERICA</v>
          </cell>
          <cell r="E148" t="str">
            <v>OTHER FINANCIAL INSTITUTIONS</v>
          </cell>
        </row>
        <row r="149">
          <cell r="A149" t="str">
            <v>500127</v>
          </cell>
          <cell r="B149" t="str">
            <v>*KEY_ERR</v>
          </cell>
          <cell r="D149" t="str">
            <v>*KEY_ERR</v>
          </cell>
          <cell r="E149" t="str">
            <v>*KEY_ERR</v>
          </cell>
        </row>
        <row r="150">
          <cell r="A150" t="str">
            <v>500128</v>
          </cell>
          <cell r="B150" t="str">
            <v>STRATEGIC VENTURES F MTIUS LTD</v>
          </cell>
          <cell r="C150" t="str">
            <v>GBC1</v>
          </cell>
          <cell r="D150" t="str">
            <v>MAURITIUS</v>
          </cell>
          <cell r="E150" t="str">
            <v>OTHER FINANCIAL INSTITUTIONS</v>
          </cell>
        </row>
        <row r="151">
          <cell r="A151" t="str">
            <v>500129</v>
          </cell>
          <cell r="B151" t="str">
            <v>IFS TRUSTEES RE SANNOX TRUST</v>
          </cell>
          <cell r="C151" t="str">
            <v>GBC1</v>
          </cell>
          <cell r="D151" t="str">
            <v>MAURITIUS</v>
          </cell>
          <cell r="E151" t="str">
            <v>OTHER FINANCIAL INSTITUTIONS</v>
          </cell>
        </row>
        <row r="152">
          <cell r="A152" t="str">
            <v>500130</v>
          </cell>
          <cell r="B152" t="str">
            <v>ASIAN COMPUTERS EXPERTS LTD</v>
          </cell>
          <cell r="C152" t="str">
            <v>GBC1</v>
          </cell>
          <cell r="D152" t="str">
            <v>MAURITIUS</v>
          </cell>
          <cell r="E152" t="str">
            <v>OTHER FINANCIAL INSTITUTIONS</v>
          </cell>
        </row>
        <row r="153">
          <cell r="A153" t="str">
            <v>500131</v>
          </cell>
          <cell r="B153" t="str">
            <v>IFS TRUSTEES RE:PERIVOLI TRUST</v>
          </cell>
          <cell r="C153" t="str">
            <v>GBC1</v>
          </cell>
          <cell r="D153" t="str">
            <v>MAURITIUS</v>
          </cell>
          <cell r="E153" t="str">
            <v>OTHER FINANCIAL INSTITUTIONS</v>
          </cell>
        </row>
        <row r="154">
          <cell r="A154" t="str">
            <v>500132</v>
          </cell>
          <cell r="B154" t="str">
            <v>RISHIMA INVESTMENTS LIMITED</v>
          </cell>
          <cell r="C154" t="str">
            <v>GBC1</v>
          </cell>
          <cell r="D154" t="str">
            <v>MAURITIUS</v>
          </cell>
          <cell r="E154" t="str">
            <v>OTHER FINANCIAL INSTITUTIONS</v>
          </cell>
        </row>
        <row r="155">
          <cell r="A155" t="str">
            <v>500133</v>
          </cell>
          <cell r="B155" t="str">
            <v>SHUTTLE INVESTMENTS LIMITED</v>
          </cell>
          <cell r="C155" t="str">
            <v>GBC1</v>
          </cell>
          <cell r="D155" t="str">
            <v>MAURITIUS</v>
          </cell>
          <cell r="E155" t="str">
            <v>OTHER FINANCIAL INSTITUTIONS</v>
          </cell>
        </row>
        <row r="156">
          <cell r="A156" t="str">
            <v>500134</v>
          </cell>
          <cell r="B156" t="str">
            <v>EROS BROADBAND LIMITED</v>
          </cell>
          <cell r="C156" t="str">
            <v>GBC1</v>
          </cell>
          <cell r="D156" t="str">
            <v>MAURITIUS</v>
          </cell>
          <cell r="E156" t="str">
            <v>OTHER FINANCIAL INSTITUTIONS</v>
          </cell>
        </row>
        <row r="157">
          <cell r="A157" t="str">
            <v>500135</v>
          </cell>
          <cell r="B157" t="str">
            <v>GINNY INVESTMENTS LIMITED</v>
          </cell>
          <cell r="C157" t="str">
            <v>GBC1</v>
          </cell>
          <cell r="D157" t="str">
            <v>MAURITIUS</v>
          </cell>
          <cell r="E157" t="str">
            <v>OTHER FINANCIAL INSTITUTIONS</v>
          </cell>
        </row>
        <row r="158">
          <cell r="A158" t="str">
            <v>500136</v>
          </cell>
          <cell r="B158" t="str">
            <v>CONNECTCAPITAL HOLDINGS</v>
          </cell>
          <cell r="C158" t="str">
            <v>GBC1</v>
          </cell>
          <cell r="D158" t="str">
            <v>MAURITIUS</v>
          </cell>
          <cell r="E158" t="str">
            <v>OTHER FINANCIAL INSTITUTIONS</v>
          </cell>
        </row>
        <row r="159">
          <cell r="A159" t="str">
            <v>500137</v>
          </cell>
          <cell r="B159" t="str">
            <v>QUEST HOLDINGS INC.</v>
          </cell>
          <cell r="C159" t="str">
            <v>GBC1</v>
          </cell>
          <cell r="D159" t="str">
            <v>MAURITIUS</v>
          </cell>
          <cell r="E159" t="str">
            <v>OTHER FINANCIAL INSTITUTIONS</v>
          </cell>
        </row>
        <row r="160">
          <cell r="A160" t="str">
            <v>500138</v>
          </cell>
          <cell r="B160" t="str">
            <v>GREEN DOT CAPITAL (MTIUS)LTD</v>
          </cell>
          <cell r="C160" t="str">
            <v>GBC1</v>
          </cell>
          <cell r="D160" t="str">
            <v>MAURITIUS</v>
          </cell>
          <cell r="E160" t="str">
            <v>OTHER FINANCIAL INSTITUTIONS</v>
          </cell>
        </row>
        <row r="161">
          <cell r="A161" t="str">
            <v>500139</v>
          </cell>
          <cell r="B161" t="str">
            <v>REGINA ESTATES LIMITED</v>
          </cell>
          <cell r="C161" t="str">
            <v>F</v>
          </cell>
          <cell r="D161" t="str">
            <v>MAURITIUS</v>
          </cell>
          <cell r="E161" t="str">
            <v>OTHER FINANCIAL INSTITUTIONS</v>
          </cell>
        </row>
        <row r="162">
          <cell r="A162" t="str">
            <v>500140</v>
          </cell>
          <cell r="B162" t="str">
            <v>CARRICK HOLDINGS LIMITED</v>
          </cell>
          <cell r="C162" t="str">
            <v>GBC2</v>
          </cell>
          <cell r="D162" t="str">
            <v>MAURITIUS</v>
          </cell>
          <cell r="E162" t="str">
            <v>OTHER FINANCIAL INSTITUTIONS</v>
          </cell>
        </row>
        <row r="163">
          <cell r="A163" t="str">
            <v>500141</v>
          </cell>
          <cell r="B163" t="str">
            <v>GLOBAL ENV.TECHNOLOGIES LTD</v>
          </cell>
          <cell r="C163" t="str">
            <v>GBC1</v>
          </cell>
          <cell r="D163" t="str">
            <v>MAURITIUS</v>
          </cell>
          <cell r="E163" t="str">
            <v>OTHER FINANCIAL INSTITUTIONS</v>
          </cell>
        </row>
        <row r="164">
          <cell r="A164" t="str">
            <v>500142</v>
          </cell>
          <cell r="B164" t="str">
            <v>INDASIA HOLDERINGS LIMITED</v>
          </cell>
          <cell r="C164" t="str">
            <v>GBC1</v>
          </cell>
          <cell r="D164" t="str">
            <v>MAURITIUS</v>
          </cell>
          <cell r="E164" t="str">
            <v>OTHER FINANCIAL INSTITUTIONS</v>
          </cell>
        </row>
        <row r="165">
          <cell r="A165" t="str">
            <v>500143</v>
          </cell>
          <cell r="B165" t="str">
            <v>SPACELINK COMMUNICATIONS</v>
          </cell>
          <cell r="C165" t="str">
            <v>GBC1</v>
          </cell>
          <cell r="D165" t="str">
            <v>MAURITIUS</v>
          </cell>
          <cell r="E165" t="str">
            <v>OTHER FINANCIAL INSTITUTIONS</v>
          </cell>
        </row>
        <row r="166">
          <cell r="A166" t="str">
            <v>500144</v>
          </cell>
          <cell r="B166" t="str">
            <v>INTECH.PCI (INDIA) LIMITED</v>
          </cell>
          <cell r="C166" t="str">
            <v>GBC1</v>
          </cell>
          <cell r="D166" t="str">
            <v>MAURITIUS</v>
          </cell>
          <cell r="E166" t="str">
            <v>OTHER FINANCIAL INSTITUTIONS</v>
          </cell>
        </row>
        <row r="167">
          <cell r="A167" t="str">
            <v>500145</v>
          </cell>
          <cell r="B167" t="str">
            <v>ENFIELD SOLUTIONS INC.</v>
          </cell>
          <cell r="C167" t="str">
            <v>GBC1</v>
          </cell>
          <cell r="D167" t="str">
            <v>MAURITIUS</v>
          </cell>
          <cell r="E167" t="str">
            <v>OTHER FINANCIAL INSTITUTIONS</v>
          </cell>
        </row>
        <row r="168">
          <cell r="A168" t="str">
            <v>500146</v>
          </cell>
          <cell r="B168" t="str">
            <v>NUCLEUS INV.&amp; SEC.PVT LIMITED</v>
          </cell>
          <cell r="C168" t="str">
            <v>GBC1</v>
          </cell>
          <cell r="D168" t="str">
            <v>MAURITIUS</v>
          </cell>
          <cell r="E168" t="str">
            <v>OTHER FINANCIAL INSTITUTIONS</v>
          </cell>
        </row>
        <row r="169">
          <cell r="A169" t="str">
            <v>500147</v>
          </cell>
          <cell r="B169" t="str">
            <v>LONDON NETWORK COMM CORP</v>
          </cell>
          <cell r="C169" t="str">
            <v>GBC1</v>
          </cell>
          <cell r="D169" t="str">
            <v>MAURITIUS</v>
          </cell>
          <cell r="E169" t="str">
            <v>OTHER FINANCIAL INSTITUTIONS</v>
          </cell>
        </row>
        <row r="170">
          <cell r="A170" t="str">
            <v>500148</v>
          </cell>
          <cell r="B170" t="str">
            <v>WATCHSTICK INV. CORP LIMITED</v>
          </cell>
          <cell r="C170" t="str">
            <v>GBC1</v>
          </cell>
          <cell r="D170" t="str">
            <v>MAURITIUS</v>
          </cell>
          <cell r="E170" t="str">
            <v>OTHER FINANCIAL INSTITUTIONS</v>
          </cell>
        </row>
        <row r="171">
          <cell r="A171" t="str">
            <v>500149</v>
          </cell>
          <cell r="B171" t="str">
            <v>MISSISSIPI INV.&amp; SECS PVT LTD</v>
          </cell>
          <cell r="C171" t="str">
            <v>GBC1</v>
          </cell>
          <cell r="D171" t="str">
            <v>MAURITIUS</v>
          </cell>
          <cell r="E171" t="str">
            <v>OTHER FINANCIAL INSTITUTIONS</v>
          </cell>
        </row>
        <row r="172">
          <cell r="A172" t="str">
            <v>500150</v>
          </cell>
          <cell r="B172" t="str">
            <v>KAMAKSHI GLOBAL FINANCIAL LTD</v>
          </cell>
          <cell r="C172" t="str">
            <v>GBC1</v>
          </cell>
          <cell r="D172" t="str">
            <v>MAURITIUS</v>
          </cell>
          <cell r="E172" t="str">
            <v>OTHER FINANCIAL INSTITUTIONS</v>
          </cell>
        </row>
        <row r="173">
          <cell r="A173" t="str">
            <v>500151</v>
          </cell>
          <cell r="B173" t="str">
            <v>*KEY_ERR</v>
          </cell>
          <cell r="D173" t="str">
            <v>*KEY_ERR</v>
          </cell>
          <cell r="E173" t="str">
            <v>*KEY_ERR</v>
          </cell>
        </row>
        <row r="174">
          <cell r="A174" t="str">
            <v>500152</v>
          </cell>
          <cell r="B174" t="str">
            <v>*KEY_ERR</v>
          </cell>
          <cell r="D174" t="str">
            <v>*KEY_ERR</v>
          </cell>
          <cell r="E174" t="str">
            <v>*KEY_ERR</v>
          </cell>
        </row>
        <row r="175">
          <cell r="A175" t="str">
            <v>500153</v>
          </cell>
          <cell r="B175" t="str">
            <v>*KEY_ERR</v>
          </cell>
          <cell r="D175" t="str">
            <v>*KEY_ERR</v>
          </cell>
          <cell r="E175" t="str">
            <v>*KEY_ERR</v>
          </cell>
        </row>
        <row r="176">
          <cell r="A176" t="str">
            <v>500154</v>
          </cell>
          <cell r="B176" t="str">
            <v>*KEY_ERR</v>
          </cell>
          <cell r="D176" t="str">
            <v>*KEY_ERR</v>
          </cell>
          <cell r="E176" t="str">
            <v>*KEY_ERR</v>
          </cell>
        </row>
        <row r="177">
          <cell r="A177" t="str">
            <v>500155</v>
          </cell>
          <cell r="B177" t="str">
            <v>*KEY_ERR</v>
          </cell>
          <cell r="D177" t="str">
            <v>*KEY_ERR</v>
          </cell>
          <cell r="E177" t="str">
            <v>*KEY_ERR</v>
          </cell>
        </row>
        <row r="178">
          <cell r="A178" t="str">
            <v>500156</v>
          </cell>
          <cell r="B178" t="str">
            <v>TROMELIN INTERNATIONAL LIMITED</v>
          </cell>
          <cell r="C178" t="str">
            <v>GBC1</v>
          </cell>
          <cell r="D178" t="str">
            <v>MAURITIUS</v>
          </cell>
          <cell r="E178" t="str">
            <v>OTHER FINANCIAL INSTITUTIONS</v>
          </cell>
        </row>
        <row r="179">
          <cell r="A179" t="str">
            <v>500157</v>
          </cell>
          <cell r="B179" t="str">
            <v>DEUTSCHE SECURITIES MTIUS LTD</v>
          </cell>
          <cell r="C179" t="str">
            <v>GBC1</v>
          </cell>
          <cell r="D179" t="str">
            <v>MAURITIUS</v>
          </cell>
          <cell r="E179" t="str">
            <v>OTHER FINANCIAL INSTITUTIONS</v>
          </cell>
        </row>
        <row r="180">
          <cell r="A180" t="str">
            <v>500158</v>
          </cell>
          <cell r="B180" t="str">
            <v>VISTA FILM &amp; PACKAGING PVT LTD</v>
          </cell>
          <cell r="C180" t="str">
            <v>F</v>
          </cell>
          <cell r="D180" t="str">
            <v>INDIA</v>
          </cell>
          <cell r="E180" t="str">
            <v>OTHER FINANCIAL INSTITUTIONS</v>
          </cell>
        </row>
        <row r="181">
          <cell r="A181" t="str">
            <v>500159</v>
          </cell>
          <cell r="B181" t="str">
            <v>WYCOMBE INTERNATIONAL CORP.LTD</v>
          </cell>
          <cell r="C181" t="str">
            <v>GBC1</v>
          </cell>
          <cell r="D181" t="str">
            <v>MAURITIUS</v>
          </cell>
          <cell r="E181" t="str">
            <v>OTHER FINANCIAL INSTITUTIONS</v>
          </cell>
        </row>
        <row r="182">
          <cell r="A182" t="str">
            <v>500160</v>
          </cell>
          <cell r="B182" t="str">
            <v>WEBSERVER TECHNOLOGIES LIMITED</v>
          </cell>
          <cell r="C182" t="str">
            <v>GBC1</v>
          </cell>
          <cell r="D182" t="str">
            <v>MAURITIUS</v>
          </cell>
          <cell r="E182" t="str">
            <v>OTHER FINANCIAL INSTITUTIONS</v>
          </cell>
        </row>
        <row r="183">
          <cell r="A183" t="str">
            <v>500161</v>
          </cell>
          <cell r="B183" t="str">
            <v>*KEY_ERR</v>
          </cell>
          <cell r="D183" t="str">
            <v>*KEY_ERR</v>
          </cell>
          <cell r="E183" t="str">
            <v>*KEY_ERR</v>
          </cell>
        </row>
        <row r="184">
          <cell r="A184" t="str">
            <v>500162</v>
          </cell>
          <cell r="B184" t="str">
            <v>AVENIR HOLDINGS INC.</v>
          </cell>
          <cell r="C184" t="str">
            <v>GBC1</v>
          </cell>
          <cell r="D184" t="str">
            <v>MAURITIUS</v>
          </cell>
          <cell r="E184" t="str">
            <v>OTHER FINANCIAL INSTITUTIONS</v>
          </cell>
        </row>
        <row r="185">
          <cell r="A185" t="str">
            <v>500163</v>
          </cell>
          <cell r="B185" t="str">
            <v>ROBERTS INVESTMENTS LTD</v>
          </cell>
          <cell r="C185" t="str">
            <v>GBC1</v>
          </cell>
          <cell r="D185" t="str">
            <v>MAURITIUS</v>
          </cell>
          <cell r="E185" t="str">
            <v>OTHER FINANCIAL INSTITUTIONS</v>
          </cell>
        </row>
        <row r="186">
          <cell r="A186" t="str">
            <v>500164</v>
          </cell>
          <cell r="B186" t="str">
            <v>eSOFTWARE PROJECT  LTD</v>
          </cell>
          <cell r="C186" t="str">
            <v>GBC1</v>
          </cell>
          <cell r="D186" t="str">
            <v>MAURITIUS</v>
          </cell>
          <cell r="E186" t="str">
            <v>OTHER FINANCIAL INSTITUTIONS</v>
          </cell>
        </row>
        <row r="187">
          <cell r="A187" t="str">
            <v>500165</v>
          </cell>
          <cell r="B187" t="str">
            <v>INDTEL INVESTMENTS (MTIUS)LTD</v>
          </cell>
          <cell r="C187" t="str">
            <v>GBC1</v>
          </cell>
          <cell r="D187" t="str">
            <v>MAURITIUS</v>
          </cell>
          <cell r="E187" t="str">
            <v>OTHER FINANCIAL INSTITUTIONS</v>
          </cell>
        </row>
        <row r="188">
          <cell r="A188" t="str">
            <v>500166</v>
          </cell>
          <cell r="B188" t="str">
            <v>INTL HOLDINGS(TRIUMPH)LIMITED</v>
          </cell>
          <cell r="C188" t="str">
            <v>GBC1</v>
          </cell>
          <cell r="D188" t="str">
            <v>MAURITIUS</v>
          </cell>
          <cell r="E188" t="str">
            <v>OTHER FINANCIAL INSTITUTIONS</v>
          </cell>
        </row>
        <row r="189">
          <cell r="A189" t="str">
            <v>500167</v>
          </cell>
          <cell r="B189" t="str">
            <v>*KEY_ERR</v>
          </cell>
          <cell r="D189" t="str">
            <v>*KEY_ERR</v>
          </cell>
          <cell r="E189" t="str">
            <v>*KEY_ERR</v>
          </cell>
        </row>
        <row r="190">
          <cell r="A190" t="str">
            <v>500168</v>
          </cell>
          <cell r="B190" t="str">
            <v>MC TRUST LTD AS T'EES FOR DBT</v>
          </cell>
          <cell r="C190" t="str">
            <v>GBC1</v>
          </cell>
          <cell r="D190" t="str">
            <v>MAURITIUS</v>
          </cell>
          <cell r="E190" t="str">
            <v>OTHER FINANCIAL INSTITUTIONS</v>
          </cell>
        </row>
        <row r="191">
          <cell r="A191" t="str">
            <v>500169</v>
          </cell>
          <cell r="B191" t="str">
            <v>PBI INVESTMENTS LIMITED</v>
          </cell>
          <cell r="C191" t="str">
            <v>GBC2</v>
          </cell>
          <cell r="D191" t="str">
            <v>MAURITIUS</v>
          </cell>
          <cell r="E191" t="str">
            <v>OTHER FINANCIAL INSTITUTIONS</v>
          </cell>
        </row>
        <row r="192">
          <cell r="A192" t="str">
            <v>500170</v>
          </cell>
          <cell r="B192" t="str">
            <v>*KEY_ERR</v>
          </cell>
          <cell r="C192" t="str">
            <v>GBC1</v>
          </cell>
          <cell r="D192" t="str">
            <v>*KEY_ERR</v>
          </cell>
          <cell r="E192" t="str">
            <v>*KEY_ERR</v>
          </cell>
        </row>
        <row r="193">
          <cell r="A193" t="str">
            <v>500171</v>
          </cell>
          <cell r="B193" t="str">
            <v>WINSTAR INDIA INVESTMENT CO LT</v>
          </cell>
          <cell r="C193" t="str">
            <v>GBC1</v>
          </cell>
          <cell r="D193" t="str">
            <v>MAURITIUS</v>
          </cell>
          <cell r="E193" t="str">
            <v>OTHER FINANCIAL INSTITUTIONS</v>
          </cell>
        </row>
        <row r="194">
          <cell r="A194" t="str">
            <v>500172</v>
          </cell>
          <cell r="B194" t="str">
            <v>*KEY_ERR</v>
          </cell>
          <cell r="D194" t="str">
            <v>*KEY_ERR</v>
          </cell>
          <cell r="E194" t="str">
            <v>*KEY_ERR</v>
          </cell>
        </row>
        <row r="195">
          <cell r="A195" t="str">
            <v>500173</v>
          </cell>
          <cell r="B195" t="str">
            <v>MR RAVI KAILAS</v>
          </cell>
          <cell r="C195" t="str">
            <v>P</v>
          </cell>
          <cell r="D195" t="str">
            <v>INDIA</v>
          </cell>
          <cell r="E195" t="str">
            <v>OTHER ADVANCES</v>
          </cell>
        </row>
        <row r="196">
          <cell r="A196" t="str">
            <v>500174</v>
          </cell>
          <cell r="B196" t="str">
            <v>IFS T'TEES FOR GREENVIEW TECH.</v>
          </cell>
          <cell r="C196" t="str">
            <v>GBC1</v>
          </cell>
          <cell r="D196" t="str">
            <v>MAURITIUS</v>
          </cell>
          <cell r="E196" t="str">
            <v>OTHER FINANCIAL INSTITUTIONS</v>
          </cell>
        </row>
        <row r="197">
          <cell r="A197" t="str">
            <v>500175</v>
          </cell>
          <cell r="B197" t="str">
            <v>IFS T'TEES FOR ZENITH TECH.</v>
          </cell>
          <cell r="C197" t="str">
            <v>GBC1</v>
          </cell>
          <cell r="D197" t="str">
            <v>MAURITIUS</v>
          </cell>
          <cell r="E197" t="str">
            <v>OTHER FINANCIAL INSTITUTIONS</v>
          </cell>
        </row>
        <row r="198">
          <cell r="A198" t="str">
            <v>500176</v>
          </cell>
          <cell r="B198" t="str">
            <v>AMAZON.COM.INCS LIMITED</v>
          </cell>
          <cell r="C198" t="str">
            <v>GBC1</v>
          </cell>
          <cell r="D198" t="str">
            <v>MAURITIUS</v>
          </cell>
          <cell r="E198" t="str">
            <v>OTHER FINANCIAL INSTITUTIONS</v>
          </cell>
        </row>
        <row r="199">
          <cell r="A199" t="str">
            <v>500177</v>
          </cell>
          <cell r="B199" t="str">
            <v>FEDERAL FINANCE (MTIUS) LTD</v>
          </cell>
          <cell r="C199" t="str">
            <v>M</v>
          </cell>
          <cell r="D199" t="str">
            <v>MAURITIUS</v>
          </cell>
          <cell r="E199" t="str">
            <v>OTHER FINANCIAL INSTITUTIONS</v>
          </cell>
        </row>
        <row r="200">
          <cell r="A200" t="str">
            <v>500178</v>
          </cell>
          <cell r="B200" t="str">
            <v>VASCO INC</v>
          </cell>
          <cell r="C200" t="str">
            <v>GBC1</v>
          </cell>
          <cell r="D200" t="str">
            <v>MAURITIUS</v>
          </cell>
          <cell r="E200" t="str">
            <v>OTHER FINANCIAL INSTITUTIONS</v>
          </cell>
        </row>
        <row r="201">
          <cell r="A201" t="str">
            <v>500179</v>
          </cell>
          <cell r="B201" t="str">
            <v>HTSG A/C CAM-GTF LIMITED</v>
          </cell>
          <cell r="C201" t="str">
            <v>GBC1</v>
          </cell>
          <cell r="D201" t="str">
            <v>MAURITIUS</v>
          </cell>
          <cell r="E201" t="str">
            <v>OTHER FINANCIAL INSTITUTIONS</v>
          </cell>
        </row>
        <row r="202">
          <cell r="A202" t="str">
            <v>500180</v>
          </cell>
          <cell r="B202" t="str">
            <v>WEBMASTER TECHNOLOGY LIMITED</v>
          </cell>
          <cell r="C202" t="str">
            <v>F</v>
          </cell>
          <cell r="D202" t="str">
            <v>CYPRUS</v>
          </cell>
          <cell r="E202" t="str">
            <v>OTHER FINANCIAL INSTITUTIONS</v>
          </cell>
        </row>
        <row r="203">
          <cell r="A203" t="str">
            <v>500181</v>
          </cell>
          <cell r="B203" t="str">
            <v>*KEY_ERR</v>
          </cell>
          <cell r="D203" t="str">
            <v>*KEY_ERR</v>
          </cell>
          <cell r="E203" t="str">
            <v>*KEY_ERR</v>
          </cell>
        </row>
        <row r="204">
          <cell r="A204" t="str">
            <v>500182</v>
          </cell>
          <cell r="B204" t="str">
            <v>JUNIPER INVEST.ADVISORS  LTD</v>
          </cell>
          <cell r="C204" t="str">
            <v>F</v>
          </cell>
          <cell r="D204" t="str">
            <v>MAURITIUS</v>
          </cell>
          <cell r="E204" t="str">
            <v>OTHER FINANCIAL INSTITUTIONS</v>
          </cell>
        </row>
        <row r="205">
          <cell r="A205" t="str">
            <v>500183</v>
          </cell>
          <cell r="B205" t="str">
            <v>LUCERNE INVESTMT ADVISORS LTD</v>
          </cell>
          <cell r="C205" t="str">
            <v>F</v>
          </cell>
          <cell r="D205" t="str">
            <v>MAURITIUS</v>
          </cell>
          <cell r="E205" t="str">
            <v>OTHER FINANCIAL INSTITUTIONS</v>
          </cell>
        </row>
        <row r="206">
          <cell r="A206" t="str">
            <v>500184</v>
          </cell>
          <cell r="B206" t="str">
            <v>E &amp; I CHEMICALS(MTIUS) LTD</v>
          </cell>
          <cell r="C206" t="str">
            <v>GBC2</v>
          </cell>
          <cell r="D206" t="str">
            <v>MAURITIUS</v>
          </cell>
          <cell r="E206" t="str">
            <v>OTHER FINANCIAL INSTITUTIONS</v>
          </cell>
        </row>
        <row r="207">
          <cell r="A207" t="str">
            <v>500185</v>
          </cell>
          <cell r="B207" t="str">
            <v>FUTURA ADVISORS LIMITED</v>
          </cell>
          <cell r="C207" t="str">
            <v>F</v>
          </cell>
          <cell r="D207" t="str">
            <v>BRITISH VIRGIN ISLANDS</v>
          </cell>
          <cell r="E207" t="str">
            <v>OTHER FINANCIAL INSTITUTIONS</v>
          </cell>
        </row>
        <row r="208">
          <cell r="A208" t="str">
            <v>500186</v>
          </cell>
          <cell r="B208" t="str">
            <v>NEXGEN ADVISORS LIMITED</v>
          </cell>
          <cell r="C208" t="str">
            <v>F</v>
          </cell>
          <cell r="D208" t="str">
            <v>BRITISH VIRGIN ISLANDS</v>
          </cell>
          <cell r="E208" t="str">
            <v>OTHER FINANCIAL INSTITUTIONS</v>
          </cell>
        </row>
        <row r="209">
          <cell r="A209" t="str">
            <v>500187</v>
          </cell>
          <cell r="B209" t="str">
            <v>*KEY_ERR</v>
          </cell>
          <cell r="D209" t="str">
            <v>*KEY_ERR</v>
          </cell>
          <cell r="E209" t="str">
            <v>*KEY_ERR</v>
          </cell>
        </row>
        <row r="210">
          <cell r="A210" t="str">
            <v>500188</v>
          </cell>
          <cell r="B210" t="str">
            <v>WESTBRIDGE VENTURES I LLC</v>
          </cell>
          <cell r="C210" t="str">
            <v>GBC1</v>
          </cell>
          <cell r="D210" t="str">
            <v>MAURITIUS</v>
          </cell>
          <cell r="E210" t="str">
            <v>OTHER FINANCIAL INSTITUTIONS</v>
          </cell>
        </row>
        <row r="211">
          <cell r="A211" t="str">
            <v>500189</v>
          </cell>
          <cell r="B211" t="str">
            <v>*KEY_ERR</v>
          </cell>
          <cell r="D211" t="str">
            <v>*KEY_ERR</v>
          </cell>
          <cell r="E211" t="str">
            <v>*KEY_ERR</v>
          </cell>
        </row>
        <row r="212">
          <cell r="A212" t="str">
            <v>500190</v>
          </cell>
          <cell r="B212" t="str">
            <v>XIUS TECHNOLOGIES LIMITED</v>
          </cell>
          <cell r="C212" t="str">
            <v>GBC1</v>
          </cell>
          <cell r="D212" t="str">
            <v>MAURITIUS</v>
          </cell>
          <cell r="E212" t="str">
            <v>OTHER FINANCIAL INSTITUTIONS</v>
          </cell>
        </row>
        <row r="213">
          <cell r="A213" t="str">
            <v>500191</v>
          </cell>
          <cell r="B213" t="str">
            <v>GALLERY NEW STYLE LIMITED</v>
          </cell>
          <cell r="C213" t="str">
            <v>GBC1</v>
          </cell>
          <cell r="D213" t="str">
            <v>MAURITIUS</v>
          </cell>
          <cell r="E213" t="str">
            <v>OTHER FINANCIAL INSTITUTIONS</v>
          </cell>
        </row>
        <row r="214">
          <cell r="A214" t="str">
            <v>500192</v>
          </cell>
          <cell r="B214" t="str">
            <v>WESTBRIDGE VENTURES CO.INV I</v>
          </cell>
          <cell r="C214" t="str">
            <v>GBC1</v>
          </cell>
          <cell r="D214" t="str">
            <v>MAURITIUS</v>
          </cell>
          <cell r="E214" t="str">
            <v>OTHER FINANCIAL INSTITUTIONS</v>
          </cell>
        </row>
        <row r="215">
          <cell r="A215" t="str">
            <v>500193</v>
          </cell>
          <cell r="B215" t="str">
            <v>*KEY_ERR</v>
          </cell>
          <cell r="D215" t="str">
            <v>*KEY_ERR</v>
          </cell>
          <cell r="E215" t="str">
            <v>*KEY_ERR</v>
          </cell>
        </row>
        <row r="216">
          <cell r="A216" t="str">
            <v>500194</v>
          </cell>
          <cell r="B216" t="str">
            <v>*KEY_ERR</v>
          </cell>
          <cell r="D216" t="str">
            <v>*KEY_ERR</v>
          </cell>
          <cell r="E216" t="str">
            <v>*KEY_ERR</v>
          </cell>
        </row>
        <row r="217">
          <cell r="A217" t="str">
            <v>500195</v>
          </cell>
          <cell r="B217" t="str">
            <v>LIQUID VENTURES LLC</v>
          </cell>
          <cell r="C217" t="str">
            <v>GBC1</v>
          </cell>
          <cell r="D217" t="str">
            <v>MAURITIUS</v>
          </cell>
          <cell r="E217" t="str">
            <v>OTHER FINANCIAL INSTITUTIONS</v>
          </cell>
        </row>
        <row r="218">
          <cell r="A218" t="str">
            <v>500196</v>
          </cell>
          <cell r="B218" t="str">
            <v>*KEY_ERR</v>
          </cell>
          <cell r="D218" t="str">
            <v>*KEY_ERR</v>
          </cell>
          <cell r="E218" t="str">
            <v>*KEY_ERR</v>
          </cell>
        </row>
        <row r="219">
          <cell r="A219" t="str">
            <v>500197</v>
          </cell>
          <cell r="B219" t="str">
            <v>UNITED INFORMATION TECH.SVCS</v>
          </cell>
          <cell r="C219" t="str">
            <v>GBC1</v>
          </cell>
          <cell r="D219" t="str">
            <v>MAURITIUS</v>
          </cell>
          <cell r="E219" t="str">
            <v>OTHER FINANCIAL INSTITUTIONS</v>
          </cell>
        </row>
        <row r="220">
          <cell r="A220" t="str">
            <v>500198</v>
          </cell>
          <cell r="B220" t="str">
            <v>SILVERQUAY LIMITED</v>
          </cell>
          <cell r="C220" t="str">
            <v>GBC2</v>
          </cell>
          <cell r="D220" t="str">
            <v>MAURITIUS</v>
          </cell>
          <cell r="E220" t="str">
            <v>OTHER FINANCIAL INSTITUTIONS</v>
          </cell>
        </row>
        <row r="221">
          <cell r="A221" t="str">
            <v>500199</v>
          </cell>
          <cell r="B221" t="str">
            <v>INDASIA GLOBAL ADVISORS LTD</v>
          </cell>
          <cell r="C221" t="str">
            <v>GBC1</v>
          </cell>
          <cell r="D221" t="str">
            <v>MAURITIUS</v>
          </cell>
          <cell r="E221" t="str">
            <v>OTHER FINANCIAL INSTITUTIONS</v>
          </cell>
        </row>
        <row r="222">
          <cell r="A222" t="str">
            <v>500200</v>
          </cell>
          <cell r="B222" t="str">
            <v>FLINT INK (MAURITIUS) LTD</v>
          </cell>
          <cell r="C222" t="str">
            <v>GBC1</v>
          </cell>
          <cell r="D222" t="str">
            <v>MAURITIUS</v>
          </cell>
          <cell r="E222" t="str">
            <v>OTHER FINANCIAL INSTITUTIONS</v>
          </cell>
        </row>
        <row r="223">
          <cell r="A223" t="str">
            <v>500201</v>
          </cell>
          <cell r="B223" t="str">
            <v>CORRIDOR III LIMITED</v>
          </cell>
          <cell r="C223" t="str">
            <v>GBC1</v>
          </cell>
          <cell r="D223" t="str">
            <v>MAURITIUS</v>
          </cell>
          <cell r="E223" t="str">
            <v>OTHER FINANCIAL INSTITUTIONS</v>
          </cell>
        </row>
        <row r="224">
          <cell r="A224" t="str">
            <v>500202</v>
          </cell>
          <cell r="B224" t="str">
            <v>THAI RECOVERY FUND LLC</v>
          </cell>
          <cell r="C224" t="str">
            <v>GBC1</v>
          </cell>
          <cell r="D224" t="str">
            <v>MAURITIUS</v>
          </cell>
          <cell r="E224" t="str">
            <v>OTHER FINANCIAL INSTITUTIONS</v>
          </cell>
        </row>
        <row r="225">
          <cell r="A225" t="str">
            <v>500203</v>
          </cell>
          <cell r="B225" t="str">
            <v>THAI RECOVERY MGMNT CO LLC</v>
          </cell>
          <cell r="C225" t="str">
            <v>GBC1</v>
          </cell>
          <cell r="D225" t="str">
            <v>MAURITIUS</v>
          </cell>
          <cell r="E225" t="str">
            <v>OTHER FINANCIAL INSTITUTIONS</v>
          </cell>
        </row>
        <row r="226">
          <cell r="A226" t="str">
            <v>500204</v>
          </cell>
          <cell r="B226" t="str">
            <v>CONNECTENERGY SERVICES MTIUS</v>
          </cell>
          <cell r="C226" t="str">
            <v>GBC1</v>
          </cell>
          <cell r="D226" t="str">
            <v>MAURITIUS</v>
          </cell>
          <cell r="E226" t="str">
            <v>OTHER FINANCIAL INSTITUTIONS</v>
          </cell>
        </row>
        <row r="227">
          <cell r="A227" t="str">
            <v>500205</v>
          </cell>
          <cell r="B227" t="str">
            <v>BHARTI i2i LIMITED</v>
          </cell>
          <cell r="C227" t="str">
            <v>GBC1</v>
          </cell>
          <cell r="D227" t="str">
            <v>MAURITIUS</v>
          </cell>
          <cell r="E227" t="str">
            <v>OTHER FINANCIAL INSTITUTIONS</v>
          </cell>
        </row>
        <row r="228">
          <cell r="A228" t="str">
            <v>500206</v>
          </cell>
          <cell r="B228" t="str">
            <v>*KEY_ERR</v>
          </cell>
          <cell r="D228" t="str">
            <v>*KEY_ERR</v>
          </cell>
          <cell r="E228" t="str">
            <v>*KEY_ERR</v>
          </cell>
        </row>
        <row r="229">
          <cell r="A229" t="str">
            <v>500207</v>
          </cell>
          <cell r="B229" t="str">
            <v>NETWORK i2i LIMITED</v>
          </cell>
          <cell r="C229" t="str">
            <v>GBC1</v>
          </cell>
          <cell r="D229" t="str">
            <v>MAURITIUS</v>
          </cell>
          <cell r="E229" t="str">
            <v>OTHER FINANCIAL INSTITUTIONS</v>
          </cell>
        </row>
        <row r="230">
          <cell r="A230" t="str">
            <v>500208</v>
          </cell>
          <cell r="B230" t="str">
            <v>RMB STRUCTURED INS.LTD PCC</v>
          </cell>
          <cell r="C230" t="str">
            <v>GBC1</v>
          </cell>
          <cell r="D230" t="str">
            <v>MAURITIUS</v>
          </cell>
          <cell r="E230" t="str">
            <v>OTHER FINANCIAL INSTITUTIONS</v>
          </cell>
        </row>
        <row r="231">
          <cell r="A231" t="str">
            <v>500209</v>
          </cell>
          <cell r="B231" t="str">
            <v>*KEY_ERR</v>
          </cell>
          <cell r="D231" t="str">
            <v>*KEY_ERR</v>
          </cell>
          <cell r="E231" t="str">
            <v>*KEY_ERR</v>
          </cell>
        </row>
        <row r="232">
          <cell r="A232" t="str">
            <v>500210</v>
          </cell>
          <cell r="B232" t="str">
            <v>SAISTRATEGIC INVESTMENTS</v>
          </cell>
          <cell r="C232" t="str">
            <v>GBC1</v>
          </cell>
          <cell r="D232" t="str">
            <v>MAURITIUS</v>
          </cell>
          <cell r="E232" t="str">
            <v>OTHER FINANCIAL INSTITUTIONS</v>
          </cell>
        </row>
        <row r="233">
          <cell r="A233" t="str">
            <v>500211</v>
          </cell>
          <cell r="B233" t="str">
            <v>LONGBRIDGE LIMITED</v>
          </cell>
          <cell r="C233" t="str">
            <v>GBC1</v>
          </cell>
          <cell r="D233" t="str">
            <v>MAURITIUS</v>
          </cell>
          <cell r="E233" t="str">
            <v>OTHER FINANCIAL INSTITUTIONS</v>
          </cell>
        </row>
        <row r="234">
          <cell r="A234" t="str">
            <v>500212</v>
          </cell>
          <cell r="B234" t="str">
            <v>*KEY_ERR</v>
          </cell>
          <cell r="D234" t="str">
            <v>*KEY_ERR</v>
          </cell>
          <cell r="E234" t="str">
            <v>*KEY_ERR</v>
          </cell>
        </row>
        <row r="235">
          <cell r="A235" t="str">
            <v>500213</v>
          </cell>
          <cell r="B235" t="str">
            <v>MR JOHAN WILHELM SMALBERGER</v>
          </cell>
          <cell r="C235" t="str">
            <v>P</v>
          </cell>
          <cell r="D235" t="str">
            <v>SOUTH AFRICA</v>
          </cell>
          <cell r="E235" t="str">
            <v>OTHER ADVANCES</v>
          </cell>
        </row>
        <row r="236">
          <cell r="A236" t="str">
            <v>500214</v>
          </cell>
          <cell r="B236" t="str">
            <v>*KEY_ERR</v>
          </cell>
          <cell r="D236" t="str">
            <v>*KEY_ERR</v>
          </cell>
          <cell r="E236" t="str">
            <v>*KEY_ERR</v>
          </cell>
        </row>
        <row r="237">
          <cell r="A237" t="str">
            <v>500215</v>
          </cell>
          <cell r="B237" t="str">
            <v>TD INVESTMENT PACIFIC INC.</v>
          </cell>
          <cell r="C237" t="str">
            <v>GBC1</v>
          </cell>
          <cell r="D237" t="str">
            <v>MAURITIUS</v>
          </cell>
          <cell r="E237" t="str">
            <v>OTHER FINANCIAL INSTITUTIONS</v>
          </cell>
        </row>
        <row r="238">
          <cell r="A238" t="str">
            <v>500216</v>
          </cell>
          <cell r="B238" t="str">
            <v>*KEY_ERR</v>
          </cell>
          <cell r="D238" t="str">
            <v>*KEY_ERR</v>
          </cell>
          <cell r="E238" t="str">
            <v>*KEY_ERR</v>
          </cell>
        </row>
        <row r="239">
          <cell r="A239" t="str">
            <v>500217</v>
          </cell>
          <cell r="B239" t="str">
            <v>KANEYA HAWABHAY:LIQUIDATOR AMP</v>
          </cell>
          <cell r="C239" t="str">
            <v>GBC1</v>
          </cell>
          <cell r="D239" t="str">
            <v>MAURITIUS</v>
          </cell>
          <cell r="E239" t="str">
            <v>OTHER FINANCIAL INSTITUTIONS</v>
          </cell>
        </row>
        <row r="240">
          <cell r="A240" t="str">
            <v>500218</v>
          </cell>
          <cell r="B240" t="str">
            <v>BIKIRA INC.</v>
          </cell>
          <cell r="C240" t="str">
            <v>GBC2</v>
          </cell>
          <cell r="D240" t="str">
            <v>MAURITIUS</v>
          </cell>
          <cell r="E240" t="str">
            <v>OTHER FINANCIAL INSTITUTIONS</v>
          </cell>
        </row>
        <row r="241">
          <cell r="A241" t="str">
            <v>500219</v>
          </cell>
          <cell r="B241" t="str">
            <v>GLENCOE LIMITED</v>
          </cell>
          <cell r="C241" t="str">
            <v>GBC2</v>
          </cell>
          <cell r="D241" t="str">
            <v>MAURITIUS</v>
          </cell>
          <cell r="E241" t="str">
            <v>OTHER FINANCIAL INSTITUTIONS</v>
          </cell>
        </row>
        <row r="242">
          <cell r="A242" t="str">
            <v>500220</v>
          </cell>
          <cell r="B242" t="str">
            <v>KANEYA HAWABHAY:LIQUIDATOR AMP</v>
          </cell>
          <cell r="C242" t="str">
            <v>GBC1</v>
          </cell>
          <cell r="D242" t="str">
            <v>MAURITIUS</v>
          </cell>
          <cell r="E242" t="str">
            <v>OTHER FINANCIAL INSTITUTIONS</v>
          </cell>
        </row>
        <row r="243">
          <cell r="A243" t="str">
            <v>500221</v>
          </cell>
          <cell r="B243" t="str">
            <v>ELECTRA PARTNERS MAURITIUS LTD</v>
          </cell>
          <cell r="C243" t="str">
            <v>GBC1</v>
          </cell>
          <cell r="D243" t="str">
            <v>MAURITIUS</v>
          </cell>
          <cell r="E243" t="str">
            <v>OTHER FINANCIAL INSTITUTIONS</v>
          </cell>
        </row>
        <row r="244">
          <cell r="A244" t="str">
            <v>500222</v>
          </cell>
          <cell r="B244" t="str">
            <v>*KEY_ERR</v>
          </cell>
          <cell r="D244" t="str">
            <v>*KEY_ERR</v>
          </cell>
          <cell r="E244" t="str">
            <v>*KEY_ERR</v>
          </cell>
        </row>
        <row r="245">
          <cell r="A245" t="str">
            <v>500223</v>
          </cell>
          <cell r="B245" t="str">
            <v>*KEY_ERR</v>
          </cell>
          <cell r="D245" t="str">
            <v>*KEY_ERR</v>
          </cell>
          <cell r="E245" t="str">
            <v>*KEY_ERR</v>
          </cell>
        </row>
        <row r="246">
          <cell r="A246" t="str">
            <v>500224</v>
          </cell>
          <cell r="B246" t="str">
            <v>BGL AS CUSTODIAN FOR BP FUND</v>
          </cell>
          <cell r="C246" t="str">
            <v>GBC1</v>
          </cell>
          <cell r="D246" t="str">
            <v>MAURITIUS</v>
          </cell>
          <cell r="E246" t="str">
            <v>OTHER FINANCIAL INSTITUTIONS</v>
          </cell>
        </row>
        <row r="247">
          <cell r="A247" t="str">
            <v>500225</v>
          </cell>
          <cell r="B247" t="str">
            <v>*KEY_ERR</v>
          </cell>
          <cell r="D247" t="str">
            <v>*KEY_ERR</v>
          </cell>
          <cell r="E247" t="str">
            <v>*KEY_ERR</v>
          </cell>
        </row>
        <row r="248">
          <cell r="A248" t="str">
            <v>500226</v>
          </cell>
          <cell r="B248" t="str">
            <v>THE CLARK FAMILY TRUST</v>
          </cell>
          <cell r="C248" t="str">
            <v>GBC1</v>
          </cell>
          <cell r="D248" t="str">
            <v>MAURITIUS</v>
          </cell>
          <cell r="E248" t="str">
            <v>OTHER FINANCIAL INSTITUTIONS</v>
          </cell>
        </row>
        <row r="249">
          <cell r="A249" t="str">
            <v>500227</v>
          </cell>
          <cell r="B249" t="str">
            <v>CB HLDGS E WELFARE TRUST RE CK</v>
          </cell>
          <cell r="C249" t="str">
            <v>GBC2</v>
          </cell>
          <cell r="D249" t="str">
            <v>MAURITIUS</v>
          </cell>
          <cell r="E249" t="str">
            <v>OTHER FINANCIAL INSTITUTIONS</v>
          </cell>
        </row>
        <row r="250">
          <cell r="A250" t="str">
            <v>500228</v>
          </cell>
          <cell r="B250" t="str">
            <v>CB HLDGS E WELFARE TRUST RE BS</v>
          </cell>
          <cell r="C250" t="str">
            <v>GBC1</v>
          </cell>
          <cell r="D250" t="str">
            <v>MAURITIUS</v>
          </cell>
          <cell r="E250" t="str">
            <v>OTHER FINANCIAL INSTITUTIONS</v>
          </cell>
        </row>
        <row r="251">
          <cell r="A251" t="str">
            <v>500229</v>
          </cell>
          <cell r="B251" t="str">
            <v>ANSET INTERNATIONAL LTD</v>
          </cell>
          <cell r="C251" t="str">
            <v>GBC1</v>
          </cell>
          <cell r="D251" t="str">
            <v>MAURITIUS</v>
          </cell>
          <cell r="E251" t="str">
            <v>OTHER FINANCIAL INSTITUTIONS</v>
          </cell>
        </row>
        <row r="252">
          <cell r="A252" t="str">
            <v>500230</v>
          </cell>
          <cell r="B252" t="str">
            <v>CARDOMOM LIMITED</v>
          </cell>
          <cell r="C252" t="str">
            <v>GBC1</v>
          </cell>
          <cell r="D252" t="str">
            <v>MAURITIUS</v>
          </cell>
          <cell r="E252" t="str">
            <v>OTHER FINANCIAL INSTITUTIONS</v>
          </cell>
        </row>
        <row r="253">
          <cell r="A253" t="str">
            <v>500231</v>
          </cell>
          <cell r="B253" t="str">
            <v>BEHRINGER INDUSTRIES CORP.</v>
          </cell>
          <cell r="C253" t="str">
            <v>gbc1</v>
          </cell>
          <cell r="D253" t="str">
            <v>MAURITIUS</v>
          </cell>
          <cell r="E253" t="str">
            <v>OTHER FINANCIAL INSTITUTIONS</v>
          </cell>
        </row>
        <row r="254">
          <cell r="A254" t="str">
            <v>500232</v>
          </cell>
          <cell r="B254" t="str">
            <v>MUNICH MTIUS REINSURANCE CO LT</v>
          </cell>
          <cell r="C254" t="str">
            <v>GBC1</v>
          </cell>
          <cell r="D254" t="str">
            <v>MAURITIUS</v>
          </cell>
          <cell r="E254" t="str">
            <v>OTHER FINANCIAL INSTITUTIONS</v>
          </cell>
        </row>
        <row r="255">
          <cell r="A255" t="str">
            <v>500233</v>
          </cell>
          <cell r="B255" t="str">
            <v>WINRED  INVESTMENTS LIMITED</v>
          </cell>
          <cell r="C255" t="str">
            <v>GBC1</v>
          </cell>
          <cell r="D255" t="str">
            <v>MAURITIUS</v>
          </cell>
          <cell r="E255" t="str">
            <v>OTHER FINANCIAL INSTITUTIONS</v>
          </cell>
        </row>
        <row r="256">
          <cell r="A256" t="str">
            <v>500234</v>
          </cell>
          <cell r="B256" t="str">
            <v>WORLD WINE BROKERS LTD</v>
          </cell>
          <cell r="C256" t="str">
            <v>GBC1</v>
          </cell>
          <cell r="D256" t="str">
            <v>MAURITIUS</v>
          </cell>
          <cell r="E256" t="str">
            <v>OTHER FINANCIAL INSTITUTIONS</v>
          </cell>
        </row>
        <row r="257">
          <cell r="A257" t="str">
            <v>500235</v>
          </cell>
          <cell r="B257" t="str">
            <v>WALTHER &amp; WALTHER INTL</v>
          </cell>
          <cell r="C257" t="str">
            <v>GBC1</v>
          </cell>
          <cell r="D257" t="str">
            <v>MAURITIUS</v>
          </cell>
          <cell r="E257" t="str">
            <v>OTHER FINANCIAL INSTITUTIONS</v>
          </cell>
        </row>
        <row r="258">
          <cell r="A258" t="str">
            <v>500236</v>
          </cell>
          <cell r="B258" t="str">
            <v>*KEY_ERR</v>
          </cell>
          <cell r="D258" t="str">
            <v>*KEY_ERR</v>
          </cell>
          <cell r="E258" t="str">
            <v>*KEY_ERR</v>
          </cell>
        </row>
        <row r="259">
          <cell r="A259" t="str">
            <v>500237</v>
          </cell>
          <cell r="B259" t="str">
            <v>*KEY_ERR</v>
          </cell>
          <cell r="D259" t="str">
            <v>*KEY_ERR</v>
          </cell>
          <cell r="E259" t="str">
            <v>*KEY_ERR</v>
          </cell>
        </row>
        <row r="260">
          <cell r="A260" t="str">
            <v>500238</v>
          </cell>
          <cell r="B260" t="str">
            <v>TMI MAURITIUS LTD</v>
          </cell>
          <cell r="C260" t="str">
            <v>GBC1</v>
          </cell>
          <cell r="D260" t="str">
            <v>MAURITIUS</v>
          </cell>
          <cell r="E260" t="str">
            <v>OTHER FINANCIAL INSTITUTIONS</v>
          </cell>
        </row>
        <row r="261">
          <cell r="A261" t="str">
            <v>500239</v>
          </cell>
          <cell r="B261" t="str">
            <v>*KEY_ERR</v>
          </cell>
          <cell r="D261" t="str">
            <v>*KEY_ERR</v>
          </cell>
          <cell r="E261" t="str">
            <v>*KEY_ERR</v>
          </cell>
        </row>
        <row r="262">
          <cell r="A262" t="str">
            <v>500240</v>
          </cell>
          <cell r="B262" t="str">
            <v>MR ABHAY HAVALDAR</v>
          </cell>
          <cell r="C262" t="str">
            <v>P</v>
          </cell>
          <cell r="D262" t="str">
            <v>INDIA</v>
          </cell>
          <cell r="E262" t="str">
            <v>OTHER ADVANCES</v>
          </cell>
        </row>
        <row r="263">
          <cell r="A263" t="str">
            <v>500241</v>
          </cell>
          <cell r="B263" t="str">
            <v>FNB OF BOTSWANA</v>
          </cell>
          <cell r="C263" t="str">
            <v>B</v>
          </cell>
          <cell r="D263" t="str">
            <v>BOTSWANA</v>
          </cell>
          <cell r="E263" t="str">
            <v>OTHER FINANCIAL INSTITUTIONS</v>
          </cell>
        </row>
        <row r="264">
          <cell r="A264" t="str">
            <v>500242</v>
          </cell>
          <cell r="B264" t="str">
            <v>MR REGINALD PONNAPPA</v>
          </cell>
          <cell r="C264" t="str">
            <v>P</v>
          </cell>
          <cell r="D264" t="str">
            <v>UNITED KINGDOM</v>
          </cell>
          <cell r="E264" t="str">
            <v>OTHER ADVANCES</v>
          </cell>
        </row>
        <row r="265">
          <cell r="A265" t="str">
            <v>500243</v>
          </cell>
          <cell r="B265" t="str">
            <v>ALL AFRICA AIRWAYS</v>
          </cell>
          <cell r="C265" t="str">
            <v>GBC1</v>
          </cell>
          <cell r="D265" t="str">
            <v>MAURITIUS</v>
          </cell>
          <cell r="E265" t="str">
            <v>OTHER FINANCIAL INSTITUTIONS</v>
          </cell>
        </row>
        <row r="266">
          <cell r="A266" t="str">
            <v>500244</v>
          </cell>
          <cell r="B266" t="str">
            <v>BUSINESS EXTRANET SERVICES LTD</v>
          </cell>
          <cell r="C266" t="str">
            <v>GBC1</v>
          </cell>
          <cell r="D266" t="str">
            <v>MAURITIUS</v>
          </cell>
          <cell r="E266" t="str">
            <v>OTHER FINANCIAL INSTITUTIONS</v>
          </cell>
        </row>
        <row r="267">
          <cell r="A267" t="str">
            <v>500245</v>
          </cell>
          <cell r="B267" t="str">
            <v>*KEY_ERR</v>
          </cell>
          <cell r="D267" t="str">
            <v>*KEY_ERR</v>
          </cell>
          <cell r="E267" t="str">
            <v>*KEY_ERR</v>
          </cell>
        </row>
        <row r="268">
          <cell r="A268" t="str">
            <v>500246</v>
          </cell>
          <cell r="B268" t="str">
            <v>AFRICAP MICROFINANCE FUND LTD</v>
          </cell>
          <cell r="C268" t="str">
            <v>GBC1</v>
          </cell>
          <cell r="D268" t="str">
            <v>MAURITIUS</v>
          </cell>
          <cell r="E268" t="str">
            <v>OTHER FINANCIAL INSTITUTIONS</v>
          </cell>
        </row>
        <row r="269">
          <cell r="A269" t="str">
            <v>500247</v>
          </cell>
          <cell r="B269" t="str">
            <v>LEASEQUIP INTERNATIONAL LTD</v>
          </cell>
          <cell r="C269" t="str">
            <v>GBC2</v>
          </cell>
          <cell r="D269" t="str">
            <v>MAURITIUS</v>
          </cell>
          <cell r="E269" t="str">
            <v>OTHER FINANCIAL INSTITUTIONS</v>
          </cell>
        </row>
        <row r="270">
          <cell r="A270" t="str">
            <v>500248</v>
          </cell>
          <cell r="B270" t="str">
            <v>DITC (C.I)LTD RE THE PBI TRUST</v>
          </cell>
          <cell r="C270" t="str">
            <v>F</v>
          </cell>
          <cell r="D270" t="str">
            <v>JERSEY</v>
          </cell>
          <cell r="E270" t="str">
            <v>OTHER FINANCIAL INSTITUTIONS</v>
          </cell>
        </row>
        <row r="271">
          <cell r="A271" t="str">
            <v>500249</v>
          </cell>
          <cell r="B271" t="str">
            <v>DITC(C.I)LTD RE THE IBP TRUST</v>
          </cell>
          <cell r="C271" t="str">
            <v>F</v>
          </cell>
          <cell r="D271" t="str">
            <v>JERSEY</v>
          </cell>
          <cell r="E271" t="str">
            <v>OTHER FINANCIAL INSTITUTIONS</v>
          </cell>
        </row>
        <row r="272">
          <cell r="A272" t="str">
            <v>500250</v>
          </cell>
          <cell r="B272" t="str">
            <v>FEDERAL FINANCE(MTIUS)LIMITED</v>
          </cell>
          <cell r="C272" t="str">
            <v>GBC1</v>
          </cell>
          <cell r="D272" t="str">
            <v>MAURITIUS</v>
          </cell>
          <cell r="E272" t="str">
            <v>OTHER FINANCIAL INSTITUTIONS</v>
          </cell>
        </row>
        <row r="273">
          <cell r="A273" t="str">
            <v>500251</v>
          </cell>
          <cell r="B273" t="str">
            <v>GAMUDA(OFFSHORE) PRIVATE LTD</v>
          </cell>
          <cell r="C273" t="str">
            <v>GBC1</v>
          </cell>
          <cell r="D273" t="str">
            <v>MAURITIUS</v>
          </cell>
          <cell r="E273" t="str">
            <v>OTHER FINANCIAL INSTITUTIONS</v>
          </cell>
        </row>
        <row r="274">
          <cell r="A274" t="str">
            <v>500252</v>
          </cell>
          <cell r="B274" t="str">
            <v>GAMUDA-WCT(OFFSHORE)PVT LTD</v>
          </cell>
          <cell r="C274" t="str">
            <v>GBC1</v>
          </cell>
          <cell r="D274" t="str">
            <v>MAURITIUS</v>
          </cell>
          <cell r="E274" t="str">
            <v>OTHER FINANCIAL INSTITUTIONS</v>
          </cell>
        </row>
        <row r="275">
          <cell r="A275" t="str">
            <v>500253</v>
          </cell>
          <cell r="B275" t="str">
            <v>SUNFIELD INVESTMENT LIMITED</v>
          </cell>
          <cell r="C275" t="str">
            <v>GBC2</v>
          </cell>
          <cell r="D275" t="str">
            <v>MAURITIUS</v>
          </cell>
          <cell r="E275" t="str">
            <v>OTHER FINANCIAL INSTITUTIONS</v>
          </cell>
        </row>
        <row r="276">
          <cell r="A276" t="str">
            <v>500254</v>
          </cell>
          <cell r="B276" t="str">
            <v>LUMENARE NETWORKS MTIUS LTD</v>
          </cell>
          <cell r="C276" t="str">
            <v>GBC1</v>
          </cell>
          <cell r="D276" t="str">
            <v>MAURITIUS</v>
          </cell>
          <cell r="E276" t="str">
            <v>OTHER FINANCIAL INSTITUTIONS</v>
          </cell>
        </row>
        <row r="277">
          <cell r="A277" t="str">
            <v>500255</v>
          </cell>
          <cell r="B277" t="str">
            <v>*KEY_ERR</v>
          </cell>
          <cell r="D277" t="str">
            <v>*KEY_ERR</v>
          </cell>
          <cell r="E277" t="str">
            <v>*KEY_ERR</v>
          </cell>
        </row>
        <row r="278">
          <cell r="A278" t="str">
            <v>500256</v>
          </cell>
          <cell r="B278" t="str">
            <v>STEFTINA</v>
          </cell>
          <cell r="C278" t="str">
            <v>GBC2</v>
          </cell>
          <cell r="D278" t="str">
            <v>MAURITIUS</v>
          </cell>
          <cell r="E278" t="str">
            <v>OTHER FINANCIAL INSTITUTIONS</v>
          </cell>
        </row>
        <row r="279">
          <cell r="A279" t="str">
            <v>500257</v>
          </cell>
          <cell r="B279" t="str">
            <v>GOLDENLEAVES HOTELS MGMNT SER</v>
          </cell>
          <cell r="C279" t="str">
            <v>GBC2</v>
          </cell>
          <cell r="D279" t="str">
            <v>MAURITIUS</v>
          </cell>
          <cell r="E279" t="str">
            <v>OTHER FINANCIAL INSTITUTIONS</v>
          </cell>
        </row>
        <row r="280">
          <cell r="A280" t="str">
            <v>500258</v>
          </cell>
          <cell r="B280" t="str">
            <v>INDONESIA COMMUNICATIONS LTD</v>
          </cell>
          <cell r="C280" t="str">
            <v>GBC1</v>
          </cell>
          <cell r="D280" t="str">
            <v>MAURITIUS</v>
          </cell>
          <cell r="E280" t="str">
            <v>OTHER FINANCIAL INSTITUTIONS</v>
          </cell>
        </row>
        <row r="281">
          <cell r="A281" t="str">
            <v>500259</v>
          </cell>
          <cell r="B281" t="str">
            <v>SINGTEL I2I PRIVATE LIMITED</v>
          </cell>
          <cell r="C281" t="str">
            <v>GBC1</v>
          </cell>
          <cell r="D281" t="str">
            <v>MAURITIUS</v>
          </cell>
          <cell r="E281" t="str">
            <v>OTHER FINANCIAL INSTITUTIONS</v>
          </cell>
        </row>
        <row r="282">
          <cell r="A282" t="str">
            <v>500260</v>
          </cell>
          <cell r="B282" t="str">
            <v>IROQUOIS INVESTMT MANAGERS LTD</v>
          </cell>
          <cell r="C282" t="str">
            <v>F</v>
          </cell>
          <cell r="D282" t="str">
            <v>BRITISH VIRGIN ISLANDS</v>
          </cell>
          <cell r="E282" t="str">
            <v>OTHER FINANCIAL INSTITUTIONS</v>
          </cell>
        </row>
        <row r="283">
          <cell r="A283" t="str">
            <v>500261</v>
          </cell>
          <cell r="B283" t="str">
            <v>THE PHIVINDOM TRUST</v>
          </cell>
          <cell r="D283" t="str">
            <v>Coding Error</v>
          </cell>
          <cell r="E283" t="str">
            <v>Coding Error</v>
          </cell>
        </row>
        <row r="284">
          <cell r="A284" t="str">
            <v>500262</v>
          </cell>
          <cell r="B284" t="str">
            <v>NEXGEN (MAURITIUS) LTD</v>
          </cell>
          <cell r="C284" t="str">
            <v>GBC1</v>
          </cell>
          <cell r="D284" t="str">
            <v>MAURITIUS</v>
          </cell>
          <cell r="E284" t="str">
            <v>OTHER FINANCIAL INSTITUTIONS</v>
          </cell>
        </row>
        <row r="285">
          <cell r="A285" t="str">
            <v>500263</v>
          </cell>
          <cell r="B285" t="str">
            <v>DEUTSCHE PARTICIPATIONS(MTIUS)</v>
          </cell>
          <cell r="C285" t="str">
            <v>GBC1</v>
          </cell>
          <cell r="D285" t="str">
            <v>MAURITIUS</v>
          </cell>
          <cell r="E285" t="str">
            <v>OTHER FINANCIAL INSTITUTIONS</v>
          </cell>
        </row>
        <row r="286">
          <cell r="A286" t="str">
            <v>500264</v>
          </cell>
          <cell r="B286" t="str">
            <v>BCM TRUSTEES AS TTEE CLARKE FT</v>
          </cell>
          <cell r="C286" t="str">
            <v>OT</v>
          </cell>
          <cell r="D286" t="str">
            <v>MAURITIUS</v>
          </cell>
          <cell r="E286" t="str">
            <v>OTHER FINANCIAL INSTITUTIONS</v>
          </cell>
        </row>
        <row r="287">
          <cell r="A287" t="str">
            <v>500265</v>
          </cell>
          <cell r="B287" t="str">
            <v>*KEY_ERR</v>
          </cell>
          <cell r="D287" t="str">
            <v>*KEY_ERR</v>
          </cell>
          <cell r="E287" t="str">
            <v>*KEY_ERR</v>
          </cell>
        </row>
        <row r="288">
          <cell r="A288" t="str">
            <v>500266</v>
          </cell>
          <cell r="B288" t="str">
            <v>ZAHRA'S CONSULTANCY LTD</v>
          </cell>
          <cell r="C288" t="str">
            <v>GBC2</v>
          </cell>
          <cell r="D288" t="str">
            <v>MAURITIUS</v>
          </cell>
          <cell r="E288" t="str">
            <v>OTHER FINANCIAL INSTITUTIONS</v>
          </cell>
        </row>
        <row r="289">
          <cell r="A289" t="str">
            <v>500267</v>
          </cell>
          <cell r="B289" t="str">
            <v>CORNING MAURITIUS LTD</v>
          </cell>
          <cell r="C289" t="str">
            <v>GBC1</v>
          </cell>
          <cell r="D289" t="str">
            <v>MAURITIUS</v>
          </cell>
          <cell r="E289" t="str">
            <v>OTHER FINANCIAL INSTITUTIONS</v>
          </cell>
        </row>
        <row r="290">
          <cell r="A290" t="str">
            <v>500268</v>
          </cell>
          <cell r="B290" t="str">
            <v>MICRORATE AFRICA LIMITED</v>
          </cell>
          <cell r="C290" t="str">
            <v>GBC1</v>
          </cell>
          <cell r="D290" t="str">
            <v>MAURITIUS</v>
          </cell>
          <cell r="E290" t="str">
            <v>OTHER FINANCIAL INSTITUTIONS</v>
          </cell>
        </row>
        <row r="291">
          <cell r="A291" t="str">
            <v>500269</v>
          </cell>
          <cell r="B291" t="str">
            <v>FRONTIERE FINANCE HOLDINGS LTD</v>
          </cell>
          <cell r="C291" t="str">
            <v>GBC1</v>
          </cell>
          <cell r="D291" t="str">
            <v>MAURITIUS</v>
          </cell>
          <cell r="E291" t="str">
            <v>OTHER FINANCIAL INSTITUTIONS</v>
          </cell>
        </row>
        <row r="292">
          <cell r="A292" t="str">
            <v>500270</v>
          </cell>
          <cell r="B292" t="str">
            <v>AFRICAN UBUNTU TRUST</v>
          </cell>
          <cell r="C292" t="str">
            <v>GBC1</v>
          </cell>
          <cell r="D292" t="str">
            <v>MAURITIUS</v>
          </cell>
          <cell r="E292" t="str">
            <v>OTHER FINANCIAL INSTITUTIONS</v>
          </cell>
        </row>
        <row r="293">
          <cell r="A293" t="str">
            <v>500271</v>
          </cell>
          <cell r="B293" t="str">
            <v>MR R.&amp; OR MRS S JAWAHEER</v>
          </cell>
          <cell r="C293" t="str">
            <v>P</v>
          </cell>
          <cell r="D293" t="str">
            <v>UNITED KINGDOM</v>
          </cell>
          <cell r="E293" t="str">
            <v>OTHER ADVANCES</v>
          </cell>
        </row>
        <row r="294">
          <cell r="A294" t="str">
            <v>500272</v>
          </cell>
          <cell r="B294" t="str">
            <v>MAURITIUS TOBACCO INVESTMENTS</v>
          </cell>
          <cell r="C294" t="str">
            <v>GBC1</v>
          </cell>
          <cell r="D294" t="str">
            <v>MAURITIUS</v>
          </cell>
          <cell r="E294" t="str">
            <v>OTHER FINANCIAL INSTITUTIONS</v>
          </cell>
        </row>
        <row r="295">
          <cell r="A295" t="str">
            <v>500273</v>
          </cell>
          <cell r="B295" t="str">
            <v>SURIA HOLDING (O) PVT LTD</v>
          </cell>
          <cell r="C295" t="str">
            <v>GBC1</v>
          </cell>
          <cell r="D295" t="str">
            <v>MAURITIUS</v>
          </cell>
          <cell r="E295" t="str">
            <v>OTHER FINANCIAL INSTITUTIONS</v>
          </cell>
        </row>
        <row r="296">
          <cell r="A296" t="str">
            <v>500274</v>
          </cell>
          <cell r="B296" t="str">
            <v>QUICKLINK INVESTMENTS LIMITED</v>
          </cell>
          <cell r="C296" t="str">
            <v>GBC1</v>
          </cell>
          <cell r="D296" t="str">
            <v>MAURITIUS</v>
          </cell>
          <cell r="E296" t="str">
            <v>OTHER FINANCIAL INSTITUTIONS</v>
          </cell>
        </row>
        <row r="297">
          <cell r="A297" t="str">
            <v>500275</v>
          </cell>
          <cell r="B297" t="str">
            <v>STEPHIGH INVESTMENTS LIMITED</v>
          </cell>
          <cell r="C297" t="str">
            <v>GBC1</v>
          </cell>
          <cell r="D297" t="str">
            <v>MAURITIUS</v>
          </cell>
          <cell r="E297" t="str">
            <v>OTHER FINANCIAL INSTITUTIONS</v>
          </cell>
        </row>
        <row r="298">
          <cell r="A298" t="str">
            <v>500276</v>
          </cell>
          <cell r="B298" t="str">
            <v>CLEARPOINT INVESTMENTS LIMITED</v>
          </cell>
          <cell r="C298" t="str">
            <v>GBC1</v>
          </cell>
          <cell r="D298" t="str">
            <v>MAURITIUS</v>
          </cell>
          <cell r="E298" t="str">
            <v>OTHER FINANCIAL INSTITUTIONS</v>
          </cell>
        </row>
        <row r="299">
          <cell r="A299" t="str">
            <v>500277</v>
          </cell>
          <cell r="B299" t="str">
            <v>DTOS LTD AS TTEE FOR WATSON F</v>
          </cell>
          <cell r="C299" t="str">
            <v>OT</v>
          </cell>
          <cell r="D299" t="str">
            <v>MAURITIUS</v>
          </cell>
          <cell r="E299" t="str">
            <v>OTHER FINANCIAL INSTITUTIONS</v>
          </cell>
        </row>
        <row r="300">
          <cell r="A300" t="str">
            <v>500278</v>
          </cell>
          <cell r="B300" t="str">
            <v>*KEY_ERR</v>
          </cell>
          <cell r="D300" t="str">
            <v>*KEY_ERR</v>
          </cell>
          <cell r="E300" t="str">
            <v>*KEY_ERR</v>
          </cell>
        </row>
        <row r="301">
          <cell r="A301" t="str">
            <v>500279</v>
          </cell>
          <cell r="B301" t="str">
            <v>*KEY_ERR</v>
          </cell>
          <cell r="C301" t="str">
            <v>gbc1</v>
          </cell>
          <cell r="D301" t="str">
            <v>*KEY_ERR</v>
          </cell>
          <cell r="E301" t="str">
            <v>*KEY_ERR</v>
          </cell>
        </row>
        <row r="302">
          <cell r="A302" t="str">
            <v>500280</v>
          </cell>
          <cell r="B302" t="str">
            <v>BNP PARIBAS SOUTH ASIA INVT</v>
          </cell>
          <cell r="C302" t="str">
            <v>gbc1</v>
          </cell>
          <cell r="D302" t="str">
            <v>MAURITIUS</v>
          </cell>
          <cell r="E302" t="str">
            <v>OTHER FINANCIAL INSTITUTIONS</v>
          </cell>
        </row>
        <row r="303">
          <cell r="A303" t="str">
            <v>500281</v>
          </cell>
          <cell r="B303" t="str">
            <v>DTOS LTD AS TTEE K.HARRINGTON</v>
          </cell>
          <cell r="C303" t="str">
            <v>ot</v>
          </cell>
          <cell r="D303" t="str">
            <v>MAURITIUS</v>
          </cell>
          <cell r="E303" t="str">
            <v>OTHER FINANCIAL INSTITUTIONS</v>
          </cell>
        </row>
        <row r="304">
          <cell r="A304" t="str">
            <v>500282</v>
          </cell>
          <cell r="B304" t="str">
            <v>DTOS LTD AS TTEES AC LOWRIE</v>
          </cell>
          <cell r="C304" t="str">
            <v>OT</v>
          </cell>
          <cell r="D304" t="str">
            <v>MAURITIUS</v>
          </cell>
          <cell r="E304" t="str">
            <v>OTHER FINANCIAL INSTITUTIONS</v>
          </cell>
        </row>
        <row r="305">
          <cell r="A305" t="str">
            <v>500283</v>
          </cell>
          <cell r="B305" t="str">
            <v>DTOS LTD AS TTEE FOR THE RA LE</v>
          </cell>
          <cell r="C305" t="str">
            <v>OT</v>
          </cell>
          <cell r="D305" t="str">
            <v>MAURITIUS</v>
          </cell>
          <cell r="E305" t="str">
            <v>OTHER FINANCIAL INSTITUTIONS</v>
          </cell>
        </row>
        <row r="306">
          <cell r="A306" t="str">
            <v>500284</v>
          </cell>
          <cell r="B306" t="str">
            <v>DTOS LTD AS TTEE FOR THE NS BU</v>
          </cell>
          <cell r="C306" t="str">
            <v>OT</v>
          </cell>
          <cell r="D306" t="str">
            <v>MAURITIUS</v>
          </cell>
          <cell r="E306" t="str">
            <v>OTHER FINANCIAL INSTITUTIONS</v>
          </cell>
        </row>
        <row r="307">
          <cell r="A307" t="str">
            <v>500285</v>
          </cell>
          <cell r="B307" t="str">
            <v>HWIC ASIA FUND CLASS C</v>
          </cell>
          <cell r="C307" t="str">
            <v>GBC1</v>
          </cell>
          <cell r="D307" t="str">
            <v>MAURITIUS</v>
          </cell>
          <cell r="E307" t="str">
            <v>OTHER FINANCIAL INSTITUTIONS</v>
          </cell>
        </row>
        <row r="308">
          <cell r="A308" t="str">
            <v>500286</v>
          </cell>
          <cell r="B308" t="str">
            <v>ROSE HILL LEASE FINANCE LTD</v>
          </cell>
          <cell r="C308" t="str">
            <v>GBC1</v>
          </cell>
          <cell r="D308" t="str">
            <v>MAURITIUS</v>
          </cell>
          <cell r="E308" t="str">
            <v>OTHER FINANCIAL INSTITUTIONS</v>
          </cell>
        </row>
        <row r="309">
          <cell r="A309" t="str">
            <v>500287</v>
          </cell>
          <cell r="B309" t="str">
            <v>LILA INVESTMENTS LIMITED</v>
          </cell>
          <cell r="C309" t="str">
            <v>GBC1</v>
          </cell>
          <cell r="D309" t="str">
            <v>MAURITIUS</v>
          </cell>
          <cell r="E309" t="str">
            <v>OTHER FINANCIAL INSTITUTIONS</v>
          </cell>
        </row>
        <row r="310">
          <cell r="A310" t="str">
            <v>500288</v>
          </cell>
          <cell r="B310" t="str">
            <v>MR K PATEL &amp; MRS I PATEL</v>
          </cell>
          <cell r="C310" t="str">
            <v>P</v>
          </cell>
          <cell r="D310" t="str">
            <v>UNITED KINGDOM</v>
          </cell>
          <cell r="E310" t="str">
            <v>OTHER ADVANCES</v>
          </cell>
        </row>
        <row r="311">
          <cell r="A311" t="str">
            <v>500289</v>
          </cell>
          <cell r="B311" t="str">
            <v>FRONTFIN INSURANCE LIMITED PCC</v>
          </cell>
          <cell r="C311" t="str">
            <v>GBC1</v>
          </cell>
          <cell r="D311" t="str">
            <v>MAURITIUS</v>
          </cell>
          <cell r="E311" t="str">
            <v>OTHER FINANCIAL INSTITUTIONS</v>
          </cell>
        </row>
        <row r="312">
          <cell r="A312" t="str">
            <v>500290</v>
          </cell>
          <cell r="B312" t="str">
            <v>TELEKOMUNIKASI SELULAR FIN.LTD</v>
          </cell>
          <cell r="C312" t="str">
            <v>GBC1</v>
          </cell>
          <cell r="D312" t="str">
            <v>MAURITIUS</v>
          </cell>
          <cell r="E312" t="str">
            <v>OTHER FINANCIAL INSTITUTIONS</v>
          </cell>
        </row>
        <row r="313">
          <cell r="A313" t="str">
            <v>500291</v>
          </cell>
          <cell r="B313" t="str">
            <v>CORRIDOR II LTD</v>
          </cell>
          <cell r="C313" t="str">
            <v>GBC1</v>
          </cell>
          <cell r="D313" t="str">
            <v>MAURITIUS</v>
          </cell>
          <cell r="E313" t="str">
            <v>OTHER FINANCIAL INSTITUTIONS</v>
          </cell>
        </row>
        <row r="314">
          <cell r="A314" t="str">
            <v>500292</v>
          </cell>
          <cell r="B314" t="str">
            <v>LE CALORIE MAURITIUS LIMITED</v>
          </cell>
          <cell r="C314" t="str">
            <v>GBC1</v>
          </cell>
          <cell r="D314" t="str">
            <v>MAURITIUS</v>
          </cell>
          <cell r="E314" t="str">
            <v>OTHER FINANCIAL INSTITUTIONS</v>
          </cell>
        </row>
        <row r="315">
          <cell r="A315" t="str">
            <v>500293</v>
          </cell>
          <cell r="B315" t="str">
            <v>*KEY_ERR</v>
          </cell>
          <cell r="D315" t="str">
            <v>*KEY_ERR</v>
          </cell>
          <cell r="E315" t="str">
            <v>*KEY_ERR</v>
          </cell>
        </row>
        <row r="316">
          <cell r="A316" t="str">
            <v>500294</v>
          </cell>
          <cell r="B316" t="str">
            <v>ENHANCED INDEX FUNDS PCC</v>
          </cell>
          <cell r="C316" t="str">
            <v>GBC1</v>
          </cell>
          <cell r="D316" t="str">
            <v>MAURITIUS</v>
          </cell>
          <cell r="E316" t="str">
            <v>OTHER FINANCIAL INSTITUTIONS</v>
          </cell>
        </row>
        <row r="317">
          <cell r="A317" t="str">
            <v>500295</v>
          </cell>
          <cell r="B317" t="str">
            <v>MR JAVEED AMEEN</v>
          </cell>
          <cell r="C317" t="str">
            <v>P</v>
          </cell>
          <cell r="D317" t="str">
            <v>SOUTH AFRICA</v>
          </cell>
          <cell r="E317" t="str">
            <v>OTHER ADVANCES</v>
          </cell>
        </row>
        <row r="318">
          <cell r="A318" t="str">
            <v>500296</v>
          </cell>
          <cell r="B318" t="str">
            <v>MR DENNIS PEREIRA</v>
          </cell>
          <cell r="C318" t="str">
            <v>P</v>
          </cell>
          <cell r="D318" t="str">
            <v>SINGAPORE</v>
          </cell>
          <cell r="E318" t="str">
            <v>OTHER ADVANCES</v>
          </cell>
        </row>
        <row r="319">
          <cell r="A319" t="str">
            <v>500297</v>
          </cell>
          <cell r="B319" t="str">
            <v>TRINITY HOLDINGS LIMITED</v>
          </cell>
          <cell r="C319" t="str">
            <v>GBC1</v>
          </cell>
          <cell r="D319" t="str">
            <v>MAURITIUS</v>
          </cell>
          <cell r="E319" t="str">
            <v>OTHER FINANCIAL INSTITUTIONS</v>
          </cell>
        </row>
        <row r="320">
          <cell r="A320" t="str">
            <v>500298</v>
          </cell>
          <cell r="B320" t="str">
            <v>CONNECTCAPITAL FOLLOW-ON LTD</v>
          </cell>
          <cell r="C320" t="str">
            <v>GBC1</v>
          </cell>
          <cell r="D320" t="str">
            <v>MAURITIUS</v>
          </cell>
          <cell r="E320" t="str">
            <v>OTHER FINANCIAL INSTITUTIONS</v>
          </cell>
        </row>
        <row r="321">
          <cell r="A321" t="str">
            <v>500299</v>
          </cell>
          <cell r="B321" t="str">
            <v>MR PRADIP SHAH</v>
          </cell>
          <cell r="C321" t="str">
            <v>P</v>
          </cell>
          <cell r="D321" t="str">
            <v>INDIA</v>
          </cell>
          <cell r="E321" t="str">
            <v>OTHER ADVANCES</v>
          </cell>
        </row>
        <row r="322">
          <cell r="A322" t="str">
            <v>500300</v>
          </cell>
          <cell r="B322" t="str">
            <v>CKLB INTERNATIONAL MGMNT LTD</v>
          </cell>
          <cell r="C322" t="str">
            <v>M</v>
          </cell>
          <cell r="D322" t="str">
            <v>MAURITIUS</v>
          </cell>
          <cell r="E322" t="str">
            <v>OTHER FINANCIAL INSTITUTIONS</v>
          </cell>
        </row>
        <row r="323">
          <cell r="A323" t="str">
            <v>500301</v>
          </cell>
          <cell r="B323" t="str">
            <v>MR/MRS CRAIG &amp; NICOLA McKENZIE</v>
          </cell>
          <cell r="C323" t="str">
            <v>P</v>
          </cell>
          <cell r="D323" t="str">
            <v>MAURITIUS</v>
          </cell>
          <cell r="E323" t="str">
            <v>OTHER ADVANCES</v>
          </cell>
        </row>
        <row r="324">
          <cell r="A324" t="str">
            <v>500302</v>
          </cell>
          <cell r="B324" t="str">
            <v>REMY MAURITIUS HOLDINGS LTD</v>
          </cell>
          <cell r="C324" t="str">
            <v>GBC1</v>
          </cell>
          <cell r="D324" t="str">
            <v>MAURITIUS</v>
          </cell>
          <cell r="E324" t="str">
            <v>OTHER FINANCIAL INSTITUTIONS</v>
          </cell>
        </row>
        <row r="325">
          <cell r="A325" t="str">
            <v>500303</v>
          </cell>
          <cell r="B325" t="str">
            <v>LINSSEN TRADING MAURITIUS LTD</v>
          </cell>
          <cell r="C325" t="str">
            <v>GBC1</v>
          </cell>
          <cell r="D325" t="str">
            <v>MAURITIUS</v>
          </cell>
          <cell r="E325" t="str">
            <v>OTHER FINANCIAL INSTITUTIONS</v>
          </cell>
        </row>
        <row r="326">
          <cell r="A326" t="str">
            <v>500304</v>
          </cell>
          <cell r="B326" t="str">
            <v>MATTERHORN VENTURES/DYNAMIC EF</v>
          </cell>
          <cell r="C326" t="str">
            <v>GBC1</v>
          </cell>
          <cell r="D326" t="str">
            <v>MAURITIUS</v>
          </cell>
          <cell r="E326" t="str">
            <v>OTHER FINANCIAL INSTITUTIONS</v>
          </cell>
        </row>
        <row r="327">
          <cell r="A327" t="str">
            <v>500305</v>
          </cell>
          <cell r="B327" t="str">
            <v>MARIMAR HOLDINGS LTD</v>
          </cell>
          <cell r="C327" t="str">
            <v>GBC1</v>
          </cell>
          <cell r="D327" t="str">
            <v>MAURITIUS</v>
          </cell>
          <cell r="E327" t="str">
            <v>OTHER FINANCIAL INSTITUTIONS</v>
          </cell>
        </row>
        <row r="328">
          <cell r="A328" t="str">
            <v>500306</v>
          </cell>
          <cell r="B328" t="str">
            <v>*KEY_ERR</v>
          </cell>
          <cell r="D328" t="str">
            <v>*KEY_ERR</v>
          </cell>
          <cell r="E328" t="str">
            <v>*KEY_ERR</v>
          </cell>
        </row>
        <row r="329">
          <cell r="A329" t="str">
            <v>500307</v>
          </cell>
          <cell r="B329" t="str">
            <v>*KEY_ERR</v>
          </cell>
          <cell r="D329" t="str">
            <v>*KEY_ERR</v>
          </cell>
          <cell r="E329" t="str">
            <v>*KEY_ERR</v>
          </cell>
        </row>
        <row r="330">
          <cell r="A330" t="str">
            <v>500308</v>
          </cell>
          <cell r="B330" t="str">
            <v>METAPHOR HOLDING COMPANY</v>
          </cell>
          <cell r="C330" t="str">
            <v>GBC2</v>
          </cell>
          <cell r="D330" t="str">
            <v>MAURITIUS</v>
          </cell>
          <cell r="E330" t="str">
            <v>OTHER FINANCIAL INSTITUTIONS</v>
          </cell>
        </row>
        <row r="331">
          <cell r="A331" t="str">
            <v>500309</v>
          </cell>
          <cell r="B331" t="str">
            <v>*KEY_ERR</v>
          </cell>
          <cell r="D331" t="str">
            <v>*KEY_ERR</v>
          </cell>
          <cell r="E331" t="str">
            <v>*KEY_ERR</v>
          </cell>
        </row>
        <row r="332">
          <cell r="A332" t="str">
            <v>500310</v>
          </cell>
          <cell r="B332" t="str">
            <v>METAPHOR INVESTMENT COMPANY</v>
          </cell>
          <cell r="C332" t="str">
            <v>GBC1</v>
          </cell>
          <cell r="D332" t="str">
            <v>MAURITIUS</v>
          </cell>
          <cell r="E332" t="str">
            <v>OTHER FINANCIAL INSTITUTIONS</v>
          </cell>
        </row>
        <row r="333">
          <cell r="A333" t="str">
            <v>500311</v>
          </cell>
          <cell r="B333" t="str">
            <v>CKLB INTERNATIONAL TRUSTEES LT</v>
          </cell>
          <cell r="C333" t="str">
            <v>GBC1</v>
          </cell>
          <cell r="D333" t="str">
            <v>MAURITIUS</v>
          </cell>
          <cell r="E333" t="str">
            <v>OTHER FINANCIAL INSTITUTIONS</v>
          </cell>
        </row>
        <row r="334">
          <cell r="A334" t="str">
            <v>500312</v>
          </cell>
          <cell r="B334" t="str">
            <v>MRS BILKISS MOORAD</v>
          </cell>
          <cell r="C334" t="str">
            <v>P</v>
          </cell>
          <cell r="D334" t="str">
            <v>BOTSWANA</v>
          </cell>
          <cell r="E334" t="str">
            <v>OTHER ADVANCES</v>
          </cell>
        </row>
        <row r="335">
          <cell r="A335" t="str">
            <v>500313</v>
          </cell>
          <cell r="B335" t="str">
            <v>CAPITAL AFRICA WORLDWIDE LTD</v>
          </cell>
          <cell r="C335" t="str">
            <v>GBC1</v>
          </cell>
          <cell r="D335" t="str">
            <v>MAURITIUS</v>
          </cell>
          <cell r="E335" t="str">
            <v>OTHER FINANCIAL INSTITUTIONS</v>
          </cell>
        </row>
        <row r="336">
          <cell r="A336" t="str">
            <v>500314</v>
          </cell>
          <cell r="B336" t="str">
            <v>SNBDC LIMITED</v>
          </cell>
          <cell r="C336" t="str">
            <v>GBC1</v>
          </cell>
          <cell r="D336" t="str">
            <v>MAURITIUS</v>
          </cell>
          <cell r="E336" t="str">
            <v>OTHER FINANCIAL INSTITUTIONS</v>
          </cell>
        </row>
        <row r="337">
          <cell r="A337" t="str">
            <v>500315</v>
          </cell>
          <cell r="B337" t="str">
            <v>GLOBAL GOODRICH CONTROL S.H LT</v>
          </cell>
          <cell r="C337" t="str">
            <v>GBC1</v>
          </cell>
          <cell r="D337" t="str">
            <v>MAURITIUS</v>
          </cell>
          <cell r="E337" t="str">
            <v>OTHER FINANCIAL INSTITUTIONS</v>
          </cell>
        </row>
        <row r="338">
          <cell r="A338" t="str">
            <v>500316</v>
          </cell>
          <cell r="B338" t="str">
            <v>MASCAREIGNES I ENGINEERING LTD</v>
          </cell>
          <cell r="C338" t="str">
            <v>GBC2</v>
          </cell>
          <cell r="D338" t="str">
            <v>MAURITIUS</v>
          </cell>
          <cell r="E338" t="str">
            <v>OTHER FINANCIAL INSTITUTIONS</v>
          </cell>
        </row>
        <row r="339">
          <cell r="A339" t="str">
            <v>500317</v>
          </cell>
          <cell r="B339" t="str">
            <v>*KEY_ERR</v>
          </cell>
          <cell r="D339" t="str">
            <v>*KEY_ERR</v>
          </cell>
          <cell r="E339" t="str">
            <v>*KEY_ERR</v>
          </cell>
        </row>
        <row r="340">
          <cell r="A340" t="str">
            <v>500318</v>
          </cell>
          <cell r="B340" t="str">
            <v>*KEY_ERR</v>
          </cell>
          <cell r="D340" t="str">
            <v>*KEY_ERR</v>
          </cell>
          <cell r="E340" t="str">
            <v>*KEY_ERR</v>
          </cell>
        </row>
        <row r="341">
          <cell r="A341" t="str">
            <v>500319</v>
          </cell>
          <cell r="B341" t="str">
            <v>FIRST DATA(MTIUS)HLDG CO.</v>
          </cell>
          <cell r="C341" t="str">
            <v>GBC1</v>
          </cell>
          <cell r="D341" t="str">
            <v>MAURITIUS</v>
          </cell>
          <cell r="E341" t="str">
            <v>OTHER FINANCIAL INSTITUTIONS</v>
          </cell>
        </row>
        <row r="342">
          <cell r="A342" t="str">
            <v>500320</v>
          </cell>
          <cell r="B342" t="str">
            <v>BROUGHTON INVESTMENTS LTD</v>
          </cell>
          <cell r="C342" t="str">
            <v>GBC1</v>
          </cell>
          <cell r="D342" t="str">
            <v>MAURITIUS</v>
          </cell>
          <cell r="E342" t="str">
            <v>OTHER FINANCIAL INSTITUTIONS</v>
          </cell>
        </row>
        <row r="343">
          <cell r="A343" t="str">
            <v>500321</v>
          </cell>
          <cell r="B343" t="str">
            <v>*KEY_ERR</v>
          </cell>
          <cell r="D343" t="str">
            <v>*KEY_ERR</v>
          </cell>
          <cell r="E343" t="str">
            <v>*KEY_ERR</v>
          </cell>
        </row>
        <row r="344">
          <cell r="A344" t="str">
            <v>500322</v>
          </cell>
          <cell r="B344" t="str">
            <v>TMS GROUP LTD</v>
          </cell>
          <cell r="C344" t="str">
            <v>GBC1</v>
          </cell>
          <cell r="D344" t="str">
            <v>MAURITIUS</v>
          </cell>
          <cell r="E344" t="str">
            <v>OTHER FINANCIAL INSTITUTIONS</v>
          </cell>
        </row>
        <row r="345">
          <cell r="A345" t="str">
            <v>500323</v>
          </cell>
          <cell r="B345" t="str">
            <v>MRS MUNIRA MAHOMED</v>
          </cell>
          <cell r="C345" t="str">
            <v>P</v>
          </cell>
          <cell r="D345" t="str">
            <v>BOTSWANA</v>
          </cell>
          <cell r="E345" t="str">
            <v>OTHER ADVANCES</v>
          </cell>
        </row>
        <row r="346">
          <cell r="A346" t="str">
            <v>500324</v>
          </cell>
          <cell r="B346" t="str">
            <v>BL TRSUTEES (MAURITIUS) LTD</v>
          </cell>
          <cell r="C346" t="str">
            <v>GBC1</v>
          </cell>
          <cell r="D346" t="str">
            <v>MAURITIUS</v>
          </cell>
          <cell r="E346" t="str">
            <v>OTHER FINANCIAL INSTITUTIONS</v>
          </cell>
        </row>
        <row r="347">
          <cell r="A347" t="str">
            <v>500325</v>
          </cell>
          <cell r="B347" t="str">
            <v>TRIPLE M INVESTMENTS LTD</v>
          </cell>
          <cell r="C347" t="str">
            <v>GBC1</v>
          </cell>
          <cell r="D347" t="str">
            <v>MAURITIUS</v>
          </cell>
          <cell r="E347" t="str">
            <v>OTHER FINANCIAL INSTITUTIONS</v>
          </cell>
        </row>
        <row r="348">
          <cell r="A348" t="str">
            <v>500326</v>
          </cell>
          <cell r="B348" t="str">
            <v>ZODIAC ADV AND CONS SERVICES</v>
          </cell>
          <cell r="C348" t="str">
            <v>F</v>
          </cell>
          <cell r="D348" t="str">
            <v>BRITISH VIRGIN ISLANDS</v>
          </cell>
          <cell r="E348" t="str">
            <v>OTHER FINANCIAL INSTITUTIONS</v>
          </cell>
        </row>
        <row r="349">
          <cell r="A349" t="str">
            <v>500327</v>
          </cell>
          <cell r="B349" t="str">
            <v>QUAN CONSULT LTD</v>
          </cell>
          <cell r="C349" t="str">
            <v>GBC2</v>
          </cell>
          <cell r="D349" t="str">
            <v>MAURITIUS</v>
          </cell>
          <cell r="E349" t="str">
            <v>OTHER FINANCIAL INSTITUTIONS</v>
          </cell>
        </row>
        <row r="350">
          <cell r="A350" t="str">
            <v>500328</v>
          </cell>
          <cell r="B350" t="str">
            <v>G &amp; C CORPORATION</v>
          </cell>
          <cell r="C350" t="str">
            <v>GBC1</v>
          </cell>
          <cell r="D350" t="str">
            <v>MAURITIUS</v>
          </cell>
          <cell r="E350" t="str">
            <v>OTHER FINANCIAL INSTITUTIONS</v>
          </cell>
        </row>
        <row r="351">
          <cell r="A351" t="str">
            <v>500329</v>
          </cell>
          <cell r="B351" t="str">
            <v>ANSET AFRICA LTD</v>
          </cell>
          <cell r="D351" t="str">
            <v>Coding Error</v>
          </cell>
          <cell r="E351" t="str">
            <v>Coding Error</v>
          </cell>
        </row>
        <row r="352">
          <cell r="A352" t="str">
            <v>500330</v>
          </cell>
          <cell r="B352" t="str">
            <v>LUMINOR INSURANCE SETTLEMENT</v>
          </cell>
          <cell r="C352" t="str">
            <v>OT</v>
          </cell>
          <cell r="D352" t="str">
            <v>MAURITIUS</v>
          </cell>
          <cell r="E352" t="str">
            <v>OTHER FINANCIAL INSTITUTIONS</v>
          </cell>
        </row>
        <row r="353">
          <cell r="A353" t="str">
            <v>500331</v>
          </cell>
          <cell r="B353" t="str">
            <v>*KEY_ERR</v>
          </cell>
          <cell r="D353" t="str">
            <v>*KEY_ERR</v>
          </cell>
          <cell r="E353" t="str">
            <v>*KEY_ERR</v>
          </cell>
        </row>
        <row r="354">
          <cell r="A354" t="str">
            <v>500332</v>
          </cell>
          <cell r="B354" t="str">
            <v>*KEY_ERR</v>
          </cell>
          <cell r="D354" t="str">
            <v>*KEY_ERR</v>
          </cell>
          <cell r="E354" t="str">
            <v>*KEY_ERR</v>
          </cell>
        </row>
        <row r="355">
          <cell r="A355" t="str">
            <v>500333</v>
          </cell>
          <cell r="B355" t="str">
            <v>*KEY_ERR</v>
          </cell>
          <cell r="D355" t="str">
            <v>*KEY_ERR</v>
          </cell>
          <cell r="E355" t="str">
            <v>*KEY_ERR</v>
          </cell>
        </row>
        <row r="356">
          <cell r="A356" t="str">
            <v>500334</v>
          </cell>
          <cell r="B356" t="str">
            <v>METAL PACKAGING CO LIMITED</v>
          </cell>
          <cell r="C356" t="str">
            <v>L</v>
          </cell>
          <cell r="D356" t="str">
            <v>MAURITIUS</v>
          </cell>
          <cell r="E356" t="str">
            <v>OTHER FINANCIAL INSTITUTIONS</v>
          </cell>
        </row>
        <row r="357">
          <cell r="A357" t="str">
            <v>500335</v>
          </cell>
          <cell r="B357" t="str">
            <v>CAMBRIDGE SERVICES LTD</v>
          </cell>
          <cell r="C357" t="str">
            <v>GBC2</v>
          </cell>
          <cell r="D357" t="str">
            <v>MAURITIUS</v>
          </cell>
          <cell r="E357" t="str">
            <v>OTHER FINANCIAL INSTITUTIONS</v>
          </cell>
        </row>
        <row r="358">
          <cell r="A358" t="str">
            <v>500336</v>
          </cell>
          <cell r="B358" t="str">
            <v>XATON LIMITED</v>
          </cell>
          <cell r="C358" t="str">
            <v>GBC1</v>
          </cell>
          <cell r="D358" t="str">
            <v>MAURITIUS</v>
          </cell>
          <cell r="E358" t="str">
            <v>OTHER FINANCIAL INSTITUTIONS</v>
          </cell>
        </row>
        <row r="359">
          <cell r="A359" t="str">
            <v>500337</v>
          </cell>
          <cell r="B359" t="str">
            <v>*KEY_ERR</v>
          </cell>
          <cell r="D359" t="str">
            <v>*KEY_ERR</v>
          </cell>
          <cell r="E359" t="str">
            <v>*KEY_ERR</v>
          </cell>
        </row>
        <row r="360">
          <cell r="A360" t="str">
            <v>500338</v>
          </cell>
          <cell r="B360" t="str">
            <v>*KEY_ERR</v>
          </cell>
          <cell r="D360" t="str">
            <v>*KEY_ERR</v>
          </cell>
          <cell r="E360" t="str">
            <v>*KEY_ERR</v>
          </cell>
        </row>
        <row r="361">
          <cell r="A361" t="str">
            <v>500339</v>
          </cell>
          <cell r="B361" t="str">
            <v>MR STEPHEN AND MRS K.PETERS</v>
          </cell>
          <cell r="C361" t="str">
            <v>P</v>
          </cell>
          <cell r="D361" t="str">
            <v>SOUTH AFRICA</v>
          </cell>
          <cell r="E361" t="str">
            <v>OTHER ADVANCES</v>
          </cell>
        </row>
        <row r="362">
          <cell r="A362" t="str">
            <v>500340</v>
          </cell>
          <cell r="B362" t="str">
            <v>GLENCORE COAL(MTIUS)LIMITED</v>
          </cell>
          <cell r="C362" t="str">
            <v>GBC1</v>
          </cell>
          <cell r="D362" t="str">
            <v>MAURITIUS</v>
          </cell>
          <cell r="E362" t="str">
            <v>OTHER FINANCIAL INSTITUTIONS</v>
          </cell>
        </row>
        <row r="363">
          <cell r="A363" t="str">
            <v>500341</v>
          </cell>
          <cell r="B363" t="str">
            <v>HERTLEY BRENT INTERNATIONAL</v>
          </cell>
          <cell r="C363" t="str">
            <v>GBC2</v>
          </cell>
          <cell r="D363" t="str">
            <v>MAURITIUS</v>
          </cell>
          <cell r="E363" t="str">
            <v>OTHER FINANCIAL INSTITUTIONS</v>
          </cell>
        </row>
        <row r="364">
          <cell r="A364" t="str">
            <v>500342</v>
          </cell>
          <cell r="B364" t="str">
            <v>CROY MANAGEMENT LIMITED</v>
          </cell>
          <cell r="C364" t="str">
            <v>GBC2</v>
          </cell>
          <cell r="D364" t="str">
            <v>MAURITIUS</v>
          </cell>
          <cell r="E364" t="str">
            <v>OTHER FINANCIAL INSTITUTIONS</v>
          </cell>
        </row>
        <row r="365">
          <cell r="A365" t="str">
            <v>500343</v>
          </cell>
          <cell r="B365" t="str">
            <v>DINARD TRUSTEES LIMITED</v>
          </cell>
          <cell r="C365" t="str">
            <v>GBC1</v>
          </cell>
          <cell r="D365" t="str">
            <v>MAURITIUS</v>
          </cell>
          <cell r="E365" t="str">
            <v>OTHER FINANCIAL INSTITUTIONS</v>
          </cell>
        </row>
        <row r="366">
          <cell r="A366" t="str">
            <v>500344</v>
          </cell>
          <cell r="B366" t="str">
            <v>STEWARDS (INTERNATIONAL) LTD</v>
          </cell>
          <cell r="C366" t="str">
            <v>GBC1</v>
          </cell>
          <cell r="D366" t="str">
            <v>MAURITIUS</v>
          </cell>
          <cell r="E366" t="str">
            <v>OTHER FINANCIAL INSTITUTIONS</v>
          </cell>
        </row>
        <row r="367">
          <cell r="A367" t="str">
            <v>500345</v>
          </cell>
          <cell r="B367" t="str">
            <v>INDIAN &amp; PACIFIC OCEANS F.T LT</v>
          </cell>
          <cell r="C367" t="str">
            <v>GBC2</v>
          </cell>
          <cell r="D367" t="str">
            <v>MAURITIUS</v>
          </cell>
          <cell r="E367" t="str">
            <v>OTHER FINANCIAL INSTITUTIONS</v>
          </cell>
        </row>
        <row r="368">
          <cell r="A368" t="str">
            <v>500346</v>
          </cell>
          <cell r="B368" t="str">
            <v>MR M AND MRS J HORNBY</v>
          </cell>
          <cell r="C368" t="str">
            <v>P</v>
          </cell>
          <cell r="D368" t="str">
            <v>SOUTH AFRICA</v>
          </cell>
          <cell r="E368" t="str">
            <v>OTHER ADVANCES</v>
          </cell>
        </row>
        <row r="369">
          <cell r="A369" t="str">
            <v>500347</v>
          </cell>
          <cell r="B369" t="str">
            <v>MIC 1 LIMITED</v>
          </cell>
          <cell r="C369" t="str">
            <v>GBC2</v>
          </cell>
          <cell r="D369" t="str">
            <v>MAURITIUS</v>
          </cell>
          <cell r="E369" t="str">
            <v>OTHER FINANCIAL INSTITUTIONS</v>
          </cell>
        </row>
        <row r="370">
          <cell r="A370" t="str">
            <v>500348</v>
          </cell>
          <cell r="B370" t="str">
            <v>PEG LIMITED</v>
          </cell>
          <cell r="C370" t="str">
            <v>GBC2</v>
          </cell>
          <cell r="D370" t="str">
            <v>MAURITIUS</v>
          </cell>
          <cell r="E370" t="str">
            <v>OTHER FINANCIAL INSTITUTIONS</v>
          </cell>
        </row>
        <row r="371">
          <cell r="A371" t="str">
            <v>500349</v>
          </cell>
          <cell r="B371" t="str">
            <v>MR R.C &amp; MRS MAXINE A.WICKS</v>
          </cell>
          <cell r="C371" t="str">
            <v>P</v>
          </cell>
          <cell r="D371" t="str">
            <v>SOUTH AFRICA</v>
          </cell>
          <cell r="E371" t="str">
            <v>OTHER ADVANCES</v>
          </cell>
        </row>
        <row r="372">
          <cell r="A372" t="str">
            <v>500350</v>
          </cell>
          <cell r="B372" t="str">
            <v>MR R M AND MRS K A JAMIESON</v>
          </cell>
          <cell r="C372" t="str">
            <v>P</v>
          </cell>
          <cell r="D372" t="str">
            <v>EIRE</v>
          </cell>
          <cell r="E372" t="str">
            <v>OTHER ADVANCES</v>
          </cell>
        </row>
        <row r="373">
          <cell r="A373" t="str">
            <v>500351</v>
          </cell>
          <cell r="B373" t="str">
            <v>GAP HOLDINGS PLC</v>
          </cell>
          <cell r="C373" t="str">
            <v>F</v>
          </cell>
          <cell r="D373" t="str">
            <v>BRITISH VIRGIN ISLANDS</v>
          </cell>
          <cell r="E373" t="str">
            <v>OTHER FINANCIAL INSTITUTIONS</v>
          </cell>
        </row>
        <row r="374">
          <cell r="A374" t="str">
            <v>500352</v>
          </cell>
          <cell r="B374" t="str">
            <v>STEWARDS (INTL) LTD-CLIENTS'AC</v>
          </cell>
          <cell r="C374" t="str">
            <v>GBC1</v>
          </cell>
          <cell r="D374" t="str">
            <v>Coding Error</v>
          </cell>
          <cell r="E374" t="str">
            <v>Coding Error</v>
          </cell>
        </row>
        <row r="375">
          <cell r="A375" t="str">
            <v>500353</v>
          </cell>
          <cell r="B375" t="str">
            <v>*KEY_ERR</v>
          </cell>
          <cell r="D375" t="str">
            <v>*KEY_ERR</v>
          </cell>
          <cell r="E375" t="str">
            <v>*KEY_ERR</v>
          </cell>
        </row>
        <row r="376">
          <cell r="A376" t="str">
            <v>500354</v>
          </cell>
          <cell r="B376" t="str">
            <v>MIC 3 LIMITED</v>
          </cell>
          <cell r="C376" t="str">
            <v>GBC2</v>
          </cell>
          <cell r="D376" t="str">
            <v>MAURITIUS</v>
          </cell>
          <cell r="E376" t="str">
            <v>OTHER FINANCIAL INSTITUTIONS</v>
          </cell>
        </row>
        <row r="377">
          <cell r="A377" t="str">
            <v>500355</v>
          </cell>
          <cell r="B377" t="str">
            <v>MRS VALERIE DAWN METCALFE</v>
          </cell>
          <cell r="C377" t="str">
            <v>P</v>
          </cell>
          <cell r="D377" t="str">
            <v>SOUTH AFRICA</v>
          </cell>
          <cell r="E377" t="str">
            <v>OTHER ADVANCES</v>
          </cell>
        </row>
        <row r="378">
          <cell r="A378" t="str">
            <v>500356</v>
          </cell>
          <cell r="B378" t="str">
            <v>MIC 4 LIMITED</v>
          </cell>
          <cell r="C378" t="str">
            <v>GBC2</v>
          </cell>
          <cell r="D378" t="str">
            <v>MAURITIUS</v>
          </cell>
          <cell r="E378" t="str">
            <v>OTHER FINANCIAL INSTITUTIONS</v>
          </cell>
        </row>
        <row r="379">
          <cell r="A379" t="str">
            <v>500357</v>
          </cell>
          <cell r="B379" t="str">
            <v>MIC 5 LIMITED</v>
          </cell>
          <cell r="C379" t="str">
            <v>GBC2</v>
          </cell>
          <cell r="D379" t="str">
            <v>MAURITIUS</v>
          </cell>
          <cell r="E379" t="str">
            <v>OTHER FINANCIAL INSTITUTIONS</v>
          </cell>
        </row>
        <row r="380">
          <cell r="A380" t="str">
            <v>500358</v>
          </cell>
          <cell r="B380" t="str">
            <v>MIC 2 LIMITED</v>
          </cell>
          <cell r="C380" t="str">
            <v>GBC2</v>
          </cell>
          <cell r="D380" t="str">
            <v>MAURITIUS</v>
          </cell>
          <cell r="E380" t="str">
            <v>OTHER FINANCIAL INSTITUTIONS</v>
          </cell>
        </row>
        <row r="381">
          <cell r="A381" t="str">
            <v>500359</v>
          </cell>
          <cell r="B381" t="str">
            <v>MIC 9 LIMITED</v>
          </cell>
          <cell r="C381" t="str">
            <v>GBC2</v>
          </cell>
          <cell r="D381" t="str">
            <v>MAURITIUS</v>
          </cell>
          <cell r="E381" t="str">
            <v>OTHER FINANCIAL INSTITUTIONS</v>
          </cell>
        </row>
        <row r="382">
          <cell r="A382" t="str">
            <v>500360</v>
          </cell>
          <cell r="B382" t="str">
            <v>BL TRUSTEES (MAURITIUS) LTD</v>
          </cell>
          <cell r="C382" t="str">
            <v>GBC1</v>
          </cell>
          <cell r="D382" t="str">
            <v>MAURITIUS</v>
          </cell>
          <cell r="E382" t="str">
            <v>OTHER FINANCIAL INSTITUTIONS</v>
          </cell>
        </row>
        <row r="383">
          <cell r="A383" t="str">
            <v>500361</v>
          </cell>
          <cell r="B383" t="str">
            <v>*KEY_ERR</v>
          </cell>
          <cell r="D383" t="str">
            <v>*KEY_ERR</v>
          </cell>
          <cell r="E383" t="str">
            <v>*KEY_ERR</v>
          </cell>
        </row>
        <row r="384">
          <cell r="A384" t="str">
            <v>500362</v>
          </cell>
          <cell r="B384" t="str">
            <v>M/S HUINCK DOMINIQUE A.K</v>
          </cell>
          <cell r="C384" t="str">
            <v>P</v>
          </cell>
          <cell r="D384" t="str">
            <v>NETHERLANDS</v>
          </cell>
          <cell r="E384" t="str">
            <v>OTHER ADVANCES</v>
          </cell>
        </row>
        <row r="385">
          <cell r="A385" t="str">
            <v>500363</v>
          </cell>
          <cell r="B385" t="str">
            <v>MR HUINCK VINCENT W.LODEWIJK</v>
          </cell>
          <cell r="C385" t="str">
            <v>P</v>
          </cell>
          <cell r="D385" t="str">
            <v>NETHERLANDS</v>
          </cell>
          <cell r="E385" t="str">
            <v>OTHER ADVANCES</v>
          </cell>
        </row>
        <row r="386">
          <cell r="A386" t="str">
            <v>500364</v>
          </cell>
          <cell r="B386" t="str">
            <v>THE LAETANS CORPORATION</v>
          </cell>
          <cell r="D386" t="str">
            <v>MAURITIUS</v>
          </cell>
          <cell r="E386" t="str">
            <v>OTHER FINANCIAL INSTITUTIONS</v>
          </cell>
        </row>
        <row r="387">
          <cell r="A387" t="str">
            <v>500365</v>
          </cell>
          <cell r="B387" t="str">
            <v>*KEY_ERR</v>
          </cell>
          <cell r="D387" t="str">
            <v>*KEY_ERR</v>
          </cell>
          <cell r="E387" t="str">
            <v>*KEY_ERR</v>
          </cell>
        </row>
        <row r="388">
          <cell r="A388" t="str">
            <v>500366</v>
          </cell>
          <cell r="B388" t="str">
            <v>ITL TTEE FOR THE MTIUS WATER T</v>
          </cell>
          <cell r="C388" t="str">
            <v>OT</v>
          </cell>
          <cell r="D388" t="str">
            <v>MAURITIUS</v>
          </cell>
          <cell r="E388" t="str">
            <v>OTHER FINANCIAL INSTITUTIONS</v>
          </cell>
        </row>
        <row r="389">
          <cell r="A389" t="str">
            <v>500367</v>
          </cell>
          <cell r="B389" t="str">
            <v>FT CAPITAL LIMITED</v>
          </cell>
          <cell r="C389" t="str">
            <v>GBC1</v>
          </cell>
          <cell r="D389" t="str">
            <v>MAURITIUS</v>
          </cell>
          <cell r="E389" t="str">
            <v>OTHER FINANCIAL INSTITUTIONS</v>
          </cell>
        </row>
        <row r="390">
          <cell r="A390" t="str">
            <v>500368</v>
          </cell>
          <cell r="B390" t="str">
            <v>FEDERAL TRUST(MAURITIUS)LTD</v>
          </cell>
          <cell r="C390" t="str">
            <v>M</v>
          </cell>
          <cell r="D390" t="str">
            <v>MAURITIUS</v>
          </cell>
          <cell r="E390" t="str">
            <v>OTHER FINANCIAL INSTITUTIONS</v>
          </cell>
        </row>
        <row r="391">
          <cell r="A391" t="str">
            <v>500369</v>
          </cell>
          <cell r="B391" t="str">
            <v>*KEY_ERR</v>
          </cell>
          <cell r="D391" t="str">
            <v>*KEY_ERR</v>
          </cell>
          <cell r="E391" t="str">
            <v>*KEY_ERR</v>
          </cell>
        </row>
        <row r="392">
          <cell r="A392" t="str">
            <v>500370</v>
          </cell>
          <cell r="B392" t="str">
            <v>MR HUINCK PHILIPPE H.JAN</v>
          </cell>
          <cell r="C392" t="str">
            <v>P</v>
          </cell>
          <cell r="D392" t="str">
            <v>SINGAPORE</v>
          </cell>
          <cell r="E392" t="str">
            <v>OTHER ADVANCES</v>
          </cell>
        </row>
        <row r="393">
          <cell r="A393" t="str">
            <v>500371</v>
          </cell>
          <cell r="B393" t="str">
            <v>MICHAEL MOORS SETTLEMENT</v>
          </cell>
          <cell r="C393" t="str">
            <v>OT</v>
          </cell>
          <cell r="D393" t="str">
            <v>MAURITIUS</v>
          </cell>
          <cell r="E393" t="str">
            <v>OTHER FINANCIAL INSTITUTIONS</v>
          </cell>
        </row>
        <row r="394">
          <cell r="A394" t="str">
            <v>500372</v>
          </cell>
          <cell r="B394" t="str">
            <v>SHINGI  INVESTMENTS</v>
          </cell>
          <cell r="C394" t="str">
            <v>GBC2</v>
          </cell>
          <cell r="D394" t="str">
            <v>MAURITIUS</v>
          </cell>
          <cell r="E394" t="str">
            <v>OTHER FINANCIAL INSTITUTIONS</v>
          </cell>
        </row>
        <row r="395">
          <cell r="A395" t="str">
            <v>500373</v>
          </cell>
          <cell r="B395" t="str">
            <v>PAKALY INVESTMENTS LIMITED</v>
          </cell>
          <cell r="D395" t="str">
            <v>MAURITIUS</v>
          </cell>
          <cell r="E395" t="str">
            <v>OTHER FINANCIAL INSTITUTIONS</v>
          </cell>
        </row>
        <row r="396">
          <cell r="A396" t="str">
            <v>500374</v>
          </cell>
          <cell r="B396" t="str">
            <v>FEDERAL FIN.(MTIUS)LTD-ESCROW</v>
          </cell>
          <cell r="C396" t="str">
            <v>GBC1</v>
          </cell>
          <cell r="D396" t="str">
            <v>MAURITIUS</v>
          </cell>
          <cell r="E396" t="str">
            <v>OTHER FINANCIAL INSTITUTIONS</v>
          </cell>
        </row>
        <row r="397">
          <cell r="A397" t="str">
            <v>500375</v>
          </cell>
          <cell r="B397" t="str">
            <v>DR LEON ALEXANDRE &amp; MRS DUMAS</v>
          </cell>
          <cell r="C397" t="str">
            <v>P</v>
          </cell>
          <cell r="D397" t="str">
            <v>SOUTH AFRICA</v>
          </cell>
          <cell r="E397" t="str">
            <v>OTHER ADVANCES</v>
          </cell>
        </row>
        <row r="398">
          <cell r="A398" t="str">
            <v>500376</v>
          </cell>
          <cell r="B398" t="str">
            <v>LUDOCA LIMITED</v>
          </cell>
          <cell r="C398" t="str">
            <v>GBC1</v>
          </cell>
          <cell r="D398" t="str">
            <v>MAURITIUS</v>
          </cell>
          <cell r="E398" t="str">
            <v>OTHER FINANCIAL INSTITUTIONS</v>
          </cell>
        </row>
        <row r="399">
          <cell r="A399" t="str">
            <v>500377</v>
          </cell>
          <cell r="B399" t="str">
            <v>CIEL DE CHINE LTD</v>
          </cell>
          <cell r="C399" t="str">
            <v>GBC2</v>
          </cell>
          <cell r="D399" t="str">
            <v>MAURITIUS</v>
          </cell>
          <cell r="E399" t="str">
            <v>OTHER FINANCIAL INSTITUTIONS</v>
          </cell>
        </row>
        <row r="400">
          <cell r="A400" t="str">
            <v>500378</v>
          </cell>
          <cell r="B400" t="str">
            <v>FLEXIBREAKS INL(HOLDINGS)LTD</v>
          </cell>
          <cell r="C400" t="str">
            <v>GBC2</v>
          </cell>
          <cell r="D400" t="str">
            <v>MAURITIUS</v>
          </cell>
          <cell r="E400" t="str">
            <v>OTHER FINANCIAL INSTITUTIONS</v>
          </cell>
        </row>
        <row r="401">
          <cell r="A401" t="str">
            <v>500379</v>
          </cell>
          <cell r="B401" t="str">
            <v>STEWART INTL (HOLDINGS)LTD</v>
          </cell>
          <cell r="C401" t="str">
            <v>GBC2</v>
          </cell>
          <cell r="D401" t="str">
            <v>MAURITIUS</v>
          </cell>
          <cell r="E401" t="str">
            <v>OTHER FINANCIAL INSTITUTIONS</v>
          </cell>
        </row>
        <row r="402">
          <cell r="A402" t="str">
            <v>500380</v>
          </cell>
          <cell r="B402" t="str">
            <v>ART CONSULTANTS LIMITED.</v>
          </cell>
          <cell r="C402" t="str">
            <v>GBC2</v>
          </cell>
          <cell r="D402" t="str">
            <v>MAURITIUS</v>
          </cell>
          <cell r="E402" t="str">
            <v>OTHER FINANCIAL INSTITUTIONS</v>
          </cell>
        </row>
        <row r="403">
          <cell r="A403" t="str">
            <v>500381</v>
          </cell>
          <cell r="B403" t="str">
            <v>WYDAH INTERNATIONAL INV. LTD</v>
          </cell>
          <cell r="C403" t="str">
            <v>GBC2</v>
          </cell>
          <cell r="D403" t="str">
            <v>MAURITIUS</v>
          </cell>
          <cell r="E403" t="str">
            <v>OTHER FINANCIAL INSTITUTIONS</v>
          </cell>
        </row>
        <row r="404">
          <cell r="A404" t="str">
            <v>500382</v>
          </cell>
          <cell r="B404" t="str">
            <v>*KEY_ERR</v>
          </cell>
          <cell r="D404" t="str">
            <v>*KEY_ERR</v>
          </cell>
          <cell r="E404" t="str">
            <v>*KEY_ERR</v>
          </cell>
        </row>
        <row r="405">
          <cell r="A405" t="str">
            <v>500383</v>
          </cell>
          <cell r="B405" t="str">
            <v>MR HARRY BENTEL</v>
          </cell>
          <cell r="C405" t="str">
            <v>P</v>
          </cell>
          <cell r="D405" t="str">
            <v>SOUTH AFRICA</v>
          </cell>
          <cell r="E405" t="str">
            <v>OTHER ADVANCES</v>
          </cell>
        </row>
        <row r="406">
          <cell r="A406" t="str">
            <v>500384</v>
          </cell>
          <cell r="B406" t="str">
            <v>*KEY_ERR</v>
          </cell>
          <cell r="D406" t="str">
            <v>*KEY_ERR</v>
          </cell>
          <cell r="E406" t="str">
            <v>*KEY_ERR</v>
          </cell>
        </row>
        <row r="407">
          <cell r="A407" t="str">
            <v>500385</v>
          </cell>
          <cell r="B407" t="str">
            <v>MIC 6 LIMITED</v>
          </cell>
          <cell r="C407" t="str">
            <v>GBc2</v>
          </cell>
          <cell r="D407" t="str">
            <v>MAURITIUS</v>
          </cell>
          <cell r="E407" t="str">
            <v>OTHER FINANCIAL INSTITUTIONS</v>
          </cell>
        </row>
        <row r="408">
          <cell r="A408" t="str">
            <v>500386</v>
          </cell>
          <cell r="B408" t="str">
            <v>LUCRE INTL TRUSTEE-INCOME AC</v>
          </cell>
          <cell r="C408" t="str">
            <v>M</v>
          </cell>
          <cell r="D408" t="str">
            <v>MAURITIUS</v>
          </cell>
          <cell r="E408" t="str">
            <v>OTHER FINANCIAL INSTITUTIONS</v>
          </cell>
        </row>
        <row r="409">
          <cell r="A409" t="str">
            <v>500387</v>
          </cell>
          <cell r="B409" t="str">
            <v>LUCRE INTL TRUSTEE CO. LTD</v>
          </cell>
          <cell r="C409" t="str">
            <v>M</v>
          </cell>
          <cell r="D409" t="str">
            <v>MAURITIUS</v>
          </cell>
          <cell r="E409" t="str">
            <v>OTHER FINANCIAL INSTITUTIONS</v>
          </cell>
        </row>
        <row r="410">
          <cell r="A410" t="str">
            <v>500388</v>
          </cell>
          <cell r="B410" t="str">
            <v>MIC 7 LIMITED</v>
          </cell>
          <cell r="C410" t="str">
            <v>GBC2</v>
          </cell>
          <cell r="D410" t="str">
            <v>MAURITIUS</v>
          </cell>
          <cell r="E410" t="str">
            <v>OTHER FINANCIAL INSTITUTIONS</v>
          </cell>
        </row>
        <row r="411">
          <cell r="A411" t="str">
            <v>500389</v>
          </cell>
          <cell r="B411" t="str">
            <v>SINTEX OVERSEAS(MTIUS)LTD</v>
          </cell>
          <cell r="C411" t="str">
            <v>GBC1</v>
          </cell>
          <cell r="D411" t="str">
            <v>MAURITIUS</v>
          </cell>
          <cell r="E411" t="str">
            <v>OTHER FINANCIAL INSTITUTIONS</v>
          </cell>
        </row>
        <row r="412">
          <cell r="A412" t="str">
            <v>500390</v>
          </cell>
          <cell r="B412" t="str">
            <v>BL TRUSTEES LIMITED</v>
          </cell>
          <cell r="C412" t="str">
            <v>OT</v>
          </cell>
          <cell r="D412" t="str">
            <v>MAURITIUS</v>
          </cell>
          <cell r="E412" t="str">
            <v>OTHER FINANCIAL INSTITUTIONS</v>
          </cell>
        </row>
        <row r="413">
          <cell r="A413" t="str">
            <v>500391</v>
          </cell>
          <cell r="B413" t="str">
            <v>FC TECHNOLOGIES</v>
          </cell>
          <cell r="C413" t="str">
            <v>GBC2</v>
          </cell>
          <cell r="D413" t="str">
            <v>MAURITIUS</v>
          </cell>
          <cell r="E413" t="str">
            <v>OTHER FINANCIAL INSTITUTIONS</v>
          </cell>
        </row>
        <row r="414">
          <cell r="A414" t="str">
            <v>500392</v>
          </cell>
          <cell r="B414" t="str">
            <v>*KEY_ERR</v>
          </cell>
          <cell r="D414" t="str">
            <v>*KEY_ERR</v>
          </cell>
          <cell r="E414" t="str">
            <v>*KEY_ERR</v>
          </cell>
        </row>
        <row r="415">
          <cell r="A415" t="str">
            <v>500393</v>
          </cell>
          <cell r="B415" t="str">
            <v>*KEY_ERR</v>
          </cell>
          <cell r="D415" t="str">
            <v>*KEY_ERR</v>
          </cell>
          <cell r="E415" t="str">
            <v>*KEY_ERR</v>
          </cell>
        </row>
        <row r="416">
          <cell r="A416" t="str">
            <v>500394</v>
          </cell>
          <cell r="B416" t="str">
            <v>ALPHA RECOVERY OPERATIONS LTD</v>
          </cell>
          <cell r="D416" t="str">
            <v>MAURITIUS</v>
          </cell>
          <cell r="E416" t="str">
            <v>OTHER FINANCIAL INSTITUTIONS</v>
          </cell>
        </row>
        <row r="417">
          <cell r="A417" t="str">
            <v>500395</v>
          </cell>
          <cell r="B417" t="str">
            <v>OMEGA RECOVERY OPERATIONS LTD</v>
          </cell>
          <cell r="C417" t="str">
            <v>GBC1</v>
          </cell>
          <cell r="D417" t="str">
            <v>MAURITIUS</v>
          </cell>
          <cell r="E417" t="str">
            <v>OTHER FINANCIAL INSTITUTIONS</v>
          </cell>
        </row>
        <row r="418">
          <cell r="A418" t="str">
            <v>500396</v>
          </cell>
          <cell r="B418" t="str">
            <v>ALPHA RECOVERY HOLDINGS LTD</v>
          </cell>
          <cell r="D418" t="str">
            <v>MAURITIUS</v>
          </cell>
          <cell r="E418" t="str">
            <v>OTHER FINANCIAL INSTITUTIONS</v>
          </cell>
        </row>
        <row r="419">
          <cell r="A419" t="str">
            <v>500397</v>
          </cell>
          <cell r="B419" t="str">
            <v>OMEGA RECOVERY HOLDINGS LTD</v>
          </cell>
          <cell r="D419" t="str">
            <v>MAURITIUS</v>
          </cell>
          <cell r="E419" t="str">
            <v>OTHER FINANCIAL INSTITUTIONS</v>
          </cell>
        </row>
        <row r="420">
          <cell r="A420" t="str">
            <v>500398</v>
          </cell>
          <cell r="B420" t="str">
            <v>*KEY_ERR</v>
          </cell>
          <cell r="D420" t="str">
            <v>*KEY_ERR</v>
          </cell>
          <cell r="E420" t="str">
            <v>*KEY_ERR</v>
          </cell>
        </row>
        <row r="421">
          <cell r="A421" t="str">
            <v>500399</v>
          </cell>
          <cell r="B421" t="str">
            <v>THE ELVEE(HONG KONG)TRUST</v>
          </cell>
          <cell r="C421" t="str">
            <v>OT</v>
          </cell>
          <cell r="D421" t="str">
            <v>MAURITIUS</v>
          </cell>
          <cell r="E421" t="str">
            <v>OTHER FINANCIAL INSTITUTIONS</v>
          </cell>
        </row>
        <row r="422">
          <cell r="A422" t="str">
            <v>500400</v>
          </cell>
          <cell r="B422" t="str">
            <v>SOUTHERN RESOURCES INC</v>
          </cell>
          <cell r="C422" t="str">
            <v>f</v>
          </cell>
          <cell r="D422" t="str">
            <v>BRITISH VIRGIN ISLANDS</v>
          </cell>
          <cell r="E422" t="str">
            <v>OTHER FINANCIAL INSTITUTIONS</v>
          </cell>
        </row>
        <row r="423">
          <cell r="A423" t="str">
            <v>500401</v>
          </cell>
          <cell r="B423" t="str">
            <v>MIC 8 LIMITED</v>
          </cell>
          <cell r="C423" t="str">
            <v>GBC2</v>
          </cell>
          <cell r="D423" t="str">
            <v>MAURITIUS</v>
          </cell>
          <cell r="E423" t="str">
            <v>OTHER FINANCIAL INSTITUTIONS</v>
          </cell>
        </row>
        <row r="424">
          <cell r="A424" t="str">
            <v>500402</v>
          </cell>
          <cell r="B424" t="str">
            <v>MIC 10 LIMITED</v>
          </cell>
          <cell r="C424" t="str">
            <v>GBC2</v>
          </cell>
          <cell r="D424" t="str">
            <v>MAURITIUS</v>
          </cell>
          <cell r="E424" t="str">
            <v>OTHER FINANCIAL INSTITUTIONS</v>
          </cell>
        </row>
        <row r="425">
          <cell r="A425" t="str">
            <v>500403</v>
          </cell>
          <cell r="B425" t="str">
            <v>USAHA GEDUNG BIMAN FIN BV</v>
          </cell>
          <cell r="C425" t="str">
            <v>GBC1</v>
          </cell>
          <cell r="D425" t="str">
            <v>MAURITIUS</v>
          </cell>
          <cell r="E425" t="str">
            <v>OTHER FINANCIAL INSTITUTIONS</v>
          </cell>
        </row>
        <row r="426">
          <cell r="A426" t="str">
            <v>500404</v>
          </cell>
          <cell r="B426" t="str">
            <v>*KEY_ERR</v>
          </cell>
          <cell r="D426" t="str">
            <v>*KEY_ERR</v>
          </cell>
          <cell r="E426" t="str">
            <v>*KEY_ERR</v>
          </cell>
        </row>
        <row r="427">
          <cell r="A427" t="str">
            <v>500405</v>
          </cell>
          <cell r="B427" t="str">
            <v>TANZANITE ONE MARKETING LTD</v>
          </cell>
          <cell r="C427" t="str">
            <v>GBC1</v>
          </cell>
          <cell r="D427" t="str">
            <v>MAURITIUS</v>
          </cell>
          <cell r="E427" t="str">
            <v>OTHER FINANCIAL INSTITUTIONS</v>
          </cell>
        </row>
        <row r="428">
          <cell r="A428" t="str">
            <v>500406</v>
          </cell>
          <cell r="B428" t="str">
            <v>MR RICHARD HENRY SCHLEY</v>
          </cell>
          <cell r="C428" t="str">
            <v>P</v>
          </cell>
          <cell r="D428" t="str">
            <v>SOUTH AFRICA</v>
          </cell>
          <cell r="E428" t="str">
            <v>OTHER ADVANCES</v>
          </cell>
        </row>
        <row r="429">
          <cell r="A429" t="str">
            <v>500407</v>
          </cell>
          <cell r="B429" t="str">
            <v>MR ROYCE &amp; MRS E ROSETTENSTEIN</v>
          </cell>
          <cell r="C429" t="str">
            <v>P</v>
          </cell>
          <cell r="D429" t="str">
            <v>SOUTH AFRICA</v>
          </cell>
          <cell r="E429" t="str">
            <v>OTHER ADVANCES</v>
          </cell>
        </row>
        <row r="430">
          <cell r="A430" t="str">
            <v>500408</v>
          </cell>
          <cell r="B430" t="str">
            <v>CENAINVEST II LTD</v>
          </cell>
          <cell r="C430" t="str">
            <v>GBC2</v>
          </cell>
          <cell r="D430" t="str">
            <v>MAURITIUS</v>
          </cell>
          <cell r="E430" t="str">
            <v>OTHER FINANCIAL INSTITUTIONS</v>
          </cell>
        </row>
        <row r="431">
          <cell r="A431" t="str">
            <v>500409</v>
          </cell>
          <cell r="B431" t="str">
            <v>*KEY_ERR</v>
          </cell>
          <cell r="D431" t="str">
            <v>*KEY_ERR</v>
          </cell>
          <cell r="E431" t="str">
            <v>*KEY_ERR</v>
          </cell>
        </row>
        <row r="432">
          <cell r="A432" t="str">
            <v>500410</v>
          </cell>
          <cell r="B432" t="str">
            <v>JVR DAWN LIMITED</v>
          </cell>
          <cell r="C432" t="str">
            <v>GBC2</v>
          </cell>
          <cell r="D432" t="str">
            <v>MAURITIUS</v>
          </cell>
          <cell r="E432" t="str">
            <v>OTHER FINANCIAL INSTITUTIONS</v>
          </cell>
        </row>
        <row r="433">
          <cell r="A433" t="str">
            <v>500411</v>
          </cell>
          <cell r="B433" t="str">
            <v>LUCRE PORTF CONS SVC INT LTD</v>
          </cell>
          <cell r="C433" t="str">
            <v>GBC2</v>
          </cell>
          <cell r="D433" t="str">
            <v>MAURITIUS</v>
          </cell>
          <cell r="E433" t="str">
            <v>OTHER FINANCIAL INSTITUTIONS</v>
          </cell>
        </row>
        <row r="434">
          <cell r="A434" t="str">
            <v>500412</v>
          </cell>
          <cell r="B434" t="str">
            <v>RASCOMSTAR QAF</v>
          </cell>
          <cell r="C434" t="str">
            <v>GBC1</v>
          </cell>
          <cell r="D434" t="str">
            <v>MAURITIUS</v>
          </cell>
          <cell r="E434" t="str">
            <v>OTHER FINANCIAL INSTITUTIONS</v>
          </cell>
        </row>
        <row r="435">
          <cell r="A435" t="str">
            <v>500413</v>
          </cell>
          <cell r="B435" t="str">
            <v>RASCOMSTAR FM2</v>
          </cell>
          <cell r="C435" t="str">
            <v>GBC1</v>
          </cell>
          <cell r="D435" t="str">
            <v>MAURITIUS</v>
          </cell>
          <cell r="E435" t="str">
            <v>OTHER FINANCIAL INSTITUTIONS</v>
          </cell>
        </row>
        <row r="436">
          <cell r="A436" t="str">
            <v>500414</v>
          </cell>
          <cell r="B436" t="str">
            <v>MIC 15 LIMITED</v>
          </cell>
          <cell r="C436" t="str">
            <v>GBC2</v>
          </cell>
          <cell r="D436" t="str">
            <v>MAURITIUS</v>
          </cell>
          <cell r="E436" t="str">
            <v>OTHER FINANCIAL INSTITUTIONS</v>
          </cell>
        </row>
        <row r="437">
          <cell r="A437" t="str">
            <v>500415</v>
          </cell>
          <cell r="B437" t="str">
            <v>*KEY_ERR</v>
          </cell>
          <cell r="D437" t="str">
            <v>*KEY_ERR</v>
          </cell>
          <cell r="E437" t="str">
            <v>*KEY_ERR</v>
          </cell>
        </row>
        <row r="438">
          <cell r="A438" t="str">
            <v>500416</v>
          </cell>
          <cell r="B438" t="str">
            <v>BEARING POWER INTL LIMITED</v>
          </cell>
          <cell r="C438" t="str">
            <v>GBC2</v>
          </cell>
          <cell r="D438" t="str">
            <v>MAURITIUS</v>
          </cell>
          <cell r="E438" t="str">
            <v>OTHER FINANCIAL INSTITUTIONS</v>
          </cell>
        </row>
        <row r="439">
          <cell r="A439" t="str">
            <v>500417</v>
          </cell>
          <cell r="B439" t="str">
            <v>MAYFAIR INVESTMENTS LTD</v>
          </cell>
          <cell r="C439" t="str">
            <v>GBC2</v>
          </cell>
          <cell r="D439" t="str">
            <v>MAURITIUS</v>
          </cell>
          <cell r="E439" t="str">
            <v>OTHER FINANCIAL INSTITUTIONS</v>
          </cell>
        </row>
        <row r="440">
          <cell r="A440" t="str">
            <v>500418</v>
          </cell>
          <cell r="B440" t="str">
            <v>KOWLOON INVESTMENTS LTD</v>
          </cell>
          <cell r="C440" t="str">
            <v>GBC2</v>
          </cell>
          <cell r="D440" t="str">
            <v>MAURITIUS</v>
          </cell>
          <cell r="E440" t="str">
            <v>OTHER FINANCIAL INSTITUTIONS</v>
          </cell>
        </row>
        <row r="441">
          <cell r="A441" t="str">
            <v>500419</v>
          </cell>
          <cell r="B441" t="str">
            <v>CLICKBEARINGS INTL LTD</v>
          </cell>
          <cell r="C441" t="str">
            <v>GBC2</v>
          </cell>
          <cell r="D441" t="str">
            <v>MAURITIUS</v>
          </cell>
          <cell r="E441" t="str">
            <v>OTHER FINANCIAL INSTITUTIONS</v>
          </cell>
        </row>
        <row r="442">
          <cell r="A442" t="str">
            <v>500420</v>
          </cell>
          <cell r="B442" t="str">
            <v>MR AND MRS SAXENA</v>
          </cell>
          <cell r="C442" t="str">
            <v>P</v>
          </cell>
          <cell r="D442" t="str">
            <v>INDIA</v>
          </cell>
          <cell r="E442" t="str">
            <v>OTHER ADVANCES</v>
          </cell>
        </row>
        <row r="443">
          <cell r="A443" t="str">
            <v>500421</v>
          </cell>
          <cell r="B443" t="str">
            <v>HEMERY TRUSTEES LIMITED</v>
          </cell>
          <cell r="C443" t="str">
            <v>F</v>
          </cell>
          <cell r="D443" t="str">
            <v>JERSEY</v>
          </cell>
          <cell r="E443" t="str">
            <v>OTHER FINANCIAL INSTITUTIONS</v>
          </cell>
        </row>
        <row r="444">
          <cell r="A444" t="str">
            <v>500422</v>
          </cell>
          <cell r="B444" t="str">
            <v>*KEY_ERR</v>
          </cell>
          <cell r="D444" t="str">
            <v>*KEY_ERR</v>
          </cell>
          <cell r="E444" t="str">
            <v>*KEY_ERR</v>
          </cell>
        </row>
        <row r="445">
          <cell r="A445" t="str">
            <v>500423</v>
          </cell>
          <cell r="B445" t="str">
            <v>TRUE CONSULTING LIMITED</v>
          </cell>
          <cell r="C445" t="str">
            <v>GBC2</v>
          </cell>
          <cell r="D445" t="str">
            <v>MAURITIUS</v>
          </cell>
          <cell r="E445" t="str">
            <v>OTHER FINANCIAL INSTITUTIONS</v>
          </cell>
        </row>
        <row r="446">
          <cell r="A446" t="str">
            <v>500424</v>
          </cell>
          <cell r="B446" t="str">
            <v>*KEY_ERR</v>
          </cell>
          <cell r="D446" t="str">
            <v>*KEY_ERR</v>
          </cell>
          <cell r="E446" t="str">
            <v>*KEY_ERR</v>
          </cell>
        </row>
        <row r="447">
          <cell r="A447" t="str">
            <v>500425</v>
          </cell>
          <cell r="B447" t="str">
            <v>*KEY_ERR</v>
          </cell>
          <cell r="D447" t="str">
            <v>*KEY_ERR</v>
          </cell>
          <cell r="E447" t="str">
            <v>*KEY_ERR</v>
          </cell>
        </row>
        <row r="448">
          <cell r="A448" t="str">
            <v>500426</v>
          </cell>
          <cell r="B448" t="str">
            <v>RHODES TRADING LTD</v>
          </cell>
          <cell r="C448" t="str">
            <v>GBC2</v>
          </cell>
          <cell r="D448" t="str">
            <v>MAURITIUS</v>
          </cell>
          <cell r="E448" t="str">
            <v>OTHER FINANCIAL INSTITUTIONS</v>
          </cell>
        </row>
        <row r="449">
          <cell r="A449" t="str">
            <v>500427</v>
          </cell>
          <cell r="B449" t="str">
            <v>NETTLE TRADING LIMITED</v>
          </cell>
          <cell r="C449" t="str">
            <v>GBC2</v>
          </cell>
          <cell r="D449" t="str">
            <v>MAURITIUS</v>
          </cell>
          <cell r="E449" t="str">
            <v>OTHER FINANCIAL INSTITUTIONS</v>
          </cell>
        </row>
        <row r="450">
          <cell r="A450" t="str">
            <v>500428</v>
          </cell>
          <cell r="B450" t="str">
            <v>*KEY_ERR</v>
          </cell>
          <cell r="D450" t="str">
            <v>*KEY_ERR</v>
          </cell>
          <cell r="E450" t="str">
            <v>*KEY_ERR</v>
          </cell>
        </row>
        <row r="451">
          <cell r="A451" t="str">
            <v>500429</v>
          </cell>
          <cell r="B451" t="str">
            <v>YORK FIDELITY LTD</v>
          </cell>
          <cell r="C451" t="str">
            <v>GBC2</v>
          </cell>
          <cell r="D451" t="str">
            <v>MAURITIUS</v>
          </cell>
          <cell r="E451" t="str">
            <v>OTHER FINANCIAL INSTITUTIONS</v>
          </cell>
        </row>
        <row r="452">
          <cell r="A452" t="str">
            <v>500430</v>
          </cell>
          <cell r="B452" t="str">
            <v>MIC 13 LIMITED</v>
          </cell>
          <cell r="C452" t="str">
            <v>GBC2</v>
          </cell>
          <cell r="D452" t="str">
            <v>MAURITIUS</v>
          </cell>
          <cell r="E452" t="str">
            <v>OTHER FINANCIAL INSTITUTIONS</v>
          </cell>
        </row>
        <row r="453">
          <cell r="A453" t="str">
            <v>500431</v>
          </cell>
          <cell r="B453" t="str">
            <v>MIC 14 LIMITED</v>
          </cell>
          <cell r="C453" t="str">
            <v>GBC2</v>
          </cell>
          <cell r="D453" t="str">
            <v>MAURITIUS</v>
          </cell>
          <cell r="E453" t="str">
            <v>OTHER FINANCIAL INSTITUTIONS</v>
          </cell>
        </row>
        <row r="454">
          <cell r="A454" t="str">
            <v>500432</v>
          </cell>
          <cell r="B454" t="str">
            <v>*KEY_ERR</v>
          </cell>
          <cell r="D454" t="str">
            <v>*KEY_ERR</v>
          </cell>
          <cell r="E454" t="str">
            <v>*KEY_ERR</v>
          </cell>
        </row>
        <row r="455">
          <cell r="A455" t="str">
            <v>500433</v>
          </cell>
          <cell r="B455" t="str">
            <v>UNIVERSAL STUDIOS HOLDINGS LTD</v>
          </cell>
          <cell r="C455" t="str">
            <v>GBc1</v>
          </cell>
          <cell r="D455" t="str">
            <v>MAURITIUS</v>
          </cell>
          <cell r="E455" t="str">
            <v>OTHER FINANCIAL INSTITUTIONS</v>
          </cell>
        </row>
        <row r="456">
          <cell r="A456" t="str">
            <v>500434</v>
          </cell>
          <cell r="B456" t="str">
            <v>ESCROW A/C-RASCOM/GPTC/ALCATEL</v>
          </cell>
          <cell r="C456" t="str">
            <v>GBC1</v>
          </cell>
          <cell r="D456" t="str">
            <v>MAURITIUS</v>
          </cell>
          <cell r="E456" t="str">
            <v>OTHER FINANCIAL INSTITUTIONS</v>
          </cell>
        </row>
        <row r="457">
          <cell r="A457" t="str">
            <v>500435</v>
          </cell>
          <cell r="B457" t="str">
            <v>MIC 16 LIMITED</v>
          </cell>
          <cell r="C457" t="str">
            <v>GBC2</v>
          </cell>
          <cell r="D457" t="str">
            <v>MAURITIUS</v>
          </cell>
          <cell r="E457" t="str">
            <v>OTHER FINANCIAL INSTITUTIONS</v>
          </cell>
        </row>
        <row r="458">
          <cell r="A458" t="str">
            <v>500436</v>
          </cell>
          <cell r="B458" t="str">
            <v>MAGRIKOM LIMITED</v>
          </cell>
          <cell r="C458" t="str">
            <v>GBC1</v>
          </cell>
          <cell r="D458" t="str">
            <v>MAURITIUS</v>
          </cell>
          <cell r="E458" t="str">
            <v>OTHER FINANCIAL INSTITUTIONS</v>
          </cell>
        </row>
        <row r="459">
          <cell r="A459" t="str">
            <v>500437</v>
          </cell>
          <cell r="B459" t="str">
            <v>MIC 12 LIMITED</v>
          </cell>
          <cell r="C459" t="str">
            <v>GBC2</v>
          </cell>
          <cell r="D459" t="str">
            <v>MAURITIUS</v>
          </cell>
          <cell r="E459" t="str">
            <v>OTHER FINANCIAL INSTITUTIONS</v>
          </cell>
        </row>
        <row r="460">
          <cell r="A460" t="str">
            <v>500438</v>
          </cell>
          <cell r="B460" t="str">
            <v>*KEY_ERR</v>
          </cell>
          <cell r="D460" t="str">
            <v>*KEY_ERR</v>
          </cell>
          <cell r="E460" t="str">
            <v>*KEY_ERR</v>
          </cell>
        </row>
        <row r="461">
          <cell r="A461" t="str">
            <v>500439</v>
          </cell>
          <cell r="B461" t="str">
            <v>MR V.H &amp; MRS J.G ALLWOOD</v>
          </cell>
          <cell r="C461" t="str">
            <v>P</v>
          </cell>
          <cell r="D461" t="str">
            <v>SOUTH AFRICA</v>
          </cell>
          <cell r="E461" t="str">
            <v>OTHER ADVANCES</v>
          </cell>
        </row>
        <row r="462">
          <cell r="A462" t="str">
            <v>500440</v>
          </cell>
          <cell r="B462" t="str">
            <v>WORLDPLAY LIMITED</v>
          </cell>
          <cell r="C462" t="str">
            <v>GBC2</v>
          </cell>
          <cell r="D462" t="str">
            <v>MAURITIUS</v>
          </cell>
          <cell r="E462" t="str">
            <v>OTHER FINANCIAL INSTITUTIONS</v>
          </cell>
        </row>
        <row r="463">
          <cell r="A463" t="str">
            <v>500441</v>
          </cell>
          <cell r="B463" t="str">
            <v>KALE INTERNATIONAL INC</v>
          </cell>
          <cell r="C463" t="str">
            <v>GBC2</v>
          </cell>
          <cell r="D463" t="str">
            <v>MAURITIUS</v>
          </cell>
          <cell r="E463" t="str">
            <v>OTHER FINANCIAL INSTITUTIONS</v>
          </cell>
        </row>
        <row r="464">
          <cell r="A464" t="str">
            <v>500442</v>
          </cell>
          <cell r="B464" t="str">
            <v>MR P AND MRS M BELLOS</v>
          </cell>
          <cell r="C464" t="str">
            <v>P</v>
          </cell>
          <cell r="D464" t="str">
            <v>BOTSWANA</v>
          </cell>
          <cell r="E464" t="str">
            <v>OTHER ADVANCES</v>
          </cell>
        </row>
        <row r="465">
          <cell r="A465" t="str">
            <v>500443</v>
          </cell>
          <cell r="B465" t="str">
            <v>INTERMEDICAL PLACEMENT SVCS LT</v>
          </cell>
          <cell r="C465" t="str">
            <v>GBC2</v>
          </cell>
          <cell r="D465" t="str">
            <v>MAURITIUS</v>
          </cell>
          <cell r="E465" t="str">
            <v>OTHER FINANCIAL INSTITUTIONS</v>
          </cell>
        </row>
        <row r="466">
          <cell r="A466" t="str">
            <v>500444</v>
          </cell>
          <cell r="B466" t="str">
            <v>MCC INCORPORATED LIMITED</v>
          </cell>
          <cell r="C466" t="str">
            <v>GBC2</v>
          </cell>
          <cell r="D466" t="str">
            <v>MAURITIUS</v>
          </cell>
          <cell r="E466" t="str">
            <v>OTHER FINANCIAL INSTITUTIONS</v>
          </cell>
        </row>
        <row r="467">
          <cell r="A467" t="str">
            <v>500445</v>
          </cell>
          <cell r="B467" t="str">
            <v>CADMUS KNOWLEDGEWORKS INTL LTD</v>
          </cell>
          <cell r="C467" t="str">
            <v>GBC1</v>
          </cell>
          <cell r="D467" t="str">
            <v>MAURITIUS</v>
          </cell>
          <cell r="E467" t="str">
            <v>OTHER FINANCIAL INSTITUTIONS</v>
          </cell>
        </row>
        <row r="468">
          <cell r="A468" t="str">
            <v>500446</v>
          </cell>
          <cell r="B468" t="str">
            <v>CRESCIENDO INVESTMENTS LIMITED</v>
          </cell>
          <cell r="C468" t="str">
            <v>GBC2</v>
          </cell>
          <cell r="D468" t="str">
            <v>MAURITIUS</v>
          </cell>
          <cell r="E468" t="str">
            <v>OTHER FINANCIAL INSTITUTIONS</v>
          </cell>
        </row>
        <row r="469">
          <cell r="A469" t="str">
            <v>500447</v>
          </cell>
          <cell r="B469" t="str">
            <v>MR ROXY MAXWELL JAMIESON</v>
          </cell>
          <cell r="C469" t="str">
            <v>P</v>
          </cell>
          <cell r="D469" t="str">
            <v>SOUTH AFRICA</v>
          </cell>
          <cell r="E469" t="str">
            <v>OTHER ADVANCES</v>
          </cell>
        </row>
        <row r="470">
          <cell r="A470" t="str">
            <v>500448</v>
          </cell>
          <cell r="B470" t="str">
            <v>FRONTIERE FIN FOR HBI 10012</v>
          </cell>
          <cell r="C470" t="str">
            <v>OT</v>
          </cell>
          <cell r="D470" t="str">
            <v>MAURITIUS</v>
          </cell>
          <cell r="E470" t="str">
            <v>OTHER FINANCIAL INSTITUTIONS</v>
          </cell>
        </row>
        <row r="471">
          <cell r="A471" t="str">
            <v>500449</v>
          </cell>
          <cell r="B471" t="str">
            <v>PT BAKRIE INVESTINDO SPV</v>
          </cell>
          <cell r="D471" t="str">
            <v>Coding Error</v>
          </cell>
          <cell r="E471" t="str">
            <v>Coding Error</v>
          </cell>
        </row>
        <row r="472">
          <cell r="A472" t="str">
            <v>500450</v>
          </cell>
          <cell r="B472" t="str">
            <v>SECOND STAGE CAPITAL PARTNERS</v>
          </cell>
          <cell r="C472" t="str">
            <v>GBC2</v>
          </cell>
          <cell r="D472" t="str">
            <v>MAURITIUS</v>
          </cell>
          <cell r="E472" t="str">
            <v>OTHER FINANCIAL INSTITUTIONS</v>
          </cell>
        </row>
        <row r="473">
          <cell r="A473" t="str">
            <v>500451</v>
          </cell>
          <cell r="B473" t="str">
            <v>MR &amp; MRS PUCHTLER</v>
          </cell>
          <cell r="C473" t="str">
            <v>P</v>
          </cell>
          <cell r="D473" t="str">
            <v>MAURITIUS</v>
          </cell>
          <cell r="E473" t="str">
            <v>OTHER ADVANCES</v>
          </cell>
        </row>
        <row r="474">
          <cell r="A474" t="str">
            <v>500452</v>
          </cell>
          <cell r="B474" t="str">
            <v>MIC 18 LIMITED</v>
          </cell>
          <cell r="C474" t="str">
            <v>GBC2</v>
          </cell>
          <cell r="D474" t="str">
            <v>MAURITIUS</v>
          </cell>
          <cell r="E474" t="str">
            <v>OTHER FINANCIAL INSTITUTIONS</v>
          </cell>
        </row>
        <row r="475">
          <cell r="A475" t="str">
            <v>500453</v>
          </cell>
          <cell r="B475" t="str">
            <v>*KEY_ERR</v>
          </cell>
          <cell r="D475" t="str">
            <v>*KEY_ERR</v>
          </cell>
          <cell r="E475" t="str">
            <v>*KEY_ERR</v>
          </cell>
        </row>
        <row r="476">
          <cell r="A476" t="str">
            <v>500454</v>
          </cell>
          <cell r="B476" t="str">
            <v>THE SAKURA TRUST</v>
          </cell>
          <cell r="C476" t="str">
            <v>OT</v>
          </cell>
          <cell r="D476" t="str">
            <v>MAURITIUS</v>
          </cell>
          <cell r="E476" t="str">
            <v>OTHER FINANCIAL INSTITUTIONS</v>
          </cell>
        </row>
        <row r="477">
          <cell r="A477" t="str">
            <v>500455</v>
          </cell>
          <cell r="B477" t="str">
            <v>ASIAN FUTURE LTD</v>
          </cell>
          <cell r="C477" t="str">
            <v>GBC2</v>
          </cell>
          <cell r="D477" t="str">
            <v>MAURITIUS</v>
          </cell>
          <cell r="E477" t="str">
            <v>OTHER FINANCIAL INSTITUTIONS</v>
          </cell>
        </row>
        <row r="478">
          <cell r="A478" t="str">
            <v>500456</v>
          </cell>
          <cell r="B478" t="str">
            <v>P &amp; H ASIA HOLDINGS</v>
          </cell>
          <cell r="C478" t="str">
            <v>GBC1</v>
          </cell>
          <cell r="D478" t="str">
            <v>MAURITIUS</v>
          </cell>
          <cell r="E478" t="str">
            <v>OTHER FINANCIAL INSTITUTIONS</v>
          </cell>
        </row>
        <row r="479">
          <cell r="A479" t="str">
            <v>500457</v>
          </cell>
          <cell r="B479" t="str">
            <v>MR ABDULLA KHAN</v>
          </cell>
          <cell r="C479" t="str">
            <v>P</v>
          </cell>
          <cell r="D479" t="str">
            <v>BOTSWANA</v>
          </cell>
          <cell r="E479" t="str">
            <v>OTHER ADVANCES</v>
          </cell>
        </row>
        <row r="480">
          <cell r="A480" t="str">
            <v>500458</v>
          </cell>
          <cell r="B480" t="str">
            <v>MR ROBERT MEGGY</v>
          </cell>
          <cell r="C480" t="str">
            <v>P</v>
          </cell>
          <cell r="D480" t="str">
            <v>UNITED KINGDOM</v>
          </cell>
          <cell r="E480" t="str">
            <v>OTHER ADVANCES</v>
          </cell>
        </row>
        <row r="481">
          <cell r="A481" t="str">
            <v>500459</v>
          </cell>
          <cell r="B481" t="str">
            <v>WOOD MANUFACTURING INTL LTD</v>
          </cell>
          <cell r="C481" t="str">
            <v>GBC2</v>
          </cell>
          <cell r="D481" t="str">
            <v>MAURITIUS</v>
          </cell>
          <cell r="E481" t="str">
            <v>OTHER FINANCIAL INSTITUTIONS</v>
          </cell>
        </row>
        <row r="482">
          <cell r="A482" t="str">
            <v>500460</v>
          </cell>
          <cell r="B482" t="str">
            <v>*KEY_ERR</v>
          </cell>
          <cell r="D482" t="str">
            <v>*KEY_ERR</v>
          </cell>
          <cell r="E482" t="str">
            <v>*KEY_ERR</v>
          </cell>
        </row>
        <row r="483">
          <cell r="A483" t="str">
            <v>500461</v>
          </cell>
          <cell r="B483" t="str">
            <v>COME WEALTH INVESTMENTS LTD</v>
          </cell>
          <cell r="C483" t="str">
            <v>GBC2</v>
          </cell>
          <cell r="D483" t="str">
            <v>MAURITIUS</v>
          </cell>
          <cell r="E483" t="str">
            <v>OTHER FINANCIAL INSTITUTIONS</v>
          </cell>
        </row>
        <row r="484">
          <cell r="A484" t="str">
            <v>500462</v>
          </cell>
          <cell r="B484" t="str">
            <v>CANADEX INC.</v>
          </cell>
          <cell r="C484" t="str">
            <v>F</v>
          </cell>
          <cell r="D484" t="str">
            <v>FRANCE</v>
          </cell>
          <cell r="E484" t="str">
            <v>OTHER FINANCIAL INSTITUTIONS</v>
          </cell>
        </row>
        <row r="485">
          <cell r="A485" t="str">
            <v>500463</v>
          </cell>
          <cell r="B485" t="str">
            <v>THE TATA POWER COMPANY LIMITED</v>
          </cell>
          <cell r="C485" t="str">
            <v>F</v>
          </cell>
          <cell r="D485" t="str">
            <v>INDIA</v>
          </cell>
          <cell r="E485" t="str">
            <v>OTHER FINANCIAL INSTITUTIONS</v>
          </cell>
        </row>
        <row r="486">
          <cell r="A486" t="str">
            <v>500464</v>
          </cell>
          <cell r="B486" t="str">
            <v>FRONTIERE FIN.AS TTEE CAGNAZZO</v>
          </cell>
          <cell r="C486" t="str">
            <v>OT</v>
          </cell>
          <cell r="D486" t="str">
            <v>MAURITIUS</v>
          </cell>
          <cell r="E486" t="str">
            <v>OTHER FINANCIAL INSTITUTIONS</v>
          </cell>
        </row>
        <row r="487">
          <cell r="A487" t="str">
            <v>500465</v>
          </cell>
          <cell r="B487" t="str">
            <v>LANDCASTER INTERNATIONAL LTD</v>
          </cell>
          <cell r="C487" t="str">
            <v>GBC2</v>
          </cell>
          <cell r="D487" t="str">
            <v>MAURITIUS</v>
          </cell>
          <cell r="E487" t="str">
            <v>OTHER FINANCIAL INSTITUTIONS</v>
          </cell>
        </row>
        <row r="488">
          <cell r="A488" t="str">
            <v>500466</v>
          </cell>
          <cell r="B488" t="str">
            <v>CLEAR CHANNEL INDEPENDENT CO.</v>
          </cell>
          <cell r="C488" t="str">
            <v>GBC1</v>
          </cell>
          <cell r="D488" t="str">
            <v>MAURITIUS</v>
          </cell>
          <cell r="E488" t="str">
            <v>OTHER FINANCIAL INSTITUTIONS</v>
          </cell>
        </row>
        <row r="489">
          <cell r="A489" t="str">
            <v>500467</v>
          </cell>
          <cell r="B489" t="str">
            <v>MR DONALD G AND MRS V PARRY</v>
          </cell>
          <cell r="C489" t="str">
            <v>P</v>
          </cell>
          <cell r="D489" t="str">
            <v>SOUTH AFRICA</v>
          </cell>
          <cell r="E489" t="str">
            <v>OTHER ADVANCES</v>
          </cell>
        </row>
        <row r="490">
          <cell r="A490" t="str">
            <v>500468</v>
          </cell>
          <cell r="B490" t="str">
            <v>*KEY_ERR</v>
          </cell>
          <cell r="D490" t="str">
            <v>*KEY_ERR</v>
          </cell>
          <cell r="E490" t="str">
            <v>*KEY_ERR</v>
          </cell>
        </row>
        <row r="491">
          <cell r="A491" t="str">
            <v>500469</v>
          </cell>
          <cell r="B491" t="str">
            <v>MERVEILLE CORPORATION</v>
          </cell>
          <cell r="C491" t="str">
            <v>GBC2</v>
          </cell>
          <cell r="D491" t="str">
            <v>MAURITIUS</v>
          </cell>
          <cell r="E491" t="str">
            <v>OTHER FINANCIAL INSTITUTIONS</v>
          </cell>
        </row>
        <row r="492">
          <cell r="A492" t="str">
            <v>500470</v>
          </cell>
          <cell r="B492" t="str">
            <v>STELSAT LIMITED</v>
          </cell>
          <cell r="C492" t="str">
            <v>GBC2</v>
          </cell>
          <cell r="D492" t="str">
            <v>MAURITIUS</v>
          </cell>
          <cell r="E492" t="str">
            <v>OTHER FINANCIAL INSTITUTIONS</v>
          </cell>
        </row>
        <row r="493">
          <cell r="A493" t="str">
            <v>500471</v>
          </cell>
          <cell r="B493" t="str">
            <v>*KEY_ERR</v>
          </cell>
          <cell r="D493" t="str">
            <v>*KEY_ERR</v>
          </cell>
          <cell r="E493" t="str">
            <v>*KEY_ERR</v>
          </cell>
        </row>
        <row r="494">
          <cell r="A494" t="str">
            <v>500472</v>
          </cell>
          <cell r="B494" t="str">
            <v>JAHA INVESTMENTS</v>
          </cell>
          <cell r="C494" t="str">
            <v>GBC2</v>
          </cell>
          <cell r="D494" t="str">
            <v>MAURITIUS</v>
          </cell>
          <cell r="E494" t="str">
            <v>OTHER FINANCIAL INSTITUTIONS</v>
          </cell>
        </row>
        <row r="495">
          <cell r="A495" t="str">
            <v>500473</v>
          </cell>
          <cell r="B495" t="str">
            <v>INVESTORS IN AFRICA LTD</v>
          </cell>
          <cell r="C495" t="str">
            <v>GBC1</v>
          </cell>
          <cell r="D495" t="str">
            <v>MAURITIUS</v>
          </cell>
          <cell r="E495" t="str">
            <v>OTHER FINANCIAL INSTITUTIONS</v>
          </cell>
        </row>
        <row r="496">
          <cell r="A496" t="str">
            <v>500474</v>
          </cell>
          <cell r="B496" t="str">
            <v>IG TELECOM LTD</v>
          </cell>
          <cell r="C496" t="str">
            <v>GBC2</v>
          </cell>
          <cell r="D496" t="str">
            <v>MAURITIUS</v>
          </cell>
          <cell r="E496" t="str">
            <v>OTHER FINANCIAL INSTITUTIONS</v>
          </cell>
        </row>
        <row r="497">
          <cell r="A497" t="str">
            <v>500475</v>
          </cell>
          <cell r="B497" t="str">
            <v>MR ELRIZ MUSTAPHA</v>
          </cell>
          <cell r="C497" t="str">
            <v>P</v>
          </cell>
          <cell r="D497" t="str">
            <v>FRANCE</v>
          </cell>
          <cell r="E497" t="str">
            <v>OTHER ADVANCES</v>
          </cell>
        </row>
        <row r="498">
          <cell r="A498" t="str">
            <v>500476</v>
          </cell>
          <cell r="B498" t="str">
            <v>CARDPRO LIMITED</v>
          </cell>
          <cell r="C498" t="str">
            <v>GBC2</v>
          </cell>
          <cell r="D498" t="str">
            <v>MAURITIUS</v>
          </cell>
          <cell r="E498" t="str">
            <v>OTHER FINANCIAL INSTITUTIONS</v>
          </cell>
        </row>
        <row r="499">
          <cell r="A499" t="str">
            <v>500477</v>
          </cell>
          <cell r="B499" t="str">
            <v>ORIGIN TRUST LIMITED</v>
          </cell>
          <cell r="C499" t="str">
            <v>GBC1</v>
          </cell>
          <cell r="D499" t="str">
            <v>MAURITIUS</v>
          </cell>
          <cell r="E499" t="str">
            <v>OTHER FINANCIAL INSTITUTIONS</v>
          </cell>
        </row>
        <row r="500">
          <cell r="A500" t="str">
            <v>500478</v>
          </cell>
          <cell r="B500" t="str">
            <v>*KEY_ERR</v>
          </cell>
          <cell r="D500" t="str">
            <v>*KEY_ERR</v>
          </cell>
          <cell r="E500" t="str">
            <v>*KEY_ERR</v>
          </cell>
        </row>
        <row r="501">
          <cell r="A501" t="str">
            <v>500479</v>
          </cell>
          <cell r="B501" t="str">
            <v>AGENTEX PTY LTD</v>
          </cell>
          <cell r="C501" t="str">
            <v>GBC2</v>
          </cell>
          <cell r="D501" t="str">
            <v>MAURITIUS</v>
          </cell>
          <cell r="E501" t="str">
            <v>OTHER FINANCIAL INSTITUTIONS</v>
          </cell>
        </row>
        <row r="502">
          <cell r="A502" t="str">
            <v>500480</v>
          </cell>
          <cell r="B502" t="str">
            <v>FRUIT ONE LIMITED</v>
          </cell>
          <cell r="C502" t="str">
            <v>GBC2</v>
          </cell>
          <cell r="D502" t="str">
            <v>MAURITIUS</v>
          </cell>
          <cell r="E502" t="str">
            <v>OTHER FINANCIAL INSTITUTIONS</v>
          </cell>
        </row>
        <row r="503">
          <cell r="A503" t="str">
            <v>500481</v>
          </cell>
          <cell r="B503" t="str">
            <v>DIT (C.I) RE THE QSC TRUST</v>
          </cell>
          <cell r="D503" t="str">
            <v>JERSEY</v>
          </cell>
          <cell r="E503" t="str">
            <v>OTHER FINANCIAL INSTITUTIONS</v>
          </cell>
        </row>
        <row r="504">
          <cell r="A504" t="str">
            <v>500482</v>
          </cell>
          <cell r="B504" t="str">
            <v>SILVERSTON CONSULTANTS LIMITED</v>
          </cell>
          <cell r="C504" t="str">
            <v>GBC2</v>
          </cell>
          <cell r="D504" t="str">
            <v>MAURITIUS</v>
          </cell>
          <cell r="E504" t="str">
            <v>OTHER FINANCIAL INSTITUTIONS</v>
          </cell>
        </row>
        <row r="505">
          <cell r="A505" t="str">
            <v>500483</v>
          </cell>
          <cell r="B505" t="str">
            <v>GANYMEDE MARKETING</v>
          </cell>
          <cell r="C505" t="str">
            <v>GBC2</v>
          </cell>
          <cell r="D505" t="str">
            <v>MAURITIUS</v>
          </cell>
          <cell r="E505" t="str">
            <v>OTHER FINANCIAL INSTITUTIONS</v>
          </cell>
        </row>
        <row r="506">
          <cell r="A506" t="str">
            <v>500484</v>
          </cell>
          <cell r="B506" t="str">
            <v>MR PAUL O.R &amp; MRS C THIEL</v>
          </cell>
          <cell r="C506" t="str">
            <v>P</v>
          </cell>
          <cell r="D506" t="str">
            <v>SOUTH AFRICA</v>
          </cell>
          <cell r="E506" t="str">
            <v>OTHER ADVANCES</v>
          </cell>
        </row>
        <row r="507">
          <cell r="A507" t="str">
            <v>500485</v>
          </cell>
          <cell r="B507" t="str">
            <v>PGN EURO FINANCE 2003 LIMITED</v>
          </cell>
          <cell r="D507" t="str">
            <v>MAURITIUS</v>
          </cell>
          <cell r="E507" t="str">
            <v>OTHER FINANCIAL INSTITUTIONS</v>
          </cell>
        </row>
        <row r="508">
          <cell r="A508" t="str">
            <v>500486</v>
          </cell>
          <cell r="B508" t="str">
            <v>MR CAMERON McFARLANE SCOTT</v>
          </cell>
          <cell r="C508" t="str">
            <v>P</v>
          </cell>
          <cell r="D508" t="str">
            <v>SOUTH AFRICA</v>
          </cell>
          <cell r="E508" t="str">
            <v>OTHER ADVANCES</v>
          </cell>
        </row>
        <row r="509">
          <cell r="A509" t="str">
            <v>500487</v>
          </cell>
          <cell r="B509" t="str">
            <v>MR VITALI SELTZER</v>
          </cell>
          <cell r="C509" t="str">
            <v>P</v>
          </cell>
          <cell r="D509" t="str">
            <v>SOUTH AFRICA</v>
          </cell>
          <cell r="E509" t="str">
            <v>OTHER ADVANCES</v>
          </cell>
        </row>
        <row r="510">
          <cell r="A510" t="str">
            <v>500488</v>
          </cell>
          <cell r="B510" t="str">
            <v>MR BORIS &amp; MRS V.KOKORIN</v>
          </cell>
          <cell r="C510" t="str">
            <v>P</v>
          </cell>
          <cell r="D510" t="str">
            <v>SOUTH AFRICA</v>
          </cell>
          <cell r="E510" t="str">
            <v>OTHER ADVANCES</v>
          </cell>
        </row>
        <row r="511">
          <cell r="A511" t="str">
            <v>500489</v>
          </cell>
          <cell r="B511" t="str">
            <v>FLOREAL GLOBAL LTD</v>
          </cell>
          <cell r="C511" t="str">
            <v>GBC2</v>
          </cell>
          <cell r="D511" t="str">
            <v>MAURITIUS</v>
          </cell>
          <cell r="E511" t="str">
            <v>OTHER FINANCIAL INSTITUTIONS</v>
          </cell>
        </row>
        <row r="512">
          <cell r="A512" t="str">
            <v>500490</v>
          </cell>
          <cell r="B512" t="str">
            <v>FEDERAL TRUST AS TTEE DRACO</v>
          </cell>
          <cell r="C512" t="str">
            <v>OT</v>
          </cell>
          <cell r="D512" t="str">
            <v>MAURITIUS</v>
          </cell>
          <cell r="E512" t="str">
            <v>OTHER FINANCIAL INSTITUTIONS</v>
          </cell>
        </row>
        <row r="513">
          <cell r="A513" t="str">
            <v>500491</v>
          </cell>
          <cell r="B513" t="str">
            <v>ITL TEES LTD FOR THE ASCOT T</v>
          </cell>
          <cell r="C513" t="str">
            <v>OT</v>
          </cell>
          <cell r="D513" t="str">
            <v>MAURITIUS</v>
          </cell>
          <cell r="E513" t="str">
            <v>OTHER FINANCIAL INSTITUTIONS</v>
          </cell>
        </row>
        <row r="514">
          <cell r="A514" t="str">
            <v>500492</v>
          </cell>
          <cell r="B514" t="str">
            <v>FEDERAL TRUST AS TTEE IGMERA</v>
          </cell>
          <cell r="C514" t="str">
            <v>OT</v>
          </cell>
          <cell r="D514" t="str">
            <v>MAURITIUS</v>
          </cell>
          <cell r="E514" t="str">
            <v>OTHER FINANCIAL INSTITUTIONS</v>
          </cell>
        </row>
        <row r="515">
          <cell r="A515" t="str">
            <v>500493</v>
          </cell>
          <cell r="B515" t="str">
            <v>ANTAM FINANCE LIMITED</v>
          </cell>
          <cell r="C515" t="str">
            <v>GBC1</v>
          </cell>
          <cell r="D515" t="str">
            <v>MAURITIUS</v>
          </cell>
          <cell r="E515" t="str">
            <v>OTHER FINANCIAL INSTITUTIONS</v>
          </cell>
        </row>
        <row r="516">
          <cell r="A516" t="str">
            <v>500494</v>
          </cell>
          <cell r="B516" t="str">
            <v>GLOBAL TELECOM SOLUTIONS LTD</v>
          </cell>
          <cell r="C516" t="str">
            <v>GBC2</v>
          </cell>
          <cell r="D516" t="str">
            <v>MAURITIUS</v>
          </cell>
          <cell r="E516" t="str">
            <v>OTHER FINANCIAL INSTITUTIONS</v>
          </cell>
        </row>
        <row r="517">
          <cell r="A517" t="str">
            <v>500495</v>
          </cell>
          <cell r="B517" t="str">
            <v>*KEY_ERR</v>
          </cell>
          <cell r="D517" t="str">
            <v>*KEY_ERR</v>
          </cell>
          <cell r="E517" t="str">
            <v>*KEY_ERR</v>
          </cell>
        </row>
        <row r="518">
          <cell r="A518" t="str">
            <v>500496</v>
          </cell>
          <cell r="B518" t="str">
            <v>*KEY_ERR</v>
          </cell>
          <cell r="D518" t="str">
            <v>*KEY_ERR</v>
          </cell>
          <cell r="E518" t="str">
            <v>*KEY_ERR</v>
          </cell>
        </row>
        <row r="519">
          <cell r="A519" t="str">
            <v>500497</v>
          </cell>
          <cell r="B519" t="str">
            <v>BOYER ALLAN INDIA FUND INC.</v>
          </cell>
          <cell r="C519" t="str">
            <v>GBC1</v>
          </cell>
          <cell r="D519" t="str">
            <v>MAURITIUS</v>
          </cell>
          <cell r="E519" t="str">
            <v>OTHER FINANCIAL INSTITUTIONS</v>
          </cell>
        </row>
        <row r="520">
          <cell r="A520" t="str">
            <v>500498</v>
          </cell>
          <cell r="B520" t="str">
            <v>*KEY_ERR</v>
          </cell>
          <cell r="D520" t="str">
            <v>*KEY_ERR</v>
          </cell>
          <cell r="E520" t="str">
            <v>*KEY_ERR</v>
          </cell>
        </row>
        <row r="521">
          <cell r="A521" t="str">
            <v>500499</v>
          </cell>
          <cell r="B521" t="str">
            <v>MATTERHORN STRATEGIC</v>
          </cell>
          <cell r="C521" t="str">
            <v>GBC1</v>
          </cell>
          <cell r="D521" t="str">
            <v>MAURITIUS</v>
          </cell>
          <cell r="E521" t="str">
            <v>OTHER FINANCIAL INSTITUTIONS</v>
          </cell>
        </row>
        <row r="522">
          <cell r="A522" t="str">
            <v>500500</v>
          </cell>
          <cell r="B522" t="str">
            <v>MR AND MRS PARAMESWARAN</v>
          </cell>
          <cell r="C522" t="str">
            <v>P</v>
          </cell>
          <cell r="D522" t="str">
            <v>BOTSWANA</v>
          </cell>
          <cell r="E522" t="str">
            <v>OTHER ADVANCES</v>
          </cell>
        </row>
        <row r="523">
          <cell r="A523" t="str">
            <v>500501</v>
          </cell>
          <cell r="B523" t="str">
            <v>ROHR REIN CHEMIE LIMITED</v>
          </cell>
          <cell r="C523" t="str">
            <v>F</v>
          </cell>
          <cell r="D523" t="str">
            <v>BRITISH VIRGIN ISLANDS</v>
          </cell>
          <cell r="E523" t="str">
            <v>OTHER FINANCIAL INSTITUTIONS</v>
          </cell>
        </row>
        <row r="524">
          <cell r="A524" t="str">
            <v>500502</v>
          </cell>
          <cell r="B524" t="str">
            <v>PINGA INVEST INTERNATIONAL</v>
          </cell>
          <cell r="C524" t="str">
            <v>GBC2</v>
          </cell>
          <cell r="D524" t="str">
            <v>MAURITIUS</v>
          </cell>
          <cell r="E524" t="str">
            <v>OTHER FINANCIAL INSTITUTIONS</v>
          </cell>
        </row>
        <row r="525">
          <cell r="A525" t="str">
            <v>500503</v>
          </cell>
          <cell r="B525" t="str">
            <v>*KEY_ERR</v>
          </cell>
          <cell r="D525" t="str">
            <v>*KEY_ERR</v>
          </cell>
          <cell r="E525" t="str">
            <v>*KEY_ERR</v>
          </cell>
        </row>
        <row r="526">
          <cell r="A526" t="str">
            <v>500504</v>
          </cell>
          <cell r="B526" t="str">
            <v>ARQ INTERNATIONAL LIMITED</v>
          </cell>
          <cell r="C526" t="str">
            <v>GBC2</v>
          </cell>
          <cell r="D526" t="str">
            <v>MAURITIUS</v>
          </cell>
          <cell r="E526" t="str">
            <v>OTHER FINANCIAL INSTITUTIONS</v>
          </cell>
        </row>
        <row r="527">
          <cell r="A527" t="str">
            <v>500505</v>
          </cell>
          <cell r="B527" t="str">
            <v>SUPRA ADVISORS BVI LIMITED</v>
          </cell>
          <cell r="C527" t="str">
            <v>f</v>
          </cell>
          <cell r="D527" t="str">
            <v>BRITISH VIRGIN ISLANDS</v>
          </cell>
          <cell r="E527" t="str">
            <v>OTHER FINANCIAL INSTITUTIONS</v>
          </cell>
        </row>
        <row r="528">
          <cell r="A528" t="str">
            <v>500506</v>
          </cell>
          <cell r="B528" t="str">
            <v>NORTHROCK CAPITAL INVESTMENTS</v>
          </cell>
          <cell r="C528" t="str">
            <v>GBC1</v>
          </cell>
          <cell r="D528" t="str">
            <v>MAURITIUS</v>
          </cell>
          <cell r="E528" t="str">
            <v>OTHER FINANCIAL INSTITUTIONS</v>
          </cell>
        </row>
        <row r="529">
          <cell r="A529" t="str">
            <v>500507</v>
          </cell>
          <cell r="B529" t="str">
            <v>*KEY_ERR</v>
          </cell>
          <cell r="D529" t="str">
            <v>*KEY_ERR</v>
          </cell>
          <cell r="E529" t="str">
            <v>*KEY_ERR</v>
          </cell>
        </row>
        <row r="530">
          <cell r="A530" t="str">
            <v>500508</v>
          </cell>
          <cell r="B530" t="str">
            <v>MR DIPENKUMAR J PATEL</v>
          </cell>
          <cell r="C530" t="str">
            <v>P</v>
          </cell>
          <cell r="D530" t="str">
            <v>BOTSWANA</v>
          </cell>
          <cell r="E530" t="str">
            <v>OTHER ADVANCES</v>
          </cell>
        </row>
        <row r="531">
          <cell r="A531" t="str">
            <v>500509</v>
          </cell>
          <cell r="B531" t="str">
            <v>LASHAM CAPITAL LIMITED</v>
          </cell>
          <cell r="C531" t="str">
            <v>GBC1</v>
          </cell>
          <cell r="D531" t="str">
            <v>MAURITIUS</v>
          </cell>
          <cell r="E531" t="str">
            <v>OTHER FINANCIAL INSTITUTIONS</v>
          </cell>
        </row>
        <row r="532">
          <cell r="A532" t="str">
            <v>500510</v>
          </cell>
          <cell r="B532" t="str">
            <v>MR AND MRS KAYUMARS F MEHTA</v>
          </cell>
          <cell r="C532" t="str">
            <v>P</v>
          </cell>
          <cell r="D532" t="str">
            <v>SINGAPORE</v>
          </cell>
          <cell r="E532" t="str">
            <v>OTHER ADVANCES</v>
          </cell>
        </row>
        <row r="533">
          <cell r="A533" t="str">
            <v>500511</v>
          </cell>
          <cell r="B533" t="str">
            <v>THE CANVAS AND PAPER COMPANY</v>
          </cell>
          <cell r="C533" t="str">
            <v>GBC2</v>
          </cell>
          <cell r="D533" t="str">
            <v>MAURITIUS</v>
          </cell>
          <cell r="E533" t="str">
            <v>OTHER FINANCIAL INSTITUTIONS</v>
          </cell>
        </row>
        <row r="534">
          <cell r="A534" t="str">
            <v>500512</v>
          </cell>
          <cell r="B534" t="str">
            <v>PVR CONSULTANTS</v>
          </cell>
          <cell r="C534" t="str">
            <v>GBC2</v>
          </cell>
          <cell r="D534" t="str">
            <v>MAURITIUS</v>
          </cell>
          <cell r="E534" t="str">
            <v>OTHER FINANCIAL INSTITUTIONS</v>
          </cell>
        </row>
        <row r="535">
          <cell r="A535" t="str">
            <v>500513</v>
          </cell>
          <cell r="B535" t="str">
            <v>HWIC ASIA FUND CLASS D</v>
          </cell>
          <cell r="C535" t="str">
            <v>GBC1</v>
          </cell>
          <cell r="D535" t="str">
            <v>MAURITIUS</v>
          </cell>
          <cell r="E535" t="str">
            <v>OTHER FINANCIAL INSTITUTIONS</v>
          </cell>
        </row>
        <row r="536">
          <cell r="A536" t="str">
            <v>500514</v>
          </cell>
          <cell r="B536" t="str">
            <v>KM INVESTMENTS LTD</v>
          </cell>
          <cell r="C536" t="str">
            <v>GBC1</v>
          </cell>
          <cell r="D536" t="str">
            <v>MAURITIUS</v>
          </cell>
          <cell r="E536" t="str">
            <v>OTHER FINANCIAL INSTITUTIONS</v>
          </cell>
        </row>
        <row r="537">
          <cell r="A537" t="str">
            <v>500515</v>
          </cell>
          <cell r="B537" t="str">
            <v>THE GRINDSTONE TRUST</v>
          </cell>
          <cell r="C537" t="str">
            <v>OT</v>
          </cell>
          <cell r="D537" t="str">
            <v>MAURITIUS</v>
          </cell>
          <cell r="E537" t="str">
            <v>OTHER FINANCIAL INSTITUTIONS</v>
          </cell>
        </row>
        <row r="538">
          <cell r="A538" t="str">
            <v>500516</v>
          </cell>
          <cell r="B538" t="str">
            <v>*KEY_ERR</v>
          </cell>
          <cell r="D538" t="str">
            <v>*KEY_ERR</v>
          </cell>
          <cell r="E538" t="str">
            <v>*KEY_ERR</v>
          </cell>
        </row>
        <row r="539">
          <cell r="A539" t="str">
            <v>500517</v>
          </cell>
          <cell r="B539" t="str">
            <v>*KEY_ERR</v>
          </cell>
          <cell r="D539" t="str">
            <v>*KEY_ERR</v>
          </cell>
          <cell r="E539" t="str">
            <v>*KEY_ERR</v>
          </cell>
        </row>
        <row r="540">
          <cell r="A540" t="str">
            <v>500518</v>
          </cell>
          <cell r="B540" t="str">
            <v>SWEET SYNERGISTICS LTD</v>
          </cell>
          <cell r="C540" t="str">
            <v>GBC2</v>
          </cell>
          <cell r="D540" t="str">
            <v>MAURITIUS</v>
          </cell>
          <cell r="E540" t="str">
            <v>OTHER FINANCIAL INSTITUTIONS</v>
          </cell>
        </row>
        <row r="541">
          <cell r="A541" t="str">
            <v>500519</v>
          </cell>
          <cell r="B541" t="str">
            <v>LUCRE-TRUSTEE 721/10/02 TRUST</v>
          </cell>
          <cell r="C541" t="str">
            <v>OT</v>
          </cell>
          <cell r="D541" t="str">
            <v>MAURITIUS</v>
          </cell>
          <cell r="E541" t="str">
            <v>OTHER FINANCIAL INSTITUTIONS</v>
          </cell>
        </row>
        <row r="542">
          <cell r="A542" t="str">
            <v>500520</v>
          </cell>
          <cell r="B542" t="str">
            <v>*KEY_ERR</v>
          </cell>
          <cell r="D542" t="str">
            <v>*KEY_ERR</v>
          </cell>
          <cell r="E542" t="str">
            <v>*KEY_ERR</v>
          </cell>
        </row>
        <row r="543">
          <cell r="A543" t="str">
            <v>500521</v>
          </cell>
          <cell r="B543" t="str">
            <v>LOEWS MAURITIUS HOLDING</v>
          </cell>
          <cell r="C543" t="str">
            <v>GBC1</v>
          </cell>
          <cell r="D543" t="str">
            <v>MAURITIUS</v>
          </cell>
          <cell r="E543" t="str">
            <v>OTHER FINANCIAL INSTITUTIONS</v>
          </cell>
        </row>
        <row r="544">
          <cell r="A544" t="str">
            <v>500522</v>
          </cell>
          <cell r="B544" t="str">
            <v>WINSLOW CONSULTING LIMITED</v>
          </cell>
          <cell r="C544" t="str">
            <v>GBC2</v>
          </cell>
          <cell r="D544" t="str">
            <v>MAURITIUS</v>
          </cell>
          <cell r="E544" t="str">
            <v>OTHER FINANCIAL INSTITUTIONS</v>
          </cell>
        </row>
        <row r="545">
          <cell r="A545" t="str">
            <v>500523</v>
          </cell>
          <cell r="B545" t="str">
            <v>VERITAS SOFTWARE MTIUS CORP</v>
          </cell>
          <cell r="C545" t="str">
            <v>GBC1</v>
          </cell>
          <cell r="D545" t="str">
            <v>MAURITIUS</v>
          </cell>
          <cell r="E545" t="str">
            <v>OTHER FINANCIAL INSTITUTIONS</v>
          </cell>
        </row>
        <row r="546">
          <cell r="A546" t="str">
            <v>500524</v>
          </cell>
          <cell r="B546" t="str">
            <v>*KEY_ERR</v>
          </cell>
          <cell r="D546" t="str">
            <v>*KEY_ERR</v>
          </cell>
          <cell r="E546" t="str">
            <v>*KEY_ERR</v>
          </cell>
        </row>
        <row r="547">
          <cell r="A547" t="str">
            <v>500525</v>
          </cell>
          <cell r="B547" t="str">
            <v>SABRE CAPITAL WORLDWIDE(MTIUS)</v>
          </cell>
          <cell r="C547" t="str">
            <v>GBC1</v>
          </cell>
          <cell r="D547" t="str">
            <v>MAURITIUS</v>
          </cell>
          <cell r="E547" t="str">
            <v>OTHER FINANCIAL INSTITUTIONS</v>
          </cell>
        </row>
        <row r="548">
          <cell r="A548" t="str">
            <v>500526</v>
          </cell>
          <cell r="B548" t="str">
            <v>SABRE CAPITAL(MAURITIUS)LTD</v>
          </cell>
          <cell r="C548" t="str">
            <v>GBC1</v>
          </cell>
          <cell r="D548" t="str">
            <v>MAURITIUS</v>
          </cell>
          <cell r="E548" t="str">
            <v>OTHER FINANCIAL INSTITUTIONS</v>
          </cell>
        </row>
        <row r="549">
          <cell r="A549" t="str">
            <v>500527</v>
          </cell>
          <cell r="B549" t="str">
            <v>NEW HALL INVESTMENTS(MTIUS)LTD</v>
          </cell>
          <cell r="C549" t="str">
            <v>GBC2</v>
          </cell>
          <cell r="D549" t="str">
            <v>MAURITIUS</v>
          </cell>
          <cell r="E549" t="str">
            <v>OTHER FINANCIAL INSTITUTIONS</v>
          </cell>
        </row>
        <row r="550">
          <cell r="A550" t="str">
            <v>500528</v>
          </cell>
          <cell r="B550" t="str">
            <v>THE LIGHTSPEED HOLDINGS TRUST</v>
          </cell>
          <cell r="C550" t="str">
            <v>ot</v>
          </cell>
          <cell r="D550" t="str">
            <v>MAURITIUS</v>
          </cell>
          <cell r="E550" t="str">
            <v>OTHER FINANCIAL INSTITUTIONS</v>
          </cell>
        </row>
        <row r="551">
          <cell r="A551" t="str">
            <v>500529</v>
          </cell>
          <cell r="B551" t="str">
            <v>THE PJ INVESTMENTS TRUST</v>
          </cell>
          <cell r="C551" t="str">
            <v>ot</v>
          </cell>
          <cell r="D551" t="str">
            <v>MAURITIUS</v>
          </cell>
          <cell r="E551" t="str">
            <v>OTHER FINANCIAL INSTITUTIONS</v>
          </cell>
        </row>
        <row r="552">
          <cell r="A552" t="str">
            <v>500530</v>
          </cell>
          <cell r="B552" t="str">
            <v>THE LBFM VENTURES TRUST</v>
          </cell>
          <cell r="C552" t="str">
            <v>ot</v>
          </cell>
          <cell r="D552" t="str">
            <v>MAURITIUS</v>
          </cell>
          <cell r="E552" t="str">
            <v>OTHER FINANCIAL INSTITUTIONS</v>
          </cell>
        </row>
        <row r="553">
          <cell r="A553" t="str">
            <v>500531</v>
          </cell>
          <cell r="B553" t="str">
            <v>KEPHINANCE INV.(MTIUS)LTD</v>
          </cell>
          <cell r="C553" t="str">
            <v>GBC1</v>
          </cell>
          <cell r="D553" t="str">
            <v>MAURITIUS</v>
          </cell>
          <cell r="E553" t="str">
            <v>OTHER FINANCIAL INSTITUTIONS</v>
          </cell>
        </row>
        <row r="554">
          <cell r="A554" t="str">
            <v>500532</v>
          </cell>
          <cell r="B554" t="str">
            <v>MOOREVIEW TRADING LTD</v>
          </cell>
          <cell r="C554" t="str">
            <v>GBC2</v>
          </cell>
          <cell r="D554" t="str">
            <v>MAURITIUS</v>
          </cell>
          <cell r="E554" t="str">
            <v>OTHER FINANCIAL INSTITUTIONS</v>
          </cell>
        </row>
        <row r="555">
          <cell r="A555" t="str">
            <v>500533</v>
          </cell>
          <cell r="B555" t="str">
            <v>HAWKLEE HOLDINGS LIMITED</v>
          </cell>
          <cell r="C555" t="str">
            <v>F</v>
          </cell>
          <cell r="D555" t="str">
            <v>BRITISH VIRGIN ISLANDS</v>
          </cell>
          <cell r="E555" t="str">
            <v>OTHER FINANCIAL INSTITUTIONS</v>
          </cell>
        </row>
        <row r="556">
          <cell r="A556" t="str">
            <v>500534</v>
          </cell>
          <cell r="B556" t="str">
            <v>ROSS TRAVEL LTD</v>
          </cell>
          <cell r="C556" t="str">
            <v>F</v>
          </cell>
          <cell r="D556" t="str">
            <v>UNITED KINGDOM</v>
          </cell>
          <cell r="E556" t="str">
            <v>OTHER FINANCIAL INSTITUTIONS</v>
          </cell>
        </row>
        <row r="557">
          <cell r="A557" t="str">
            <v>500535</v>
          </cell>
          <cell r="B557" t="str">
            <v>MR TOSHIHARU KATOGI</v>
          </cell>
          <cell r="C557" t="str">
            <v>P</v>
          </cell>
          <cell r="D557" t="str">
            <v>JAPAN</v>
          </cell>
          <cell r="E557" t="str">
            <v>OTHER ADVANCES</v>
          </cell>
        </row>
        <row r="558">
          <cell r="A558" t="str">
            <v>500536</v>
          </cell>
          <cell r="B558" t="str">
            <v>THE 605/03/03 TRUST</v>
          </cell>
          <cell r="C558" t="str">
            <v>OT</v>
          </cell>
          <cell r="D558" t="str">
            <v>MAURITIUS</v>
          </cell>
          <cell r="E558" t="str">
            <v>OTHER FINANCIAL INSTITUTIONS</v>
          </cell>
        </row>
        <row r="559">
          <cell r="A559" t="str">
            <v>500537</v>
          </cell>
          <cell r="B559" t="str">
            <v>BBY (MAURITIUS III)LIMITED</v>
          </cell>
          <cell r="C559" t="str">
            <v>GBC1</v>
          </cell>
          <cell r="D559" t="str">
            <v>MAURITIUS</v>
          </cell>
          <cell r="E559" t="str">
            <v>OTHER FINANCIAL INSTITUTIONS</v>
          </cell>
        </row>
        <row r="560">
          <cell r="A560" t="str">
            <v>500538</v>
          </cell>
          <cell r="B560" t="str">
            <v>*KEY_ERR</v>
          </cell>
          <cell r="D560" t="str">
            <v>*KEY_ERR</v>
          </cell>
          <cell r="E560" t="str">
            <v>*KEY_ERR</v>
          </cell>
        </row>
        <row r="561">
          <cell r="A561" t="str">
            <v>500539</v>
          </cell>
          <cell r="B561" t="str">
            <v>*KEY_ERR</v>
          </cell>
          <cell r="D561" t="str">
            <v>*KEY_ERR</v>
          </cell>
          <cell r="E561" t="str">
            <v>*KEY_ERR</v>
          </cell>
        </row>
        <row r="562">
          <cell r="A562" t="str">
            <v>500540</v>
          </cell>
          <cell r="B562" t="str">
            <v>AFRIKA ODYSSEY INTL LTD</v>
          </cell>
          <cell r="C562" t="str">
            <v>GBC2</v>
          </cell>
          <cell r="D562" t="str">
            <v>MAURITIUS</v>
          </cell>
          <cell r="E562" t="str">
            <v>OTHER FINANCIAL INSTITUTIONS</v>
          </cell>
        </row>
        <row r="563">
          <cell r="A563" t="str">
            <v>500541</v>
          </cell>
          <cell r="B563" t="str">
            <v>ABC GLOBAL MANAGEMENT SER LTD</v>
          </cell>
          <cell r="C563" t="str">
            <v>M</v>
          </cell>
          <cell r="D563" t="str">
            <v>MAURITIUS</v>
          </cell>
          <cell r="E563" t="str">
            <v>OTHER FINANCIAL INSTITUTIONS</v>
          </cell>
        </row>
        <row r="564">
          <cell r="A564" t="str">
            <v>500542</v>
          </cell>
          <cell r="B564" t="str">
            <v>FLUTEX LIMITED</v>
          </cell>
          <cell r="C564" t="str">
            <v>GBC2</v>
          </cell>
          <cell r="D564" t="str">
            <v>MAURITIUS</v>
          </cell>
          <cell r="E564" t="str">
            <v>OTHER FINANCIAL INSTITUTIONS</v>
          </cell>
        </row>
        <row r="565">
          <cell r="A565" t="str">
            <v>500543</v>
          </cell>
          <cell r="B565" t="str">
            <v>THE HILARKI TRUST</v>
          </cell>
          <cell r="C565" t="str">
            <v>ot</v>
          </cell>
          <cell r="D565" t="str">
            <v>MAURITIUS</v>
          </cell>
          <cell r="E565" t="str">
            <v>OTHER FINANCIAL INSTITUTIONS</v>
          </cell>
        </row>
        <row r="566">
          <cell r="A566" t="str">
            <v>500544</v>
          </cell>
          <cell r="B566" t="str">
            <v>*KEY_ERR</v>
          </cell>
          <cell r="D566" t="str">
            <v>*KEY_ERR</v>
          </cell>
          <cell r="E566" t="str">
            <v>*KEY_ERR</v>
          </cell>
        </row>
        <row r="567">
          <cell r="A567" t="str">
            <v>500545</v>
          </cell>
          <cell r="B567" t="str">
            <v>FIRM ADVISORS LTD</v>
          </cell>
          <cell r="C567" t="str">
            <v>f</v>
          </cell>
          <cell r="D567" t="str">
            <v>BRITISH VIRGIN ISLANDS</v>
          </cell>
          <cell r="E567" t="str">
            <v>OTHER FINANCIAL INSTITUTIONS</v>
          </cell>
        </row>
        <row r="568">
          <cell r="A568" t="str">
            <v>500546</v>
          </cell>
          <cell r="B568" t="str">
            <v>*KEY_ERR</v>
          </cell>
          <cell r="D568" t="str">
            <v>*KEY_ERR</v>
          </cell>
          <cell r="E568" t="str">
            <v>*KEY_ERR</v>
          </cell>
        </row>
        <row r="569">
          <cell r="A569" t="str">
            <v>500547</v>
          </cell>
          <cell r="B569" t="str">
            <v>*KEY_ERR</v>
          </cell>
          <cell r="D569" t="str">
            <v>*KEY_ERR</v>
          </cell>
          <cell r="E569" t="str">
            <v>*KEY_ERR</v>
          </cell>
        </row>
        <row r="570">
          <cell r="A570" t="str">
            <v>500548</v>
          </cell>
          <cell r="B570" t="str">
            <v>TURNSTONE TRUSTS &amp; SEC LIMITED</v>
          </cell>
          <cell r="C570" t="str">
            <v>M</v>
          </cell>
          <cell r="D570" t="str">
            <v>MAURITIUS</v>
          </cell>
          <cell r="E570" t="str">
            <v>OTHER FINANCIAL INSTITUTIONS</v>
          </cell>
        </row>
        <row r="571">
          <cell r="A571" t="str">
            <v>500549</v>
          </cell>
          <cell r="B571" t="str">
            <v>APAC LIMITED</v>
          </cell>
          <cell r="C571" t="str">
            <v>GBC2</v>
          </cell>
          <cell r="D571" t="str">
            <v>MAURITIUS</v>
          </cell>
          <cell r="E571" t="str">
            <v>OTHER FINANCIAL INSTITUTIONS</v>
          </cell>
        </row>
        <row r="572">
          <cell r="A572" t="str">
            <v>500550</v>
          </cell>
          <cell r="B572" t="str">
            <v>BOYER ALLAN(MAURITIUS)LIMITED</v>
          </cell>
          <cell r="C572" t="str">
            <v>GBC1</v>
          </cell>
          <cell r="D572" t="str">
            <v>MAURITIUS</v>
          </cell>
          <cell r="E572" t="str">
            <v>OTHER FINANCIAL INSTITUTIONS</v>
          </cell>
        </row>
        <row r="573">
          <cell r="A573" t="str">
            <v>500551</v>
          </cell>
          <cell r="B573" t="str">
            <v>CITADEL MT TRADING LTD</v>
          </cell>
          <cell r="C573" t="str">
            <v>GBC1</v>
          </cell>
          <cell r="D573" t="str">
            <v>MAURITIUS</v>
          </cell>
          <cell r="E573" t="str">
            <v>OTHER FINANCIAL INSTITUTIONS</v>
          </cell>
        </row>
        <row r="574">
          <cell r="A574" t="str">
            <v>500552</v>
          </cell>
          <cell r="B574" t="str">
            <v>THE KREW TRUST</v>
          </cell>
          <cell r="C574" t="str">
            <v>ot</v>
          </cell>
          <cell r="D574" t="str">
            <v>MAURITIUS</v>
          </cell>
          <cell r="E574" t="str">
            <v>OTHER FINANCIAL INSTITUTIONS</v>
          </cell>
        </row>
        <row r="575">
          <cell r="A575" t="str">
            <v>500553</v>
          </cell>
          <cell r="B575" t="str">
            <v>EBG INDIA PRIVATE LIMITED</v>
          </cell>
          <cell r="C575" t="str">
            <v>f</v>
          </cell>
          <cell r="D575" t="str">
            <v>INDIA</v>
          </cell>
          <cell r="E575" t="str">
            <v>OTHER FINANCIAL INSTITUTIONS</v>
          </cell>
        </row>
        <row r="576">
          <cell r="A576" t="str">
            <v>500554</v>
          </cell>
          <cell r="B576" t="str">
            <v>*KEY_ERR</v>
          </cell>
          <cell r="D576" t="str">
            <v>*KEY_ERR</v>
          </cell>
          <cell r="E576" t="str">
            <v>*KEY_ERR</v>
          </cell>
        </row>
        <row r="577">
          <cell r="A577" t="str">
            <v>500555</v>
          </cell>
          <cell r="B577" t="str">
            <v>ESPARRON LIMITED</v>
          </cell>
          <cell r="C577" t="str">
            <v>f</v>
          </cell>
          <cell r="D577" t="str">
            <v>JERSEY</v>
          </cell>
          <cell r="E577" t="str">
            <v>OTHER FINANCIAL INSTITUTIONS</v>
          </cell>
        </row>
        <row r="578">
          <cell r="A578" t="str">
            <v>500556</v>
          </cell>
          <cell r="B578" t="str">
            <v>TASADAY LIMITED</v>
          </cell>
          <cell r="C578" t="str">
            <v>f</v>
          </cell>
          <cell r="D578" t="str">
            <v>JERSEY</v>
          </cell>
          <cell r="E578" t="str">
            <v>OTHER FINANCIAL INSTITUTIONS</v>
          </cell>
        </row>
        <row r="579">
          <cell r="A579" t="str">
            <v>500557</v>
          </cell>
          <cell r="B579" t="str">
            <v>FAL CORPORATION</v>
          </cell>
          <cell r="C579" t="str">
            <v>GBC1</v>
          </cell>
          <cell r="D579" t="str">
            <v>MAURITIUS</v>
          </cell>
          <cell r="E579" t="str">
            <v>OTHER FINANCIAL INSTITUTIONS</v>
          </cell>
        </row>
        <row r="580">
          <cell r="A580" t="str">
            <v>500558</v>
          </cell>
          <cell r="B580" t="str">
            <v>SATHI LTD</v>
          </cell>
          <cell r="C580" t="str">
            <v>GBC2</v>
          </cell>
          <cell r="D580" t="str">
            <v>MAURITIUS</v>
          </cell>
          <cell r="E580" t="str">
            <v>OTHER FINANCIAL INSTITUTIONS</v>
          </cell>
        </row>
        <row r="581">
          <cell r="A581" t="str">
            <v>500559</v>
          </cell>
          <cell r="B581" t="str">
            <v>O R E HOLDINGS LIMITED</v>
          </cell>
          <cell r="C581" t="str">
            <v>GBC1</v>
          </cell>
          <cell r="D581" t="str">
            <v>MAURITIUS</v>
          </cell>
          <cell r="E581" t="str">
            <v>OTHER FINANCIAL INSTITUTIONS</v>
          </cell>
        </row>
        <row r="582">
          <cell r="A582" t="str">
            <v>500560</v>
          </cell>
          <cell r="B582" t="str">
            <v>DAIMLER CHRYSLER INDIA PVT LTD</v>
          </cell>
          <cell r="C582" t="str">
            <v>F</v>
          </cell>
          <cell r="D582" t="str">
            <v>INDIA</v>
          </cell>
          <cell r="E582" t="str">
            <v>OTHER FINANCIAL INSTITUTIONS</v>
          </cell>
        </row>
        <row r="583">
          <cell r="A583" t="str">
            <v>500561</v>
          </cell>
          <cell r="B583" t="str">
            <v>JP INVESTMENTS LTD</v>
          </cell>
          <cell r="C583" t="str">
            <v>GBC2</v>
          </cell>
          <cell r="D583" t="str">
            <v>MAURITIUS</v>
          </cell>
          <cell r="E583" t="str">
            <v>OTHER FINANCIAL INSTITUTIONS</v>
          </cell>
        </row>
        <row r="584">
          <cell r="A584" t="str">
            <v>500562</v>
          </cell>
          <cell r="B584" t="str">
            <v>*KEY_ERR</v>
          </cell>
          <cell r="D584" t="str">
            <v>*KEY_ERR</v>
          </cell>
          <cell r="E584" t="str">
            <v>*KEY_ERR</v>
          </cell>
        </row>
        <row r="585">
          <cell r="A585" t="str">
            <v>500563</v>
          </cell>
          <cell r="B585" t="str">
            <v>*KEY_ERR</v>
          </cell>
          <cell r="D585" t="str">
            <v>*KEY_ERR</v>
          </cell>
          <cell r="E585" t="str">
            <v>*KEY_ERR</v>
          </cell>
        </row>
        <row r="586">
          <cell r="A586" t="str">
            <v>500564</v>
          </cell>
          <cell r="B586" t="str">
            <v>*KEY_ERR</v>
          </cell>
          <cell r="D586" t="str">
            <v>*KEY_ERR</v>
          </cell>
          <cell r="E586" t="str">
            <v>*KEY_ERR</v>
          </cell>
        </row>
        <row r="587">
          <cell r="A587" t="str">
            <v>500565</v>
          </cell>
          <cell r="B587" t="str">
            <v>GRENFELL FUND MANAGERS LIMITED</v>
          </cell>
          <cell r="C587" t="str">
            <v>GBC1</v>
          </cell>
          <cell r="D587" t="str">
            <v>MAURITIUS</v>
          </cell>
          <cell r="E587" t="str">
            <v>OTHER FINANCIAL INSTITUTIONS</v>
          </cell>
        </row>
        <row r="588">
          <cell r="A588" t="str">
            <v>500566</v>
          </cell>
          <cell r="B588" t="str">
            <v>GLOBANK TRUST</v>
          </cell>
          <cell r="C588" t="str">
            <v>OT</v>
          </cell>
          <cell r="D588" t="str">
            <v>MAURITIUS</v>
          </cell>
          <cell r="E588" t="str">
            <v>OTHER FINANCIAL INSTITUTIONS</v>
          </cell>
        </row>
        <row r="589">
          <cell r="A589" t="str">
            <v>500567</v>
          </cell>
          <cell r="B589" t="str">
            <v>FRANKLIN INDIA BLUECHIP OFF F</v>
          </cell>
          <cell r="C589" t="str">
            <v>GBC1</v>
          </cell>
          <cell r="D589" t="str">
            <v>MAURITIUS</v>
          </cell>
          <cell r="E589" t="str">
            <v>OTHER FINANCIAL INSTITUTIONS</v>
          </cell>
        </row>
        <row r="590">
          <cell r="A590" t="str">
            <v>500568</v>
          </cell>
          <cell r="B590" t="str">
            <v>TEMPLETON INDIA INC OFF FUND</v>
          </cell>
          <cell r="C590" t="str">
            <v>GBC1</v>
          </cell>
          <cell r="D590" t="str">
            <v>MAURITIUS</v>
          </cell>
          <cell r="E590" t="str">
            <v>OTHER FINANCIAL INSTITUTIONS</v>
          </cell>
        </row>
        <row r="591">
          <cell r="A591" t="str">
            <v>500569</v>
          </cell>
          <cell r="B591" t="str">
            <v>THE COMMERCIAL HLDG CO LTD</v>
          </cell>
          <cell r="C591" t="str">
            <v>L</v>
          </cell>
          <cell r="D591" t="str">
            <v>MAURITIUS</v>
          </cell>
          <cell r="E591" t="str">
            <v>OTHER FINANCIAL INSTITUTIONS</v>
          </cell>
        </row>
        <row r="592">
          <cell r="A592" t="str">
            <v>500570</v>
          </cell>
          <cell r="B592" t="str">
            <v>CAD INTERNATIONAL LIMITED</v>
          </cell>
          <cell r="C592" t="str">
            <v>GBC2</v>
          </cell>
          <cell r="D592" t="str">
            <v>MAURITIUS</v>
          </cell>
          <cell r="E592" t="str">
            <v>OTHER FINANCIAL INSTITUTIONS</v>
          </cell>
        </row>
        <row r="593">
          <cell r="A593" t="str">
            <v>500571</v>
          </cell>
          <cell r="B593" t="str">
            <v>FORTE INTERNATIONAL LTD</v>
          </cell>
          <cell r="C593" t="str">
            <v>GBC2</v>
          </cell>
          <cell r="D593" t="str">
            <v>MAURITIUS</v>
          </cell>
          <cell r="E593" t="str">
            <v>OTHER FINANCIAL INSTITUTIONS</v>
          </cell>
        </row>
        <row r="594">
          <cell r="A594" t="str">
            <v>500572</v>
          </cell>
          <cell r="B594" t="str">
            <v>*KEY_ERR</v>
          </cell>
          <cell r="D594" t="str">
            <v>*KEY_ERR</v>
          </cell>
          <cell r="E594" t="str">
            <v>*KEY_ERR</v>
          </cell>
        </row>
        <row r="595">
          <cell r="A595" t="str">
            <v>500573</v>
          </cell>
          <cell r="B595" t="str">
            <v>MR G F &amp; MRS H M GOOSEN</v>
          </cell>
          <cell r="C595" t="str">
            <v>P</v>
          </cell>
          <cell r="D595" t="str">
            <v>SOUTH AFRICA</v>
          </cell>
          <cell r="E595" t="str">
            <v>OTHER ADVANCES</v>
          </cell>
        </row>
        <row r="596">
          <cell r="A596" t="str">
            <v>500574</v>
          </cell>
          <cell r="B596" t="str">
            <v>*KEY_ERR</v>
          </cell>
          <cell r="D596" t="str">
            <v>*KEY_ERR</v>
          </cell>
          <cell r="E596" t="str">
            <v>*KEY_ERR</v>
          </cell>
        </row>
        <row r="597">
          <cell r="A597" t="str">
            <v>500575</v>
          </cell>
          <cell r="B597" t="str">
            <v>BHARAT PETROLEUM CORP LIMITED</v>
          </cell>
          <cell r="C597" t="str">
            <v>F</v>
          </cell>
          <cell r="D597" t="str">
            <v>INDIA</v>
          </cell>
          <cell r="E597" t="str">
            <v>OTHER FINANCIAL INSTITUTIONS</v>
          </cell>
        </row>
        <row r="598">
          <cell r="A598" t="str">
            <v>500576</v>
          </cell>
          <cell r="B598" t="str">
            <v>*KEY_ERR</v>
          </cell>
          <cell r="D598" t="str">
            <v>*KEY_ERR</v>
          </cell>
          <cell r="E598" t="str">
            <v>*KEY_ERR</v>
          </cell>
        </row>
        <row r="599">
          <cell r="A599" t="str">
            <v>500577</v>
          </cell>
          <cell r="B599" t="str">
            <v>OVATION PUBLISHING LTD</v>
          </cell>
          <cell r="C599" t="str">
            <v>GBC1</v>
          </cell>
          <cell r="D599" t="str">
            <v>MAURITIUS</v>
          </cell>
          <cell r="E599" t="str">
            <v>OTHER FINANCIAL INSTITUTIONS</v>
          </cell>
        </row>
        <row r="600">
          <cell r="A600" t="str">
            <v>500578</v>
          </cell>
          <cell r="B600" t="str">
            <v>MR RJ AND MRS ME HANCOCK</v>
          </cell>
          <cell r="C600" t="str">
            <v>P</v>
          </cell>
          <cell r="D600" t="str">
            <v>SOUTH AFRICA</v>
          </cell>
          <cell r="E600" t="str">
            <v>OTHER ADVANCES</v>
          </cell>
        </row>
        <row r="601">
          <cell r="A601" t="str">
            <v>500579</v>
          </cell>
          <cell r="B601" t="str">
            <v>MR PJ AND MRS DA HANCOCK</v>
          </cell>
          <cell r="C601" t="str">
            <v>P</v>
          </cell>
          <cell r="D601" t="str">
            <v>SOUTH AFRICA</v>
          </cell>
          <cell r="E601" t="str">
            <v>OTHER ADVANCES</v>
          </cell>
        </row>
        <row r="602">
          <cell r="A602" t="str">
            <v>500580</v>
          </cell>
          <cell r="B602" t="str">
            <v>LUCRE INTL AS TTEES DM CHARLES</v>
          </cell>
          <cell r="C602" t="str">
            <v>OT</v>
          </cell>
          <cell r="D602" t="str">
            <v>MAURITIUS</v>
          </cell>
          <cell r="E602" t="str">
            <v>OTHER FINANCIAL INSTITUTIONS</v>
          </cell>
        </row>
        <row r="603">
          <cell r="A603" t="str">
            <v>500581</v>
          </cell>
          <cell r="B603" t="str">
            <v>DEUTSCHE T T C AS TTEE GG TST</v>
          </cell>
          <cell r="C603" t="str">
            <v>ot</v>
          </cell>
          <cell r="D603" t="str">
            <v>GUERNSEY</v>
          </cell>
          <cell r="E603" t="str">
            <v>OTHER FINANCIAL INSTITUTIONS</v>
          </cell>
        </row>
        <row r="604">
          <cell r="A604" t="str">
            <v>500582</v>
          </cell>
          <cell r="B604" t="str">
            <v>ARTHETIC DENTISTRY LTD</v>
          </cell>
          <cell r="C604" t="str">
            <v>GBC1</v>
          </cell>
          <cell r="D604" t="str">
            <v>MAURITIUS</v>
          </cell>
          <cell r="E604" t="str">
            <v>OTHER FINANCIAL INSTITUTIONS</v>
          </cell>
        </row>
        <row r="605">
          <cell r="A605" t="str">
            <v>500583</v>
          </cell>
          <cell r="B605" t="str">
            <v>MEDIA 4 AFRICA LIMITED</v>
          </cell>
          <cell r="C605" t="str">
            <v>GBC2</v>
          </cell>
          <cell r="D605" t="str">
            <v>MAURITIUS</v>
          </cell>
          <cell r="E605" t="str">
            <v>OTHER FINANCIAL INSTITUTIONS</v>
          </cell>
        </row>
        <row r="606">
          <cell r="A606" t="str">
            <v>500584</v>
          </cell>
          <cell r="B606" t="str">
            <v>HINDUSTAN PETROLEUM CORP LTD</v>
          </cell>
          <cell r="D606" t="str">
            <v>INDIA</v>
          </cell>
          <cell r="E606" t="str">
            <v>OTHER FINANCIAL INSTITUTIONS</v>
          </cell>
        </row>
        <row r="607">
          <cell r="A607" t="str">
            <v>500585</v>
          </cell>
          <cell r="B607" t="str">
            <v>R AND S TRADING INTL LTD</v>
          </cell>
          <cell r="C607" t="str">
            <v>GBC2</v>
          </cell>
          <cell r="D607" t="str">
            <v>MAURITIUS</v>
          </cell>
          <cell r="E607" t="str">
            <v>OTHER FINANCIAL INSTITUTIONS</v>
          </cell>
        </row>
        <row r="608">
          <cell r="A608" t="str">
            <v>500586</v>
          </cell>
          <cell r="B608" t="str">
            <v>FT INDIA OFFSHORE FUNDS</v>
          </cell>
          <cell r="C608" t="str">
            <v>GBC1</v>
          </cell>
          <cell r="D608" t="str">
            <v>MAURITIUS</v>
          </cell>
          <cell r="E608" t="str">
            <v>OTHER FINANCIAL INSTITUTIONS</v>
          </cell>
        </row>
        <row r="609">
          <cell r="A609" t="str">
            <v>500587</v>
          </cell>
          <cell r="B609" t="str">
            <v>TAD (MAURITIUS) LTD</v>
          </cell>
          <cell r="C609" t="str">
            <v>GBC1</v>
          </cell>
          <cell r="D609" t="str">
            <v>MAURITIUS</v>
          </cell>
          <cell r="E609" t="str">
            <v>OTHER FINANCIAL INSTITUTIONS</v>
          </cell>
        </row>
        <row r="610">
          <cell r="A610" t="str">
            <v>500588</v>
          </cell>
          <cell r="B610" t="str">
            <v>ASSOCIATED AVIATION SVCS LTD</v>
          </cell>
          <cell r="C610" t="str">
            <v>F</v>
          </cell>
          <cell r="D610" t="str">
            <v>BRITISH VIRGIN ISLANDS</v>
          </cell>
          <cell r="E610" t="str">
            <v>OTHER FINANCIAL INSTITUTIONS</v>
          </cell>
        </row>
        <row r="611">
          <cell r="A611" t="str">
            <v>500589</v>
          </cell>
          <cell r="B611" t="str">
            <v>DICKINSON PROPERTIES INTL LTD</v>
          </cell>
          <cell r="C611" t="str">
            <v>GBC2</v>
          </cell>
          <cell r="D611" t="str">
            <v>MAURITIUS</v>
          </cell>
          <cell r="E611" t="str">
            <v>OTHER FINANCIAL INSTITUTIONS</v>
          </cell>
        </row>
        <row r="612">
          <cell r="A612" t="str">
            <v>500590</v>
          </cell>
          <cell r="B612" t="str">
            <v>DICKINSON REFRACTORY SERV.INTL</v>
          </cell>
          <cell r="C612" t="str">
            <v>GBC2</v>
          </cell>
          <cell r="D612" t="str">
            <v>MAURITIUS</v>
          </cell>
          <cell r="E612" t="str">
            <v>OTHER FINANCIAL INSTITUTIONS</v>
          </cell>
        </row>
        <row r="613">
          <cell r="A613" t="str">
            <v>500591</v>
          </cell>
          <cell r="B613" t="str">
            <v>AIGUILLE LTD</v>
          </cell>
          <cell r="C613" t="str">
            <v>GBC1</v>
          </cell>
          <cell r="D613" t="str">
            <v>MAURITIUS</v>
          </cell>
          <cell r="E613" t="str">
            <v>OTHER FINANCIAL INSTITUTIONS</v>
          </cell>
        </row>
        <row r="614">
          <cell r="A614" t="str">
            <v>500592</v>
          </cell>
          <cell r="B614" t="str">
            <v>LUCRE TRUSTEE 734/03/03 TRUST</v>
          </cell>
          <cell r="C614" t="str">
            <v>OT</v>
          </cell>
          <cell r="D614" t="str">
            <v>MAURITIUS</v>
          </cell>
          <cell r="E614" t="str">
            <v>OTHER FINANCIAL INSTITUTIONS</v>
          </cell>
        </row>
        <row r="615">
          <cell r="A615" t="str">
            <v>500593</v>
          </cell>
          <cell r="B615" t="str">
            <v>MILKWOOD CC</v>
          </cell>
          <cell r="C615" t="str">
            <v>F</v>
          </cell>
          <cell r="D615" t="str">
            <v>SOUTH AFRICA</v>
          </cell>
          <cell r="E615" t="str">
            <v>OTHER FINANCIAL INSTITUTIONS</v>
          </cell>
        </row>
        <row r="616">
          <cell r="A616" t="str">
            <v>500594</v>
          </cell>
          <cell r="B616" t="str">
            <v>BAY BOYZ (PTY)LTD</v>
          </cell>
          <cell r="C616" t="str">
            <v>F</v>
          </cell>
          <cell r="D616" t="str">
            <v>SOUTH AFRICA</v>
          </cell>
          <cell r="E616" t="str">
            <v>OTHER FINANCIAL INSTITUTIONS</v>
          </cell>
        </row>
        <row r="617">
          <cell r="A617" t="str">
            <v>500595</v>
          </cell>
          <cell r="B617" t="str">
            <v>MR R &amp; MRS M E BARNARD</v>
          </cell>
          <cell r="C617" t="str">
            <v>P</v>
          </cell>
          <cell r="D617" t="str">
            <v>SOUTH AFRICA</v>
          </cell>
          <cell r="E617" t="str">
            <v>OTHER ADVANCES</v>
          </cell>
        </row>
        <row r="618">
          <cell r="A618" t="str">
            <v>500596</v>
          </cell>
          <cell r="B618" t="str">
            <v>INTERSTONE LTD</v>
          </cell>
          <cell r="C618" t="str">
            <v>GBC2</v>
          </cell>
          <cell r="D618" t="str">
            <v>MAURITIUS</v>
          </cell>
          <cell r="E618" t="str">
            <v>OTHER FINANCIAL INSTITUTIONS</v>
          </cell>
        </row>
        <row r="619">
          <cell r="A619" t="str">
            <v>500597</v>
          </cell>
          <cell r="B619" t="str">
            <v>*KEY_ERR</v>
          </cell>
          <cell r="D619" t="str">
            <v>*KEY_ERR</v>
          </cell>
          <cell r="E619" t="str">
            <v>*KEY_ERR</v>
          </cell>
        </row>
        <row r="620">
          <cell r="A620" t="str">
            <v>500598</v>
          </cell>
          <cell r="B620" t="str">
            <v>SUNNYDALE COMPANY LTD</v>
          </cell>
          <cell r="C620" t="str">
            <v>GBC1</v>
          </cell>
          <cell r="D620" t="str">
            <v>MAURITIUS</v>
          </cell>
          <cell r="E620" t="str">
            <v>OTHER FINANCIAL INSTITUTIONS</v>
          </cell>
        </row>
        <row r="621">
          <cell r="A621" t="str">
            <v>500599</v>
          </cell>
          <cell r="B621" t="str">
            <v>LEXON VENTURES LIMITED</v>
          </cell>
          <cell r="C621" t="str">
            <v>F</v>
          </cell>
          <cell r="D621" t="str">
            <v>BRITISH VIRGIN ISLANDS</v>
          </cell>
          <cell r="E621" t="str">
            <v>OTHER FINANCIAL INSTITUTIONS</v>
          </cell>
        </row>
        <row r="622">
          <cell r="A622" t="str">
            <v>500600</v>
          </cell>
          <cell r="B622" t="str">
            <v>LEXON HOTEL VENTURES LTD</v>
          </cell>
          <cell r="C622" t="str">
            <v>GBC1</v>
          </cell>
          <cell r="D622" t="str">
            <v>MAURITIUS</v>
          </cell>
          <cell r="E622" t="str">
            <v>OTHER FINANCIAL INSTITUTIONS</v>
          </cell>
        </row>
        <row r="623">
          <cell r="A623" t="str">
            <v>500601</v>
          </cell>
          <cell r="B623" t="str">
            <v>SYNTEL (MAURITIUS) LIMITED</v>
          </cell>
          <cell r="C623" t="str">
            <v>GBC1</v>
          </cell>
          <cell r="D623" t="str">
            <v>MAURITIUS</v>
          </cell>
          <cell r="E623" t="str">
            <v>OTHER FINANCIAL INSTITUTIONS</v>
          </cell>
        </row>
        <row r="624">
          <cell r="A624" t="str">
            <v>500602</v>
          </cell>
          <cell r="B624" t="str">
            <v>LEADERGUARD SPOT FOREX</v>
          </cell>
          <cell r="C624" t="str">
            <v>GBC1</v>
          </cell>
          <cell r="D624" t="str">
            <v>MAURITIUS</v>
          </cell>
          <cell r="E624" t="str">
            <v>OTHER FINANCIAL INSTITUTIONS</v>
          </cell>
        </row>
        <row r="625">
          <cell r="A625" t="str">
            <v>500603</v>
          </cell>
          <cell r="B625" t="str">
            <v>LEADERGUARD AFRICA LTD</v>
          </cell>
          <cell r="C625" t="str">
            <v>GBC2</v>
          </cell>
          <cell r="D625" t="str">
            <v>MAURITIUS</v>
          </cell>
          <cell r="E625" t="str">
            <v>OTHER FINANCIAL INSTITUTIONS</v>
          </cell>
        </row>
        <row r="626">
          <cell r="A626" t="str">
            <v>500604</v>
          </cell>
          <cell r="B626" t="str">
            <v>LEADERGUARD WORLDWIDE LTD</v>
          </cell>
          <cell r="C626" t="str">
            <v>GBC2</v>
          </cell>
          <cell r="D626" t="str">
            <v>MAURITIUS</v>
          </cell>
          <cell r="E626" t="str">
            <v>OTHER FINANCIAL INSTITUTIONS</v>
          </cell>
        </row>
        <row r="627">
          <cell r="A627" t="str">
            <v>500605</v>
          </cell>
          <cell r="B627" t="str">
            <v>S &amp; B CONSULTING</v>
          </cell>
          <cell r="C627" t="str">
            <v>F</v>
          </cell>
          <cell r="D627" t="str">
            <v>BRITISH VIRGIN ISLANDS</v>
          </cell>
          <cell r="E627" t="str">
            <v>OTHER FINANCIAL INSTITUTIONS</v>
          </cell>
        </row>
        <row r="628">
          <cell r="A628" t="str">
            <v>500606</v>
          </cell>
          <cell r="B628" t="str">
            <v>SHIBANI FINANCE CO LTD</v>
          </cell>
          <cell r="C628" t="str">
            <v>L</v>
          </cell>
          <cell r="D628" t="str">
            <v>MAURITIUS</v>
          </cell>
          <cell r="E628" t="str">
            <v>OTHER FINANCIAL INSTITUTIONS</v>
          </cell>
        </row>
        <row r="629">
          <cell r="A629" t="str">
            <v>500607</v>
          </cell>
          <cell r="B629" t="str">
            <v>NOVEON MAURITIUS HOLDINGS LTD</v>
          </cell>
          <cell r="C629" t="str">
            <v>GBC1</v>
          </cell>
          <cell r="D629" t="str">
            <v>MAURITIUS</v>
          </cell>
          <cell r="E629" t="str">
            <v>OTHER FINANCIAL INSTITUTIONS</v>
          </cell>
        </row>
        <row r="630">
          <cell r="A630" t="str">
            <v>500608</v>
          </cell>
          <cell r="B630" t="str">
            <v>MATTERHORN VENTURES/E.I.TIGER</v>
          </cell>
          <cell r="C630" t="str">
            <v>GBC1</v>
          </cell>
          <cell r="D630" t="str">
            <v>MAURITIUS</v>
          </cell>
          <cell r="E630" t="str">
            <v>OTHER FINANCIAL INSTITUTIONS</v>
          </cell>
        </row>
        <row r="631">
          <cell r="A631" t="str">
            <v>500609</v>
          </cell>
          <cell r="B631" t="str">
            <v>SYNTEL SOLUTIONS MTIUS LTD</v>
          </cell>
          <cell r="C631" t="str">
            <v>GBC1</v>
          </cell>
          <cell r="D631" t="str">
            <v>MAURITIUS</v>
          </cell>
          <cell r="E631" t="str">
            <v>OTHER FINANCIAL INSTITUTIONS</v>
          </cell>
        </row>
        <row r="632">
          <cell r="A632" t="str">
            <v>500610</v>
          </cell>
          <cell r="B632" t="str">
            <v>INTERNATIONAL CHAIN INV.LTD</v>
          </cell>
          <cell r="C632" t="str">
            <v>GBC1</v>
          </cell>
          <cell r="D632" t="str">
            <v>MAURITIUS</v>
          </cell>
          <cell r="E632" t="str">
            <v>OTHER FINANCIAL INSTITUTIONS</v>
          </cell>
        </row>
        <row r="633">
          <cell r="A633" t="str">
            <v>500611</v>
          </cell>
          <cell r="B633" t="str">
            <v>WJB CHILTERN-RE THE GEMINI TST</v>
          </cell>
          <cell r="C633" t="str">
            <v>F</v>
          </cell>
          <cell r="D633" t="str">
            <v>JERSEY</v>
          </cell>
          <cell r="E633" t="str">
            <v>OTHER FINANCIAL INSTITUTIONS</v>
          </cell>
        </row>
        <row r="634">
          <cell r="A634" t="str">
            <v>500612</v>
          </cell>
          <cell r="B634" t="str">
            <v>WJB CHILTERN-RE PANCO S.STTLE</v>
          </cell>
          <cell r="C634" t="str">
            <v>F</v>
          </cell>
          <cell r="D634" t="str">
            <v>JERSEY</v>
          </cell>
          <cell r="E634" t="str">
            <v>OTHER FINANCIAL INSTITUTIONS</v>
          </cell>
        </row>
        <row r="635">
          <cell r="A635" t="str">
            <v>500613</v>
          </cell>
          <cell r="B635" t="str">
            <v>BRUNCASTER TTEES-RE LEO TRUST</v>
          </cell>
          <cell r="C635" t="str">
            <v>F</v>
          </cell>
          <cell r="D635" t="str">
            <v>JERSEY</v>
          </cell>
          <cell r="E635" t="str">
            <v>OTHER FINANCIAL INSTITUTIONS</v>
          </cell>
        </row>
        <row r="636">
          <cell r="A636" t="str">
            <v>500614</v>
          </cell>
          <cell r="B636" t="str">
            <v>CANTRUST(CI)LTD-RE TAURUS SETT</v>
          </cell>
          <cell r="C636" t="str">
            <v>F</v>
          </cell>
          <cell r="D636" t="str">
            <v>JERSEY</v>
          </cell>
          <cell r="E636" t="str">
            <v>OTHER FINANCIAL INSTITUTIONS</v>
          </cell>
        </row>
        <row r="637">
          <cell r="A637" t="str">
            <v>500615</v>
          </cell>
          <cell r="B637" t="str">
            <v>MR M ABDUL &amp; MRS HUMERA ALEEM</v>
          </cell>
          <cell r="C637" t="str">
            <v>P</v>
          </cell>
          <cell r="D637" t="str">
            <v>MAURITIUS</v>
          </cell>
          <cell r="E637" t="str">
            <v>OTHER ADVANCES</v>
          </cell>
        </row>
        <row r="638">
          <cell r="A638" t="str">
            <v>500616</v>
          </cell>
          <cell r="B638" t="str">
            <v>*KEY_ERR</v>
          </cell>
          <cell r="D638" t="str">
            <v>*KEY_ERR</v>
          </cell>
          <cell r="E638" t="str">
            <v>*KEY_ERR</v>
          </cell>
        </row>
        <row r="639">
          <cell r="A639" t="str">
            <v>500617</v>
          </cell>
          <cell r="B639" t="str">
            <v>LURDINGTON HOLDING LTD</v>
          </cell>
          <cell r="C639" t="str">
            <v>GBC1</v>
          </cell>
          <cell r="D639" t="str">
            <v>MAURITIUS</v>
          </cell>
          <cell r="E639" t="str">
            <v>OTHER FINANCIAL INSTITUTIONS</v>
          </cell>
        </row>
        <row r="640">
          <cell r="A640" t="str">
            <v>500618</v>
          </cell>
          <cell r="B640" t="str">
            <v>MATTERHORN VENTURES</v>
          </cell>
          <cell r="C640" t="str">
            <v>GBC1</v>
          </cell>
          <cell r="D640" t="str">
            <v>MAURITIUS</v>
          </cell>
          <cell r="E640" t="str">
            <v>OTHER FINANCIAL INSTITUTIONS</v>
          </cell>
        </row>
        <row r="641">
          <cell r="A641" t="str">
            <v>500619</v>
          </cell>
          <cell r="B641" t="str">
            <v>DITCML RE THE PBI TRUST</v>
          </cell>
          <cell r="D641" t="str">
            <v>MAURITIUS</v>
          </cell>
          <cell r="E641" t="str">
            <v>OTHER FINANCIAL INSTITUTIONS</v>
          </cell>
        </row>
        <row r="642">
          <cell r="A642" t="str">
            <v>500620</v>
          </cell>
          <cell r="B642" t="str">
            <v>DITCML RE THE IBP TRUST</v>
          </cell>
          <cell r="D642" t="str">
            <v>MAURITIUS</v>
          </cell>
          <cell r="E642" t="str">
            <v>OTHER FINANCIAL INSTITUTIONS</v>
          </cell>
        </row>
        <row r="643">
          <cell r="A643" t="str">
            <v>500621</v>
          </cell>
          <cell r="B643" t="str">
            <v>DEUTSCHE INTL TST CO RE QSC</v>
          </cell>
          <cell r="D643" t="str">
            <v>MAURITIUS</v>
          </cell>
          <cell r="E643" t="str">
            <v>OTHER FINANCIAL INSTITUTIONS</v>
          </cell>
        </row>
        <row r="644">
          <cell r="A644" t="str">
            <v>500622</v>
          </cell>
          <cell r="B644" t="str">
            <v>PRIMETRADE INTERNATIONAL LTD</v>
          </cell>
          <cell r="C644" t="str">
            <v>GBC2</v>
          </cell>
          <cell r="D644" t="str">
            <v>MAURITIUS</v>
          </cell>
          <cell r="E644" t="str">
            <v>OTHER FINANCIAL INSTITUTIONS</v>
          </cell>
        </row>
        <row r="645">
          <cell r="A645" t="str">
            <v>500623</v>
          </cell>
          <cell r="B645" t="str">
            <v>OCBC OVERSEAS INVTS PTE LTD</v>
          </cell>
          <cell r="C645" t="str">
            <v>GBC1</v>
          </cell>
          <cell r="D645" t="str">
            <v>MAURITIUS</v>
          </cell>
          <cell r="E645" t="str">
            <v>OTHER FINANCIAL INSTITUTIONS</v>
          </cell>
        </row>
        <row r="646">
          <cell r="A646" t="str">
            <v>500624</v>
          </cell>
          <cell r="B646" t="str">
            <v>FRONTIERE FINANCE LTD:AMC TST</v>
          </cell>
          <cell r="C646" t="str">
            <v>OT</v>
          </cell>
          <cell r="D646" t="str">
            <v>MAURITIUS</v>
          </cell>
          <cell r="E646" t="str">
            <v>OTHER FINANCIAL INSTITUTIONS</v>
          </cell>
        </row>
        <row r="647">
          <cell r="A647" t="str">
            <v>500625</v>
          </cell>
          <cell r="B647" t="str">
            <v>LARK ASSOCIATES LTD</v>
          </cell>
          <cell r="C647" t="str">
            <v>F</v>
          </cell>
          <cell r="D647" t="str">
            <v>BRITISH VIRGIN ISLANDS</v>
          </cell>
          <cell r="E647" t="str">
            <v>OTHER FINANCIAL INSTITUTIONS</v>
          </cell>
        </row>
        <row r="648">
          <cell r="A648" t="str">
            <v>500626</v>
          </cell>
          <cell r="B648" t="str">
            <v>THE NIJAMO TRUST</v>
          </cell>
          <cell r="C648" t="str">
            <v>F</v>
          </cell>
          <cell r="D648" t="str">
            <v>GUERNSEY</v>
          </cell>
          <cell r="E648" t="str">
            <v>OTHER FINANCIAL INSTITUTIONS</v>
          </cell>
        </row>
        <row r="649">
          <cell r="A649" t="str">
            <v>500627</v>
          </cell>
          <cell r="B649" t="str">
            <v>HAAGIFS HOLDINGS LIMITED</v>
          </cell>
          <cell r="C649" t="str">
            <v>GBC1</v>
          </cell>
          <cell r="D649" t="str">
            <v>MAURITIUS</v>
          </cell>
          <cell r="E649" t="str">
            <v>OTHER FINANCIAL INSTITUTIONS</v>
          </cell>
        </row>
        <row r="650">
          <cell r="A650" t="str">
            <v>500628</v>
          </cell>
          <cell r="B650" t="str">
            <v>STRATEGIC PARTNERS HLDGS LTD</v>
          </cell>
          <cell r="C650" t="str">
            <v>F</v>
          </cell>
          <cell r="D650" t="str">
            <v>MAURITIUS</v>
          </cell>
          <cell r="E650" t="str">
            <v>OTHER FINANCIAL INSTITUTIONS</v>
          </cell>
        </row>
        <row r="651">
          <cell r="A651" t="str">
            <v>500629</v>
          </cell>
          <cell r="B651" t="str">
            <v>HIMALAYAN INDIA HOLDINGS</v>
          </cell>
          <cell r="C651" t="str">
            <v>GBC1</v>
          </cell>
          <cell r="D651" t="str">
            <v>MAURITIUS</v>
          </cell>
          <cell r="E651" t="str">
            <v>OTHER FINANCIAL INSTITUTIONS</v>
          </cell>
        </row>
        <row r="652">
          <cell r="A652" t="str">
            <v>500630</v>
          </cell>
          <cell r="B652" t="str">
            <v>HIMALAYAN FUND LIMITED</v>
          </cell>
          <cell r="C652" t="str">
            <v>F</v>
          </cell>
          <cell r="D652" t="str">
            <v>CAYMAN ISLANDS</v>
          </cell>
          <cell r="E652" t="str">
            <v>OTHER FINANCIAL INSTITUTIONS</v>
          </cell>
        </row>
        <row r="653">
          <cell r="A653" t="str">
            <v>500631</v>
          </cell>
          <cell r="B653" t="str">
            <v>WITTWORLD TECHNOLOGIES LTD</v>
          </cell>
          <cell r="C653" t="str">
            <v>GBC2</v>
          </cell>
          <cell r="D653" t="str">
            <v>MAURITIUS</v>
          </cell>
          <cell r="E653" t="str">
            <v>OTHER FINANCIAL INSTITUTIONS</v>
          </cell>
        </row>
        <row r="654">
          <cell r="A654" t="str">
            <v>500632</v>
          </cell>
          <cell r="B654" t="str">
            <v>HANSEN INVESTMENT CORPORATION</v>
          </cell>
          <cell r="C654" t="str">
            <v>GBC2</v>
          </cell>
          <cell r="D654" t="str">
            <v>MAURITIUS</v>
          </cell>
          <cell r="E654" t="str">
            <v>OTHER FINANCIAL INSTITUTIONS</v>
          </cell>
        </row>
        <row r="655">
          <cell r="A655" t="str">
            <v>500633</v>
          </cell>
          <cell r="B655" t="str">
            <v>OCEAN PASSAGE LIMITED</v>
          </cell>
          <cell r="C655" t="str">
            <v>GBC2</v>
          </cell>
          <cell r="D655" t="str">
            <v>MAURITIUS</v>
          </cell>
          <cell r="E655" t="str">
            <v>OTHER FINANCIAL INSTITUTIONS</v>
          </cell>
        </row>
        <row r="656">
          <cell r="A656" t="str">
            <v>500634</v>
          </cell>
          <cell r="B656" t="str">
            <v>VGC INVESTMENTS LTD</v>
          </cell>
          <cell r="C656" t="str">
            <v>GBC2</v>
          </cell>
          <cell r="D656" t="str">
            <v>MAURITIUS</v>
          </cell>
          <cell r="E656" t="str">
            <v>OTHER FINANCIAL INSTITUTIONS</v>
          </cell>
        </row>
        <row r="657">
          <cell r="A657" t="str">
            <v>500635</v>
          </cell>
          <cell r="B657" t="str">
            <v>*KEY_ERR</v>
          </cell>
          <cell r="D657" t="str">
            <v>*KEY_ERR</v>
          </cell>
          <cell r="E657" t="str">
            <v>*KEY_ERR</v>
          </cell>
        </row>
        <row r="658">
          <cell r="A658" t="str">
            <v>500636</v>
          </cell>
          <cell r="B658" t="str">
            <v>*KEY_ERR</v>
          </cell>
          <cell r="D658" t="str">
            <v>*KEY_ERR</v>
          </cell>
          <cell r="E658" t="str">
            <v>*KEY_ERR</v>
          </cell>
        </row>
        <row r="659">
          <cell r="A659" t="str">
            <v>500637</v>
          </cell>
          <cell r="B659" t="str">
            <v>FRANKLIN TEMPLETON HOLDING LTD</v>
          </cell>
          <cell r="C659" t="str">
            <v>gbc1</v>
          </cell>
          <cell r="D659" t="str">
            <v>MAURITIUS</v>
          </cell>
          <cell r="E659" t="str">
            <v>OTHER FINANCIAL INSTITUTIONS</v>
          </cell>
        </row>
        <row r="660">
          <cell r="A660" t="str">
            <v>500638</v>
          </cell>
          <cell r="B660" t="str">
            <v>BL FINANCIAL SERVICES M LTD</v>
          </cell>
          <cell r="C660" t="str">
            <v>GBC1</v>
          </cell>
          <cell r="D660" t="str">
            <v>MAURITIUS</v>
          </cell>
          <cell r="E660" t="str">
            <v>OTHER FINANCIAL INSTITUTIONS</v>
          </cell>
        </row>
        <row r="661">
          <cell r="A661" t="str">
            <v>500639</v>
          </cell>
          <cell r="B661" t="str">
            <v>ITL TSTEES -THE F.O.G TRUST</v>
          </cell>
          <cell r="C661" t="str">
            <v>OT</v>
          </cell>
          <cell r="D661" t="str">
            <v>MAURITIUS</v>
          </cell>
          <cell r="E661" t="str">
            <v>OTHER FINANCIAL INSTITUTIONS</v>
          </cell>
        </row>
        <row r="662">
          <cell r="A662" t="str">
            <v>500640</v>
          </cell>
          <cell r="B662" t="str">
            <v>SALTRIX LTD</v>
          </cell>
          <cell r="C662" t="str">
            <v>GBC2</v>
          </cell>
          <cell r="D662" t="str">
            <v>MAURITIUS</v>
          </cell>
          <cell r="E662" t="str">
            <v>OTHER FINANCIAL INSTITUTIONS</v>
          </cell>
        </row>
        <row r="663">
          <cell r="A663" t="str">
            <v>500641</v>
          </cell>
          <cell r="B663" t="str">
            <v>*KEY_ERR</v>
          </cell>
          <cell r="D663" t="str">
            <v>*KEY_ERR</v>
          </cell>
          <cell r="E663" t="str">
            <v>*KEY_ERR</v>
          </cell>
        </row>
        <row r="664">
          <cell r="A664" t="str">
            <v>500642</v>
          </cell>
          <cell r="B664" t="str">
            <v>EJD &amp; LC BUCKLAND &amp; SD KIERNAN</v>
          </cell>
          <cell r="C664" t="str">
            <v>P</v>
          </cell>
          <cell r="D664" t="str">
            <v>JERSEY</v>
          </cell>
          <cell r="E664" t="str">
            <v>OTHER ADVANCES</v>
          </cell>
        </row>
        <row r="665">
          <cell r="A665" t="str">
            <v>500643</v>
          </cell>
          <cell r="B665" t="str">
            <v>BKB INC</v>
          </cell>
          <cell r="C665" t="str">
            <v>f</v>
          </cell>
          <cell r="D665" t="str">
            <v>BRITISH VIRGIN ISLANDS</v>
          </cell>
          <cell r="E665" t="str">
            <v>OTHER FINANCIAL INSTITUTIONS</v>
          </cell>
        </row>
        <row r="666">
          <cell r="A666" t="str">
            <v>500644</v>
          </cell>
          <cell r="B666" t="str">
            <v>SIDH SECURITIES LTD</v>
          </cell>
          <cell r="C666" t="str">
            <v>GBC1</v>
          </cell>
          <cell r="D666" t="str">
            <v>MAURITIUS</v>
          </cell>
          <cell r="E666" t="str">
            <v>OTHER FINANCIAL INSTITUTIONS</v>
          </cell>
        </row>
        <row r="667">
          <cell r="A667" t="str">
            <v>500645</v>
          </cell>
          <cell r="B667" t="str">
            <v>ST AUSTELL TRUST</v>
          </cell>
          <cell r="C667" t="str">
            <v>OT</v>
          </cell>
          <cell r="D667" t="str">
            <v>MAURITIUS</v>
          </cell>
          <cell r="E667" t="str">
            <v>OTHER FINANCIAL INSTITUTIONS</v>
          </cell>
        </row>
        <row r="668">
          <cell r="A668" t="str">
            <v>500646</v>
          </cell>
          <cell r="B668" t="str">
            <v>INDIAN OCEAN ASSET MGMNT LTD</v>
          </cell>
          <cell r="C668" t="str">
            <v>GBC1</v>
          </cell>
          <cell r="D668" t="str">
            <v>MAURITIUS</v>
          </cell>
          <cell r="E668" t="str">
            <v>OTHER FINANCIAL INSTITUTIONS</v>
          </cell>
        </row>
        <row r="669">
          <cell r="A669" t="str">
            <v>500647</v>
          </cell>
          <cell r="B669" t="str">
            <v>*KEY_ERR</v>
          </cell>
          <cell r="D669" t="str">
            <v>*KEY_ERR</v>
          </cell>
          <cell r="E669" t="str">
            <v>*KEY_ERR</v>
          </cell>
        </row>
        <row r="670">
          <cell r="A670" t="str">
            <v>500648</v>
          </cell>
          <cell r="B670" t="str">
            <v>KUVERA FUND LIMITED</v>
          </cell>
          <cell r="C670" t="str">
            <v>GBC1</v>
          </cell>
          <cell r="D670" t="str">
            <v>MAURITIUS</v>
          </cell>
          <cell r="E670" t="str">
            <v>OTHER FINANCIAL INSTITUTIONS</v>
          </cell>
        </row>
        <row r="671">
          <cell r="A671" t="str">
            <v>500649</v>
          </cell>
          <cell r="B671" t="str">
            <v>DRAGON PEACOCK INVESTMENTS LTD</v>
          </cell>
          <cell r="C671" t="str">
            <v>GBC1</v>
          </cell>
          <cell r="D671" t="str">
            <v>MAURITIUS</v>
          </cell>
          <cell r="E671" t="str">
            <v>OTHER FINANCIAL INSTITUTIONS</v>
          </cell>
        </row>
        <row r="672">
          <cell r="A672" t="str">
            <v>500650</v>
          </cell>
          <cell r="B672" t="str">
            <v>*KEY_ERR</v>
          </cell>
          <cell r="D672" t="str">
            <v>*KEY_ERR</v>
          </cell>
          <cell r="E672" t="str">
            <v>*KEY_ERR</v>
          </cell>
        </row>
        <row r="673">
          <cell r="A673" t="str">
            <v>500651</v>
          </cell>
          <cell r="B673" t="str">
            <v>MRG HOLDINGS LTD</v>
          </cell>
          <cell r="C673" t="str">
            <v>GBC2</v>
          </cell>
          <cell r="D673" t="str">
            <v>MAURITIUS</v>
          </cell>
          <cell r="E673" t="str">
            <v>OTHER FINANCIAL INSTITUTIONS</v>
          </cell>
        </row>
        <row r="674">
          <cell r="A674" t="str">
            <v>500652</v>
          </cell>
          <cell r="B674" t="str">
            <v>*KEY_ERR</v>
          </cell>
          <cell r="D674" t="str">
            <v>*KEY_ERR</v>
          </cell>
          <cell r="E674" t="str">
            <v>*KEY_ERR</v>
          </cell>
        </row>
        <row r="675">
          <cell r="A675" t="str">
            <v>500653</v>
          </cell>
          <cell r="B675" t="str">
            <v>*KEY_ERR</v>
          </cell>
          <cell r="D675" t="str">
            <v>*KEY_ERR</v>
          </cell>
          <cell r="E675" t="str">
            <v>*KEY_ERR</v>
          </cell>
        </row>
        <row r="676">
          <cell r="A676" t="str">
            <v>500654</v>
          </cell>
          <cell r="B676" t="str">
            <v>*KEY_ERR</v>
          </cell>
          <cell r="D676" t="str">
            <v>*KEY_ERR</v>
          </cell>
          <cell r="E676" t="str">
            <v>*KEY_ERR</v>
          </cell>
        </row>
        <row r="677">
          <cell r="A677" t="str">
            <v>500655</v>
          </cell>
          <cell r="B677" t="str">
            <v>*KEY_ERR</v>
          </cell>
          <cell r="D677" t="str">
            <v>*KEY_ERR</v>
          </cell>
          <cell r="E677" t="str">
            <v>*KEY_ERR</v>
          </cell>
        </row>
        <row r="678">
          <cell r="A678" t="str">
            <v>500656</v>
          </cell>
          <cell r="B678" t="str">
            <v>IMM TSTEES -TRISTAR FOUNDATION</v>
          </cell>
          <cell r="C678" t="str">
            <v>OT</v>
          </cell>
          <cell r="D678" t="str">
            <v>MAURITIUS</v>
          </cell>
          <cell r="E678" t="str">
            <v>OTHER FINANCIAL INSTITUTIONS</v>
          </cell>
        </row>
        <row r="679">
          <cell r="A679" t="str">
            <v>500657</v>
          </cell>
          <cell r="B679" t="str">
            <v>*KEY_ERR</v>
          </cell>
          <cell r="D679" t="str">
            <v>*KEY_ERR</v>
          </cell>
          <cell r="E679" t="str">
            <v>*KEY_ERR</v>
          </cell>
        </row>
        <row r="680">
          <cell r="A680" t="str">
            <v>500658</v>
          </cell>
          <cell r="B680" t="str">
            <v>*KEY_ERR</v>
          </cell>
          <cell r="D680" t="str">
            <v>*KEY_ERR</v>
          </cell>
          <cell r="E680" t="str">
            <v>*KEY_ERR</v>
          </cell>
        </row>
        <row r="681">
          <cell r="A681" t="str">
            <v>500659</v>
          </cell>
          <cell r="B681" t="str">
            <v>LOTUS AFRICA LIMITED</v>
          </cell>
          <cell r="C681" t="str">
            <v>GBC2</v>
          </cell>
          <cell r="D681" t="str">
            <v>MAURITIUS</v>
          </cell>
          <cell r="E681" t="str">
            <v>OTHER FINANCIAL INSTITUTIONS</v>
          </cell>
        </row>
        <row r="682">
          <cell r="A682" t="str">
            <v>500660</v>
          </cell>
          <cell r="B682" t="str">
            <v>AKO LTD</v>
          </cell>
          <cell r="C682" t="str">
            <v>GBC2</v>
          </cell>
          <cell r="D682" t="str">
            <v>MAURITIUS</v>
          </cell>
          <cell r="E682" t="str">
            <v>OTHER FINANCIAL INSTITUTIONS</v>
          </cell>
        </row>
        <row r="683">
          <cell r="A683" t="str">
            <v>500661</v>
          </cell>
          <cell r="B683" t="str">
            <v>*KEY_ERR</v>
          </cell>
          <cell r="D683" t="str">
            <v>*KEY_ERR</v>
          </cell>
          <cell r="E683" t="str">
            <v>*KEY_ERR</v>
          </cell>
        </row>
        <row r="684">
          <cell r="A684" t="str">
            <v>500662</v>
          </cell>
          <cell r="B684" t="str">
            <v>COCOMA LTD</v>
          </cell>
          <cell r="C684" t="str">
            <v>GBC2</v>
          </cell>
          <cell r="D684" t="str">
            <v>MAURITIUS</v>
          </cell>
          <cell r="E684" t="str">
            <v>OTHER FINANCIAL INSTITUTIONS</v>
          </cell>
        </row>
        <row r="685">
          <cell r="A685" t="str">
            <v>500663</v>
          </cell>
          <cell r="B685" t="str">
            <v>MILESTRADE LTD</v>
          </cell>
          <cell r="C685" t="str">
            <v>GBC2</v>
          </cell>
          <cell r="D685" t="str">
            <v>MAURITIUS</v>
          </cell>
          <cell r="E685" t="str">
            <v>OTHER FINANCIAL INSTITUTIONS</v>
          </cell>
        </row>
        <row r="686">
          <cell r="A686" t="str">
            <v>500664</v>
          </cell>
          <cell r="B686" t="str">
            <v>MR YATRICK OUKABAY</v>
          </cell>
          <cell r="C686" t="str">
            <v>P</v>
          </cell>
          <cell r="D686" t="str">
            <v>MADAGASCAR</v>
          </cell>
          <cell r="E686" t="str">
            <v>OTHER ADVANCES</v>
          </cell>
        </row>
        <row r="687">
          <cell r="A687" t="str">
            <v>500665</v>
          </cell>
          <cell r="B687" t="str">
            <v>MR ASHIT OUKABAY</v>
          </cell>
          <cell r="C687" t="str">
            <v>P</v>
          </cell>
          <cell r="D687" t="str">
            <v>MADAGASCAR</v>
          </cell>
          <cell r="E687" t="str">
            <v>OTHER ADVANCES</v>
          </cell>
        </row>
        <row r="688">
          <cell r="A688" t="str">
            <v>500666</v>
          </cell>
          <cell r="B688" t="str">
            <v>KEPPEL INVESTMENT PTE LTD</v>
          </cell>
          <cell r="C688" t="str">
            <v>GBC1</v>
          </cell>
          <cell r="D688" t="str">
            <v>MAURITIUS</v>
          </cell>
          <cell r="E688" t="str">
            <v>OTHER FINANCIAL INSTITUTIONS</v>
          </cell>
        </row>
        <row r="689">
          <cell r="A689" t="str">
            <v>500667</v>
          </cell>
          <cell r="B689" t="str">
            <v>ALL GLOBE INVESTMENTS S.A</v>
          </cell>
          <cell r="C689" t="str">
            <v>F</v>
          </cell>
          <cell r="D689" t="str">
            <v>PANAMA</v>
          </cell>
          <cell r="E689" t="str">
            <v>OTHER FINANCIAL INSTITUTIONS</v>
          </cell>
        </row>
        <row r="690">
          <cell r="A690" t="str">
            <v>500668</v>
          </cell>
          <cell r="B690" t="str">
            <v>*KEY_ERR</v>
          </cell>
          <cell r="D690" t="str">
            <v>*KEY_ERR</v>
          </cell>
          <cell r="E690" t="str">
            <v>*KEY_ERR</v>
          </cell>
        </row>
        <row r="691">
          <cell r="A691" t="str">
            <v>500669</v>
          </cell>
          <cell r="B691" t="str">
            <v>*KEY_ERR</v>
          </cell>
          <cell r="D691" t="str">
            <v>*KEY_ERR</v>
          </cell>
          <cell r="E691" t="str">
            <v>*KEY_ERR</v>
          </cell>
        </row>
        <row r="692">
          <cell r="A692" t="str">
            <v>500670</v>
          </cell>
          <cell r="B692" t="str">
            <v>MARSHAL ASIA CAPITAL LIMITED</v>
          </cell>
          <cell r="C692" t="str">
            <v>GBC1</v>
          </cell>
          <cell r="D692" t="str">
            <v>MAURITIUS</v>
          </cell>
          <cell r="E692" t="str">
            <v>OTHER FINANCIAL INSTITUTIONS</v>
          </cell>
        </row>
        <row r="693">
          <cell r="A693" t="str">
            <v>500671</v>
          </cell>
          <cell r="B693" t="str">
            <v>TRENT BRIDGE HOLDINGS LTD</v>
          </cell>
          <cell r="C693" t="str">
            <v>F</v>
          </cell>
          <cell r="D693" t="str">
            <v>BRITISH VIRGIN ISLANDS</v>
          </cell>
          <cell r="E693" t="str">
            <v>OTHER FINANCIAL INSTITUTIONS</v>
          </cell>
        </row>
        <row r="694">
          <cell r="A694" t="str">
            <v>500672</v>
          </cell>
          <cell r="B694" t="str">
            <v>INVESTEC TRUST(MAURITIUS)LTD</v>
          </cell>
          <cell r="C694" t="str">
            <v>M</v>
          </cell>
          <cell r="D694" t="str">
            <v>MAURITIUS</v>
          </cell>
          <cell r="E694" t="str">
            <v>OTHER FINANCIAL INSTITUTIONS</v>
          </cell>
        </row>
        <row r="695">
          <cell r="A695" t="str">
            <v>500673</v>
          </cell>
          <cell r="B695" t="str">
            <v>MENLO OAK VENTURE INVESTMENTS</v>
          </cell>
          <cell r="C695" t="str">
            <v>GBC2</v>
          </cell>
          <cell r="D695" t="str">
            <v>MAURITIUS</v>
          </cell>
          <cell r="E695" t="str">
            <v>OTHER FINANCIAL INSTITUTIONS</v>
          </cell>
        </row>
        <row r="696">
          <cell r="A696" t="str">
            <v>500674</v>
          </cell>
          <cell r="B696" t="str">
            <v>*KEY_ERR</v>
          </cell>
          <cell r="D696" t="str">
            <v>*KEY_ERR</v>
          </cell>
          <cell r="E696" t="str">
            <v>*KEY_ERR</v>
          </cell>
        </row>
        <row r="697">
          <cell r="A697" t="str">
            <v>500675</v>
          </cell>
          <cell r="B697" t="str">
            <v>*KEY_ERR</v>
          </cell>
          <cell r="D697" t="str">
            <v>*KEY_ERR</v>
          </cell>
          <cell r="E697" t="str">
            <v>*KEY_ERR</v>
          </cell>
        </row>
        <row r="698">
          <cell r="A698" t="str">
            <v>500676</v>
          </cell>
          <cell r="B698" t="str">
            <v>JABBAH HOLDINGS LTD</v>
          </cell>
          <cell r="C698" t="str">
            <v>GBC1</v>
          </cell>
          <cell r="D698" t="str">
            <v>MAURITIUS</v>
          </cell>
          <cell r="E698" t="str">
            <v>OTHER FINANCIAL INSTITUTIONS</v>
          </cell>
        </row>
        <row r="699">
          <cell r="A699" t="str">
            <v>500677</v>
          </cell>
          <cell r="B699" t="str">
            <v>*KEY_ERR</v>
          </cell>
          <cell r="D699" t="str">
            <v>*KEY_ERR</v>
          </cell>
          <cell r="E699" t="str">
            <v>*KEY_ERR</v>
          </cell>
        </row>
        <row r="700">
          <cell r="A700" t="str">
            <v>500678</v>
          </cell>
          <cell r="B700" t="str">
            <v>NOCTURNUS INVESTMENTS LTD</v>
          </cell>
          <cell r="C700" t="str">
            <v>GBC2</v>
          </cell>
          <cell r="D700" t="str">
            <v>MAURITIUS</v>
          </cell>
          <cell r="E700" t="str">
            <v>OTHER FINANCIAL INSTITUTIONS</v>
          </cell>
        </row>
        <row r="701">
          <cell r="A701" t="str">
            <v>500679</v>
          </cell>
          <cell r="B701" t="str">
            <v>DYNAMIC INDIA FUND II</v>
          </cell>
          <cell r="C701" t="str">
            <v>GBC1</v>
          </cell>
          <cell r="D701" t="str">
            <v>MAURITIUS</v>
          </cell>
          <cell r="E701" t="str">
            <v>OTHER FINANCIAL INSTITUTIONS</v>
          </cell>
        </row>
        <row r="702">
          <cell r="A702" t="str">
            <v>500680</v>
          </cell>
          <cell r="B702" t="str">
            <v>*KEY_ERR</v>
          </cell>
          <cell r="D702" t="str">
            <v>*KEY_ERR</v>
          </cell>
          <cell r="E702" t="str">
            <v>*KEY_ERR</v>
          </cell>
        </row>
        <row r="703">
          <cell r="A703" t="str">
            <v>500681</v>
          </cell>
          <cell r="B703" t="str">
            <v>*KEY_ERR</v>
          </cell>
          <cell r="D703" t="str">
            <v>*KEY_ERR</v>
          </cell>
          <cell r="E703" t="str">
            <v>*KEY_ERR</v>
          </cell>
        </row>
        <row r="704">
          <cell r="A704" t="str">
            <v>500682</v>
          </cell>
          <cell r="B704" t="str">
            <v>*KEY_ERR</v>
          </cell>
          <cell r="D704" t="str">
            <v>*KEY_ERR</v>
          </cell>
          <cell r="E704" t="str">
            <v>*KEY_ERR</v>
          </cell>
        </row>
        <row r="705">
          <cell r="A705" t="str">
            <v>500683</v>
          </cell>
          <cell r="B705" t="str">
            <v>KAO SAWAN INVESTMENT LIMITED</v>
          </cell>
          <cell r="C705" t="str">
            <v>GBC1</v>
          </cell>
          <cell r="D705" t="str">
            <v>MAURITIUS</v>
          </cell>
          <cell r="E705" t="str">
            <v>OTHER FINANCIAL INSTITUTIONS</v>
          </cell>
        </row>
        <row r="706">
          <cell r="A706" t="str">
            <v>500684</v>
          </cell>
          <cell r="B706" t="str">
            <v>DYNAMIC INDIA FUND I</v>
          </cell>
          <cell r="C706" t="str">
            <v>GBC1</v>
          </cell>
          <cell r="D706" t="str">
            <v>MAURITIUS</v>
          </cell>
          <cell r="E706" t="str">
            <v>OTHER FINANCIAL INSTITUTIONS</v>
          </cell>
        </row>
        <row r="707">
          <cell r="A707" t="str">
            <v>500685</v>
          </cell>
          <cell r="B707" t="str">
            <v>MORGAN STANLEY D W ASIA LTD</v>
          </cell>
          <cell r="D707" t="str">
            <v>HONG KONG</v>
          </cell>
          <cell r="E707" t="str">
            <v>OTHER FINANCIAL INSTITUTIONS</v>
          </cell>
        </row>
        <row r="708">
          <cell r="A708" t="str">
            <v>500686</v>
          </cell>
          <cell r="B708" t="str">
            <v>MARLIN INVESTMENT HOLDINGS LTD</v>
          </cell>
          <cell r="C708" t="str">
            <v>GBC2</v>
          </cell>
          <cell r="D708" t="str">
            <v>MAURITIUS</v>
          </cell>
          <cell r="E708" t="str">
            <v>OTHER FINANCIAL INSTITUTIONS</v>
          </cell>
        </row>
        <row r="709">
          <cell r="A709" t="str">
            <v>500687</v>
          </cell>
          <cell r="B709" t="str">
            <v>TRICOLOR INDIA FUNDS - TIOF</v>
          </cell>
          <cell r="C709" t="str">
            <v>GBC1</v>
          </cell>
          <cell r="D709" t="str">
            <v>MAURITIUS</v>
          </cell>
          <cell r="E709" t="str">
            <v>OTHER FINANCIAL INSTITUTIONS</v>
          </cell>
        </row>
        <row r="710">
          <cell r="A710" t="str">
            <v>500688</v>
          </cell>
          <cell r="B710" t="str">
            <v>SAFFRON INVESTMENT MGT LTD</v>
          </cell>
          <cell r="C710" t="str">
            <v>GBC1</v>
          </cell>
          <cell r="D710" t="str">
            <v>MAURITIUS</v>
          </cell>
          <cell r="E710" t="str">
            <v>OTHER FINANCIAL INSTITUTIONS</v>
          </cell>
        </row>
        <row r="711">
          <cell r="A711" t="str">
            <v>500689</v>
          </cell>
          <cell r="B711" t="str">
            <v>CASCADE CAPITAL MGNT MTIUS</v>
          </cell>
          <cell r="C711" t="str">
            <v>GBC1</v>
          </cell>
          <cell r="D711" t="str">
            <v>MAURITIUS</v>
          </cell>
          <cell r="E711" t="str">
            <v>OTHER FINANCIAL INSTITUTIONS</v>
          </cell>
        </row>
        <row r="712">
          <cell r="A712" t="str">
            <v>500690</v>
          </cell>
          <cell r="B712" t="str">
            <v>MR SUMANT KAPUR</v>
          </cell>
          <cell r="C712" t="str">
            <v>P</v>
          </cell>
          <cell r="D712" t="str">
            <v>UNITED KINGDOM</v>
          </cell>
          <cell r="E712" t="str">
            <v>OTHER ADVANCES</v>
          </cell>
        </row>
        <row r="713">
          <cell r="A713" t="str">
            <v>500691</v>
          </cell>
          <cell r="B713" t="str">
            <v>STERLING WATERFORD CCN SPV 1</v>
          </cell>
          <cell r="C713" t="str">
            <v>GBC2</v>
          </cell>
          <cell r="D713" t="str">
            <v>MAURITIUS</v>
          </cell>
          <cell r="E713" t="str">
            <v>OTHER FINANCIAL INSTITUTIONS</v>
          </cell>
        </row>
        <row r="714">
          <cell r="A714" t="str">
            <v>500692</v>
          </cell>
          <cell r="B714" t="str">
            <v>AFRICINVEST LTD</v>
          </cell>
          <cell r="C714" t="str">
            <v>GBC1</v>
          </cell>
          <cell r="D714" t="str">
            <v>MAURITIUS</v>
          </cell>
          <cell r="E714" t="str">
            <v>OTHER FINANCIAL INSTITUTIONS</v>
          </cell>
        </row>
        <row r="715">
          <cell r="A715" t="str">
            <v>500693</v>
          </cell>
          <cell r="B715" t="str">
            <v>AFRICINVEST CAPITAL PARTNERS</v>
          </cell>
          <cell r="C715" t="str">
            <v>GBC1</v>
          </cell>
          <cell r="D715" t="str">
            <v>MAURITIUS</v>
          </cell>
          <cell r="E715" t="str">
            <v>OTHER FINANCIAL INSTITUTIONS</v>
          </cell>
        </row>
        <row r="716">
          <cell r="A716" t="str">
            <v>500694</v>
          </cell>
          <cell r="B716" t="str">
            <v>DEUTSCHE SECURITIES (M) LTD</v>
          </cell>
          <cell r="C716" t="str">
            <v>GBC1</v>
          </cell>
          <cell r="D716" t="str">
            <v>MAURITIUS</v>
          </cell>
          <cell r="E716" t="str">
            <v>OTHER FINANCIAL INSTITUTIONS</v>
          </cell>
        </row>
        <row r="717">
          <cell r="A717" t="str">
            <v>500695</v>
          </cell>
          <cell r="B717" t="str">
            <v>*KEY_ERR</v>
          </cell>
          <cell r="D717" t="str">
            <v>*KEY_ERR</v>
          </cell>
          <cell r="E717" t="str">
            <v>*KEY_ERR</v>
          </cell>
        </row>
        <row r="718">
          <cell r="A718" t="str">
            <v>500696</v>
          </cell>
          <cell r="B718" t="str">
            <v>THE PIKE TRUST</v>
          </cell>
          <cell r="C718" t="str">
            <v>F</v>
          </cell>
          <cell r="D718" t="str">
            <v>ISLE OF MAN</v>
          </cell>
          <cell r="E718" t="str">
            <v>OTHER FINANCIAL INSTITUTIONS</v>
          </cell>
        </row>
        <row r="719">
          <cell r="A719" t="str">
            <v>500697</v>
          </cell>
          <cell r="B719" t="str">
            <v>SKYWORKS SOLUTIONS MTIUS LTD</v>
          </cell>
          <cell r="C719" t="str">
            <v>GBC1</v>
          </cell>
          <cell r="D719" t="str">
            <v>MAURITIUS</v>
          </cell>
          <cell r="E719" t="str">
            <v>OTHER FINANCIAL INSTITUTIONS</v>
          </cell>
        </row>
        <row r="720">
          <cell r="A720" t="str">
            <v>500698</v>
          </cell>
          <cell r="B720" t="str">
            <v>CENTURY RESORTS INTL LTD</v>
          </cell>
          <cell r="C720" t="str">
            <v>GBC1</v>
          </cell>
          <cell r="D720" t="str">
            <v>MAURITIUS</v>
          </cell>
          <cell r="E720" t="str">
            <v>OTHER FINANCIAL INSTITUTIONS</v>
          </cell>
        </row>
        <row r="721">
          <cell r="A721" t="str">
            <v>500699</v>
          </cell>
          <cell r="B721" t="str">
            <v>*KEY_ERR</v>
          </cell>
          <cell r="D721" t="str">
            <v>*KEY_ERR</v>
          </cell>
          <cell r="E721" t="str">
            <v>*KEY_ERR</v>
          </cell>
        </row>
        <row r="722">
          <cell r="A722" t="str">
            <v>500700</v>
          </cell>
          <cell r="B722" t="str">
            <v>ASSISTANCE INVESTISSEMENT DEV.</v>
          </cell>
          <cell r="C722" t="str">
            <v>GBC1</v>
          </cell>
          <cell r="D722" t="str">
            <v>MAURITIUS</v>
          </cell>
          <cell r="E722" t="str">
            <v>OTHER FINANCIAL INSTITUTIONS</v>
          </cell>
        </row>
        <row r="723">
          <cell r="A723" t="str">
            <v>500701</v>
          </cell>
          <cell r="B723" t="str">
            <v>THE TRAVEST EQUITY TRUST</v>
          </cell>
          <cell r="C723" t="str">
            <v>OT</v>
          </cell>
          <cell r="D723" t="str">
            <v>MAURITIUS</v>
          </cell>
          <cell r="E723" t="str">
            <v>OTHER FINANCIAL INSTITUTIONS</v>
          </cell>
        </row>
        <row r="724">
          <cell r="A724" t="str">
            <v>500702</v>
          </cell>
          <cell r="B724" t="str">
            <v>*KEY_ERR</v>
          </cell>
          <cell r="D724" t="str">
            <v>*KEY_ERR</v>
          </cell>
          <cell r="E724" t="str">
            <v>*KEY_ERR</v>
          </cell>
        </row>
        <row r="725">
          <cell r="A725" t="str">
            <v>500703</v>
          </cell>
          <cell r="B725" t="str">
            <v>JR DICKINSON &amp; SONS (PTY) LTD</v>
          </cell>
          <cell r="C725" t="str">
            <v>F</v>
          </cell>
          <cell r="D725" t="str">
            <v>SOUTH AFRICA</v>
          </cell>
          <cell r="E725" t="str">
            <v>OTHER FINANCIAL INSTITUTIONS</v>
          </cell>
        </row>
        <row r="726">
          <cell r="A726" t="str">
            <v>500704</v>
          </cell>
          <cell r="B726" t="str">
            <v>DWM INVESTMENTS LIMITED</v>
          </cell>
          <cell r="C726" t="str">
            <v>GBC1</v>
          </cell>
          <cell r="D726" t="str">
            <v>MAURITIUS</v>
          </cell>
          <cell r="E726" t="str">
            <v>OTHER FINANCIAL INSTITUTIONS</v>
          </cell>
        </row>
        <row r="727">
          <cell r="A727" t="str">
            <v>500705</v>
          </cell>
          <cell r="B727" t="str">
            <v>*KEY_ERR</v>
          </cell>
          <cell r="D727" t="str">
            <v>*KEY_ERR</v>
          </cell>
          <cell r="E727" t="str">
            <v>*KEY_ERR</v>
          </cell>
        </row>
        <row r="728">
          <cell r="A728" t="str">
            <v>500706</v>
          </cell>
          <cell r="B728" t="str">
            <v>*KEY_ERR</v>
          </cell>
          <cell r="D728" t="str">
            <v>*KEY_ERR</v>
          </cell>
          <cell r="E728" t="str">
            <v>*KEY_ERR</v>
          </cell>
        </row>
        <row r="729">
          <cell r="A729" t="str">
            <v>500707</v>
          </cell>
          <cell r="B729" t="str">
            <v>QUADRANT PORTFOLIO SERVICES LT</v>
          </cell>
          <cell r="C729" t="str">
            <v>GBC2</v>
          </cell>
          <cell r="D729" t="str">
            <v>MAURITIUS</v>
          </cell>
          <cell r="E729" t="str">
            <v>OTHER FINANCIAL INSTITUTIONS</v>
          </cell>
        </row>
        <row r="730">
          <cell r="A730" t="str">
            <v>500708</v>
          </cell>
          <cell r="B730" t="str">
            <v>CATHAY CAPITAL COMPANY LTD</v>
          </cell>
          <cell r="C730" t="str">
            <v>GBC1</v>
          </cell>
          <cell r="D730" t="str">
            <v>MAURITIUS</v>
          </cell>
          <cell r="E730" t="str">
            <v>OTHER FINANCIAL INSTITUTIONS</v>
          </cell>
        </row>
        <row r="731">
          <cell r="A731" t="str">
            <v>500709</v>
          </cell>
          <cell r="B731" t="str">
            <v>CATHAY ASSET MGT COMPANY LTD</v>
          </cell>
          <cell r="C731" t="str">
            <v>GBC1</v>
          </cell>
          <cell r="D731" t="str">
            <v>MAURITIUS</v>
          </cell>
          <cell r="E731" t="str">
            <v>OTHER FINANCIAL INSTITUTIONS</v>
          </cell>
        </row>
        <row r="732">
          <cell r="A732" t="str">
            <v>500710</v>
          </cell>
          <cell r="B732" t="str">
            <v>CENTURY RESORTS LTD</v>
          </cell>
          <cell r="C732" t="str">
            <v>GBC1</v>
          </cell>
          <cell r="D732" t="str">
            <v>MAURITIUS</v>
          </cell>
          <cell r="E732" t="str">
            <v>OTHER FINANCIAL INSTITUTIONS</v>
          </cell>
        </row>
        <row r="733">
          <cell r="A733" t="str">
            <v>500711</v>
          </cell>
          <cell r="B733" t="str">
            <v>*KEY_ERR</v>
          </cell>
          <cell r="D733" t="str">
            <v>*KEY_ERR</v>
          </cell>
          <cell r="E733" t="str">
            <v>*KEY_ERR</v>
          </cell>
        </row>
        <row r="734">
          <cell r="A734" t="str">
            <v>500712</v>
          </cell>
          <cell r="B734" t="str">
            <v>*KEY_ERR</v>
          </cell>
          <cell r="D734" t="str">
            <v>*KEY_ERR</v>
          </cell>
          <cell r="E734" t="str">
            <v>*KEY_ERR</v>
          </cell>
        </row>
        <row r="735">
          <cell r="A735" t="str">
            <v>500713</v>
          </cell>
          <cell r="B735" t="str">
            <v>CASITA LIMITED</v>
          </cell>
          <cell r="C735" t="str">
            <v>F</v>
          </cell>
          <cell r="D735" t="str">
            <v>BRITISH VIRGIN ISLANDS</v>
          </cell>
          <cell r="E735" t="str">
            <v>OTHER FINANCIAL INSTITUTIONS</v>
          </cell>
        </row>
        <row r="736">
          <cell r="A736" t="str">
            <v>500714</v>
          </cell>
          <cell r="B736" t="str">
            <v>STERLING WATERFORD HOLDINGS</v>
          </cell>
          <cell r="C736" t="str">
            <v>GBC2</v>
          </cell>
          <cell r="D736" t="str">
            <v>MAURITIUS</v>
          </cell>
          <cell r="E736" t="str">
            <v>OTHER FINANCIAL INSTITUTIONS</v>
          </cell>
        </row>
        <row r="737">
          <cell r="A737" t="str">
            <v>500715</v>
          </cell>
          <cell r="B737" t="str">
            <v>MR &amp; MRS RIAZ DJOUMALILA</v>
          </cell>
          <cell r="C737" t="str">
            <v>P</v>
          </cell>
          <cell r="D737" t="str">
            <v>MADAGASCAR</v>
          </cell>
          <cell r="E737" t="str">
            <v>OTHER ADVANCES</v>
          </cell>
        </row>
        <row r="738">
          <cell r="A738" t="str">
            <v>500716</v>
          </cell>
          <cell r="B738" t="str">
            <v>MR TIMOTHY &amp; MRS SARAH TAYLOR</v>
          </cell>
          <cell r="C738" t="str">
            <v>P</v>
          </cell>
          <cell r="D738" t="str">
            <v>MAURITIUS</v>
          </cell>
          <cell r="E738" t="str">
            <v>OTHER ADVANCES</v>
          </cell>
        </row>
        <row r="739">
          <cell r="A739" t="str">
            <v>500717</v>
          </cell>
          <cell r="B739" t="str">
            <v>MR ASHRAF RAMTOOLA</v>
          </cell>
          <cell r="C739" t="str">
            <v>P</v>
          </cell>
          <cell r="D739" t="str">
            <v>MAURITIUS</v>
          </cell>
          <cell r="E739" t="str">
            <v>OTHER FINANCIAL INSTITUTIONS</v>
          </cell>
        </row>
        <row r="740">
          <cell r="A740" t="str">
            <v>500718</v>
          </cell>
          <cell r="B740" t="str">
            <v>FRANK CALANDRA INC OF MTIUS</v>
          </cell>
          <cell r="C740" t="str">
            <v>GBC1</v>
          </cell>
          <cell r="D740" t="str">
            <v>MAURITIUS</v>
          </cell>
          <cell r="E740" t="str">
            <v>OTHER FINANCIAL INSTITUTIONS</v>
          </cell>
        </row>
        <row r="741">
          <cell r="A741" t="str">
            <v>500719</v>
          </cell>
          <cell r="B741" t="str">
            <v>TADPOLE INTERNATIONAL</v>
          </cell>
          <cell r="C741" t="str">
            <v>GBC2</v>
          </cell>
          <cell r="D741" t="str">
            <v>MAURITIUS</v>
          </cell>
          <cell r="E741" t="str">
            <v>OTHER FINANCIAL INSTITUTIONS</v>
          </cell>
        </row>
        <row r="742">
          <cell r="A742" t="str">
            <v>500720</v>
          </cell>
          <cell r="B742" t="str">
            <v>*KEY_ERR</v>
          </cell>
          <cell r="D742" t="str">
            <v>*KEY_ERR</v>
          </cell>
          <cell r="E742" t="str">
            <v>*KEY_ERR</v>
          </cell>
        </row>
        <row r="743">
          <cell r="A743" t="str">
            <v>500721</v>
          </cell>
          <cell r="B743" t="str">
            <v>*KEY_ERR</v>
          </cell>
          <cell r="D743" t="str">
            <v>*KEY_ERR</v>
          </cell>
          <cell r="E743" t="str">
            <v>*KEY_ERR</v>
          </cell>
        </row>
        <row r="744">
          <cell r="A744" t="str">
            <v>500722</v>
          </cell>
          <cell r="B744" t="str">
            <v>BATU MERAH LTD</v>
          </cell>
          <cell r="C744" t="str">
            <v>GBC2</v>
          </cell>
          <cell r="D744" t="str">
            <v>MAURITIUS</v>
          </cell>
          <cell r="E744" t="str">
            <v>OTHER FINANCIAL INSTITUTIONS</v>
          </cell>
        </row>
        <row r="745">
          <cell r="A745" t="str">
            <v>500723</v>
          </cell>
          <cell r="B745" t="str">
            <v>*KEY_ERR</v>
          </cell>
          <cell r="D745" t="str">
            <v>*KEY_ERR</v>
          </cell>
          <cell r="E745" t="str">
            <v>*KEY_ERR</v>
          </cell>
        </row>
        <row r="746">
          <cell r="A746" t="str">
            <v>500724</v>
          </cell>
          <cell r="B746" t="str">
            <v>LINEUP LTD</v>
          </cell>
          <cell r="C746" t="str">
            <v>GBC2</v>
          </cell>
          <cell r="D746" t="str">
            <v>MAURITIUS</v>
          </cell>
          <cell r="E746" t="str">
            <v>OTHER FINANCIAL INSTITUTIONS</v>
          </cell>
        </row>
        <row r="747">
          <cell r="A747" t="str">
            <v>500725</v>
          </cell>
          <cell r="B747" t="str">
            <v>*KEY_ERR</v>
          </cell>
          <cell r="D747" t="str">
            <v>*KEY_ERR</v>
          </cell>
          <cell r="E747" t="str">
            <v>*KEY_ERR</v>
          </cell>
        </row>
        <row r="748">
          <cell r="A748" t="str">
            <v>500726</v>
          </cell>
          <cell r="B748" t="str">
            <v>HWIC ASIA FUND CLASS E</v>
          </cell>
          <cell r="C748" t="str">
            <v>GBC1</v>
          </cell>
          <cell r="D748" t="str">
            <v>MAURITIUS</v>
          </cell>
          <cell r="E748" t="str">
            <v>OTHER FINANCIAL INSTITUTIONS</v>
          </cell>
        </row>
        <row r="749">
          <cell r="A749" t="str">
            <v>500727</v>
          </cell>
          <cell r="B749" t="str">
            <v>NEW VERNON BHARAT LIMITED</v>
          </cell>
          <cell r="C749" t="str">
            <v>GBC1</v>
          </cell>
          <cell r="D749" t="str">
            <v>MAURITIUS</v>
          </cell>
          <cell r="E749" t="str">
            <v>OTHER FINANCIAL INSTITUTIONS</v>
          </cell>
        </row>
        <row r="750">
          <cell r="A750" t="str">
            <v>500728</v>
          </cell>
          <cell r="B750" t="str">
            <v>NEW VERNON INDIA LIMITED</v>
          </cell>
          <cell r="C750" t="str">
            <v>GBC1</v>
          </cell>
          <cell r="D750" t="str">
            <v>MAURITIUS</v>
          </cell>
          <cell r="E750" t="str">
            <v>OTHER FINANCIAL INSTITUTIONS</v>
          </cell>
        </row>
        <row r="751">
          <cell r="A751" t="str">
            <v>500729</v>
          </cell>
          <cell r="B751" t="str">
            <v>PRU INDIA EQUITY OPEN LIMITED</v>
          </cell>
          <cell r="C751" t="str">
            <v>GBC1</v>
          </cell>
          <cell r="D751" t="str">
            <v>MAURITIUS</v>
          </cell>
          <cell r="E751" t="str">
            <v>OTHER FINANCIAL INSTITUTIONS</v>
          </cell>
        </row>
        <row r="752">
          <cell r="A752" t="str">
            <v>500730</v>
          </cell>
          <cell r="B752" t="str">
            <v>BGK INVESTMENTS LTD</v>
          </cell>
          <cell r="C752" t="str">
            <v>GBC1</v>
          </cell>
          <cell r="D752" t="str">
            <v>MAURITIUS</v>
          </cell>
          <cell r="E752" t="str">
            <v>OTHER FINANCIAL INSTITUTIONS</v>
          </cell>
        </row>
        <row r="753">
          <cell r="A753" t="str">
            <v>500731</v>
          </cell>
          <cell r="B753" t="str">
            <v>MR LANCE BRENTON POOLEY</v>
          </cell>
          <cell r="C753" t="str">
            <v>P</v>
          </cell>
          <cell r="D753" t="str">
            <v>SOUTH AFRICA</v>
          </cell>
          <cell r="E753" t="str">
            <v>OTHER FINANCIAL INSTITUTIONS</v>
          </cell>
        </row>
        <row r="754">
          <cell r="A754" t="str">
            <v>500732</v>
          </cell>
          <cell r="B754" t="str">
            <v>CORSAIR HOLDINGS INC</v>
          </cell>
          <cell r="C754" t="str">
            <v>F</v>
          </cell>
          <cell r="D754" t="str">
            <v>MAURITIUS</v>
          </cell>
          <cell r="E754" t="str">
            <v>OTHER FINANCIAL INSTITUTIONS</v>
          </cell>
        </row>
        <row r="755">
          <cell r="A755" t="str">
            <v>500733</v>
          </cell>
          <cell r="B755" t="str">
            <v>*KEY_ERR</v>
          </cell>
          <cell r="D755" t="str">
            <v>*KEY_ERR</v>
          </cell>
          <cell r="E755" t="str">
            <v>*KEY_ERR</v>
          </cell>
        </row>
        <row r="756">
          <cell r="A756" t="str">
            <v>500734</v>
          </cell>
          <cell r="B756" t="str">
            <v>*KEY_ERR</v>
          </cell>
          <cell r="D756" t="str">
            <v>*KEY_ERR</v>
          </cell>
          <cell r="E756" t="str">
            <v>*KEY_ERR</v>
          </cell>
        </row>
        <row r="757">
          <cell r="A757" t="str">
            <v>500735</v>
          </cell>
          <cell r="B757" t="str">
            <v>OWLEY LIMITED</v>
          </cell>
          <cell r="C757" t="str">
            <v>GBC2</v>
          </cell>
          <cell r="D757" t="str">
            <v>MAURITIUS</v>
          </cell>
          <cell r="E757" t="str">
            <v>OTHER FINANCIAL INSTITUTIONS</v>
          </cell>
        </row>
        <row r="758">
          <cell r="A758" t="str">
            <v>500736</v>
          </cell>
          <cell r="B758" t="str">
            <v>MENT-AFRIQUE MEDICALE LLC</v>
          </cell>
          <cell r="C758" t="str">
            <v>F</v>
          </cell>
          <cell r="D758" t="str">
            <v>UNITED STATES OF AMERICA</v>
          </cell>
          <cell r="E758" t="str">
            <v>OTHER FINANCIAL INSTITUTIONS</v>
          </cell>
        </row>
        <row r="759">
          <cell r="A759" t="str">
            <v>500737</v>
          </cell>
          <cell r="B759" t="str">
            <v>MENT-AFRIQUE MEDICALE LIMITED</v>
          </cell>
          <cell r="C759" t="str">
            <v>GBC2</v>
          </cell>
          <cell r="D759" t="str">
            <v>MAURITIUS</v>
          </cell>
          <cell r="E759" t="str">
            <v>OTHER FINANCIAL INSTITUTIONS</v>
          </cell>
        </row>
        <row r="760">
          <cell r="A760" t="str">
            <v>500738</v>
          </cell>
          <cell r="B760" t="str">
            <v>DELOITTE &amp; TOUCHE M HOLDING</v>
          </cell>
          <cell r="C760" t="str">
            <v>GBC1</v>
          </cell>
          <cell r="D760" t="str">
            <v>MAURITIUS</v>
          </cell>
          <cell r="E760" t="str">
            <v>OTHER FINANCIAL INSTITUTIONS</v>
          </cell>
        </row>
        <row r="761">
          <cell r="A761" t="str">
            <v>500739</v>
          </cell>
          <cell r="B761" t="str">
            <v>*KEY_ERR</v>
          </cell>
          <cell r="D761" t="str">
            <v>*KEY_ERR</v>
          </cell>
          <cell r="E761" t="str">
            <v>*KEY_ERR</v>
          </cell>
        </row>
        <row r="762">
          <cell r="A762" t="str">
            <v>500740</v>
          </cell>
          <cell r="B762" t="str">
            <v>DELOITTE TAX MTIUS HOLDING</v>
          </cell>
          <cell r="C762" t="str">
            <v>GBC1</v>
          </cell>
          <cell r="D762" t="str">
            <v>MAURITIUS</v>
          </cell>
          <cell r="E762" t="str">
            <v>OTHER FINANCIAL INSTITUTIONS</v>
          </cell>
        </row>
        <row r="763">
          <cell r="A763" t="str">
            <v>500741</v>
          </cell>
          <cell r="B763" t="str">
            <v>*KEY_ERR</v>
          </cell>
          <cell r="D763" t="str">
            <v>*KEY_ERR</v>
          </cell>
          <cell r="E763" t="str">
            <v>*KEY_ERR</v>
          </cell>
        </row>
        <row r="764">
          <cell r="A764" t="str">
            <v>500742</v>
          </cell>
          <cell r="B764" t="str">
            <v>DELOITTE SERVICES M HOLDING</v>
          </cell>
          <cell r="C764" t="str">
            <v>GBC1</v>
          </cell>
          <cell r="D764" t="str">
            <v>MAURITIUS</v>
          </cell>
          <cell r="E764" t="str">
            <v>OTHER FINANCIAL INSTITUTIONS</v>
          </cell>
        </row>
        <row r="765">
          <cell r="A765" t="str">
            <v>500743</v>
          </cell>
          <cell r="B765" t="str">
            <v>*KEY_ERR</v>
          </cell>
          <cell r="D765" t="str">
            <v>*KEY_ERR</v>
          </cell>
          <cell r="E765" t="str">
            <v>*KEY_ERR</v>
          </cell>
        </row>
        <row r="766">
          <cell r="A766" t="str">
            <v>500744</v>
          </cell>
          <cell r="B766" t="str">
            <v>*KEY_ERR</v>
          </cell>
          <cell r="D766" t="str">
            <v>*KEY_ERR</v>
          </cell>
          <cell r="E766" t="str">
            <v>*KEY_ERR</v>
          </cell>
        </row>
        <row r="767">
          <cell r="A767" t="str">
            <v>500745</v>
          </cell>
          <cell r="B767" t="str">
            <v>MR MICHAEL GORDON TOD</v>
          </cell>
          <cell r="C767" t="str">
            <v>P</v>
          </cell>
          <cell r="D767" t="str">
            <v>SOUTH AFRICA</v>
          </cell>
          <cell r="E767" t="str">
            <v>OTHER ADVANCES</v>
          </cell>
        </row>
        <row r="768">
          <cell r="A768" t="str">
            <v>500746</v>
          </cell>
          <cell r="B768" t="str">
            <v>MIC 16 LIMITED</v>
          </cell>
          <cell r="C768" t="str">
            <v>GBC2</v>
          </cell>
          <cell r="D768" t="str">
            <v>MAURITIUS</v>
          </cell>
          <cell r="E768" t="str">
            <v>OTHER FINANCIAL INSTITUTIONS</v>
          </cell>
        </row>
        <row r="769">
          <cell r="A769" t="str">
            <v>500747</v>
          </cell>
          <cell r="B769" t="str">
            <v>*KEY_ERR</v>
          </cell>
          <cell r="D769" t="str">
            <v>*KEY_ERR</v>
          </cell>
          <cell r="E769" t="str">
            <v>*KEY_ERR</v>
          </cell>
        </row>
        <row r="770">
          <cell r="A770" t="str">
            <v>500748</v>
          </cell>
          <cell r="B770" t="str">
            <v>NELSON STUD WELDING HOLDINGS</v>
          </cell>
          <cell r="C770" t="str">
            <v>GBC1</v>
          </cell>
          <cell r="D770" t="str">
            <v>MAURITIUS</v>
          </cell>
          <cell r="E770" t="str">
            <v>OTHER FINANCIAL INSTITUTIONS</v>
          </cell>
        </row>
        <row r="771">
          <cell r="A771" t="str">
            <v>500749</v>
          </cell>
          <cell r="B771" t="str">
            <v>MATTERHORN VENTURES/SC INDIA</v>
          </cell>
          <cell r="C771" t="str">
            <v>GBC1</v>
          </cell>
          <cell r="D771" t="str">
            <v>MAURITIUS</v>
          </cell>
          <cell r="E771" t="str">
            <v>OTHER FINANCIAL INSTITUTIONS</v>
          </cell>
        </row>
        <row r="772">
          <cell r="A772" t="str">
            <v>500750</v>
          </cell>
          <cell r="B772" t="str">
            <v>GLOBAL T.S.L INTERNATIONAL LTD</v>
          </cell>
          <cell r="C772" t="str">
            <v>GBC2</v>
          </cell>
          <cell r="D772" t="str">
            <v>MAURITIUS</v>
          </cell>
          <cell r="E772" t="str">
            <v>OTHER FINANCIAL INSTITUTIONS</v>
          </cell>
        </row>
        <row r="773">
          <cell r="A773" t="str">
            <v>500751</v>
          </cell>
          <cell r="B773" t="str">
            <v>INTEL CAPITAL (MAURITIUS), LTD</v>
          </cell>
          <cell r="C773" t="str">
            <v>gbc1</v>
          </cell>
          <cell r="D773" t="str">
            <v>MAURITIUS</v>
          </cell>
          <cell r="E773" t="str">
            <v>OTHER FINANCIAL INSTITUTIONS</v>
          </cell>
        </row>
        <row r="774">
          <cell r="A774" t="str">
            <v>500752</v>
          </cell>
          <cell r="B774" t="str">
            <v>SANOVI TECHNOLOGIES</v>
          </cell>
          <cell r="C774" t="str">
            <v>GBC1</v>
          </cell>
          <cell r="D774" t="str">
            <v>MAURITIUS</v>
          </cell>
          <cell r="E774" t="str">
            <v>OTHER FINANCIAL INSTITUTIONS</v>
          </cell>
        </row>
        <row r="775">
          <cell r="A775" t="str">
            <v>500753</v>
          </cell>
          <cell r="B775" t="str">
            <v>*KEY_ERR</v>
          </cell>
          <cell r="D775" t="str">
            <v>*KEY_ERR</v>
          </cell>
          <cell r="E775" t="str">
            <v>*KEY_ERR</v>
          </cell>
        </row>
        <row r="776">
          <cell r="A776" t="str">
            <v>500754</v>
          </cell>
          <cell r="B776" t="str">
            <v>STEWARDS FINANCIAL CUSTODIANS</v>
          </cell>
          <cell r="C776" t="str">
            <v>F</v>
          </cell>
          <cell r="D776" t="str">
            <v>SOUTH AFRICA</v>
          </cell>
          <cell r="E776" t="str">
            <v>OTHER FINANCIAL INSTITUTIONS</v>
          </cell>
        </row>
        <row r="777">
          <cell r="A777" t="str">
            <v>500755</v>
          </cell>
          <cell r="B777" t="str">
            <v>COLN LIMITED</v>
          </cell>
          <cell r="C777" t="str">
            <v>GBC1</v>
          </cell>
          <cell r="D777" t="str">
            <v>MAURITIUS</v>
          </cell>
          <cell r="E777" t="str">
            <v>OTHER FINANCIAL INSTITUTIONS</v>
          </cell>
        </row>
        <row r="778">
          <cell r="A778" t="str">
            <v>500756</v>
          </cell>
          <cell r="B778" t="str">
            <v>AFRICAN INFRAS. STAR COMM LTD</v>
          </cell>
          <cell r="C778" t="str">
            <v>GBC2</v>
          </cell>
          <cell r="D778" t="str">
            <v>MAURITIUS</v>
          </cell>
          <cell r="E778" t="str">
            <v>OTHER FINANCIAL INSTITUTIONS</v>
          </cell>
        </row>
        <row r="779">
          <cell r="A779" t="str">
            <v>500757</v>
          </cell>
          <cell r="B779" t="str">
            <v>SYNNEX MAURITIUS LIMITED</v>
          </cell>
          <cell r="C779" t="str">
            <v>GBC1</v>
          </cell>
          <cell r="D779" t="str">
            <v>MAURITIUS</v>
          </cell>
          <cell r="E779" t="str">
            <v>OTHER FINANCIAL INSTITUTIONS</v>
          </cell>
        </row>
        <row r="780">
          <cell r="A780" t="str">
            <v>500758</v>
          </cell>
          <cell r="B780" t="str">
            <v>AVON ASIA HOLDINGS COMPANY</v>
          </cell>
          <cell r="C780" t="str">
            <v>GBC1</v>
          </cell>
          <cell r="D780" t="str">
            <v>MAURITIUS</v>
          </cell>
          <cell r="E780" t="str">
            <v>OTHER FINANCIAL INSTITUTIONS</v>
          </cell>
        </row>
        <row r="781">
          <cell r="A781" t="str">
            <v>500759</v>
          </cell>
          <cell r="B781" t="str">
            <v>*KEY_ERR</v>
          </cell>
          <cell r="D781" t="str">
            <v>*KEY_ERR</v>
          </cell>
          <cell r="E781" t="str">
            <v>*KEY_ERR</v>
          </cell>
        </row>
        <row r="782">
          <cell r="A782" t="str">
            <v>500760</v>
          </cell>
          <cell r="B782" t="str">
            <v>*KEY_ERR</v>
          </cell>
          <cell r="D782" t="str">
            <v>*KEY_ERR</v>
          </cell>
          <cell r="E782" t="str">
            <v>*KEY_ERR</v>
          </cell>
        </row>
        <row r="783">
          <cell r="A783" t="str">
            <v>500761</v>
          </cell>
          <cell r="B783" t="str">
            <v>*KEY_ERR</v>
          </cell>
          <cell r="D783" t="str">
            <v>*KEY_ERR</v>
          </cell>
          <cell r="E783" t="str">
            <v>*KEY_ERR</v>
          </cell>
        </row>
        <row r="784">
          <cell r="A784" t="str">
            <v>500762</v>
          </cell>
          <cell r="B784" t="str">
            <v>*KEY_ERR</v>
          </cell>
          <cell r="D784" t="str">
            <v>*KEY_ERR</v>
          </cell>
          <cell r="E784" t="str">
            <v>*KEY_ERR</v>
          </cell>
        </row>
        <row r="785">
          <cell r="A785" t="str">
            <v>500763</v>
          </cell>
          <cell r="B785" t="str">
            <v>*KEY_ERR</v>
          </cell>
          <cell r="D785" t="str">
            <v>*KEY_ERR</v>
          </cell>
          <cell r="E785" t="str">
            <v>*KEY_ERR</v>
          </cell>
        </row>
        <row r="786">
          <cell r="A786" t="str">
            <v>500764</v>
          </cell>
          <cell r="B786" t="str">
            <v>MVC VI FVCI LTD</v>
          </cell>
          <cell r="C786" t="str">
            <v>GBC1</v>
          </cell>
          <cell r="D786" t="str">
            <v>MAURITIUS</v>
          </cell>
          <cell r="E786" t="str">
            <v>OTHER FINANCIAL INSTITUTIONS</v>
          </cell>
        </row>
        <row r="787">
          <cell r="A787" t="str">
            <v>500765</v>
          </cell>
          <cell r="B787" t="str">
            <v>GROFIN EAST AFRICA</v>
          </cell>
          <cell r="C787" t="str">
            <v>GBC2</v>
          </cell>
          <cell r="D787" t="str">
            <v>MAURITIUS</v>
          </cell>
          <cell r="E787" t="str">
            <v>OTHER FINANCIAL INSTITUTIONS</v>
          </cell>
        </row>
        <row r="788">
          <cell r="A788" t="str">
            <v>500766</v>
          </cell>
          <cell r="B788" t="str">
            <v>MATTERHORN VENTURES/LIVERPOOL</v>
          </cell>
          <cell r="C788" t="str">
            <v>GBC1</v>
          </cell>
          <cell r="D788" t="str">
            <v>MAURITIUS</v>
          </cell>
          <cell r="E788" t="str">
            <v>OTHER FINANCIAL INSTITUTIONS</v>
          </cell>
        </row>
        <row r="789">
          <cell r="A789" t="str">
            <v>500767</v>
          </cell>
          <cell r="B789" t="str">
            <v>S W CCN SPV 2 -SUSPENSE ACC</v>
          </cell>
          <cell r="C789" t="str">
            <v>GBC1</v>
          </cell>
          <cell r="D789" t="str">
            <v>MAURITIUS</v>
          </cell>
          <cell r="E789" t="str">
            <v>OTHER FINANCIAL INSTITUTIONS</v>
          </cell>
        </row>
        <row r="790">
          <cell r="A790" t="str">
            <v>500768</v>
          </cell>
          <cell r="B790" t="str">
            <v>TOMAS HOPMAN LIMITED</v>
          </cell>
          <cell r="C790" t="str">
            <v>GBC2</v>
          </cell>
          <cell r="D790" t="str">
            <v>MAURITIUS</v>
          </cell>
          <cell r="E790" t="str">
            <v>OTHER FINANCIAL INSTITUTIONS</v>
          </cell>
        </row>
        <row r="791">
          <cell r="A791" t="str">
            <v>500769</v>
          </cell>
          <cell r="B791" t="str">
            <v>PETTERS (MAURITIUS I) LIMITED</v>
          </cell>
          <cell r="C791" t="str">
            <v>GBC2</v>
          </cell>
          <cell r="D791" t="str">
            <v>MAURITIUS</v>
          </cell>
          <cell r="E791" t="str">
            <v>OTHER FINANCIAL INSTITUTIONS</v>
          </cell>
        </row>
        <row r="792">
          <cell r="A792" t="str">
            <v>500770</v>
          </cell>
          <cell r="B792" t="str">
            <v>PETTERS (MAURITIUS II) LIMITED</v>
          </cell>
          <cell r="C792" t="str">
            <v>GBC2</v>
          </cell>
          <cell r="D792" t="str">
            <v>MAURITIUS</v>
          </cell>
          <cell r="E792" t="str">
            <v>OTHER FINANCIAL INSTITUTIONS</v>
          </cell>
        </row>
        <row r="793">
          <cell r="A793" t="str">
            <v>500771</v>
          </cell>
          <cell r="B793" t="str">
            <v>PETTERS (MAURITIUS III) LTD</v>
          </cell>
          <cell r="C793" t="str">
            <v>GBC2</v>
          </cell>
          <cell r="D793" t="str">
            <v>MAURITIUS</v>
          </cell>
          <cell r="E793" t="str">
            <v>OTHER FINANCIAL INSTITUTIONS</v>
          </cell>
        </row>
        <row r="794">
          <cell r="A794" t="str">
            <v>500772</v>
          </cell>
          <cell r="B794" t="str">
            <v>*KEY_ERR</v>
          </cell>
          <cell r="D794" t="str">
            <v>*KEY_ERR</v>
          </cell>
          <cell r="E794" t="str">
            <v>*KEY_ERR</v>
          </cell>
        </row>
        <row r="795">
          <cell r="A795" t="str">
            <v>500773</v>
          </cell>
          <cell r="B795" t="str">
            <v>IP HOLDINGS (MAURITIUS) LTD</v>
          </cell>
          <cell r="C795" t="str">
            <v>GBC1</v>
          </cell>
          <cell r="D795" t="str">
            <v>MAURITIUS</v>
          </cell>
          <cell r="E795" t="str">
            <v>OTHER FINANCIAL INSTITUTIONS</v>
          </cell>
        </row>
        <row r="796">
          <cell r="A796" t="str">
            <v>500774</v>
          </cell>
          <cell r="B796" t="str">
            <v>CAPSEC INVESTMENTS LTD</v>
          </cell>
          <cell r="C796" t="str">
            <v>GBC2</v>
          </cell>
          <cell r="D796" t="str">
            <v>MAURITIUS</v>
          </cell>
          <cell r="E796" t="str">
            <v>OTHER FINANCIAL INSTITUTIONS</v>
          </cell>
        </row>
        <row r="797">
          <cell r="A797" t="str">
            <v>500775</v>
          </cell>
          <cell r="B797" t="str">
            <v>SW ENVIRONMENTAL TRADING</v>
          </cell>
          <cell r="C797" t="str">
            <v>GBC2</v>
          </cell>
          <cell r="D797" t="str">
            <v>MAURITIUS</v>
          </cell>
          <cell r="E797" t="str">
            <v>OTHER FINANCIAL INSTITUTIONS</v>
          </cell>
        </row>
        <row r="798">
          <cell r="A798" t="str">
            <v>500776</v>
          </cell>
          <cell r="B798" t="str">
            <v>CLAS INVESTMENT HOLDING</v>
          </cell>
          <cell r="C798" t="str">
            <v>GBC2</v>
          </cell>
          <cell r="D798" t="str">
            <v>MAURITIUS</v>
          </cell>
          <cell r="E798" t="str">
            <v>OTHER FINANCIAL INSTITUTIONS</v>
          </cell>
        </row>
        <row r="799">
          <cell r="A799" t="str">
            <v>500777</v>
          </cell>
          <cell r="B799" t="str">
            <v>THE DRAGON TRUST</v>
          </cell>
          <cell r="C799" t="str">
            <v>OT</v>
          </cell>
          <cell r="D799" t="str">
            <v>MAURITIUS</v>
          </cell>
          <cell r="E799" t="str">
            <v>OTHER FINANCIAL INSTITUTIONS</v>
          </cell>
        </row>
        <row r="800">
          <cell r="A800" t="str">
            <v>500778</v>
          </cell>
          <cell r="B800" t="str">
            <v>SUCCESS CHIP LTD</v>
          </cell>
          <cell r="C800" t="str">
            <v>F</v>
          </cell>
          <cell r="D800" t="str">
            <v>SINGAPORE</v>
          </cell>
          <cell r="E800" t="str">
            <v>OTHER FINANCIAL INSTITUTIONS</v>
          </cell>
        </row>
        <row r="801">
          <cell r="A801" t="str">
            <v>500780</v>
          </cell>
          <cell r="B801" t="str">
            <v>THE BLUE MOON TRUST</v>
          </cell>
          <cell r="C801" t="str">
            <v>OT</v>
          </cell>
          <cell r="D801" t="str">
            <v>MAURITIUS</v>
          </cell>
          <cell r="E801" t="str">
            <v>OTHER FINANCIAL INSTITUTIONS</v>
          </cell>
        </row>
        <row r="802">
          <cell r="A802" t="str">
            <v>500783</v>
          </cell>
          <cell r="B802" t="str">
            <v>TSS CONSULTANTS LTD</v>
          </cell>
          <cell r="C802" t="str">
            <v>GBC2</v>
          </cell>
          <cell r="D802" t="str">
            <v>MAURITIUS</v>
          </cell>
          <cell r="E802" t="str">
            <v>OTHER FINANCIAL INSTITUTIONS</v>
          </cell>
        </row>
        <row r="803">
          <cell r="A803" t="str">
            <v>500784</v>
          </cell>
          <cell r="B803" t="str">
            <v>MATTERHORN VENTURES/ LINKWOOD</v>
          </cell>
          <cell r="C803" t="str">
            <v>GBC1</v>
          </cell>
          <cell r="D803" t="str">
            <v>MAURITIUS</v>
          </cell>
          <cell r="E803" t="str">
            <v>OTHER FINANCIAL INSTITUTIONS</v>
          </cell>
        </row>
        <row r="804">
          <cell r="A804" t="str">
            <v>500785</v>
          </cell>
          <cell r="B804" t="str">
            <v>TRANSPORTATION,INFRASTRUCTURE</v>
          </cell>
          <cell r="C804" t="str">
            <v>GBC2</v>
          </cell>
          <cell r="D804" t="str">
            <v>MAURITIUS</v>
          </cell>
          <cell r="E804" t="str">
            <v>OTHER FINANCIAL INSTITUTIONS</v>
          </cell>
        </row>
        <row r="805">
          <cell r="A805" t="str">
            <v>500786</v>
          </cell>
          <cell r="B805" t="str">
            <v>*KEY_ERR</v>
          </cell>
          <cell r="D805" t="str">
            <v>*KEY_ERR</v>
          </cell>
          <cell r="E805" t="str">
            <v>*KEY_ERR</v>
          </cell>
        </row>
        <row r="806">
          <cell r="A806" t="str">
            <v>500787</v>
          </cell>
          <cell r="B806" t="str">
            <v>*KEY_ERR</v>
          </cell>
          <cell r="D806" t="str">
            <v>*KEY_ERR</v>
          </cell>
          <cell r="E806" t="str">
            <v>*KEY_ERR</v>
          </cell>
        </row>
        <row r="807">
          <cell r="A807" t="str">
            <v>500788</v>
          </cell>
          <cell r="B807" t="str">
            <v>THE LEVERAGE INDIA FUND LLC</v>
          </cell>
          <cell r="C807" t="str">
            <v>GBC1</v>
          </cell>
          <cell r="D807" t="str">
            <v>MAURITIUS</v>
          </cell>
          <cell r="E807" t="str">
            <v>OTHER FINANCIAL INSTITUTIONS</v>
          </cell>
        </row>
        <row r="808">
          <cell r="A808" t="str">
            <v>500789</v>
          </cell>
          <cell r="B808" t="str">
            <v>*KEY_ERR</v>
          </cell>
          <cell r="D808" t="str">
            <v>*KEY_ERR</v>
          </cell>
          <cell r="E808" t="str">
            <v>*KEY_ERR</v>
          </cell>
        </row>
        <row r="809">
          <cell r="A809" t="str">
            <v>500790</v>
          </cell>
          <cell r="B809" t="str">
            <v>YEOMAN 3-RIGHTS VALUE ASIA</v>
          </cell>
          <cell r="C809" t="str">
            <v>GBC1</v>
          </cell>
          <cell r="D809" t="str">
            <v>MAURITIUS</v>
          </cell>
          <cell r="E809" t="str">
            <v>OTHER FINANCIAL INSTITUTIONS</v>
          </cell>
        </row>
        <row r="810">
          <cell r="A810" t="str">
            <v>500791</v>
          </cell>
          <cell r="B810" t="str">
            <v>MR WILLIAM HENRY SALOMON</v>
          </cell>
          <cell r="C810" t="str">
            <v>P</v>
          </cell>
          <cell r="D810" t="str">
            <v>UNITED KINGDOM</v>
          </cell>
          <cell r="E810" t="str">
            <v>OTHER ADVANCES</v>
          </cell>
        </row>
        <row r="811">
          <cell r="A811" t="str">
            <v>500792</v>
          </cell>
          <cell r="B811" t="str">
            <v>*KEY_ERR</v>
          </cell>
          <cell r="D811" t="str">
            <v>*KEY_ERR</v>
          </cell>
          <cell r="E811" t="str">
            <v>*KEY_ERR</v>
          </cell>
        </row>
        <row r="812">
          <cell r="A812" t="str">
            <v>500793</v>
          </cell>
          <cell r="B812" t="str">
            <v>*KEY_ERR</v>
          </cell>
          <cell r="D812" t="str">
            <v>*KEY_ERR</v>
          </cell>
          <cell r="E812" t="str">
            <v>*KEY_ERR</v>
          </cell>
        </row>
        <row r="813">
          <cell r="A813" t="str">
            <v>500794</v>
          </cell>
          <cell r="B813" t="str">
            <v>*KEY_ERR</v>
          </cell>
          <cell r="D813" t="str">
            <v>*KEY_ERR</v>
          </cell>
          <cell r="E813" t="str">
            <v>*KEY_ERR</v>
          </cell>
        </row>
        <row r="814">
          <cell r="A814" t="str">
            <v>500795</v>
          </cell>
          <cell r="B814" t="str">
            <v>TORCELLO PRIVATE TRUST CO LTD</v>
          </cell>
          <cell r="C814" t="str">
            <v>GBC2</v>
          </cell>
          <cell r="D814" t="str">
            <v>MAURITIUS</v>
          </cell>
          <cell r="E814" t="str">
            <v>OTHER FINANCIAL INSTITUTIONS</v>
          </cell>
        </row>
        <row r="815">
          <cell r="A815" t="str">
            <v>500796</v>
          </cell>
          <cell r="B815" t="str">
            <v>IPC INTERNATIONAL PROCESS CO L</v>
          </cell>
          <cell r="C815" t="str">
            <v>GBC2</v>
          </cell>
          <cell r="D815" t="str">
            <v>MAURITIUS</v>
          </cell>
          <cell r="E815" t="str">
            <v>OTHER FINANCIAL INSTITUTIONS</v>
          </cell>
        </row>
        <row r="816">
          <cell r="A816" t="str">
            <v>500797</v>
          </cell>
          <cell r="B816" t="str">
            <v>*KEY_ERR</v>
          </cell>
          <cell r="D816" t="str">
            <v>*KEY_ERR</v>
          </cell>
          <cell r="E816" t="str">
            <v>*KEY_ERR</v>
          </cell>
        </row>
        <row r="817">
          <cell r="A817" t="str">
            <v>500798</v>
          </cell>
          <cell r="B817" t="str">
            <v>GABRIEL VENTURE PARTNERS (MTIU</v>
          </cell>
          <cell r="C817" t="str">
            <v>GBC1</v>
          </cell>
          <cell r="D817" t="str">
            <v>MAURITIUS</v>
          </cell>
          <cell r="E817" t="str">
            <v>OTHER FINANCIAL INSTITUTIONS</v>
          </cell>
        </row>
        <row r="818">
          <cell r="A818" t="str">
            <v>500799</v>
          </cell>
          <cell r="B818" t="str">
            <v>*KEY_ERR</v>
          </cell>
          <cell r="D818" t="str">
            <v>*KEY_ERR</v>
          </cell>
          <cell r="E818" t="str">
            <v>*KEY_ERR</v>
          </cell>
        </row>
        <row r="819">
          <cell r="A819" t="str">
            <v>500800</v>
          </cell>
          <cell r="B819" t="str">
            <v>THE BUSINESS ACCELERATION GRP</v>
          </cell>
          <cell r="C819" t="str">
            <v>GBC2</v>
          </cell>
          <cell r="D819" t="str">
            <v>MAURITIUS</v>
          </cell>
          <cell r="E819" t="str">
            <v>OTHER FINANCIAL INSTITUTIONS</v>
          </cell>
        </row>
        <row r="820">
          <cell r="A820" t="str">
            <v>500801</v>
          </cell>
          <cell r="B820" t="str">
            <v>FROGNAL HOLDINGS LIMITED</v>
          </cell>
          <cell r="C820" t="str">
            <v>gbc2</v>
          </cell>
          <cell r="D820" t="str">
            <v>MAURITIUS</v>
          </cell>
          <cell r="E820" t="str">
            <v>OTHER FINANCIAL INSTITUTIONS</v>
          </cell>
        </row>
        <row r="821">
          <cell r="A821" t="str">
            <v>500802</v>
          </cell>
          <cell r="B821" t="str">
            <v>ANEX MANAGEMENT SERVICES LTD</v>
          </cell>
          <cell r="C821" t="str">
            <v>M</v>
          </cell>
          <cell r="D821" t="str">
            <v>MAURITIUS</v>
          </cell>
          <cell r="E821" t="str">
            <v>OTHER FINANCIAL INSTITUTIONS</v>
          </cell>
        </row>
        <row r="822">
          <cell r="A822" t="str">
            <v>500803</v>
          </cell>
          <cell r="B822" t="str">
            <v>*KEY_ERR</v>
          </cell>
          <cell r="D822" t="str">
            <v>*KEY_ERR</v>
          </cell>
          <cell r="E822" t="str">
            <v>*KEY_ERR</v>
          </cell>
        </row>
        <row r="823">
          <cell r="A823" t="str">
            <v>500804</v>
          </cell>
          <cell r="B823" t="str">
            <v>FIN ANGLO INVESTMENT LIMITED</v>
          </cell>
          <cell r="C823" t="str">
            <v>GBC2</v>
          </cell>
          <cell r="D823" t="str">
            <v>MAURITIUS</v>
          </cell>
          <cell r="E823" t="str">
            <v>OTHER FINANCIAL INSTITUTIONS</v>
          </cell>
        </row>
        <row r="824">
          <cell r="A824" t="str">
            <v>500805</v>
          </cell>
          <cell r="B824" t="str">
            <v>*KEY_ERR</v>
          </cell>
          <cell r="D824" t="str">
            <v>*KEY_ERR</v>
          </cell>
          <cell r="E824" t="str">
            <v>*KEY_ERR</v>
          </cell>
        </row>
        <row r="825">
          <cell r="A825" t="str">
            <v>500806</v>
          </cell>
          <cell r="B825" t="str">
            <v>AVENUE ASIA MAURITIUS LTD</v>
          </cell>
          <cell r="C825" t="str">
            <v>GBC2</v>
          </cell>
          <cell r="D825" t="str">
            <v>MAURITIUS</v>
          </cell>
          <cell r="E825" t="str">
            <v>OTHER FINANCIAL INSTITUTIONS</v>
          </cell>
        </row>
        <row r="826">
          <cell r="A826" t="str">
            <v>500807</v>
          </cell>
          <cell r="B826" t="str">
            <v>STERLING WATERFORD CCN SPV 3</v>
          </cell>
          <cell r="C826" t="str">
            <v>GBC1</v>
          </cell>
          <cell r="D826" t="str">
            <v>MAURITIUS</v>
          </cell>
          <cell r="E826" t="str">
            <v>OTHER FINANCIAL INSTITUTIONS</v>
          </cell>
        </row>
        <row r="827">
          <cell r="A827" t="str">
            <v>500808</v>
          </cell>
          <cell r="B827" t="str">
            <v>*KEY_ERR</v>
          </cell>
          <cell r="D827" t="str">
            <v>*KEY_ERR</v>
          </cell>
          <cell r="E827" t="str">
            <v>*KEY_ERR</v>
          </cell>
        </row>
        <row r="828">
          <cell r="A828" t="str">
            <v>500809</v>
          </cell>
          <cell r="B828" t="str">
            <v>*KEY_ERR</v>
          </cell>
          <cell r="D828" t="str">
            <v>*KEY_ERR</v>
          </cell>
          <cell r="E828" t="str">
            <v>*KEY_ERR</v>
          </cell>
        </row>
        <row r="829">
          <cell r="A829" t="str">
            <v>500810</v>
          </cell>
          <cell r="B829" t="str">
            <v>PACIFIC SPINNER LIMITED</v>
          </cell>
          <cell r="C829" t="str">
            <v>GBC2</v>
          </cell>
          <cell r="D829" t="str">
            <v>MAURITIUS</v>
          </cell>
          <cell r="E829" t="str">
            <v>OTHER FINANCIAL INSTITUTIONS</v>
          </cell>
        </row>
        <row r="830">
          <cell r="A830" t="str">
            <v>500811</v>
          </cell>
          <cell r="B830" t="str">
            <v>*KEY_ERR</v>
          </cell>
          <cell r="D830" t="str">
            <v>*KEY_ERR</v>
          </cell>
          <cell r="E830" t="str">
            <v>*KEY_ERR</v>
          </cell>
        </row>
        <row r="831">
          <cell r="A831" t="str">
            <v>500812</v>
          </cell>
          <cell r="B831" t="str">
            <v>*KEY_ERR</v>
          </cell>
          <cell r="D831" t="str">
            <v>*KEY_ERR</v>
          </cell>
          <cell r="E831" t="str">
            <v>*KEY_ERR</v>
          </cell>
        </row>
        <row r="832">
          <cell r="A832" t="str">
            <v>500813</v>
          </cell>
          <cell r="B832" t="str">
            <v>PYLEWELL TECHNOLOGIES INC</v>
          </cell>
          <cell r="C832" t="str">
            <v>GBC2</v>
          </cell>
          <cell r="D832" t="str">
            <v>MAURITIUS</v>
          </cell>
          <cell r="E832" t="str">
            <v>OTHER FINANCIAL INSTITUTIONS</v>
          </cell>
        </row>
        <row r="833">
          <cell r="A833" t="str">
            <v>500814</v>
          </cell>
          <cell r="B833" t="str">
            <v>PILOT PROPERTY HOLDINGS LTD</v>
          </cell>
          <cell r="C833" t="str">
            <v>GBC1</v>
          </cell>
          <cell r="D833" t="str">
            <v>MAURITIUS</v>
          </cell>
          <cell r="E833" t="str">
            <v>OTHER FINANCIAL INSTITUTIONS</v>
          </cell>
        </row>
        <row r="834">
          <cell r="A834" t="str">
            <v>500815</v>
          </cell>
          <cell r="B834" t="str">
            <v>*KEY_ERR</v>
          </cell>
          <cell r="D834" t="str">
            <v>*KEY_ERR</v>
          </cell>
          <cell r="E834" t="str">
            <v>*KEY_ERR</v>
          </cell>
        </row>
        <row r="835">
          <cell r="A835" t="str">
            <v>500816</v>
          </cell>
          <cell r="B835" t="str">
            <v>LEADERGUARD SPOT FOREX</v>
          </cell>
          <cell r="C835" t="str">
            <v>GBC1</v>
          </cell>
          <cell r="D835" t="str">
            <v>MAURITIUS</v>
          </cell>
          <cell r="E835" t="str">
            <v>OTHER FINANCIAL INSTITUTIONS</v>
          </cell>
        </row>
        <row r="836">
          <cell r="A836" t="str">
            <v>500817</v>
          </cell>
          <cell r="B836" t="str">
            <v>*KEY_ERR</v>
          </cell>
          <cell r="D836" t="str">
            <v>*KEY_ERR</v>
          </cell>
          <cell r="E836" t="str">
            <v>*KEY_ERR</v>
          </cell>
        </row>
        <row r="837">
          <cell r="A837" t="str">
            <v>500818</v>
          </cell>
          <cell r="B837" t="str">
            <v>*KEY_ERR</v>
          </cell>
          <cell r="D837" t="str">
            <v>*KEY_ERR</v>
          </cell>
          <cell r="E837" t="str">
            <v>*KEY_ERR</v>
          </cell>
        </row>
        <row r="838">
          <cell r="A838" t="str">
            <v>500819</v>
          </cell>
          <cell r="B838" t="str">
            <v>*KEY_ERR</v>
          </cell>
          <cell r="D838" t="str">
            <v>*KEY_ERR</v>
          </cell>
          <cell r="E838" t="str">
            <v>*KEY_ERR</v>
          </cell>
        </row>
        <row r="839">
          <cell r="A839" t="str">
            <v>500820</v>
          </cell>
          <cell r="B839" t="str">
            <v>*KEY_ERR</v>
          </cell>
          <cell r="D839" t="str">
            <v>*KEY_ERR</v>
          </cell>
          <cell r="E839" t="str">
            <v>*KEY_ERR</v>
          </cell>
        </row>
        <row r="840">
          <cell r="A840" t="str">
            <v>500821</v>
          </cell>
          <cell r="B840" t="str">
            <v>MANITOWOC (MAURITIUS) LTD</v>
          </cell>
          <cell r="C840" t="str">
            <v>GBC1</v>
          </cell>
          <cell r="D840" t="str">
            <v>MAURITIUS</v>
          </cell>
          <cell r="E840" t="str">
            <v>OTHER FINANCIAL INSTITUTIONS</v>
          </cell>
        </row>
        <row r="841">
          <cell r="A841" t="str">
            <v>500822</v>
          </cell>
          <cell r="B841" t="str">
            <v>*KEY_ERR</v>
          </cell>
          <cell r="D841" t="str">
            <v>*KEY_ERR</v>
          </cell>
          <cell r="E841" t="str">
            <v>*KEY_ERR</v>
          </cell>
        </row>
        <row r="842">
          <cell r="A842" t="str">
            <v>500823</v>
          </cell>
          <cell r="B842" t="str">
            <v>DYNAMIC INDIA FUND III</v>
          </cell>
          <cell r="C842" t="str">
            <v>GBC1</v>
          </cell>
          <cell r="D842" t="str">
            <v>MAURITIUS</v>
          </cell>
          <cell r="E842" t="str">
            <v>OTHER FINANCIAL INSTITUTIONS</v>
          </cell>
        </row>
        <row r="843">
          <cell r="A843" t="str">
            <v>500824</v>
          </cell>
          <cell r="B843" t="str">
            <v>*KEY_ERR</v>
          </cell>
          <cell r="D843" t="str">
            <v>*KEY_ERR</v>
          </cell>
          <cell r="E843" t="str">
            <v>*KEY_ERR</v>
          </cell>
        </row>
        <row r="844">
          <cell r="A844" t="str">
            <v>500825</v>
          </cell>
          <cell r="B844" t="str">
            <v>*KEY_ERR</v>
          </cell>
          <cell r="D844" t="str">
            <v>*KEY_ERR</v>
          </cell>
          <cell r="E844" t="str">
            <v>*KEY_ERR</v>
          </cell>
        </row>
        <row r="845">
          <cell r="A845" t="str">
            <v>500826</v>
          </cell>
          <cell r="B845" t="str">
            <v>*KEY_ERR</v>
          </cell>
          <cell r="D845" t="str">
            <v>*KEY_ERR</v>
          </cell>
          <cell r="E845" t="str">
            <v>*KEY_ERR</v>
          </cell>
        </row>
        <row r="846">
          <cell r="A846" t="str">
            <v>500827</v>
          </cell>
          <cell r="B846" t="str">
            <v>DB SW CCN SPV 2 2006 ESCROW AC</v>
          </cell>
          <cell r="C846" t="str">
            <v>GBC1</v>
          </cell>
          <cell r="D846" t="str">
            <v>MAURITIUS</v>
          </cell>
          <cell r="E846" t="str">
            <v>OTHER FINANCIAL INSTITUTIONS</v>
          </cell>
        </row>
        <row r="847">
          <cell r="A847" t="str">
            <v>500828</v>
          </cell>
          <cell r="B847" t="str">
            <v>DB SW CCN SPV 2 2007 ESCROW AC</v>
          </cell>
          <cell r="C847" t="str">
            <v>GBC1</v>
          </cell>
          <cell r="D847" t="str">
            <v>MAURITIUS</v>
          </cell>
          <cell r="E847" t="str">
            <v>OTHER FINANCIAL INSTITUTIONS</v>
          </cell>
        </row>
        <row r="848">
          <cell r="A848" t="str">
            <v>500829</v>
          </cell>
          <cell r="B848" t="str">
            <v>DB SW CCN SPV 2 2008 ESCROW AC</v>
          </cell>
          <cell r="C848" t="str">
            <v>GBC1</v>
          </cell>
          <cell r="D848" t="str">
            <v>MAURITIUS</v>
          </cell>
          <cell r="E848" t="str">
            <v>OTHER FINANCIAL INSTITUTIONS</v>
          </cell>
        </row>
        <row r="849">
          <cell r="A849" t="str">
            <v>500830</v>
          </cell>
          <cell r="B849" t="str">
            <v>*KEY_ERR</v>
          </cell>
          <cell r="D849" t="str">
            <v>*KEY_ERR</v>
          </cell>
          <cell r="E849" t="str">
            <v>*KEY_ERR</v>
          </cell>
        </row>
        <row r="850">
          <cell r="A850" t="str">
            <v>500831</v>
          </cell>
          <cell r="B850" t="str">
            <v>DB SW CCN-CONTINGENT EXPENSE</v>
          </cell>
          <cell r="C850" t="str">
            <v>GBC1</v>
          </cell>
          <cell r="D850" t="str">
            <v>MAURITIUS</v>
          </cell>
          <cell r="E850" t="str">
            <v>OTHER FINANCIAL INSTITUTIONS</v>
          </cell>
        </row>
        <row r="851">
          <cell r="A851" t="str">
            <v>500832</v>
          </cell>
          <cell r="B851" t="str">
            <v>IMPERIAL PROPERTIES INTL LTD</v>
          </cell>
          <cell r="C851" t="str">
            <v>GBC2</v>
          </cell>
          <cell r="D851" t="str">
            <v>MAURITIUS</v>
          </cell>
          <cell r="E851" t="str">
            <v>OTHER FINANCIAL INSTITUTIONS</v>
          </cell>
        </row>
        <row r="852">
          <cell r="A852" t="str">
            <v>500833</v>
          </cell>
          <cell r="B852" t="str">
            <v>FORD INDIA PVT LTD</v>
          </cell>
          <cell r="C852" t="str">
            <v>F</v>
          </cell>
          <cell r="D852" t="str">
            <v>INDIA</v>
          </cell>
          <cell r="E852" t="str">
            <v>OTHER FINANCIAL INSTITUTIONS</v>
          </cell>
        </row>
        <row r="853">
          <cell r="A853" t="str">
            <v>500834</v>
          </cell>
          <cell r="B853" t="str">
            <v>HARVEST LIFE ASSURANCE CO LTD</v>
          </cell>
          <cell r="C853" t="str">
            <v>GBC1</v>
          </cell>
          <cell r="D853" t="str">
            <v>MAURITIUS</v>
          </cell>
          <cell r="E853" t="str">
            <v>OTHER FINANCIAL INSTITUTIONS</v>
          </cell>
        </row>
        <row r="854">
          <cell r="A854" t="str">
            <v>500835</v>
          </cell>
          <cell r="B854" t="str">
            <v>ASIA STEEL HOLDINGS LTD</v>
          </cell>
          <cell r="C854" t="str">
            <v>GBC1</v>
          </cell>
          <cell r="D854" t="str">
            <v>MAURITIUS</v>
          </cell>
          <cell r="E854" t="str">
            <v>OTHER FINANCIAL INSTITUTIONS</v>
          </cell>
        </row>
        <row r="855">
          <cell r="A855" t="str">
            <v>500836</v>
          </cell>
          <cell r="B855" t="str">
            <v>*KEY_ERR</v>
          </cell>
          <cell r="D855" t="str">
            <v>*KEY_ERR</v>
          </cell>
          <cell r="E855" t="str">
            <v>*KEY_ERR</v>
          </cell>
        </row>
        <row r="856">
          <cell r="A856" t="str">
            <v>500837</v>
          </cell>
          <cell r="B856" t="str">
            <v>*KEY_ERR</v>
          </cell>
          <cell r="D856" t="str">
            <v>*KEY_ERR</v>
          </cell>
          <cell r="E856" t="str">
            <v>*KEY_ERR</v>
          </cell>
        </row>
        <row r="857">
          <cell r="A857" t="str">
            <v>500838</v>
          </cell>
          <cell r="B857" t="str">
            <v>*KEY_ERR</v>
          </cell>
          <cell r="D857" t="str">
            <v>*KEY_ERR</v>
          </cell>
          <cell r="E857" t="str">
            <v>*KEY_ERR</v>
          </cell>
        </row>
        <row r="858">
          <cell r="A858" t="str">
            <v>500839</v>
          </cell>
          <cell r="B858" t="str">
            <v>PAIP-PCAP-FMO LETSHEGO LIMITED</v>
          </cell>
          <cell r="C858" t="str">
            <v>GBC1</v>
          </cell>
          <cell r="D858" t="str">
            <v>MAURITIUS</v>
          </cell>
          <cell r="E858" t="str">
            <v>OTHER FINANCIAL INSTITUTIONS</v>
          </cell>
        </row>
        <row r="859">
          <cell r="A859" t="str">
            <v>500840</v>
          </cell>
          <cell r="B859" t="str">
            <v>LUBRICANT ADDITIVE SOLN &amp; TECH</v>
          </cell>
          <cell r="C859" t="str">
            <v>GBC2</v>
          </cell>
          <cell r="D859" t="str">
            <v>MAURITIUS</v>
          </cell>
          <cell r="E859" t="str">
            <v>OTHER FINANCIAL INSTITUTIONS</v>
          </cell>
        </row>
        <row r="860">
          <cell r="A860" t="str">
            <v>500841</v>
          </cell>
          <cell r="B860" t="str">
            <v>MINIVET LIMITED</v>
          </cell>
          <cell r="D860" t="str">
            <v>MAURITIUS</v>
          </cell>
          <cell r="E860" t="str">
            <v>OTHER FINANCIAL INSTITUTIONS</v>
          </cell>
        </row>
        <row r="861">
          <cell r="A861" t="str">
            <v>500842</v>
          </cell>
          <cell r="B861" t="str">
            <v>ABAR FINANCIAL SERVICES LTD</v>
          </cell>
          <cell r="C861" t="str">
            <v>F</v>
          </cell>
          <cell r="D861" t="str">
            <v>BRITISH VIRGIN ISLANDS</v>
          </cell>
          <cell r="E861" t="str">
            <v>OTHER FINANCIAL INSTITUTIONS</v>
          </cell>
        </row>
        <row r="862">
          <cell r="A862" t="str">
            <v>500843</v>
          </cell>
          <cell r="B862" t="str">
            <v>*KEY_ERR</v>
          </cell>
          <cell r="D862" t="str">
            <v>*KEY_ERR</v>
          </cell>
          <cell r="E862" t="str">
            <v>*KEY_ERR</v>
          </cell>
        </row>
        <row r="863">
          <cell r="A863" t="str">
            <v>500844</v>
          </cell>
          <cell r="B863" t="str">
            <v>*KEY_ERR</v>
          </cell>
          <cell r="D863" t="str">
            <v>*KEY_ERR</v>
          </cell>
          <cell r="E863" t="str">
            <v>*KEY_ERR</v>
          </cell>
        </row>
        <row r="864">
          <cell r="A864" t="str">
            <v>500845</v>
          </cell>
          <cell r="B864" t="str">
            <v>KCH PRIVATE LIMITED</v>
          </cell>
          <cell r="C864" t="str">
            <v>GBC1</v>
          </cell>
          <cell r="D864" t="str">
            <v>MAURITIUS</v>
          </cell>
          <cell r="E864" t="str">
            <v>OTHER FINANCIAL INSTITUTIONS</v>
          </cell>
        </row>
        <row r="865">
          <cell r="A865" t="str">
            <v>500846</v>
          </cell>
          <cell r="B865" t="str">
            <v>SALLY MORRIS MEMORIAL TRUST</v>
          </cell>
          <cell r="C865" t="str">
            <v>OT</v>
          </cell>
          <cell r="D865" t="str">
            <v>MAURITIUS</v>
          </cell>
          <cell r="E865" t="str">
            <v>OTHER FINANCIAL INSTITUTIONS</v>
          </cell>
        </row>
        <row r="866">
          <cell r="A866" t="str">
            <v>500847</v>
          </cell>
          <cell r="B866" t="str">
            <v>SYNTEL STERLING BEST SHORES M</v>
          </cell>
          <cell r="C866" t="str">
            <v>GBC1</v>
          </cell>
          <cell r="D866" t="str">
            <v>MAURITIUS</v>
          </cell>
          <cell r="E866" t="str">
            <v>OTHER FINANCIAL INSTITUTIONS</v>
          </cell>
        </row>
        <row r="867">
          <cell r="A867" t="str">
            <v>500848</v>
          </cell>
          <cell r="B867" t="str">
            <v>TATA INDIAN OPPORTUNITIES FND</v>
          </cell>
          <cell r="C867" t="str">
            <v>GBC1</v>
          </cell>
          <cell r="D867" t="str">
            <v>MAURITIUS</v>
          </cell>
          <cell r="E867" t="str">
            <v>OTHER FINANCIAL INSTITUTIONS</v>
          </cell>
        </row>
        <row r="868">
          <cell r="A868" t="str">
            <v>500849</v>
          </cell>
          <cell r="B868" t="str">
            <v>HARVEST LIFE ASSURANCE CO LTD</v>
          </cell>
          <cell r="C868" t="str">
            <v>GBC1</v>
          </cell>
          <cell r="D868" t="str">
            <v>MAURITIUS</v>
          </cell>
          <cell r="E868" t="str">
            <v>OTHER FINANCIAL INSTITUTIONS</v>
          </cell>
        </row>
        <row r="869">
          <cell r="A869" t="str">
            <v>500850</v>
          </cell>
          <cell r="B869" t="str">
            <v>ZOBETH LIMITED</v>
          </cell>
          <cell r="D869" t="str">
            <v>MAURITIUS</v>
          </cell>
          <cell r="E869" t="str">
            <v>OTHER FINANCIAL INSTITUTIONS</v>
          </cell>
        </row>
        <row r="870">
          <cell r="A870" t="str">
            <v>500851</v>
          </cell>
          <cell r="B870" t="str">
            <v>*KEY_ERR</v>
          </cell>
          <cell r="D870" t="str">
            <v>*KEY_ERR</v>
          </cell>
          <cell r="E870" t="str">
            <v>*KEY_ERR</v>
          </cell>
        </row>
        <row r="871">
          <cell r="A871" t="str">
            <v>500852</v>
          </cell>
          <cell r="B871" t="str">
            <v>*KEY_ERR</v>
          </cell>
          <cell r="D871" t="str">
            <v>*KEY_ERR</v>
          </cell>
          <cell r="E871" t="str">
            <v>*KEY_ERR</v>
          </cell>
        </row>
        <row r="872">
          <cell r="A872" t="str">
            <v>500853</v>
          </cell>
          <cell r="B872" t="str">
            <v>SW INVESTMENT</v>
          </cell>
          <cell r="C872" t="str">
            <v>GBC2</v>
          </cell>
          <cell r="D872" t="str">
            <v>MAURITIUS</v>
          </cell>
          <cell r="E872" t="str">
            <v>OTHER FINANCIAL INSTITUTIONS</v>
          </cell>
        </row>
        <row r="873">
          <cell r="A873" t="str">
            <v>500854</v>
          </cell>
          <cell r="B873" t="str">
            <v>PROFOUND MARKET GROUP M LTD</v>
          </cell>
          <cell r="C873" t="str">
            <v>GBC1</v>
          </cell>
          <cell r="D873" t="str">
            <v>MAURITIUS</v>
          </cell>
          <cell r="E873" t="str">
            <v>OTHER FINANCIAL INSTITUTIONS</v>
          </cell>
        </row>
        <row r="874">
          <cell r="A874" t="str">
            <v>500855</v>
          </cell>
          <cell r="B874" t="str">
            <v>PRUDENTIAL INDIA OPP FUND LTD</v>
          </cell>
          <cell r="D874" t="str">
            <v>MAURITIUS</v>
          </cell>
          <cell r="E874" t="str">
            <v>OTHER FINANCIAL INSTITUTIONS</v>
          </cell>
        </row>
        <row r="875">
          <cell r="A875" t="str">
            <v>500856</v>
          </cell>
          <cell r="B875" t="str">
            <v>PRUDENTIAL MTIUS HLDGS LTD</v>
          </cell>
          <cell r="D875" t="str">
            <v>MAURITIUS</v>
          </cell>
          <cell r="E875" t="str">
            <v>OTHER FINANCIAL INSTITUTIONS</v>
          </cell>
        </row>
        <row r="876">
          <cell r="A876" t="str">
            <v>500857</v>
          </cell>
          <cell r="B876" t="str">
            <v>SABRE CAPITAL I HOLDINGS LTD</v>
          </cell>
          <cell r="D876" t="str">
            <v>MAURITIUS</v>
          </cell>
          <cell r="E876" t="str">
            <v>OTHER FINANCIAL INSTITUTIONS</v>
          </cell>
        </row>
        <row r="877">
          <cell r="A877" t="str">
            <v>500858</v>
          </cell>
          <cell r="B877" t="str">
            <v>*KEY_ERR</v>
          </cell>
          <cell r="D877" t="str">
            <v>*KEY_ERR</v>
          </cell>
          <cell r="E877" t="str">
            <v>*KEY_ERR</v>
          </cell>
        </row>
        <row r="878">
          <cell r="A878" t="str">
            <v>500859</v>
          </cell>
          <cell r="B878" t="str">
            <v>CROWN CAPITAL LIMITED</v>
          </cell>
          <cell r="D878" t="str">
            <v>DUBAI</v>
          </cell>
          <cell r="E878" t="str">
            <v>OTHER FINANCIAL INSTITUTIONS</v>
          </cell>
        </row>
        <row r="879">
          <cell r="A879" t="str">
            <v>500860</v>
          </cell>
          <cell r="B879" t="str">
            <v>PRU IND GLOBAL PF MGT SERV LTD</v>
          </cell>
          <cell r="D879" t="str">
            <v>MAURITIUS</v>
          </cell>
          <cell r="E879" t="str">
            <v>OTHER FINANCIAL INSTITUTIONS</v>
          </cell>
        </row>
        <row r="880">
          <cell r="A880" t="str">
            <v>500861</v>
          </cell>
          <cell r="B880" t="str">
            <v>*KEY_ERR</v>
          </cell>
          <cell r="D880" t="str">
            <v>*KEY_ERR</v>
          </cell>
          <cell r="E880" t="str">
            <v>*KEY_ERR</v>
          </cell>
        </row>
        <row r="881">
          <cell r="A881" t="str">
            <v>500862</v>
          </cell>
          <cell r="B881" t="str">
            <v>*KEY_ERR</v>
          </cell>
          <cell r="D881" t="str">
            <v>*KEY_ERR</v>
          </cell>
          <cell r="E881" t="str">
            <v>*KEY_ERR</v>
          </cell>
        </row>
        <row r="882">
          <cell r="A882" t="str">
            <v>500863</v>
          </cell>
          <cell r="B882" t="str">
            <v>*KEY_ERR</v>
          </cell>
          <cell r="D882" t="str">
            <v>*KEY_ERR</v>
          </cell>
          <cell r="E882" t="str">
            <v>*KEY_ERR</v>
          </cell>
        </row>
        <row r="883">
          <cell r="A883" t="str">
            <v>500864</v>
          </cell>
          <cell r="B883" t="str">
            <v>*KEY_ERR</v>
          </cell>
          <cell r="D883" t="str">
            <v>*KEY_ERR</v>
          </cell>
          <cell r="E883" t="str">
            <v>*KEY_ERR</v>
          </cell>
        </row>
        <row r="884">
          <cell r="A884" t="str">
            <v>500865</v>
          </cell>
          <cell r="B884" t="str">
            <v>*KEY_ERR</v>
          </cell>
          <cell r="D884" t="str">
            <v>*KEY_ERR</v>
          </cell>
          <cell r="E884" t="str">
            <v>*KEY_ERR</v>
          </cell>
        </row>
        <row r="885">
          <cell r="A885" t="str">
            <v>500866</v>
          </cell>
          <cell r="B885" t="str">
            <v>*KEY_ERR</v>
          </cell>
          <cell r="D885" t="str">
            <v>*KEY_ERR</v>
          </cell>
          <cell r="E885" t="str">
            <v>*KEY_ERR</v>
          </cell>
        </row>
        <row r="886">
          <cell r="A886" t="str">
            <v>500867</v>
          </cell>
          <cell r="B886" t="str">
            <v>*KEY_ERR</v>
          </cell>
          <cell r="D886" t="str">
            <v>*KEY_ERR</v>
          </cell>
          <cell r="E886" t="str">
            <v>*KEY_ERR</v>
          </cell>
        </row>
        <row r="887">
          <cell r="A887" t="str">
            <v>500868</v>
          </cell>
          <cell r="B887" t="str">
            <v>*KEY_ERR</v>
          </cell>
          <cell r="D887" t="str">
            <v>*KEY_ERR</v>
          </cell>
          <cell r="E887" t="str">
            <v>*KEY_ERR</v>
          </cell>
        </row>
        <row r="930">
          <cell r="A930" t="str">
            <v>990001</v>
          </cell>
          <cell r="B930" t="str">
            <v>IR IG LOANS MG + CO</v>
          </cell>
        </row>
        <row r="931">
          <cell r="A931" t="str">
            <v>990002</v>
          </cell>
          <cell r="B931" t="str">
            <v>IR INTERBANK LOANS DBO GROUP</v>
          </cell>
        </row>
        <row r="932">
          <cell r="A932" t="str">
            <v>990003</v>
          </cell>
          <cell r="B932" t="str">
            <v>IR IG LOANS DB</v>
          </cell>
        </row>
        <row r="933">
          <cell r="A933" t="str">
            <v>990004</v>
          </cell>
          <cell r="B933" t="str">
            <v>IR IB LOANS JAPANESE</v>
          </cell>
        </row>
        <row r="934">
          <cell r="A934" t="str">
            <v>990005</v>
          </cell>
          <cell r="B934" t="str">
            <v>IR IB LOANS BANK</v>
          </cell>
        </row>
        <row r="935">
          <cell r="A935" t="str">
            <v>990006</v>
          </cell>
          <cell r="B935" t="str">
            <v>IR IG LOAN NBNK MG</v>
          </cell>
        </row>
        <row r="936">
          <cell r="A936" t="str">
            <v>990007</v>
          </cell>
          <cell r="B936" t="str">
            <v>IR IG LOAN NBNK DBO GROUP</v>
          </cell>
        </row>
        <row r="937">
          <cell r="A937" t="str">
            <v>990008</v>
          </cell>
          <cell r="B937" t="str">
            <v>IR IG LOAN NBNK DB</v>
          </cell>
        </row>
        <row r="938">
          <cell r="A938" t="str">
            <v>990009</v>
          </cell>
          <cell r="B938" t="str">
            <v>IR REVERSE REPOS</v>
          </cell>
        </row>
        <row r="939">
          <cell r="A939" t="str">
            <v>990010</v>
          </cell>
          <cell r="B939" t="str">
            <v>IR CERTIFICATES OF DEPOSIT</v>
          </cell>
        </row>
        <row r="940">
          <cell r="A940" t="str">
            <v>990011</v>
          </cell>
          <cell r="B940" t="str">
            <v>IR COMMERCIAL PAPER</v>
          </cell>
        </row>
        <row r="941">
          <cell r="A941" t="str">
            <v>990012</v>
          </cell>
          <cell r="B941" t="str">
            <v>IR NOSTRO MG + CO</v>
          </cell>
        </row>
        <row r="942">
          <cell r="A942" t="str">
            <v>990013</v>
          </cell>
          <cell r="B942" t="str">
            <v>IR NOSTRO OFS GRP</v>
          </cell>
        </row>
        <row r="943">
          <cell r="A943" t="str">
            <v>990014</v>
          </cell>
          <cell r="B943" t="str">
            <v>IR NOSTRO DB</v>
          </cell>
        </row>
        <row r="944">
          <cell r="A944" t="str">
            <v>990015</v>
          </cell>
          <cell r="B944" t="str">
            <v>IR NOSTRO BANK</v>
          </cell>
        </row>
        <row r="945">
          <cell r="A945" t="str">
            <v>990016</v>
          </cell>
          <cell r="B945" t="str">
            <v>IR ARBITRAGE LOANS</v>
          </cell>
        </row>
        <row r="946">
          <cell r="A946" t="str">
            <v>990017</v>
          </cell>
          <cell r="B946" t="str">
            <v>FIXTURE BREAKAGE CHARGES</v>
          </cell>
        </row>
        <row r="947">
          <cell r="A947" t="str">
            <v>990018</v>
          </cell>
          <cell r="B947" t="str">
            <v>BANKING COMMISSION RECEIVED</v>
          </cell>
        </row>
        <row r="948">
          <cell r="A948" t="str">
            <v>990019</v>
          </cell>
          <cell r="B948" t="str">
            <v>BANK CHARGES RECOVERED</v>
          </cell>
        </row>
        <row r="949">
          <cell r="A949" t="str">
            <v>990020</v>
          </cell>
          <cell r="B949" t="str">
            <v>CASH MANAGEMENT FEES</v>
          </cell>
        </row>
        <row r="950">
          <cell r="A950" t="str">
            <v>990021</v>
          </cell>
          <cell r="B950" t="str">
            <v>FRA HEDGE DB</v>
          </cell>
        </row>
        <row r="951">
          <cell r="A951" t="str">
            <v>990022</v>
          </cell>
          <cell r="B951" t="str">
            <v>FRA HEDGE BANK</v>
          </cell>
        </row>
        <row r="952">
          <cell r="A952" t="str">
            <v>990023</v>
          </cell>
          <cell r="B952" t="str">
            <v>FINANCIAL FUTURE HEDGE INCOME</v>
          </cell>
        </row>
        <row r="953">
          <cell r="A953" t="str">
            <v>990024</v>
          </cell>
          <cell r="B953" t="str">
            <v>IR IRS IG HEDGE MG + CO</v>
          </cell>
        </row>
        <row r="954">
          <cell r="A954" t="str">
            <v>990025</v>
          </cell>
          <cell r="B954" t="str">
            <v>IR IRS IB HEDGE DBO GROUP</v>
          </cell>
        </row>
        <row r="955">
          <cell r="A955" t="str">
            <v>990026</v>
          </cell>
          <cell r="B955" t="str">
            <v>IR IRS IG HEDGE DB</v>
          </cell>
        </row>
        <row r="956">
          <cell r="A956" t="str">
            <v>990027</v>
          </cell>
          <cell r="B956" t="str">
            <v>IR IRS IB HEDGE BANK</v>
          </cell>
        </row>
        <row r="957">
          <cell r="A957" t="str">
            <v>990028</v>
          </cell>
          <cell r="B957" t="str">
            <v>IR IRS NBNK HEDGE DBO GROUP</v>
          </cell>
        </row>
        <row r="958">
          <cell r="A958" t="str">
            <v>990029</v>
          </cell>
          <cell r="B958" t="str">
            <v>IR OIS HEDGE DB</v>
          </cell>
        </row>
        <row r="959">
          <cell r="A959" t="str">
            <v>990030</v>
          </cell>
          <cell r="B959" t="str">
            <v>IR OIS HEDGE BANK</v>
          </cell>
        </row>
        <row r="960">
          <cell r="A960" t="str">
            <v>990031</v>
          </cell>
          <cell r="B960" t="str">
            <v>IR LENDING TO LOAN DESK</v>
          </cell>
        </row>
        <row r="961">
          <cell r="A961" t="str">
            <v>990032</v>
          </cell>
          <cell r="B961" t="str">
            <v>IR LENDING TO CORP DESK</v>
          </cell>
        </row>
        <row r="962">
          <cell r="A962" t="str">
            <v>990033</v>
          </cell>
          <cell r="B962" t="str">
            <v>*KEY_ERR</v>
          </cell>
        </row>
        <row r="963">
          <cell r="A963" t="str">
            <v>990034</v>
          </cell>
          <cell r="B963" t="str">
            <v>*KEY_ERR</v>
          </cell>
        </row>
      </sheetData>
      <sheetData sheetId="12"/>
      <sheetData sheetId="1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g_BS"/>
      <sheetName val="BS"/>
      <sheetName val="Input Sheet"/>
      <sheetName val="Stat I B_S"/>
      <sheetName val="Stat I Ctgt Liabs"/>
      <sheetName val="Appendix B"/>
      <sheetName val="5.2RDM"/>
      <sheetName val="Appendix C"/>
      <sheetName val="appen D"/>
      <sheetName val="appen E"/>
      <sheetName val="Detail"/>
      <sheetName val="table-1"/>
    </sheetNames>
    <sheetDataSet>
      <sheetData sheetId="0"/>
      <sheetData sheetId="1" refreshError="1"/>
      <sheetData sheetId="2"/>
      <sheetData sheetId="3"/>
      <sheetData sheetId="4"/>
      <sheetData sheetId="5" refreshError="1"/>
      <sheetData sheetId="6" refreshError="1"/>
      <sheetData sheetId="7"/>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27432" tIns="2286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27432" tIns="2286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unstats.un.org/unsd/cr/registry/regcs.asp?Cl=27&amp;Lg=1&amp;Co=88" TargetMode="External"/><Relationship Id="rId1" Type="http://schemas.openxmlformats.org/officeDocument/2006/relationships/hyperlink" Target="http://unstats.un.org/unsd/cr/registry/regcs.asp?Cl=27&amp;Lg=1&amp;Co=3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5EF7E-2803-4E0A-B5DA-9550ADE2D940}">
  <dimension ref="A1:M27"/>
  <sheetViews>
    <sheetView tabSelected="1" workbookViewId="0"/>
  </sheetViews>
  <sheetFormatPr defaultColWidth="9.140625" defaultRowHeight="12.75" x14ac:dyDescent="0.2"/>
  <cols>
    <col min="1" max="12" width="8.42578125" style="1" customWidth="1"/>
    <col min="13" max="13" width="23.7109375" style="1" customWidth="1"/>
    <col min="14" max="16384" width="9.140625" style="1"/>
  </cols>
  <sheetData>
    <row r="1" spans="1:13" ht="13.5" thickBot="1" x14ac:dyDescent="0.25"/>
    <row r="2" spans="1:13" ht="20.25" customHeight="1" x14ac:dyDescent="0.2">
      <c r="A2" s="2"/>
      <c r="B2" s="3"/>
      <c r="C2" s="3"/>
      <c r="D2" s="3"/>
      <c r="E2" s="3"/>
      <c r="F2" s="3"/>
      <c r="G2" s="3"/>
      <c r="H2" s="3"/>
      <c r="I2" s="3"/>
      <c r="J2" s="3"/>
      <c r="K2" s="3"/>
      <c r="L2" s="3"/>
      <c r="M2" s="4"/>
    </row>
    <row r="3" spans="1:13" ht="20.25" customHeight="1" x14ac:dyDescent="0.2">
      <c r="A3" s="5"/>
      <c r="M3" s="6"/>
    </row>
    <row r="4" spans="1:13" x14ac:dyDescent="0.2">
      <c r="A4" s="5"/>
      <c r="M4" s="6"/>
    </row>
    <row r="5" spans="1:13" ht="32.25" customHeight="1" x14ac:dyDescent="0.2">
      <c r="A5" s="840" t="s">
        <v>0</v>
      </c>
      <c r="B5" s="841"/>
      <c r="C5" s="841"/>
      <c r="D5" s="841"/>
      <c r="E5" s="841"/>
      <c r="F5" s="841"/>
      <c r="G5" s="841"/>
      <c r="H5" s="841"/>
      <c r="I5" s="841"/>
      <c r="J5" s="841"/>
      <c r="K5" s="841"/>
      <c r="L5" s="841"/>
      <c r="M5" s="842"/>
    </row>
    <row r="6" spans="1:13" x14ac:dyDescent="0.2">
      <c r="A6" s="5"/>
      <c r="M6" s="6"/>
    </row>
    <row r="7" spans="1:13" x14ac:dyDescent="0.2">
      <c r="A7" s="5"/>
      <c r="M7" s="6"/>
    </row>
    <row r="8" spans="1:13" x14ac:dyDescent="0.2">
      <c r="A8" s="5"/>
      <c r="M8" s="6"/>
    </row>
    <row r="9" spans="1:13" x14ac:dyDescent="0.2">
      <c r="A9" s="5"/>
      <c r="M9" s="6"/>
    </row>
    <row r="10" spans="1:13" x14ac:dyDescent="0.2">
      <c r="A10" s="5"/>
      <c r="M10" s="6"/>
    </row>
    <row r="11" spans="1:13" ht="27" customHeight="1" x14ac:dyDescent="0.4">
      <c r="A11" s="843" t="s">
        <v>463</v>
      </c>
      <c r="B11" s="844"/>
      <c r="C11" s="844"/>
      <c r="D11" s="844"/>
      <c r="E11" s="844"/>
      <c r="F11" s="844"/>
      <c r="G11" s="844"/>
      <c r="H11" s="844"/>
      <c r="I11" s="844"/>
      <c r="J11" s="844"/>
      <c r="K11" s="844"/>
      <c r="L11" s="844"/>
      <c r="M11" s="845"/>
    </row>
    <row r="12" spans="1:13" x14ac:dyDescent="0.2">
      <c r="A12" s="5"/>
      <c r="M12" s="6"/>
    </row>
    <row r="13" spans="1:13" x14ac:dyDescent="0.2">
      <c r="A13" s="5"/>
      <c r="M13" s="6"/>
    </row>
    <row r="14" spans="1:13" x14ac:dyDescent="0.2">
      <c r="A14" s="5"/>
      <c r="M14" s="6"/>
    </row>
    <row r="15" spans="1:13" x14ac:dyDescent="0.2">
      <c r="A15" s="5"/>
      <c r="M15" s="6"/>
    </row>
    <row r="16" spans="1:13" ht="57" customHeight="1" x14ac:dyDescent="0.2">
      <c r="A16" s="5"/>
      <c r="D16" s="846" t="s">
        <v>581</v>
      </c>
      <c r="E16" s="846"/>
      <c r="F16" s="846"/>
      <c r="G16" s="846"/>
      <c r="H16" s="846"/>
      <c r="I16" s="846"/>
      <c r="J16" s="846"/>
      <c r="K16" s="846"/>
      <c r="L16" s="846"/>
      <c r="M16" s="6"/>
    </row>
    <row r="17" spans="1:13" ht="12.75" customHeight="1" x14ac:dyDescent="0.35">
      <c r="A17" s="5"/>
      <c r="C17" s="7"/>
      <c r="D17" s="846"/>
      <c r="E17" s="846"/>
      <c r="F17" s="846"/>
      <c r="G17" s="846"/>
      <c r="H17" s="846"/>
      <c r="I17" s="846"/>
      <c r="J17" s="846"/>
      <c r="K17" s="846"/>
      <c r="L17" s="846"/>
      <c r="M17" s="6"/>
    </row>
    <row r="18" spans="1:13" x14ac:dyDescent="0.2">
      <c r="A18" s="5"/>
      <c r="M18" s="6"/>
    </row>
    <row r="19" spans="1:13" x14ac:dyDescent="0.2">
      <c r="A19" s="8"/>
      <c r="B19"/>
      <c r="C19"/>
      <c r="D19"/>
      <c r="E19"/>
      <c r="F19"/>
      <c r="G19"/>
      <c r="H19"/>
      <c r="I19"/>
      <c r="J19"/>
      <c r="K19"/>
      <c r="L19"/>
      <c r="M19" s="9"/>
    </row>
    <row r="20" spans="1:13" x14ac:dyDescent="0.2">
      <c r="A20" s="10"/>
      <c r="B20"/>
      <c r="C20"/>
      <c r="D20"/>
      <c r="E20"/>
      <c r="F20"/>
      <c r="G20"/>
      <c r="H20"/>
      <c r="I20"/>
      <c r="J20"/>
      <c r="K20"/>
      <c r="L20"/>
      <c r="M20" s="9"/>
    </row>
    <row r="21" spans="1:13" x14ac:dyDescent="0.2">
      <c r="A21" s="5"/>
      <c r="M21" s="6"/>
    </row>
    <row r="22" spans="1:13" x14ac:dyDescent="0.2">
      <c r="A22" s="5"/>
      <c r="M22" s="6"/>
    </row>
    <row r="23" spans="1:13" x14ac:dyDescent="0.2">
      <c r="A23" s="5"/>
      <c r="M23" s="6"/>
    </row>
    <row r="24" spans="1:13" ht="19.5" x14ac:dyDescent="0.3">
      <c r="A24" s="5"/>
      <c r="K24" s="11" t="s">
        <v>464</v>
      </c>
      <c r="L24" s="12"/>
      <c r="M24" s="6"/>
    </row>
    <row r="25" spans="1:13" x14ac:dyDescent="0.2">
      <c r="A25" s="5"/>
      <c r="L25" s="13" t="s">
        <v>1</v>
      </c>
      <c r="M25" s="6"/>
    </row>
    <row r="26" spans="1:13" x14ac:dyDescent="0.2">
      <c r="A26" s="5"/>
      <c r="M26" s="6"/>
    </row>
    <row r="27" spans="1:13" ht="13.5" thickBot="1" x14ac:dyDescent="0.25">
      <c r="A27" s="14"/>
      <c r="B27" s="15"/>
      <c r="C27" s="15"/>
      <c r="D27" s="15"/>
      <c r="E27" s="15"/>
      <c r="F27" s="15"/>
      <c r="G27" s="15"/>
      <c r="H27" s="15"/>
      <c r="I27" s="15"/>
      <c r="J27" s="15"/>
      <c r="K27" s="15"/>
      <c r="L27" s="15"/>
      <c r="M27" s="16"/>
    </row>
  </sheetData>
  <mergeCells count="3">
    <mergeCell ref="A5:M5"/>
    <mergeCell ref="A11:M11"/>
    <mergeCell ref="D16:L17"/>
  </mergeCells>
  <pageMargins left="1" right="1" top="1" bottom="0.5" header="0.5" footer="0.5"/>
  <pageSetup paperSize="9" orientation="landscape" horizontalDpi="1200" verticalDpi="1200" r:id="rId1"/>
  <headerFooter alignWithMargins="0">
    <oddHeader xml:space="preserve">&amp;C </oddHead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CF5AB-9BB9-46CC-A285-1423286E35F2}">
  <dimension ref="A1:K38"/>
  <sheetViews>
    <sheetView workbookViewId="0"/>
  </sheetViews>
  <sheetFormatPr defaultColWidth="9.140625" defaultRowHeight="12.75" x14ac:dyDescent="0.2"/>
  <cols>
    <col min="1" max="1" width="100.85546875" style="18" bestFit="1" customWidth="1"/>
    <col min="2" max="4" width="9.140625" style="18"/>
    <col min="5" max="5" width="14.28515625" style="18" customWidth="1"/>
    <col min="6" max="7" width="9.140625" style="18"/>
    <col min="8" max="8" width="26.85546875" style="18" customWidth="1"/>
    <col min="9" max="9" width="1.42578125" style="18" customWidth="1"/>
    <col min="10" max="10" width="8.140625" style="18" hidden="1" customWidth="1"/>
    <col min="11" max="11" width="9.140625" style="18"/>
    <col min="12" max="12" width="11.42578125" style="18" bestFit="1" customWidth="1"/>
    <col min="13" max="16384" width="9.140625" style="18"/>
  </cols>
  <sheetData>
    <row r="1" spans="1:10" ht="16.5" customHeight="1" x14ac:dyDescent="0.2">
      <c r="A1" s="17" t="s">
        <v>2</v>
      </c>
      <c r="J1" s="19"/>
    </row>
    <row r="2" spans="1:10" ht="2.25" customHeight="1" x14ac:dyDescent="0.2">
      <c r="J2" s="19"/>
    </row>
    <row r="3" spans="1:10" ht="14.25" customHeight="1" x14ac:dyDescent="0.2">
      <c r="A3" s="20" t="s">
        <v>3</v>
      </c>
      <c r="B3" s="20"/>
      <c r="C3" s="20"/>
      <c r="D3" s="20"/>
      <c r="E3" s="21"/>
      <c r="F3" s="20"/>
      <c r="G3" s="21"/>
      <c r="H3" s="21"/>
      <c r="I3" s="21"/>
      <c r="J3" s="22" t="s">
        <v>4</v>
      </c>
    </row>
    <row r="4" spans="1:10" ht="16.899999999999999" customHeight="1" x14ac:dyDescent="0.25">
      <c r="A4" s="672" t="s">
        <v>465</v>
      </c>
      <c r="B4" s="671"/>
      <c r="C4" s="671"/>
      <c r="D4" s="671"/>
      <c r="E4" s="671"/>
      <c r="F4" s="671"/>
      <c r="G4" s="21"/>
      <c r="H4" s="21"/>
      <c r="I4" s="21"/>
      <c r="J4" s="23">
        <v>1</v>
      </c>
    </row>
    <row r="5" spans="1:10" ht="16.899999999999999" customHeight="1" x14ac:dyDescent="0.25">
      <c r="A5" s="672" t="s">
        <v>466</v>
      </c>
      <c r="B5" s="671"/>
      <c r="C5" s="671"/>
      <c r="D5" s="671"/>
      <c r="E5" s="671"/>
      <c r="F5" s="671"/>
      <c r="G5" s="21"/>
      <c r="H5" s="21"/>
      <c r="I5" s="21"/>
      <c r="J5" s="23">
        <v>2</v>
      </c>
    </row>
    <row r="6" spans="1:10" ht="16.899999999999999" customHeight="1" x14ac:dyDescent="0.25">
      <c r="A6" s="672" t="s">
        <v>467</v>
      </c>
      <c r="B6" s="671"/>
      <c r="C6" s="671"/>
      <c r="D6" s="671"/>
      <c r="E6" s="671"/>
      <c r="F6" s="671"/>
      <c r="G6" s="21"/>
      <c r="H6" s="21"/>
      <c r="I6" s="21"/>
      <c r="J6" s="23">
        <v>4</v>
      </c>
    </row>
    <row r="7" spans="1:10" ht="16.899999999999999" customHeight="1" x14ac:dyDescent="0.25">
      <c r="A7" s="672" t="s">
        <v>468</v>
      </c>
      <c r="B7" s="671"/>
      <c r="C7" s="671"/>
      <c r="D7" s="671"/>
      <c r="E7" s="671"/>
      <c r="F7" s="671"/>
      <c r="G7" s="21"/>
      <c r="H7" s="21"/>
      <c r="I7" s="21"/>
      <c r="J7" s="23">
        <v>5</v>
      </c>
    </row>
    <row r="8" spans="1:10" ht="16.899999999999999" customHeight="1" x14ac:dyDescent="0.25">
      <c r="A8" s="672" t="s">
        <v>469</v>
      </c>
      <c r="B8" s="671"/>
      <c r="C8" s="671"/>
      <c r="D8" s="671"/>
      <c r="E8" s="671"/>
      <c r="F8" s="671"/>
      <c r="G8" s="21"/>
      <c r="H8" s="21"/>
      <c r="I8" s="21"/>
      <c r="J8" s="23">
        <v>5</v>
      </c>
    </row>
    <row r="9" spans="1:10" ht="16.899999999999999" customHeight="1" x14ac:dyDescent="0.25">
      <c r="A9" s="672" t="s">
        <v>470</v>
      </c>
      <c r="B9" s="671"/>
      <c r="C9" s="671"/>
      <c r="D9" s="671"/>
      <c r="E9" s="671"/>
      <c r="F9" s="671"/>
      <c r="G9" s="21"/>
      <c r="H9" s="21"/>
      <c r="I9" s="21"/>
      <c r="J9" s="23">
        <v>5</v>
      </c>
    </row>
    <row r="10" spans="1:10" ht="16.899999999999999" customHeight="1" x14ac:dyDescent="0.25">
      <c r="A10" s="672" t="s">
        <v>471</v>
      </c>
      <c r="B10" s="671"/>
      <c r="C10" s="671"/>
      <c r="D10" s="671"/>
      <c r="E10" s="671"/>
      <c r="F10" s="671"/>
      <c r="G10" s="21"/>
      <c r="H10" s="21"/>
      <c r="I10" s="21"/>
      <c r="J10" s="23">
        <v>6</v>
      </c>
    </row>
    <row r="11" spans="1:10" ht="16.899999999999999" customHeight="1" x14ac:dyDescent="0.25">
      <c r="A11" s="672" t="s">
        <v>582</v>
      </c>
      <c r="B11" s="671"/>
      <c r="C11" s="671"/>
      <c r="D11" s="671"/>
      <c r="E11" s="671"/>
      <c r="F11" s="671"/>
      <c r="G11" s="21"/>
      <c r="H11" s="21"/>
      <c r="I11" s="21"/>
      <c r="J11" s="23">
        <v>7</v>
      </c>
    </row>
    <row r="12" spans="1:10" ht="16.899999999999999" customHeight="1" x14ac:dyDescent="0.25">
      <c r="A12" s="672" t="s">
        <v>472</v>
      </c>
      <c r="B12" s="671"/>
      <c r="C12" s="671"/>
      <c r="D12" s="671"/>
      <c r="E12" s="671"/>
      <c r="F12" s="671"/>
      <c r="G12" s="21"/>
      <c r="H12" s="21"/>
      <c r="I12" s="21"/>
      <c r="J12" s="23">
        <v>8</v>
      </c>
    </row>
    <row r="13" spans="1:10" ht="16.899999999999999" customHeight="1" x14ac:dyDescent="0.25">
      <c r="A13" s="672" t="s">
        <v>473</v>
      </c>
      <c r="B13" s="671"/>
      <c r="C13" s="671"/>
      <c r="D13" s="671"/>
      <c r="E13" s="671"/>
      <c r="F13" s="671"/>
      <c r="G13" s="21"/>
      <c r="H13" s="21"/>
      <c r="I13" s="21"/>
      <c r="J13" s="23">
        <v>9</v>
      </c>
    </row>
    <row r="14" spans="1:10" ht="16.899999999999999" customHeight="1" x14ac:dyDescent="0.25">
      <c r="A14" s="672" t="s">
        <v>474</v>
      </c>
      <c r="B14" s="671"/>
      <c r="C14" s="671"/>
      <c r="D14" s="671"/>
      <c r="E14" s="671"/>
      <c r="F14" s="671"/>
      <c r="G14" s="21"/>
      <c r="H14" s="21"/>
      <c r="I14" s="21"/>
      <c r="J14" s="23">
        <v>10</v>
      </c>
    </row>
    <row r="15" spans="1:10" ht="16.899999999999999" customHeight="1" x14ac:dyDescent="0.25">
      <c r="A15" s="672" t="s">
        <v>475</v>
      </c>
      <c r="B15" s="671"/>
      <c r="C15" s="671"/>
      <c r="D15" s="671"/>
      <c r="E15" s="671"/>
      <c r="F15" s="671"/>
      <c r="G15" s="21"/>
      <c r="H15" s="21"/>
      <c r="I15" s="21"/>
      <c r="J15" s="23">
        <v>11</v>
      </c>
    </row>
    <row r="16" spans="1:10" ht="16.899999999999999" customHeight="1" x14ac:dyDescent="0.25">
      <c r="A16" s="672" t="s">
        <v>512</v>
      </c>
      <c r="B16" s="671"/>
      <c r="C16" s="671"/>
      <c r="D16" s="671"/>
      <c r="E16" s="671"/>
      <c r="F16" s="671"/>
      <c r="G16" s="21"/>
      <c r="H16" s="21"/>
      <c r="I16" s="21"/>
      <c r="J16" s="23">
        <v>12</v>
      </c>
    </row>
    <row r="17" spans="1:11" ht="16.899999999999999" customHeight="1" x14ac:dyDescent="0.25">
      <c r="A17" s="672" t="s">
        <v>476</v>
      </c>
      <c r="B17" s="671"/>
      <c r="C17" s="671"/>
      <c r="D17" s="671"/>
      <c r="E17" s="671"/>
      <c r="F17" s="671"/>
      <c r="G17" s="21"/>
      <c r="H17" s="21"/>
      <c r="I17" s="21"/>
      <c r="J17" s="23">
        <v>13</v>
      </c>
    </row>
    <row r="18" spans="1:11" ht="16.899999999999999" customHeight="1" x14ac:dyDescent="0.25">
      <c r="A18" s="672" t="s">
        <v>477</v>
      </c>
      <c r="B18" s="671"/>
      <c r="C18" s="671"/>
      <c r="D18" s="671"/>
      <c r="E18" s="671"/>
      <c r="F18" s="671"/>
      <c r="G18" s="21"/>
      <c r="H18" s="21"/>
      <c r="I18" s="21"/>
      <c r="J18" s="23">
        <v>14</v>
      </c>
    </row>
    <row r="19" spans="1:11" ht="16.899999999999999" customHeight="1" x14ac:dyDescent="0.25">
      <c r="A19" s="672" t="s">
        <v>478</v>
      </c>
      <c r="B19" s="671"/>
      <c r="C19" s="671"/>
      <c r="D19" s="671"/>
      <c r="E19" s="671"/>
      <c r="F19" s="671"/>
      <c r="G19" s="21"/>
      <c r="H19" s="21"/>
      <c r="I19" s="21"/>
      <c r="J19" s="23">
        <v>15</v>
      </c>
    </row>
    <row r="20" spans="1:11" ht="16.899999999999999" customHeight="1" x14ac:dyDescent="0.25">
      <c r="A20" s="672" t="s">
        <v>513</v>
      </c>
      <c r="B20" s="671"/>
      <c r="C20" s="671"/>
      <c r="D20" s="671"/>
      <c r="E20" s="671"/>
      <c r="F20" s="671"/>
      <c r="G20" s="21"/>
      <c r="H20" s="21"/>
      <c r="I20" s="21"/>
      <c r="J20" s="23">
        <v>16</v>
      </c>
    </row>
    <row r="21" spans="1:11" ht="16.899999999999999" customHeight="1" x14ac:dyDescent="0.25">
      <c r="A21" s="672" t="s">
        <v>479</v>
      </c>
      <c r="B21" s="671"/>
      <c r="C21" s="671"/>
      <c r="D21" s="671"/>
      <c r="E21" s="671"/>
      <c r="F21" s="671"/>
      <c r="G21" s="21"/>
      <c r="H21" s="21"/>
      <c r="I21" s="21"/>
      <c r="J21" s="23">
        <v>17</v>
      </c>
    </row>
    <row r="22" spans="1:11" ht="16.899999999999999" customHeight="1" x14ac:dyDescent="0.25">
      <c r="A22" s="672" t="s">
        <v>480</v>
      </c>
      <c r="B22" s="671"/>
      <c r="C22" s="671"/>
      <c r="D22" s="671"/>
      <c r="E22" s="671"/>
      <c r="F22" s="671"/>
      <c r="G22" s="21"/>
      <c r="H22" s="21"/>
      <c r="I22" s="21"/>
      <c r="J22" s="23">
        <v>18</v>
      </c>
    </row>
    <row r="23" spans="1:11" ht="16.899999999999999" customHeight="1" x14ac:dyDescent="0.25">
      <c r="A23" s="672" t="s">
        <v>481</v>
      </c>
      <c r="B23" s="671"/>
      <c r="C23" s="671"/>
      <c r="D23" s="671"/>
      <c r="E23" s="671"/>
      <c r="F23" s="671"/>
      <c r="G23" s="21"/>
      <c r="H23" s="21"/>
      <c r="I23" s="21"/>
      <c r="J23" s="23">
        <v>19</v>
      </c>
    </row>
    <row r="24" spans="1:11" ht="16.899999999999999" customHeight="1" x14ac:dyDescent="0.25">
      <c r="A24" s="672" t="s">
        <v>521</v>
      </c>
      <c r="B24" s="671"/>
      <c r="C24" s="671"/>
      <c r="D24" s="671"/>
      <c r="E24" s="671"/>
      <c r="F24" s="671"/>
      <c r="G24" s="21"/>
      <c r="H24" s="21"/>
      <c r="I24" s="21"/>
      <c r="J24" s="23">
        <v>20</v>
      </c>
    </row>
    <row r="25" spans="1:11" ht="16.899999999999999" customHeight="1" x14ac:dyDescent="0.25">
      <c r="A25" s="672" t="s">
        <v>522</v>
      </c>
      <c r="B25" s="671"/>
      <c r="C25" s="671"/>
      <c r="D25" s="671"/>
      <c r="E25" s="671"/>
      <c r="F25" s="671"/>
      <c r="G25" s="21"/>
      <c r="H25" s="21"/>
      <c r="I25" s="21"/>
      <c r="J25" s="23">
        <v>21</v>
      </c>
    </row>
    <row r="26" spans="1:11" ht="16.899999999999999" customHeight="1" x14ac:dyDescent="0.25">
      <c r="A26" s="672" t="s">
        <v>583</v>
      </c>
      <c r="B26" s="671"/>
      <c r="C26" s="671"/>
      <c r="D26" s="671"/>
      <c r="E26" s="671"/>
      <c r="F26" s="671"/>
      <c r="G26" s="21"/>
      <c r="H26" s="21"/>
      <c r="I26" s="21"/>
      <c r="J26" s="23">
        <v>22</v>
      </c>
    </row>
    <row r="27" spans="1:11" ht="16.899999999999999" customHeight="1" x14ac:dyDescent="0.25">
      <c r="A27" s="672" t="s">
        <v>482</v>
      </c>
      <c r="B27" s="671"/>
      <c r="C27" s="671"/>
      <c r="D27" s="671"/>
      <c r="E27" s="671"/>
      <c r="F27" s="671"/>
      <c r="G27" s="21"/>
      <c r="H27" s="21"/>
      <c r="I27" s="21"/>
      <c r="J27" s="23">
        <v>23</v>
      </c>
    </row>
    <row r="28" spans="1:11" ht="16.899999999999999" customHeight="1" x14ac:dyDescent="0.25">
      <c r="A28" s="672" t="s">
        <v>483</v>
      </c>
      <c r="B28" s="671"/>
      <c r="C28" s="671"/>
      <c r="D28" s="671"/>
      <c r="E28" s="671"/>
      <c r="F28" s="671"/>
      <c r="G28" s="21"/>
      <c r="H28" s="21"/>
      <c r="I28" s="21"/>
      <c r="J28" s="23">
        <v>24</v>
      </c>
    </row>
    <row r="29" spans="1:11" ht="16.899999999999999" customHeight="1" x14ac:dyDescent="0.25">
      <c r="A29" s="672" t="s">
        <v>484</v>
      </c>
      <c r="B29" s="671"/>
      <c r="C29" s="671"/>
      <c r="D29" s="671"/>
      <c r="E29" s="671"/>
      <c r="F29" s="671"/>
      <c r="G29" s="21"/>
      <c r="H29" s="21"/>
      <c r="I29" s="21"/>
      <c r="J29" s="23"/>
    </row>
    <row r="30" spans="1:11" ht="16.899999999999999" customHeight="1" x14ac:dyDescent="0.25">
      <c r="A30" s="672" t="s">
        <v>485</v>
      </c>
      <c r="B30" s="671"/>
      <c r="C30" s="671"/>
      <c r="D30" s="671"/>
      <c r="E30" s="671"/>
      <c r="F30" s="671"/>
      <c r="G30" s="21"/>
      <c r="H30" s="21"/>
      <c r="I30" s="21"/>
      <c r="J30" s="23">
        <v>25</v>
      </c>
      <c r="K30" s="24"/>
    </row>
    <row r="31" spans="1:11" ht="16.899999999999999" customHeight="1" x14ac:dyDescent="0.25">
      <c r="A31" s="672" t="s">
        <v>486</v>
      </c>
      <c r="B31" s="671"/>
      <c r="C31" s="671"/>
      <c r="D31" s="671"/>
      <c r="E31" s="671"/>
      <c r="F31" s="671"/>
      <c r="G31" s="21"/>
      <c r="H31" s="21"/>
      <c r="I31" s="21"/>
      <c r="J31" s="23">
        <v>28</v>
      </c>
    </row>
    <row r="32" spans="1:11" ht="16.899999999999999" customHeight="1" x14ac:dyDescent="0.25">
      <c r="A32" s="672" t="s">
        <v>487</v>
      </c>
      <c r="B32" s="671"/>
      <c r="C32" s="671"/>
      <c r="D32" s="671"/>
      <c r="E32" s="671"/>
      <c r="F32" s="671"/>
      <c r="G32" s="21"/>
      <c r="H32" s="21"/>
      <c r="I32" s="21"/>
      <c r="J32" s="23">
        <v>30</v>
      </c>
    </row>
    <row r="33" spans="1:10" ht="16.899999999999999" customHeight="1" x14ac:dyDescent="0.25">
      <c r="A33" s="672" t="s">
        <v>5</v>
      </c>
      <c r="B33" s="671"/>
      <c r="C33" s="671"/>
      <c r="D33" s="671"/>
      <c r="E33" s="671"/>
      <c r="F33" s="671"/>
      <c r="G33" s="21"/>
      <c r="H33" s="21"/>
      <c r="I33" s="21"/>
      <c r="J33" s="23">
        <v>31</v>
      </c>
    </row>
    <row r="34" spans="1:10" ht="16.899999999999999" customHeight="1" x14ac:dyDescent="0.25">
      <c r="A34" s="672" t="s">
        <v>6</v>
      </c>
      <c r="B34" s="671"/>
      <c r="C34" s="671"/>
      <c r="D34" s="671"/>
      <c r="E34" s="671"/>
      <c r="F34" s="671"/>
      <c r="G34" s="21"/>
      <c r="H34" s="21"/>
      <c r="I34" s="21"/>
      <c r="J34" s="23">
        <v>33</v>
      </c>
    </row>
    <row r="35" spans="1:10" ht="16.899999999999999" customHeight="1" x14ac:dyDescent="0.25">
      <c r="A35" s="672" t="s">
        <v>7</v>
      </c>
      <c r="B35" s="671"/>
      <c r="C35" s="671"/>
      <c r="D35" s="671"/>
      <c r="E35" s="671"/>
      <c r="F35" s="671"/>
      <c r="G35" s="21"/>
      <c r="H35" s="21"/>
      <c r="I35" s="21"/>
      <c r="J35" s="23">
        <v>35</v>
      </c>
    </row>
    <row r="36" spans="1:10" ht="16.899999999999999" customHeight="1" x14ac:dyDescent="0.25">
      <c r="A36" s="672" t="s">
        <v>8</v>
      </c>
      <c r="B36" s="671"/>
      <c r="C36" s="671"/>
      <c r="D36" s="671"/>
      <c r="E36" s="671"/>
      <c r="F36" s="671"/>
      <c r="G36" s="21"/>
      <c r="H36" s="21"/>
      <c r="I36" s="21"/>
      <c r="J36" s="23">
        <v>36</v>
      </c>
    </row>
    <row r="37" spans="1:10" ht="16.899999999999999" customHeight="1" x14ac:dyDescent="0.25">
      <c r="A37" s="673" t="s">
        <v>9</v>
      </c>
      <c r="B37" s="671"/>
      <c r="C37" s="671"/>
      <c r="D37" s="671"/>
      <c r="E37" s="671"/>
      <c r="F37" s="671"/>
      <c r="G37" s="21"/>
      <c r="H37" s="21"/>
      <c r="I37" s="21"/>
      <c r="J37" s="21">
        <v>39</v>
      </c>
    </row>
    <row r="38" spans="1:10" ht="16.899999999999999" customHeight="1" x14ac:dyDescent="0.2">
      <c r="A38" s="847" t="s">
        <v>10</v>
      </c>
      <c r="B38" s="847"/>
      <c r="C38" s="847"/>
      <c r="D38" s="847"/>
      <c r="E38" s="847"/>
      <c r="F38" s="847"/>
      <c r="G38" s="21"/>
      <c r="H38" s="21"/>
      <c r="I38" s="21"/>
      <c r="J38" s="21"/>
    </row>
  </sheetData>
  <mergeCells count="1">
    <mergeCell ref="A38:F38"/>
  </mergeCells>
  <hyperlinks>
    <hyperlink ref="A4" location="'Table 1'!A1" display="Table 1 - Main National Accounts Aggregates, 2013 - 2026" xr:uid="{D37ACB69-51E4-4275-B17C-5AF8FB3135F8}"/>
    <hyperlink ref="A5" location="'Table 2'!A1" display="Table 2 - Growth rates and ratios, 2014 - 2026" xr:uid="{11EF1448-0DE8-43D0-AA43-0781481C587C}"/>
    <hyperlink ref="A6" location="'Table 3'!A1" display="Table 3 - Gross Value Added by industry group at current basic prices, 2013 - 2026" xr:uid="{8F8E1740-88CA-40EA-ADBE-4258423B8D08}"/>
    <hyperlink ref="A7" location="'Table 3a'!A1" display="Table 3a - Gross Value Added by sector at current basic prices, 2013 - 2026" xr:uid="{35D8D45C-59B3-478F-92F5-5199D4DE65C5}"/>
    <hyperlink ref="A8" location="'Table 3b'!A1" display="Table 3b - Gross Value Added - Real Growth Rates (% over previous year) by sector, 2014 - 2026" xr:uid="{89AB61F7-5D34-4AD1-860E-C5403163B508}"/>
    <hyperlink ref="A9" location="'Table 3c'!A1" display="Table 3c - Percentage distribution of Gross Value Added by sector at current basic prices, 2013 - 2026" xr:uid="{0F6AECAF-9C8D-4C07-AB72-417F8CA968D5}"/>
    <hyperlink ref="A10" location="'Table 3d'!A1" display="Table 3d - Percentage distribution of Gross Value Added by industry at current basic prices, 2013 - 2026" xr:uid="{71F93AC9-E154-4AC4-B411-CDA99C88412B}"/>
    <hyperlink ref="A11" location="'Table 3e'!A1" display="Table 3e - Value added, share in the economy and growth rate of selected sub-sectors of the economy, 2014 - 2026" xr:uid="{86BF5BB7-FA38-48B5-95C1-577D9DC8E598}"/>
    <hyperlink ref="A12" location="'Table 4'!A1" display="Table 4 - Gross Value added by industry group at current basic prices for General Government, 2013- 2026" xr:uid="{F133CF9B-9572-4FD5-B5CA-6B4A1880B76A}"/>
    <hyperlink ref="A13" location="'Table 5'!A1" display="Table 5 - Gross Value Added - sectoral real growth rates (% over previous year), 2014 - 2026" xr:uid="{CE494E78-4D26-4C64-9704-2219B37E2489}"/>
    <hyperlink ref="A14" location="'Table 6'!A1" display="Table 6 - Gross Value Added - sectoral deflators (% over previous year), 2014 - 2026" xr:uid="{DF228A7D-1E81-445D-8360-7FAFA7F47D42}"/>
    <hyperlink ref="A15" location="'Table 7'!A1" display="Table 7 - Contribution of industry groups to Gross Value Added growth, 2014 - 2026" xr:uid="{9CB90A9F-45E3-458F-82CD-90C78A4578F9}"/>
    <hyperlink ref="A16" location="'Table 8'!A1" display="Table 8 - Gross Value Added by industry group at constant 2023 reference prices, 2013 - 2026" xr:uid="{5BD9BC7B-D768-4C82-894E-B4394EC08828}"/>
    <hyperlink ref="A17" location="'Table 9'!A1" display="Table 9 - Expenditure on Gross Domestic Product at current market prices, 2013 -2026" xr:uid="{0F84389A-F2E4-480D-9B28-44D89690AE01}"/>
    <hyperlink ref="A18" location="'Table 10'!A1" display="Table 10 - Expenditure on GDP at market prices - Growth rates (% over previous year), 2014- 2026" xr:uid="{013FF3A6-E5C1-46B0-A672-503603E727E0}"/>
    <hyperlink ref="A19" location="'Table 11'!A1" display="Table 11 - Expenditure on GDP at market prices - deflators (% over previous year), 2014 - 2026" xr:uid="{EB0BF84F-56C3-4FFB-8120-6248A75CFB17}"/>
    <hyperlink ref="A20" location="'Table 12'!A1" display="Table 12 - Expenditure on GDP at market prices at constant 2023 reference prices, 2013 - 2026" xr:uid="{818BE890-A486-4E4C-964D-72C83A6B8DB0}"/>
    <hyperlink ref="A21" location="'Table 13'!A1" display="Table 13 - National Disposable Income and its appropriation at current prices, 2013 - 2026" xr:uid="{9D00FEB2-5232-4DE7-984F-05BED0B903CD}"/>
    <hyperlink ref="A22" location="'Table 13a'!A1" display="Table 13a - Net National Disposable Income at current prices, 2013 - 2026" xr:uid="{79296EAC-11CD-4D42-9C96-9066DADB9B1B}"/>
    <hyperlink ref="A23" location="'Table 14'!A1" display="Table 14 - Gross Fixed Capital Formation at current prices by type and use, 2013- 2026" xr:uid="{63E91D64-3F12-4659-A412-186BC5742509}"/>
    <hyperlink ref="A24" location="'Table 15'!A1" display="Table 15 - Gross Fixed Capital Formation  - Annual real growth rates (%) by type and use, 2014 - 2026" xr:uid="{1E12ED1E-205B-48F9-99CA-ACFF1650FB36}"/>
    <hyperlink ref="A25" location="'Table 16'!A1" display="Table 16 - Gross Fixed Capital Formation  - Annual real growth rates (%) by sector, 2014 - 2026" xr:uid="{481F9865-63E5-42FC-85E5-B46FF9E5C6E2}"/>
    <hyperlink ref="A26" location="'Table 16a'!A1" display="Table 16a - Gross Fixed Capital Formation at constant 2023 prices, 2013 - 2026" xr:uid="{609B94DA-BBDC-4FAC-A4C6-29857E825B2D}"/>
    <hyperlink ref="A27" location="'Table 16b'!A1" display="Table 16b - Gross Fixed Capital Formation - Deflators (% over previous year), 2014- 2026" xr:uid="{B5F301E3-F102-40FA-B8F4-62AF94A38ADC}"/>
    <hyperlink ref="A28" location="'Table 17'!A1" display="Table 17 - GFCF in the Manufacturing sector, 2013 - 2026" xr:uid="{6010E0E2-6F8C-47B8-93C5-DF03D484C013}"/>
    <hyperlink ref="A29" location="'Table 17a'!A1" display="Table 17a- Investment by Independent Power Producers, 2013- 2026" xr:uid="{AEBBD11D-1F7A-4F17-B313-C55F9E23F4D3}"/>
    <hyperlink ref="A30" location="'Table 18'!A1" display="Table 18 - Gross Fixed Capital Formation by industrial use and sector, 2013 - 2026" xr:uid="{5AAE366D-3F5D-426D-87F8-BA2E4F078576}"/>
    <hyperlink ref="A31" location="'Table 19'!A1" display="Table 19 - Gross Fixed Capital Formation by industrial use and type, 2013 2026" xr:uid="{4BEF5C68-088F-4D78-B972-AC7A7C7F7A4B}"/>
    <hyperlink ref="A32" location="'Table 20'!A1" display="Table 20 - Gross Fixed Capital Formation by type and sector, 2013 - 2026" xr:uid="{F35218CE-8367-47F5-B454-65E3FE41D0C7}"/>
    <hyperlink ref="A33" location="'Table 21'!A1" display="Table 21 - Mauritius Exchange Rates, 1983 - 2025" xr:uid="{634A3190-B878-4AE9-AB9A-11421288ADCC}"/>
    <hyperlink ref="A34" location="'Table 22'!A1" display="Table 22 - Number of permits and floor area by region for residential buildings, 1992 - 2025" xr:uid="{86EEE9E0-0C8C-42BA-8822-499B2FFED226}"/>
    <hyperlink ref="A35" location="'Table 23'!A1" display="Table 23 - Number of permits and floor area by region for non-residential buildings, 1992 - 2025" xr:uid="{7215414C-4FC6-45AC-9A97-DFE8ABC96ECC}"/>
    <hyperlink ref="A36" location="'Table 24'!A1" display="Table 24 - Total Number of permits and floor area by type of building, 2008 -  2025" xr:uid="{7101F705-5D52-460E-B874-A3F2FBD1FBD4}"/>
    <hyperlink ref="A37" location="'Table 25'!A1" display="Table 25 - Number of permits for residential buildings by range of floor area, 1999 -  2025" xr:uid="{7FD9F7BF-8927-478A-A4D7-33263D1E8495}"/>
    <hyperlink ref="A38:F38" location="'Table 26'!A1" display="Table 26 - Classification of imports (c.i.f. value) into consumption by industrial origin and use, 2010 - 2025" xr:uid="{1D1D3833-D277-4CF3-A176-2FDAE10796EE}"/>
  </hyperlinks>
  <printOptions gridLines="1" gridLinesSet="0"/>
  <pageMargins left="0.5" right="0" top="0" bottom="0" header="0" footer="0"/>
  <pageSetup paperSize="9" orientation="landscape" horizontalDpi="1200" verticalDpi="1200" r:id="rId1"/>
  <headerFooter alignWithMargins="0">
    <oddFooter xml:space="preserve">&amp;C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B9725-6D34-4C7E-AA45-F9A302DA60E8}">
  <dimension ref="A1:P32"/>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2.75" x14ac:dyDescent="0.2"/>
  <cols>
    <col min="1" max="1" width="49.140625" style="18" customWidth="1"/>
    <col min="2" max="2" width="5.140625" style="18" customWidth="1"/>
    <col min="3" max="16" width="8.7109375" style="18" customWidth="1"/>
    <col min="17" max="16384" width="9.140625" style="18"/>
  </cols>
  <sheetData>
    <row r="1" spans="1:16" x14ac:dyDescent="0.2">
      <c r="A1" s="674" t="s">
        <v>214</v>
      </c>
    </row>
    <row r="2" spans="1:16" s="30" customFormat="1" ht="15.75" customHeight="1" x14ac:dyDescent="0.25">
      <c r="A2" s="28" t="s">
        <v>510</v>
      </c>
      <c r="B2" s="29"/>
    </row>
    <row r="3" spans="1:16" ht="15.75" customHeight="1" x14ac:dyDescent="0.2">
      <c r="A3" s="31"/>
      <c r="B3" s="31"/>
      <c r="D3" s="32"/>
      <c r="F3" s="33"/>
      <c r="G3" s="33"/>
    </row>
    <row r="4" spans="1:16" ht="15.75" customHeight="1" x14ac:dyDescent="0.2">
      <c r="A4" s="34"/>
      <c r="B4" s="35" t="s">
        <v>11</v>
      </c>
      <c r="C4" s="36" t="s">
        <v>138</v>
      </c>
      <c r="D4" s="36" t="s">
        <v>267</v>
      </c>
      <c r="E4" s="36" t="s">
        <v>167</v>
      </c>
      <c r="F4" s="36" t="s">
        <v>506</v>
      </c>
      <c r="G4" s="36" t="s">
        <v>507</v>
      </c>
      <c r="H4" s="36" t="s">
        <v>168</v>
      </c>
      <c r="I4" s="36" t="s">
        <v>169</v>
      </c>
      <c r="J4" s="36" t="s">
        <v>170</v>
      </c>
      <c r="K4" s="36" t="s">
        <v>171</v>
      </c>
      <c r="L4" s="36" t="s">
        <v>508</v>
      </c>
      <c r="M4" s="36" t="s">
        <v>509</v>
      </c>
      <c r="N4" s="36" t="s">
        <v>34</v>
      </c>
      <c r="O4" s="36" t="s">
        <v>35</v>
      </c>
      <c r="P4" s="37" t="s">
        <v>36</v>
      </c>
    </row>
    <row r="5" spans="1:16" ht="16.899999999999999" customHeight="1" x14ac:dyDescent="0.2">
      <c r="A5" s="38" t="s">
        <v>17</v>
      </c>
      <c r="B5" s="39" t="s">
        <v>12</v>
      </c>
      <c r="C5" s="41">
        <v>349126</v>
      </c>
      <c r="D5" s="41">
        <v>371362</v>
      </c>
      <c r="E5" s="41">
        <v>391990</v>
      </c>
      <c r="F5" s="41">
        <v>416884</v>
      </c>
      <c r="G5" s="41">
        <v>437811</v>
      </c>
      <c r="H5" s="41">
        <v>461328</v>
      </c>
      <c r="I5" s="41">
        <v>493546</v>
      </c>
      <c r="J5" s="41">
        <v>443337</v>
      </c>
      <c r="K5" s="41">
        <v>474575</v>
      </c>
      <c r="L5" s="41">
        <v>551791</v>
      </c>
      <c r="M5" s="41">
        <v>610548</v>
      </c>
      <c r="N5" s="41">
        <v>662287</v>
      </c>
      <c r="O5" s="41">
        <v>707877</v>
      </c>
      <c r="P5" s="42">
        <v>760920</v>
      </c>
    </row>
    <row r="6" spans="1:16" ht="16.899999999999999" customHeight="1" x14ac:dyDescent="0.2">
      <c r="A6" s="43" t="s">
        <v>37</v>
      </c>
      <c r="B6" s="39" t="s">
        <v>12</v>
      </c>
      <c r="C6" s="41">
        <v>47019</v>
      </c>
      <c r="D6" s="41">
        <v>48604</v>
      </c>
      <c r="E6" s="41">
        <v>51346</v>
      </c>
      <c r="F6" s="41">
        <v>54130</v>
      </c>
      <c r="G6" s="41">
        <v>59833</v>
      </c>
      <c r="H6" s="41">
        <v>64709</v>
      </c>
      <c r="I6" s="41">
        <v>66311</v>
      </c>
      <c r="J6" s="41">
        <v>54608</v>
      </c>
      <c r="K6" s="41">
        <v>55357</v>
      </c>
      <c r="L6" s="41">
        <v>71313</v>
      </c>
      <c r="M6" s="41">
        <v>84684</v>
      </c>
      <c r="N6" s="41">
        <v>94410</v>
      </c>
      <c r="O6" s="41">
        <v>102432</v>
      </c>
      <c r="P6" s="42">
        <v>112226</v>
      </c>
    </row>
    <row r="7" spans="1:16" ht="16.899999999999999" customHeight="1" x14ac:dyDescent="0.2">
      <c r="A7" s="38" t="s">
        <v>18</v>
      </c>
      <c r="B7" s="39" t="s">
        <v>12</v>
      </c>
      <c r="C7" s="41">
        <v>396145</v>
      </c>
      <c r="D7" s="41">
        <v>419965</v>
      </c>
      <c r="E7" s="41">
        <v>443336</v>
      </c>
      <c r="F7" s="41">
        <v>471014</v>
      </c>
      <c r="G7" s="41">
        <v>497644</v>
      </c>
      <c r="H7" s="41">
        <v>526037</v>
      </c>
      <c r="I7" s="41">
        <v>559858</v>
      </c>
      <c r="J7" s="41">
        <v>497945</v>
      </c>
      <c r="K7" s="41">
        <v>529933</v>
      </c>
      <c r="L7" s="41">
        <v>623105</v>
      </c>
      <c r="M7" s="41">
        <v>695232</v>
      </c>
      <c r="N7" s="41">
        <v>756697</v>
      </c>
      <c r="O7" s="41">
        <v>810309</v>
      </c>
      <c r="P7" s="42">
        <v>873145</v>
      </c>
    </row>
    <row r="8" spans="1:16" ht="16.899999999999999" customHeight="1" x14ac:dyDescent="0.2">
      <c r="A8" s="44" t="s">
        <v>19</v>
      </c>
      <c r="B8" s="45" t="s">
        <v>12</v>
      </c>
      <c r="C8" s="47">
        <v>411897</v>
      </c>
      <c r="D8" s="47">
        <v>436376</v>
      </c>
      <c r="E8" s="47">
        <v>462331</v>
      </c>
      <c r="F8" s="47">
        <v>489639</v>
      </c>
      <c r="G8" s="47">
        <v>524023</v>
      </c>
      <c r="H8" s="47">
        <v>547338</v>
      </c>
      <c r="I8" s="47">
        <v>580015</v>
      </c>
      <c r="J8" s="47">
        <v>530348</v>
      </c>
      <c r="K8" s="47">
        <v>568166</v>
      </c>
      <c r="L8" s="47">
        <v>674450</v>
      </c>
      <c r="M8" s="47">
        <v>757674</v>
      </c>
      <c r="N8" s="47">
        <v>841997</v>
      </c>
      <c r="O8" s="47">
        <v>876788</v>
      </c>
      <c r="P8" s="48">
        <v>949313</v>
      </c>
    </row>
    <row r="9" spans="1:16" ht="16.899999999999999" customHeight="1" x14ac:dyDescent="0.2">
      <c r="A9" s="43" t="s">
        <v>20</v>
      </c>
      <c r="B9" s="45" t="s">
        <v>12</v>
      </c>
      <c r="C9" s="47">
        <v>409065</v>
      </c>
      <c r="D9" s="47">
        <v>425699</v>
      </c>
      <c r="E9" s="47">
        <v>450896</v>
      </c>
      <c r="F9" s="47">
        <v>477982</v>
      </c>
      <c r="G9" s="47">
        <v>514656</v>
      </c>
      <c r="H9" s="47">
        <v>533575</v>
      </c>
      <c r="I9" s="47">
        <v>565568</v>
      </c>
      <c r="J9" s="47">
        <v>501431</v>
      </c>
      <c r="K9" s="47">
        <v>525525</v>
      </c>
      <c r="L9" s="47">
        <v>630465</v>
      </c>
      <c r="M9" s="47">
        <v>710743</v>
      </c>
      <c r="N9" s="47">
        <v>774594</v>
      </c>
      <c r="O9" s="47">
        <v>804742</v>
      </c>
      <c r="P9" s="48">
        <v>870715</v>
      </c>
    </row>
    <row r="10" spans="1:16" ht="16.899999999999999" customHeight="1" x14ac:dyDescent="0.2">
      <c r="A10" s="43" t="s">
        <v>21</v>
      </c>
      <c r="B10" s="39" t="s">
        <v>13</v>
      </c>
      <c r="C10" s="41">
        <v>315910</v>
      </c>
      <c r="D10" s="41">
        <v>334527</v>
      </c>
      <c r="E10" s="41">
        <v>352860</v>
      </c>
      <c r="F10" s="41">
        <v>374828</v>
      </c>
      <c r="G10" s="41">
        <v>395870</v>
      </c>
      <c r="H10" s="41">
        <v>418447</v>
      </c>
      <c r="I10" s="41">
        <v>445441</v>
      </c>
      <c r="J10" s="41">
        <v>396381</v>
      </c>
      <c r="K10" s="41">
        <v>421960</v>
      </c>
      <c r="L10" s="41">
        <v>497900</v>
      </c>
      <c r="M10" s="41">
        <v>556789</v>
      </c>
      <c r="N10" s="41">
        <v>607409</v>
      </c>
      <c r="O10" s="41">
        <v>651510</v>
      </c>
      <c r="P10" s="42">
        <v>703970</v>
      </c>
    </row>
    <row r="11" spans="1:16" ht="16.899999999999999" customHeight="1" x14ac:dyDescent="0.2">
      <c r="A11" s="43" t="s">
        <v>22</v>
      </c>
      <c r="B11" s="45" t="s">
        <v>23</v>
      </c>
      <c r="C11" s="47">
        <v>328471</v>
      </c>
      <c r="D11" s="47">
        <v>347599</v>
      </c>
      <c r="E11" s="47">
        <v>367978</v>
      </c>
      <c r="F11" s="47">
        <v>389649</v>
      </c>
      <c r="G11" s="47">
        <v>416854</v>
      </c>
      <c r="H11" s="47">
        <v>435392</v>
      </c>
      <c r="I11" s="47">
        <v>461478</v>
      </c>
      <c r="J11" s="47">
        <v>422175</v>
      </c>
      <c r="K11" s="47">
        <v>452403</v>
      </c>
      <c r="L11" s="47">
        <v>538929</v>
      </c>
      <c r="M11" s="47">
        <v>606796</v>
      </c>
      <c r="N11" s="47">
        <v>675880</v>
      </c>
      <c r="O11" s="47">
        <v>704960</v>
      </c>
      <c r="P11" s="48">
        <v>765380</v>
      </c>
    </row>
    <row r="12" spans="1:16" ht="16.899999999999999" customHeight="1" x14ac:dyDescent="0.2">
      <c r="A12" s="43" t="s">
        <v>24</v>
      </c>
      <c r="B12" s="39" t="s">
        <v>12</v>
      </c>
      <c r="C12" s="41">
        <v>137728</v>
      </c>
      <c r="D12" s="41">
        <v>141312</v>
      </c>
      <c r="E12" s="41">
        <v>149077</v>
      </c>
      <c r="F12" s="41">
        <v>159299</v>
      </c>
      <c r="G12" s="41">
        <v>168009</v>
      </c>
      <c r="H12" s="41">
        <v>178013</v>
      </c>
      <c r="I12" s="41">
        <v>178358</v>
      </c>
      <c r="J12" s="41">
        <v>169111</v>
      </c>
      <c r="K12" s="41">
        <v>181966</v>
      </c>
      <c r="L12" s="41">
        <v>202345</v>
      </c>
      <c r="M12" s="41">
        <v>224298</v>
      </c>
      <c r="N12" s="41">
        <v>243497</v>
      </c>
      <c r="O12" s="41">
        <v>257453</v>
      </c>
      <c r="P12" s="42">
        <v>277103</v>
      </c>
    </row>
    <row r="13" spans="1:16" ht="16.899999999999999" customHeight="1" x14ac:dyDescent="0.2">
      <c r="A13" s="43" t="s">
        <v>25</v>
      </c>
      <c r="B13" s="39" t="s">
        <v>12</v>
      </c>
      <c r="C13" s="41">
        <v>336490</v>
      </c>
      <c r="D13" s="41">
        <v>355335</v>
      </c>
      <c r="E13" s="41">
        <v>371059</v>
      </c>
      <c r="F13" s="41">
        <v>398179</v>
      </c>
      <c r="G13" s="41">
        <v>422918</v>
      </c>
      <c r="H13" s="41">
        <v>448953</v>
      </c>
      <c r="I13" s="41">
        <v>472165</v>
      </c>
      <c r="J13" s="41">
        <v>432895</v>
      </c>
      <c r="K13" s="41">
        <v>471167</v>
      </c>
      <c r="L13" s="41">
        <v>546540</v>
      </c>
      <c r="M13" s="41">
        <v>589275</v>
      </c>
      <c r="N13" s="41">
        <v>643161</v>
      </c>
      <c r="O13" s="41">
        <v>683990</v>
      </c>
      <c r="P13" s="42">
        <v>733992</v>
      </c>
    </row>
    <row r="14" spans="1:16" ht="16.899999999999999" customHeight="1" x14ac:dyDescent="0.2">
      <c r="A14" s="50" t="s">
        <v>532</v>
      </c>
      <c r="B14" s="45" t="s">
        <v>12</v>
      </c>
      <c r="C14" s="47">
        <v>276506</v>
      </c>
      <c r="D14" s="47">
        <v>291994</v>
      </c>
      <c r="E14" s="47">
        <v>305476</v>
      </c>
      <c r="F14" s="47">
        <v>326148</v>
      </c>
      <c r="G14" s="47">
        <v>348521</v>
      </c>
      <c r="H14" s="47">
        <v>370847</v>
      </c>
      <c r="I14" s="47">
        <v>391001</v>
      </c>
      <c r="J14" s="47">
        <v>347792</v>
      </c>
      <c r="K14" s="47">
        <v>381191</v>
      </c>
      <c r="L14" s="47">
        <v>447881</v>
      </c>
      <c r="M14" s="47">
        <v>489252</v>
      </c>
      <c r="N14" s="47">
        <v>531142</v>
      </c>
      <c r="O14" s="47">
        <v>566584</v>
      </c>
      <c r="P14" s="48">
        <v>607794</v>
      </c>
    </row>
    <row r="15" spans="1:16" ht="16.899999999999999" customHeight="1" x14ac:dyDescent="0.2">
      <c r="A15" s="50" t="s">
        <v>26</v>
      </c>
      <c r="B15" s="45" t="s">
        <v>12</v>
      </c>
      <c r="C15" s="47">
        <v>1144</v>
      </c>
      <c r="D15" s="47">
        <v>1191</v>
      </c>
      <c r="E15" s="47">
        <v>1201</v>
      </c>
      <c r="F15" s="47">
        <v>1233</v>
      </c>
      <c r="G15" s="47">
        <v>1290</v>
      </c>
      <c r="H15" s="47">
        <v>1332</v>
      </c>
      <c r="I15" s="47">
        <v>1407</v>
      </c>
      <c r="J15" s="47">
        <v>1465</v>
      </c>
      <c r="K15" s="47">
        <v>1512</v>
      </c>
      <c r="L15" s="47">
        <v>1650</v>
      </c>
      <c r="M15" s="47">
        <v>1760</v>
      </c>
      <c r="N15" s="47">
        <v>1877</v>
      </c>
      <c r="O15" s="47">
        <v>1980</v>
      </c>
      <c r="P15" s="48">
        <v>2101</v>
      </c>
    </row>
    <row r="16" spans="1:16" ht="16.899999999999999" customHeight="1" x14ac:dyDescent="0.2">
      <c r="A16" s="50" t="s">
        <v>533</v>
      </c>
      <c r="B16" s="45" t="s">
        <v>12</v>
      </c>
      <c r="C16" s="47">
        <v>58060</v>
      </c>
      <c r="D16" s="47">
        <v>61183</v>
      </c>
      <c r="E16" s="47">
        <v>63391</v>
      </c>
      <c r="F16" s="47">
        <v>69543</v>
      </c>
      <c r="G16" s="47">
        <v>71885</v>
      </c>
      <c r="H16" s="47">
        <v>75515</v>
      </c>
      <c r="I16" s="47">
        <v>78294</v>
      </c>
      <c r="J16" s="47">
        <v>82130</v>
      </c>
      <c r="K16" s="47">
        <v>86789</v>
      </c>
      <c r="L16" s="47">
        <v>95334</v>
      </c>
      <c r="M16" s="47">
        <v>96052</v>
      </c>
      <c r="N16" s="47">
        <v>108017</v>
      </c>
      <c r="O16" s="47">
        <v>113235</v>
      </c>
      <c r="P16" s="48">
        <v>121848</v>
      </c>
    </row>
    <row r="17" spans="1:16" ht="16.899999999999999" customHeight="1" x14ac:dyDescent="0.2">
      <c r="A17" s="50" t="s">
        <v>27</v>
      </c>
      <c r="B17" s="45" t="s">
        <v>12</v>
      </c>
      <c r="C17" s="47">
        <v>779</v>
      </c>
      <c r="D17" s="47">
        <v>967</v>
      </c>
      <c r="E17" s="47">
        <v>990</v>
      </c>
      <c r="F17" s="47">
        <v>1255</v>
      </c>
      <c r="G17" s="47">
        <v>1222</v>
      </c>
      <c r="H17" s="47">
        <v>1260</v>
      </c>
      <c r="I17" s="47">
        <v>1462</v>
      </c>
      <c r="J17" s="47">
        <v>1507</v>
      </c>
      <c r="K17" s="47">
        <v>1675</v>
      </c>
      <c r="L17" s="47">
        <v>1675</v>
      </c>
      <c r="M17" s="47">
        <v>2211</v>
      </c>
      <c r="N17" s="47">
        <v>2125</v>
      </c>
      <c r="O17" s="47">
        <v>2191</v>
      </c>
      <c r="P17" s="48">
        <v>2249</v>
      </c>
    </row>
    <row r="18" spans="1:16" ht="16.899999999999999" customHeight="1" x14ac:dyDescent="0.2">
      <c r="A18" s="38" t="s">
        <v>28</v>
      </c>
      <c r="B18" s="39" t="s">
        <v>12</v>
      </c>
      <c r="C18" s="41">
        <v>77618</v>
      </c>
      <c r="D18" s="41">
        <v>73990</v>
      </c>
      <c r="E18" s="41">
        <v>71133</v>
      </c>
      <c r="F18" s="41">
        <v>74980</v>
      </c>
      <c r="G18" s="41">
        <v>79490</v>
      </c>
      <c r="H18" s="41">
        <v>90242</v>
      </c>
      <c r="I18" s="41">
        <v>98955</v>
      </c>
      <c r="J18" s="41">
        <v>79395</v>
      </c>
      <c r="K18" s="41">
        <v>99602</v>
      </c>
      <c r="L18" s="41">
        <v>124071</v>
      </c>
      <c r="M18" s="41">
        <v>144646</v>
      </c>
      <c r="N18" s="41">
        <v>160919</v>
      </c>
      <c r="O18" s="41">
        <v>169828</v>
      </c>
      <c r="P18" s="42">
        <v>176037</v>
      </c>
    </row>
    <row r="19" spans="1:16" ht="16.899999999999999" customHeight="1" x14ac:dyDescent="0.2">
      <c r="A19" s="51" t="s">
        <v>29</v>
      </c>
      <c r="B19" s="45" t="s">
        <v>12</v>
      </c>
      <c r="C19" s="47">
        <v>59266</v>
      </c>
      <c r="D19" s="47">
        <v>55044</v>
      </c>
      <c r="E19" s="47">
        <v>51698</v>
      </c>
      <c r="F19" s="47">
        <v>55778</v>
      </c>
      <c r="G19" s="47">
        <v>60585</v>
      </c>
      <c r="H19" s="47">
        <v>68369</v>
      </c>
      <c r="I19" s="47">
        <v>72488</v>
      </c>
      <c r="J19" s="47">
        <v>61223</v>
      </c>
      <c r="K19" s="47">
        <v>79466</v>
      </c>
      <c r="L19" s="47">
        <v>100908</v>
      </c>
      <c r="M19" s="47">
        <v>118344</v>
      </c>
      <c r="N19" s="47">
        <v>133299</v>
      </c>
      <c r="O19" s="47">
        <v>140688</v>
      </c>
      <c r="P19" s="48">
        <v>146264</v>
      </c>
    </row>
    <row r="20" spans="1:16" ht="16.899999999999999" customHeight="1" x14ac:dyDescent="0.2">
      <c r="A20" s="51" t="s">
        <v>30</v>
      </c>
      <c r="B20" s="45" t="s">
        <v>12</v>
      </c>
      <c r="C20" s="47">
        <v>18352</v>
      </c>
      <c r="D20" s="47">
        <v>18946</v>
      </c>
      <c r="E20" s="47">
        <v>19435</v>
      </c>
      <c r="F20" s="47">
        <v>19202</v>
      </c>
      <c r="G20" s="47">
        <v>18906</v>
      </c>
      <c r="H20" s="47">
        <v>21873</v>
      </c>
      <c r="I20" s="47">
        <v>26467</v>
      </c>
      <c r="J20" s="47">
        <v>18171</v>
      </c>
      <c r="K20" s="47">
        <v>20136</v>
      </c>
      <c r="L20" s="47">
        <v>23162</v>
      </c>
      <c r="M20" s="47">
        <v>26302</v>
      </c>
      <c r="N20" s="47">
        <v>27621</v>
      </c>
      <c r="O20" s="47">
        <v>29140</v>
      </c>
      <c r="P20" s="48">
        <v>29773</v>
      </c>
    </row>
    <row r="21" spans="1:16" ht="16.899999999999999" customHeight="1" x14ac:dyDescent="0.2">
      <c r="A21" s="38" t="s">
        <v>31</v>
      </c>
      <c r="B21" s="39" t="s">
        <v>12</v>
      </c>
      <c r="C21" s="41">
        <v>59656</v>
      </c>
      <c r="D21" s="41">
        <v>64630</v>
      </c>
      <c r="E21" s="41">
        <v>72277</v>
      </c>
      <c r="F21" s="41">
        <v>72835</v>
      </c>
      <c r="G21" s="41">
        <v>74726</v>
      </c>
      <c r="H21" s="41">
        <v>77084</v>
      </c>
      <c r="I21" s="41">
        <v>87693</v>
      </c>
      <c r="J21" s="41">
        <v>65050</v>
      </c>
      <c r="K21" s="41">
        <v>58766</v>
      </c>
      <c r="L21" s="41">
        <v>76565</v>
      </c>
      <c r="M21" s="41">
        <v>105958</v>
      </c>
      <c r="N21" s="41">
        <v>113535</v>
      </c>
      <c r="O21" s="41">
        <v>126319</v>
      </c>
      <c r="P21" s="42">
        <v>139153</v>
      </c>
    </row>
    <row r="22" spans="1:16" ht="16.899999999999999" customHeight="1" x14ac:dyDescent="0.2">
      <c r="A22" s="38" t="s">
        <v>32</v>
      </c>
      <c r="B22" s="45" t="s">
        <v>12</v>
      </c>
      <c r="C22" s="47">
        <v>72575</v>
      </c>
      <c r="D22" s="47">
        <v>70364</v>
      </c>
      <c r="E22" s="47">
        <v>79838</v>
      </c>
      <c r="F22" s="47">
        <v>79803</v>
      </c>
      <c r="G22" s="47">
        <v>91737</v>
      </c>
      <c r="H22" s="47">
        <v>84622</v>
      </c>
      <c r="I22" s="47">
        <v>93404</v>
      </c>
      <c r="J22" s="47">
        <v>68536</v>
      </c>
      <c r="K22" s="47">
        <v>54358</v>
      </c>
      <c r="L22" s="47">
        <v>83925</v>
      </c>
      <c r="M22" s="47">
        <v>121468</v>
      </c>
      <c r="N22" s="47">
        <v>131432</v>
      </c>
      <c r="O22" s="47">
        <v>120752</v>
      </c>
      <c r="P22" s="48">
        <v>136722</v>
      </c>
    </row>
    <row r="23" spans="1:16" ht="16.899999999999999" customHeight="1" x14ac:dyDescent="0.2">
      <c r="A23" s="38" t="s">
        <v>534</v>
      </c>
      <c r="B23" s="39" t="s">
        <v>12</v>
      </c>
      <c r="C23" s="41">
        <v>-23437</v>
      </c>
      <c r="D23" s="41">
        <v>-13924</v>
      </c>
      <c r="E23" s="41">
        <v>-7954</v>
      </c>
      <c r="F23" s="41">
        <v>-9644</v>
      </c>
      <c r="G23" s="41">
        <v>-20203</v>
      </c>
      <c r="H23" s="41">
        <v>-21823</v>
      </c>
      <c r="I23" s="41">
        <v>-26267</v>
      </c>
      <c r="J23" s="41">
        <v>-35062</v>
      </c>
      <c r="K23" s="41">
        <v>-49952</v>
      </c>
      <c r="L23" s="41">
        <v>-58290</v>
      </c>
      <c r="M23" s="41">
        <v>-36690</v>
      </c>
      <c r="N23" s="41">
        <v>-51144</v>
      </c>
      <c r="O23" s="41">
        <v>-36998</v>
      </c>
      <c r="P23" s="42">
        <v>-28666</v>
      </c>
    </row>
    <row r="24" spans="1:16" ht="16.899999999999999" customHeight="1" x14ac:dyDescent="0.2">
      <c r="A24" s="52" t="s">
        <v>14</v>
      </c>
      <c r="B24" s="45" t="s">
        <v>12</v>
      </c>
      <c r="C24" s="47">
        <v>256451</v>
      </c>
      <c r="D24" s="47">
        <v>275065</v>
      </c>
      <c r="E24" s="47">
        <v>289128</v>
      </c>
      <c r="F24" s="47">
        <v>291338</v>
      </c>
      <c r="G24" s="47">
        <v>304566</v>
      </c>
      <c r="H24" s="47">
        <v>313362</v>
      </c>
      <c r="I24" s="47">
        <v>331516</v>
      </c>
      <c r="J24" s="47">
        <v>271956</v>
      </c>
      <c r="K24" s="47">
        <v>320118</v>
      </c>
      <c r="L24" s="47">
        <v>412125</v>
      </c>
      <c r="M24" s="47">
        <v>469531</v>
      </c>
      <c r="N24" s="47">
        <v>500046</v>
      </c>
      <c r="O24" s="47">
        <v>526006</v>
      </c>
      <c r="P24" s="48">
        <v>560048</v>
      </c>
    </row>
    <row r="25" spans="1:16" ht="16.899999999999999" customHeight="1" x14ac:dyDescent="0.2">
      <c r="A25" s="53" t="s">
        <v>15</v>
      </c>
      <c r="B25" s="54" t="s">
        <v>12</v>
      </c>
      <c r="C25" s="56">
        <v>279887</v>
      </c>
      <c r="D25" s="56">
        <v>288989</v>
      </c>
      <c r="E25" s="56">
        <v>297083</v>
      </c>
      <c r="F25" s="56">
        <v>300982</v>
      </c>
      <c r="G25" s="56">
        <v>324769</v>
      </c>
      <c r="H25" s="56">
        <v>335186</v>
      </c>
      <c r="I25" s="56">
        <v>357783</v>
      </c>
      <c r="J25" s="56">
        <v>307018</v>
      </c>
      <c r="K25" s="56">
        <v>370071</v>
      </c>
      <c r="L25" s="56">
        <v>470415</v>
      </c>
      <c r="M25" s="56">
        <v>506221</v>
      </c>
      <c r="N25" s="56">
        <v>551190</v>
      </c>
      <c r="O25" s="56">
        <v>563004</v>
      </c>
      <c r="P25" s="57">
        <v>588714</v>
      </c>
    </row>
    <row r="27" spans="1:16" s="59" customFormat="1" ht="13.5" x14ac:dyDescent="0.25">
      <c r="A27" s="58" t="s">
        <v>38</v>
      </c>
    </row>
    <row r="28" spans="1:16" s="59" customFormat="1" ht="5.25" customHeight="1" x14ac:dyDescent="0.25">
      <c r="A28" s="58"/>
    </row>
    <row r="29" spans="1:16" s="59" customFormat="1" ht="13.5" x14ac:dyDescent="0.25">
      <c r="A29" s="58" t="s">
        <v>535</v>
      </c>
      <c r="C29" s="687"/>
    </row>
    <row r="30" spans="1:16" s="59" customFormat="1" ht="5.25" customHeight="1" x14ac:dyDescent="0.25">
      <c r="A30" s="58"/>
    </row>
    <row r="31" spans="1:16" s="59" customFormat="1" ht="13.5" x14ac:dyDescent="0.25">
      <c r="A31" s="58" t="s">
        <v>39</v>
      </c>
    </row>
    <row r="32" spans="1:16" s="59" customFormat="1" ht="13.5" x14ac:dyDescent="0.25">
      <c r="A32" s="60" t="s">
        <v>33</v>
      </c>
    </row>
  </sheetData>
  <hyperlinks>
    <hyperlink ref="A1" location="'Table of contents'!A1" display="Back to table of contents" xr:uid="{D3BC6AA7-CE5E-49D0-99DA-5E695F57B333}"/>
  </hyperlinks>
  <pageMargins left="0.5" right="0" top="0.75" bottom="0.75" header="0.3" footer="0.3"/>
  <pageSetup paperSize="9" scale="96" orientation="landscape" r:id="rId1"/>
  <headerFooter>
    <oddHeader>&amp;C- 1 -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45250-3801-4C0D-9CC2-22656B22A62B}">
  <dimension ref="A1:O43"/>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63" style="31" bestFit="1" customWidth="1"/>
    <col min="2" max="14" width="8.28515625" style="31" customWidth="1"/>
    <col min="15" max="16384" width="9.140625" style="31"/>
  </cols>
  <sheetData>
    <row r="1" spans="1:14" x14ac:dyDescent="0.2">
      <c r="A1" s="689" t="s">
        <v>214</v>
      </c>
    </row>
    <row r="2" spans="1:14" s="29" customFormat="1" ht="15.75" customHeight="1" x14ac:dyDescent="0.25">
      <c r="A2" s="63" t="s">
        <v>466</v>
      </c>
    </row>
    <row r="4" spans="1:14" ht="21" customHeight="1" x14ac:dyDescent="0.2">
      <c r="A4" s="64"/>
      <c r="B4" s="36" t="s">
        <v>267</v>
      </c>
      <c r="C4" s="36" t="s">
        <v>167</v>
      </c>
      <c r="D4" s="36" t="s">
        <v>506</v>
      </c>
      <c r="E4" s="36" t="s">
        <v>507</v>
      </c>
      <c r="F4" s="36" t="s">
        <v>168</v>
      </c>
      <c r="G4" s="36" t="s">
        <v>169</v>
      </c>
      <c r="H4" s="36" t="s">
        <v>170</v>
      </c>
      <c r="I4" s="36" t="s">
        <v>171</v>
      </c>
      <c r="J4" s="36" t="s">
        <v>508</v>
      </c>
      <c r="K4" s="36" t="s">
        <v>509</v>
      </c>
      <c r="L4" s="36" t="s">
        <v>34</v>
      </c>
      <c r="M4" s="36" t="s">
        <v>35</v>
      </c>
      <c r="N4" s="37" t="s">
        <v>36</v>
      </c>
    </row>
    <row r="5" spans="1:14" ht="24.95" customHeight="1" x14ac:dyDescent="0.2">
      <c r="A5" s="65"/>
      <c r="B5" s="66" t="s">
        <v>40</v>
      </c>
      <c r="C5" s="66" t="s">
        <v>40</v>
      </c>
      <c r="D5" s="66" t="s">
        <v>40</v>
      </c>
      <c r="E5" s="66" t="s">
        <v>40</v>
      </c>
      <c r="F5" s="67" t="s">
        <v>40</v>
      </c>
      <c r="G5" s="66" t="s">
        <v>40</v>
      </c>
      <c r="H5" s="66" t="s">
        <v>40</v>
      </c>
      <c r="I5" s="66" t="s">
        <v>40</v>
      </c>
      <c r="J5" s="66" t="s">
        <v>40</v>
      </c>
      <c r="K5" s="66" t="s">
        <v>40</v>
      </c>
      <c r="L5" s="66" t="s">
        <v>40</v>
      </c>
      <c r="M5" s="66" t="s">
        <v>40</v>
      </c>
      <c r="N5" s="68" t="s">
        <v>40</v>
      </c>
    </row>
    <row r="6" spans="1:14" ht="24.95" customHeight="1" x14ac:dyDescent="0.2">
      <c r="A6" s="69" t="s">
        <v>41</v>
      </c>
      <c r="N6" s="71"/>
    </row>
    <row r="7" spans="1:14" ht="24.95" customHeight="1" x14ac:dyDescent="0.2">
      <c r="A7" s="49" t="s">
        <v>42</v>
      </c>
      <c r="B7" s="73">
        <v>3.3</v>
      </c>
      <c r="C7" s="73">
        <v>3.1</v>
      </c>
      <c r="D7" s="73">
        <v>3.7</v>
      </c>
      <c r="E7" s="73">
        <v>3.6</v>
      </c>
      <c r="F7" s="73">
        <v>3.8</v>
      </c>
      <c r="G7" s="73">
        <v>3.1</v>
      </c>
      <c r="H7" s="19">
        <v>-13.4</v>
      </c>
      <c r="I7" s="73">
        <v>4.5999999999999996</v>
      </c>
      <c r="J7" s="73">
        <v>8.1</v>
      </c>
      <c r="K7" s="73">
        <v>4.4000000000000004</v>
      </c>
      <c r="L7" s="73">
        <v>3.9</v>
      </c>
      <c r="M7" s="73">
        <v>3.3</v>
      </c>
      <c r="N7" s="74">
        <v>3.1</v>
      </c>
    </row>
    <row r="8" spans="1:14" ht="24.95" customHeight="1" x14ac:dyDescent="0.2">
      <c r="A8" s="75" t="s">
        <v>514</v>
      </c>
      <c r="B8" s="76">
        <v>3.3</v>
      </c>
      <c r="C8" s="76">
        <v>3</v>
      </c>
      <c r="D8" s="76">
        <v>3.6</v>
      </c>
      <c r="E8" s="76">
        <v>3.6</v>
      </c>
      <c r="F8" s="76">
        <v>3.7</v>
      </c>
      <c r="G8" s="76">
        <v>2.9</v>
      </c>
      <c r="H8" s="77">
        <v>-14.7</v>
      </c>
      <c r="I8" s="76">
        <v>4.5</v>
      </c>
      <c r="J8" s="76">
        <v>8.8000000000000007</v>
      </c>
      <c r="K8" s="76">
        <v>4.8</v>
      </c>
      <c r="L8" s="76">
        <v>4.0999999999999996</v>
      </c>
      <c r="M8" s="76">
        <v>3.3</v>
      </c>
      <c r="N8" s="78">
        <v>3.1</v>
      </c>
    </row>
    <row r="9" spans="1:14" s="18" customFormat="1" ht="24.95" customHeight="1" x14ac:dyDescent="0.2">
      <c r="A9" s="49" t="s">
        <v>43</v>
      </c>
      <c r="B9" s="73">
        <v>3.5</v>
      </c>
      <c r="C9" s="73">
        <v>3.6</v>
      </c>
      <c r="D9" s="73">
        <v>4</v>
      </c>
      <c r="E9" s="73">
        <v>3.8</v>
      </c>
      <c r="F9" s="73">
        <v>4</v>
      </c>
      <c r="G9" s="73">
        <v>2.8</v>
      </c>
      <c r="H9" s="19">
        <v>-13.8</v>
      </c>
      <c r="I9" s="73">
        <v>4</v>
      </c>
      <c r="J9" s="73">
        <v>7.2</v>
      </c>
      <c r="K9" s="73">
        <v>4.5</v>
      </c>
      <c r="L9" s="73">
        <v>4.2</v>
      </c>
      <c r="M9" s="73">
        <v>3.5</v>
      </c>
      <c r="N9" s="74">
        <v>3</v>
      </c>
    </row>
    <row r="10" spans="1:14" s="18" customFormat="1" ht="24.95" customHeight="1" x14ac:dyDescent="0.2">
      <c r="A10" s="49" t="s">
        <v>44</v>
      </c>
      <c r="B10" s="73">
        <v>3.4</v>
      </c>
      <c r="C10" s="73">
        <v>3.5</v>
      </c>
      <c r="D10" s="73">
        <v>3.9</v>
      </c>
      <c r="E10" s="73">
        <v>3.8</v>
      </c>
      <c r="F10" s="73">
        <v>4</v>
      </c>
      <c r="G10" s="73">
        <v>2.8</v>
      </c>
      <c r="H10" s="19">
        <v>-13.8</v>
      </c>
      <c r="I10" s="73">
        <v>4</v>
      </c>
      <c r="J10" s="73">
        <v>7.6</v>
      </c>
      <c r="K10" s="73">
        <v>4.7</v>
      </c>
      <c r="L10" s="73">
        <v>4.5</v>
      </c>
      <c r="M10" s="73">
        <v>3.7</v>
      </c>
      <c r="N10" s="74">
        <v>3.3</v>
      </c>
    </row>
    <row r="11" spans="1:14" ht="24.95" customHeight="1" x14ac:dyDescent="0.2">
      <c r="A11" s="49" t="s">
        <v>45</v>
      </c>
      <c r="B11" s="73">
        <v>2.7</v>
      </c>
      <c r="C11" s="73">
        <v>2.8</v>
      </c>
      <c r="D11" s="73">
        <v>4.3</v>
      </c>
      <c r="E11" s="73">
        <v>2.8</v>
      </c>
      <c r="F11" s="73">
        <v>3.2</v>
      </c>
      <c r="G11" s="73">
        <v>3.1</v>
      </c>
      <c r="H11" s="79">
        <v>-11.4</v>
      </c>
      <c r="I11" s="73">
        <v>3.1</v>
      </c>
      <c r="J11" s="73">
        <v>4.0999999999999996</v>
      </c>
      <c r="K11" s="73">
        <v>1.9</v>
      </c>
      <c r="L11" s="73">
        <v>4.5</v>
      </c>
      <c r="M11" s="73">
        <v>2.5</v>
      </c>
      <c r="N11" s="74">
        <v>2.2000000000000002</v>
      </c>
    </row>
    <row r="12" spans="1:14" ht="24.95" customHeight="1" x14ac:dyDescent="0.2">
      <c r="A12" s="75" t="s">
        <v>46</v>
      </c>
      <c r="B12" s="76">
        <v>2.6</v>
      </c>
      <c r="C12" s="76">
        <v>2.9</v>
      </c>
      <c r="D12" s="76">
        <v>3.9</v>
      </c>
      <c r="E12" s="76">
        <v>3.2</v>
      </c>
      <c r="F12" s="76">
        <v>3.2</v>
      </c>
      <c r="G12" s="76">
        <v>3.3</v>
      </c>
      <c r="H12" s="80">
        <v>-13.8</v>
      </c>
      <c r="I12" s="76">
        <v>3.5</v>
      </c>
      <c r="J12" s="76">
        <v>4.8</v>
      </c>
      <c r="K12" s="76">
        <v>3.1</v>
      </c>
      <c r="L12" s="76">
        <v>4.2</v>
      </c>
      <c r="M12" s="76">
        <v>2.6</v>
      </c>
      <c r="N12" s="78">
        <v>2.2000000000000002</v>
      </c>
    </row>
    <row r="13" spans="1:14" ht="24.95" customHeight="1" x14ac:dyDescent="0.2">
      <c r="A13" s="610" t="s">
        <v>26</v>
      </c>
      <c r="B13" s="76">
        <v>5</v>
      </c>
      <c r="C13" s="76">
        <v>4</v>
      </c>
      <c r="D13" s="76">
        <v>4.0999999999999996</v>
      </c>
      <c r="E13" s="76">
        <v>4</v>
      </c>
      <c r="F13" s="76">
        <v>3.9</v>
      </c>
      <c r="G13" s="76">
        <v>3.7</v>
      </c>
      <c r="H13" s="80">
        <v>-16</v>
      </c>
      <c r="I13" s="80">
        <v>-1.5</v>
      </c>
      <c r="J13" s="76">
        <v>6.3</v>
      </c>
      <c r="K13" s="76">
        <v>4.0999999999999996</v>
      </c>
      <c r="L13" s="76">
        <v>1.4</v>
      </c>
      <c r="M13" s="76">
        <v>0.3</v>
      </c>
      <c r="N13" s="78">
        <v>1.5</v>
      </c>
    </row>
    <row r="14" spans="1:14" ht="24.95" customHeight="1" x14ac:dyDescent="0.2">
      <c r="A14" s="75" t="s">
        <v>47</v>
      </c>
      <c r="B14" s="76">
        <v>3.2</v>
      </c>
      <c r="C14" s="76">
        <v>2.1</v>
      </c>
      <c r="D14" s="76">
        <v>6.6</v>
      </c>
      <c r="E14" s="76">
        <v>0.9</v>
      </c>
      <c r="F14" s="76">
        <v>3</v>
      </c>
      <c r="G14" s="76">
        <v>2</v>
      </c>
      <c r="H14" s="76">
        <v>0.6</v>
      </c>
      <c r="I14" s="76">
        <v>1.3</v>
      </c>
      <c r="J14" s="76">
        <v>0.5</v>
      </c>
      <c r="K14" s="81">
        <v>-3.7</v>
      </c>
      <c r="L14" s="76">
        <v>6.3</v>
      </c>
      <c r="M14" s="82">
        <v>1.9</v>
      </c>
      <c r="N14" s="83">
        <v>2.7</v>
      </c>
    </row>
    <row r="15" spans="1:14" ht="24.95" customHeight="1" x14ac:dyDescent="0.2">
      <c r="A15" s="610" t="s">
        <v>27</v>
      </c>
      <c r="B15" s="76">
        <v>3.9</v>
      </c>
      <c r="C15" s="76">
        <v>1.2</v>
      </c>
      <c r="D15" s="76">
        <v>4.5999999999999996</v>
      </c>
      <c r="E15" s="76">
        <v>1</v>
      </c>
      <c r="F15" s="76">
        <v>3.6</v>
      </c>
      <c r="G15" s="76">
        <v>2.2000000000000002</v>
      </c>
      <c r="H15" s="80">
        <v>-0.1</v>
      </c>
      <c r="I15" s="80">
        <v>-2.1</v>
      </c>
      <c r="J15" s="76">
        <v>5.6</v>
      </c>
      <c r="K15" s="81">
        <v>8</v>
      </c>
      <c r="L15" s="80">
        <v>-7</v>
      </c>
      <c r="M15" s="82">
        <v>0.9</v>
      </c>
      <c r="N15" s="83">
        <v>-3.3</v>
      </c>
    </row>
    <row r="16" spans="1:14" ht="24.95" customHeight="1" x14ac:dyDescent="0.2">
      <c r="A16" s="49" t="s">
        <v>48</v>
      </c>
      <c r="B16" s="79">
        <v>-6</v>
      </c>
      <c r="C16" s="79">
        <v>-5.4</v>
      </c>
      <c r="D16" s="73">
        <v>3.7</v>
      </c>
      <c r="E16" s="73">
        <v>4.5999999999999996</v>
      </c>
      <c r="F16" s="73">
        <v>11</v>
      </c>
      <c r="G16" s="73">
        <v>6.4</v>
      </c>
      <c r="H16" s="79">
        <v>-24.3</v>
      </c>
      <c r="I16" s="73">
        <v>17.2</v>
      </c>
      <c r="J16" s="73">
        <v>12.3</v>
      </c>
      <c r="K16" s="73">
        <v>11.9</v>
      </c>
      <c r="L16" s="73">
        <v>7.3</v>
      </c>
      <c r="M16" s="84">
        <v>1.9</v>
      </c>
      <c r="N16" s="85">
        <v>-1.1000000000000001</v>
      </c>
    </row>
    <row r="17" spans="1:15" ht="24.95" customHeight="1" x14ac:dyDescent="0.2">
      <c r="A17" s="75" t="s">
        <v>49</v>
      </c>
      <c r="B17" s="80">
        <v>-5.3</v>
      </c>
      <c r="C17" s="80">
        <v>-2.8</v>
      </c>
      <c r="D17" s="76">
        <v>1.7</v>
      </c>
      <c r="E17" s="76">
        <v>5.5</v>
      </c>
      <c r="F17" s="76">
        <v>12.2</v>
      </c>
      <c r="G17" s="76">
        <v>6</v>
      </c>
      <c r="H17" s="80">
        <v>-24.4</v>
      </c>
      <c r="I17" s="76">
        <v>18.100000000000001</v>
      </c>
      <c r="J17" s="76">
        <v>11.7</v>
      </c>
      <c r="K17" s="76">
        <v>10.6</v>
      </c>
      <c r="L17" s="76">
        <v>8</v>
      </c>
      <c r="M17" s="82">
        <v>2.6</v>
      </c>
      <c r="N17" s="83">
        <v>-1.1000000000000001</v>
      </c>
    </row>
    <row r="18" spans="1:15" ht="24.95" customHeight="1" x14ac:dyDescent="0.2">
      <c r="A18" s="49" t="s">
        <v>50</v>
      </c>
      <c r="B18" s="79">
        <v>-8.3000000000000007</v>
      </c>
      <c r="C18" s="79">
        <v>-7.6</v>
      </c>
      <c r="D18" s="73">
        <v>6.2</v>
      </c>
      <c r="E18" s="73">
        <v>7.2</v>
      </c>
      <c r="F18" s="73">
        <v>10.5</v>
      </c>
      <c r="G18" s="73">
        <v>2.5</v>
      </c>
      <c r="H18" s="19">
        <v>-20.7</v>
      </c>
      <c r="I18" s="73">
        <v>21.3</v>
      </c>
      <c r="J18" s="73">
        <v>14.7</v>
      </c>
      <c r="K18" s="73">
        <v>12.4</v>
      </c>
      <c r="L18" s="73">
        <v>8.6999999999999993</v>
      </c>
      <c r="M18" s="84">
        <v>1.9</v>
      </c>
      <c r="N18" s="85">
        <v>-0.8</v>
      </c>
    </row>
    <row r="19" spans="1:15" ht="24.95" customHeight="1" x14ac:dyDescent="0.2">
      <c r="A19" s="75" t="s">
        <v>49</v>
      </c>
      <c r="B19" s="80">
        <v>-4.0999999999999996</v>
      </c>
      <c r="C19" s="80">
        <v>-7.6</v>
      </c>
      <c r="D19" s="76">
        <v>6.2</v>
      </c>
      <c r="E19" s="76">
        <v>7.2</v>
      </c>
      <c r="F19" s="76">
        <v>10.5</v>
      </c>
      <c r="G19" s="86">
        <v>2</v>
      </c>
      <c r="H19" s="77">
        <v>-20.8</v>
      </c>
      <c r="I19" s="76">
        <v>21.9</v>
      </c>
      <c r="J19" s="76">
        <v>14.6</v>
      </c>
      <c r="K19" s="76">
        <v>12.3</v>
      </c>
      <c r="L19" s="76">
        <v>8.6999999999999993</v>
      </c>
      <c r="M19" s="82">
        <v>2</v>
      </c>
      <c r="N19" s="83">
        <v>-0.8</v>
      </c>
    </row>
    <row r="20" spans="1:15" ht="24.95" customHeight="1" x14ac:dyDescent="0.2">
      <c r="A20" s="49" t="s">
        <v>51</v>
      </c>
      <c r="B20" s="73">
        <v>1.7</v>
      </c>
      <c r="C20" s="73">
        <v>0.9</v>
      </c>
      <c r="D20" s="79">
        <v>-2.9</v>
      </c>
      <c r="E20" s="79">
        <v>-2.9</v>
      </c>
      <c r="F20" s="73">
        <v>12.6</v>
      </c>
      <c r="G20" s="73">
        <v>18.7</v>
      </c>
      <c r="H20" s="79">
        <v>-34.200000000000003</v>
      </c>
      <c r="I20" s="73">
        <v>3.5</v>
      </c>
      <c r="J20" s="87">
        <v>2.8</v>
      </c>
      <c r="K20" s="87">
        <v>9.6</v>
      </c>
      <c r="L20" s="87">
        <v>1.1000000000000001</v>
      </c>
      <c r="M20" s="87">
        <v>1.9</v>
      </c>
      <c r="N20" s="88">
        <v>-2.2999999999999998</v>
      </c>
    </row>
    <row r="21" spans="1:15" ht="24.95" customHeight="1" x14ac:dyDescent="0.2">
      <c r="A21" s="181" t="s">
        <v>49</v>
      </c>
      <c r="B21" s="628">
        <v>-8.8000000000000007</v>
      </c>
      <c r="C21" s="76">
        <v>12.9</v>
      </c>
      <c r="D21" s="80">
        <v>-10.4</v>
      </c>
      <c r="E21" s="76">
        <v>0.3</v>
      </c>
      <c r="F21" s="76">
        <v>18.100000000000001</v>
      </c>
      <c r="G21" s="76">
        <v>18.5</v>
      </c>
      <c r="H21" s="80">
        <v>-34.200000000000003</v>
      </c>
      <c r="I21" s="76">
        <v>5</v>
      </c>
      <c r="J21" s="76">
        <v>0.3</v>
      </c>
      <c r="K21" s="81">
        <v>3.2</v>
      </c>
      <c r="L21" s="81">
        <v>4.7</v>
      </c>
      <c r="M21" s="81">
        <v>5.7</v>
      </c>
      <c r="N21" s="81">
        <v>-2.2999999999999998</v>
      </c>
      <c r="O21" s="629"/>
    </row>
    <row r="22" spans="1:15" ht="24.95" customHeight="1" x14ac:dyDescent="0.2">
      <c r="A22" s="69" t="s">
        <v>53</v>
      </c>
      <c r="B22" s="18"/>
      <c r="C22" s="18"/>
      <c r="D22" s="18"/>
      <c r="E22" s="18"/>
      <c r="F22" s="18"/>
      <c r="G22" s="18"/>
      <c r="H22" s="18"/>
      <c r="I22" s="18"/>
      <c r="J22" s="18"/>
      <c r="K22" s="18"/>
      <c r="L22" s="18"/>
      <c r="M22" s="18"/>
      <c r="N22" s="94"/>
    </row>
    <row r="23" spans="1:15" ht="24.95" customHeight="1" x14ac:dyDescent="0.2">
      <c r="A23" s="49" t="s">
        <v>58</v>
      </c>
      <c r="B23" s="95">
        <v>38.1</v>
      </c>
      <c r="C23" s="95">
        <v>38</v>
      </c>
      <c r="D23" s="95">
        <v>38.200000000000003</v>
      </c>
      <c r="E23" s="95">
        <v>38.4</v>
      </c>
      <c r="F23" s="95">
        <v>38.6</v>
      </c>
      <c r="G23" s="95">
        <v>36.1</v>
      </c>
      <c r="H23" s="95">
        <v>38.1</v>
      </c>
      <c r="I23" s="95">
        <v>38.299999999999997</v>
      </c>
      <c r="J23" s="95">
        <v>36.700000000000003</v>
      </c>
      <c r="K23" s="95">
        <v>36.700000000000003</v>
      </c>
      <c r="L23" s="95">
        <v>36.799999999999997</v>
      </c>
      <c r="M23" s="95">
        <v>36.4</v>
      </c>
      <c r="N23" s="96">
        <v>36.4</v>
      </c>
    </row>
    <row r="24" spans="1:15" ht="24.95" customHeight="1" x14ac:dyDescent="0.2">
      <c r="A24" s="49" t="s">
        <v>59</v>
      </c>
      <c r="B24" s="95">
        <v>84.6</v>
      </c>
      <c r="C24" s="95">
        <v>83.7</v>
      </c>
      <c r="D24" s="95">
        <v>84.5</v>
      </c>
      <c r="E24" s="95">
        <v>85</v>
      </c>
      <c r="F24" s="95">
        <v>85.3</v>
      </c>
      <c r="G24" s="95">
        <v>84.3</v>
      </c>
      <c r="H24" s="95">
        <v>86.9</v>
      </c>
      <c r="I24" s="95">
        <v>88.9</v>
      </c>
      <c r="J24" s="95">
        <v>87.7</v>
      </c>
      <c r="K24" s="95">
        <v>84.8</v>
      </c>
      <c r="L24" s="95">
        <v>85</v>
      </c>
      <c r="M24" s="95">
        <v>84.4</v>
      </c>
      <c r="N24" s="96">
        <v>84.1</v>
      </c>
    </row>
    <row r="25" spans="1:15" ht="24.95" customHeight="1" x14ac:dyDescent="0.2">
      <c r="A25" s="75" t="s">
        <v>46</v>
      </c>
      <c r="B25" s="97">
        <v>69.5</v>
      </c>
      <c r="C25" s="97">
        <v>68.900000000000006</v>
      </c>
      <c r="D25" s="97">
        <v>69.2</v>
      </c>
      <c r="E25" s="97">
        <v>70</v>
      </c>
      <c r="F25" s="97">
        <v>70.5</v>
      </c>
      <c r="G25" s="97">
        <v>69.8</v>
      </c>
      <c r="H25" s="97">
        <v>69.8</v>
      </c>
      <c r="I25" s="97">
        <v>71.900000000000006</v>
      </c>
      <c r="J25" s="97">
        <v>71.900000000000006</v>
      </c>
      <c r="K25" s="97">
        <v>70.400000000000006</v>
      </c>
      <c r="L25" s="97">
        <v>70.2</v>
      </c>
      <c r="M25" s="97">
        <v>69.900000000000006</v>
      </c>
      <c r="N25" s="98">
        <v>69.599999999999994</v>
      </c>
    </row>
    <row r="26" spans="1:15" ht="24.95" customHeight="1" x14ac:dyDescent="0.2">
      <c r="A26" s="75" t="s">
        <v>47</v>
      </c>
      <c r="B26" s="97">
        <v>14.6</v>
      </c>
      <c r="C26" s="97">
        <v>14.3</v>
      </c>
      <c r="D26" s="97">
        <v>14.8</v>
      </c>
      <c r="E26" s="97">
        <v>14.4</v>
      </c>
      <c r="F26" s="97">
        <v>14.4</v>
      </c>
      <c r="G26" s="97">
        <v>14</v>
      </c>
      <c r="H26" s="97">
        <v>16.5</v>
      </c>
      <c r="I26" s="97">
        <v>16.399999999999999</v>
      </c>
      <c r="J26" s="97">
        <v>15.3</v>
      </c>
      <c r="K26" s="97">
        <v>13.8</v>
      </c>
      <c r="L26" s="97">
        <v>14.3</v>
      </c>
      <c r="M26" s="97">
        <v>14</v>
      </c>
      <c r="N26" s="98">
        <v>14</v>
      </c>
    </row>
    <row r="27" spans="1:15" ht="24.95" customHeight="1" x14ac:dyDescent="0.2">
      <c r="A27" s="49" t="s">
        <v>60</v>
      </c>
      <c r="B27" s="95">
        <v>17.600000000000001</v>
      </c>
      <c r="C27" s="95">
        <v>16</v>
      </c>
      <c r="D27" s="95">
        <v>15.9</v>
      </c>
      <c r="E27" s="95">
        <v>16</v>
      </c>
      <c r="F27" s="95">
        <v>17.2</v>
      </c>
      <c r="G27" s="95">
        <v>17.7</v>
      </c>
      <c r="H27" s="95">
        <v>15.9</v>
      </c>
      <c r="I27" s="95">
        <v>18.8</v>
      </c>
      <c r="J27" s="95">
        <v>19.899999999999999</v>
      </c>
      <c r="K27" s="95">
        <v>20.8</v>
      </c>
      <c r="L27" s="95">
        <v>21.3</v>
      </c>
      <c r="M27" s="95">
        <v>21</v>
      </c>
      <c r="N27" s="96">
        <v>20.2</v>
      </c>
    </row>
    <row r="28" spans="1:15" ht="24.95" customHeight="1" x14ac:dyDescent="0.2">
      <c r="A28" s="75" t="s">
        <v>49</v>
      </c>
      <c r="B28" s="97">
        <v>17.100000000000001</v>
      </c>
      <c r="C28" s="97">
        <v>16</v>
      </c>
      <c r="D28" s="97">
        <v>15.6</v>
      </c>
      <c r="E28" s="97">
        <v>15.8</v>
      </c>
      <c r="F28" s="97">
        <v>17.2</v>
      </c>
      <c r="G28" s="97">
        <v>17.600000000000001</v>
      </c>
      <c r="H28" s="97">
        <v>15.9</v>
      </c>
      <c r="I28" s="97">
        <v>18.8</v>
      </c>
      <c r="J28" s="97">
        <v>19.8</v>
      </c>
      <c r="K28" s="97">
        <v>20.5</v>
      </c>
      <c r="L28" s="97">
        <v>21.1</v>
      </c>
      <c r="M28" s="97">
        <v>20.9</v>
      </c>
      <c r="N28" s="98">
        <v>20.100000000000001</v>
      </c>
    </row>
    <row r="29" spans="1:15" ht="24.95" customHeight="1" x14ac:dyDescent="0.2">
      <c r="A29" s="49" t="s">
        <v>61</v>
      </c>
      <c r="B29" s="95">
        <v>13.1</v>
      </c>
      <c r="C29" s="95">
        <v>11.7</v>
      </c>
      <c r="D29" s="95">
        <v>11.8</v>
      </c>
      <c r="E29" s="95">
        <v>12.2</v>
      </c>
      <c r="F29" s="95">
        <v>13</v>
      </c>
      <c r="G29" s="95">
        <v>12.9</v>
      </c>
      <c r="H29" s="95">
        <v>12.3</v>
      </c>
      <c r="I29" s="95">
        <v>15</v>
      </c>
      <c r="J29" s="95">
        <v>16.2</v>
      </c>
      <c r="K29" s="95">
        <v>17</v>
      </c>
      <c r="L29" s="95">
        <v>17.600000000000001</v>
      </c>
      <c r="M29" s="95">
        <v>17.399999999999999</v>
      </c>
      <c r="N29" s="96">
        <v>16.8</v>
      </c>
    </row>
    <row r="30" spans="1:15" ht="24.95" customHeight="1" x14ac:dyDescent="0.2">
      <c r="A30" s="75" t="s">
        <v>49</v>
      </c>
      <c r="B30" s="97">
        <v>13.1</v>
      </c>
      <c r="C30" s="97">
        <v>11.7</v>
      </c>
      <c r="D30" s="97">
        <v>11.8</v>
      </c>
      <c r="E30" s="97">
        <v>12.2</v>
      </c>
      <c r="F30" s="97">
        <v>13</v>
      </c>
      <c r="G30" s="97">
        <v>12.9</v>
      </c>
      <c r="H30" s="97">
        <v>12.2</v>
      </c>
      <c r="I30" s="97">
        <v>15</v>
      </c>
      <c r="J30" s="97">
        <v>16.2</v>
      </c>
      <c r="K30" s="97">
        <v>17</v>
      </c>
      <c r="L30" s="97">
        <v>17.600000000000001</v>
      </c>
      <c r="M30" s="97">
        <v>17.3</v>
      </c>
      <c r="N30" s="98">
        <v>16.7</v>
      </c>
    </row>
    <row r="31" spans="1:15" ht="24.95" customHeight="1" x14ac:dyDescent="0.2">
      <c r="A31" s="49" t="s">
        <v>62</v>
      </c>
      <c r="B31" s="95">
        <v>4.5</v>
      </c>
      <c r="C31" s="95">
        <v>4.4000000000000004</v>
      </c>
      <c r="D31" s="95">
        <v>4.0999999999999996</v>
      </c>
      <c r="E31" s="95">
        <v>3.8</v>
      </c>
      <c r="F31" s="95">
        <v>4.2</v>
      </c>
      <c r="G31" s="95">
        <v>4.7</v>
      </c>
      <c r="H31" s="95">
        <v>3.6</v>
      </c>
      <c r="I31" s="95">
        <v>3.8</v>
      </c>
      <c r="J31" s="95">
        <v>3.7</v>
      </c>
      <c r="K31" s="95">
        <v>3.8</v>
      </c>
      <c r="L31" s="95">
        <v>3.7</v>
      </c>
      <c r="M31" s="95">
        <v>3.6</v>
      </c>
      <c r="N31" s="96">
        <v>3.4</v>
      </c>
    </row>
    <row r="32" spans="1:15" ht="24.95" customHeight="1" x14ac:dyDescent="0.2">
      <c r="A32" s="75" t="s">
        <v>49</v>
      </c>
      <c r="B32" s="97">
        <v>4</v>
      </c>
      <c r="C32" s="97">
        <v>4.4000000000000004</v>
      </c>
      <c r="D32" s="97">
        <v>3.8</v>
      </c>
      <c r="E32" s="97">
        <v>3.6</v>
      </c>
      <c r="F32" s="97">
        <v>4.2</v>
      </c>
      <c r="G32" s="97">
        <v>4.7</v>
      </c>
      <c r="H32" s="97">
        <v>3.6</v>
      </c>
      <c r="I32" s="97">
        <v>3.8</v>
      </c>
      <c r="J32" s="97">
        <v>3.7</v>
      </c>
      <c r="K32" s="97">
        <v>3.5</v>
      </c>
      <c r="L32" s="97">
        <v>3.5</v>
      </c>
      <c r="M32" s="97">
        <v>3.6</v>
      </c>
      <c r="N32" s="98">
        <v>3.4</v>
      </c>
    </row>
    <row r="33" spans="1:14" ht="24.95" customHeight="1" x14ac:dyDescent="0.2">
      <c r="A33" s="49" t="s">
        <v>55</v>
      </c>
      <c r="B33" s="95">
        <v>74.400000000000006</v>
      </c>
      <c r="C33" s="95">
        <v>72.7</v>
      </c>
      <c r="D33" s="95">
        <v>74.400000000000006</v>
      </c>
      <c r="E33" s="95">
        <v>76.2</v>
      </c>
      <c r="F33" s="95">
        <v>75.8</v>
      </c>
      <c r="G33" s="95">
        <v>73.3</v>
      </c>
      <c r="H33" s="95">
        <v>77.099999999999994</v>
      </c>
      <c r="I33" s="95">
        <v>79.8</v>
      </c>
      <c r="J33" s="95">
        <v>81.3</v>
      </c>
      <c r="K33" s="95">
        <v>81.8</v>
      </c>
      <c r="L33" s="95">
        <v>82.8</v>
      </c>
      <c r="M33" s="95">
        <v>82.8</v>
      </c>
      <c r="N33" s="96">
        <v>83.1</v>
      </c>
    </row>
    <row r="34" spans="1:14" ht="24.95" customHeight="1" x14ac:dyDescent="0.2">
      <c r="A34" s="75" t="s">
        <v>54</v>
      </c>
      <c r="B34" s="97">
        <v>76.5</v>
      </c>
      <c r="C34" s="97">
        <v>72.7</v>
      </c>
      <c r="D34" s="97">
        <v>75.900000000000006</v>
      </c>
      <c r="E34" s="97">
        <v>77.099999999999994</v>
      </c>
      <c r="F34" s="97">
        <v>75.8</v>
      </c>
      <c r="G34" s="97">
        <v>73.2</v>
      </c>
      <c r="H34" s="97">
        <v>77.099999999999994</v>
      </c>
      <c r="I34" s="97">
        <v>79.599999999999994</v>
      </c>
      <c r="J34" s="97">
        <v>81.5</v>
      </c>
      <c r="K34" s="97">
        <v>82.8</v>
      </c>
      <c r="L34" s="97">
        <v>83.3</v>
      </c>
      <c r="M34" s="97">
        <v>82.8</v>
      </c>
      <c r="N34" s="98">
        <v>83.1</v>
      </c>
    </row>
    <row r="35" spans="1:14" ht="24.95" customHeight="1" x14ac:dyDescent="0.2">
      <c r="A35" s="49" t="s">
        <v>56</v>
      </c>
      <c r="B35" s="95">
        <v>25.6</v>
      </c>
      <c r="C35" s="95">
        <v>27.3</v>
      </c>
      <c r="D35" s="95">
        <v>25.6</v>
      </c>
      <c r="E35" s="95">
        <v>23.8</v>
      </c>
      <c r="F35" s="95">
        <v>24.2</v>
      </c>
      <c r="G35" s="95">
        <v>26.7</v>
      </c>
      <c r="H35" s="95">
        <v>22.9</v>
      </c>
      <c r="I35" s="95">
        <v>20.2</v>
      </c>
      <c r="J35" s="95">
        <v>18.7</v>
      </c>
      <c r="K35" s="95">
        <v>18.2</v>
      </c>
      <c r="L35" s="95">
        <v>17.2</v>
      </c>
      <c r="M35" s="95">
        <v>17.2</v>
      </c>
      <c r="N35" s="96">
        <v>16.899999999999999</v>
      </c>
    </row>
    <row r="36" spans="1:14" ht="24.95" customHeight="1" x14ac:dyDescent="0.2">
      <c r="A36" s="75" t="s">
        <v>54</v>
      </c>
      <c r="B36" s="97">
        <v>23.5</v>
      </c>
      <c r="C36" s="97">
        <v>27.3</v>
      </c>
      <c r="D36" s="97">
        <v>24.1</v>
      </c>
      <c r="E36" s="97">
        <v>22.9</v>
      </c>
      <c r="F36" s="97">
        <v>24.2</v>
      </c>
      <c r="G36" s="97">
        <v>26.8</v>
      </c>
      <c r="H36" s="97">
        <v>22.9</v>
      </c>
      <c r="I36" s="97">
        <v>20.399999999999999</v>
      </c>
      <c r="J36" s="97">
        <v>18.5</v>
      </c>
      <c r="K36" s="97">
        <v>17.2</v>
      </c>
      <c r="L36" s="97">
        <v>16.7</v>
      </c>
      <c r="M36" s="97">
        <v>17.2</v>
      </c>
      <c r="N36" s="98">
        <v>16.899999999999999</v>
      </c>
    </row>
    <row r="37" spans="1:14" ht="24.95" customHeight="1" x14ac:dyDescent="0.2">
      <c r="A37" s="49" t="s">
        <v>63</v>
      </c>
      <c r="B37" s="95">
        <v>15.4</v>
      </c>
      <c r="C37" s="95">
        <v>16.3</v>
      </c>
      <c r="D37" s="95">
        <v>15.5</v>
      </c>
      <c r="E37" s="95">
        <v>15</v>
      </c>
      <c r="F37" s="95">
        <v>14.7</v>
      </c>
      <c r="G37" s="95">
        <v>15.7</v>
      </c>
      <c r="H37" s="95">
        <v>13.1</v>
      </c>
      <c r="I37" s="95">
        <v>11.1</v>
      </c>
      <c r="J37" s="95">
        <v>12.3</v>
      </c>
      <c r="K37" s="95">
        <v>15.2</v>
      </c>
      <c r="L37" s="95">
        <v>15</v>
      </c>
      <c r="M37" s="95">
        <v>15.6</v>
      </c>
      <c r="N37" s="96">
        <v>15.9</v>
      </c>
    </row>
    <row r="38" spans="1:14" ht="24.95" customHeight="1" x14ac:dyDescent="0.2">
      <c r="A38" s="49" t="s">
        <v>57</v>
      </c>
      <c r="B38" s="95">
        <v>16.5</v>
      </c>
      <c r="C38" s="95">
        <v>17.7</v>
      </c>
      <c r="D38" s="95">
        <v>16.7</v>
      </c>
      <c r="E38" s="95">
        <v>17.8</v>
      </c>
      <c r="F38" s="95">
        <v>15.9</v>
      </c>
      <c r="G38" s="95">
        <v>16.5</v>
      </c>
      <c r="H38" s="95">
        <v>13.7</v>
      </c>
      <c r="I38" s="95">
        <v>10.3</v>
      </c>
      <c r="J38" s="95">
        <v>13.3</v>
      </c>
      <c r="K38" s="95">
        <v>17.100000000000001</v>
      </c>
      <c r="L38" s="95">
        <v>17</v>
      </c>
      <c r="M38" s="95">
        <v>15</v>
      </c>
      <c r="N38" s="96">
        <v>15.7</v>
      </c>
    </row>
    <row r="39" spans="1:14" ht="24.95" customHeight="1" x14ac:dyDescent="0.2">
      <c r="A39" s="99" t="s">
        <v>64</v>
      </c>
      <c r="B39" s="100">
        <v>-3.3</v>
      </c>
      <c r="C39" s="100">
        <v>-1.8</v>
      </c>
      <c r="D39" s="100">
        <v>-2</v>
      </c>
      <c r="E39" s="100">
        <v>-4.0999999999999996</v>
      </c>
      <c r="F39" s="100">
        <v>-4.0999999999999996</v>
      </c>
      <c r="G39" s="100">
        <v>-4.7</v>
      </c>
      <c r="H39" s="100">
        <v>-7</v>
      </c>
      <c r="I39" s="100">
        <v>-9.4</v>
      </c>
      <c r="J39" s="100">
        <v>-9.4</v>
      </c>
      <c r="K39" s="100">
        <v>-5.3</v>
      </c>
      <c r="L39" s="100">
        <v>-6.8</v>
      </c>
      <c r="M39" s="100">
        <v>-4.5999999999999996</v>
      </c>
      <c r="N39" s="101">
        <v>-3.3</v>
      </c>
    </row>
    <row r="41" spans="1:14" s="703" customFormat="1" ht="12" x14ac:dyDescent="0.2">
      <c r="A41" s="702" t="s">
        <v>52</v>
      </c>
    </row>
    <row r="42" spans="1:14" s="703" customFormat="1" ht="12" x14ac:dyDescent="0.2">
      <c r="A42" s="704" t="s">
        <v>39</v>
      </c>
    </row>
    <row r="43" spans="1:14" s="703" customFormat="1" ht="12" x14ac:dyDescent="0.2">
      <c r="A43" s="704" t="s">
        <v>33</v>
      </c>
      <c r="B43" s="688"/>
    </row>
  </sheetData>
  <hyperlinks>
    <hyperlink ref="A1" location="'Table of contents'!A1" display="Back to table of contents" xr:uid="{F692267D-F283-43D9-B196-19236BD18A1D}"/>
  </hyperlinks>
  <pageMargins left="0.5" right="0" top="0.55000000000000004" bottom="0" header="0.34" footer="0.5"/>
  <pageSetup paperSize="9" orientation="landscape" horizontalDpi="1200" verticalDpi="1200" r:id="rId1"/>
  <headerFooter alignWithMargins="0">
    <oddHeader>&amp;C- 2 -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3292B-9FE7-49F1-A5F1-A25585EC40FA}">
  <dimension ref="A1:P91"/>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56.5703125" style="18" customWidth="1"/>
    <col min="2" max="15" width="8.7109375" style="18" customWidth="1"/>
    <col min="16" max="16384" width="9.140625" style="18"/>
  </cols>
  <sheetData>
    <row r="1" spans="1:15" x14ac:dyDescent="0.2">
      <c r="A1" s="674" t="s">
        <v>214</v>
      </c>
    </row>
    <row r="2" spans="1:15" s="30" customFormat="1" ht="15.75" customHeight="1" x14ac:dyDescent="0.25">
      <c r="A2" s="63" t="s">
        <v>467</v>
      </c>
    </row>
    <row r="3" spans="1:15" ht="12" customHeight="1" x14ac:dyDescent="0.2">
      <c r="A3" s="103"/>
      <c r="B3" s="32"/>
      <c r="C3" s="32"/>
      <c r="O3" s="32" t="s">
        <v>103</v>
      </c>
    </row>
    <row r="4" spans="1:15" s="104" customFormat="1" ht="17.25" customHeight="1" x14ac:dyDescent="0.2">
      <c r="A4" s="34"/>
      <c r="B4" s="36" t="s">
        <v>138</v>
      </c>
      <c r="C4" s="36" t="s">
        <v>267</v>
      </c>
      <c r="D4" s="36" t="s">
        <v>167</v>
      </c>
      <c r="E4" s="36" t="s">
        <v>506</v>
      </c>
      <c r="F4" s="36" t="s">
        <v>507</v>
      </c>
      <c r="G4" s="36" t="s">
        <v>168</v>
      </c>
      <c r="H4" s="36" t="s">
        <v>169</v>
      </c>
      <c r="I4" s="36" t="s">
        <v>170</v>
      </c>
      <c r="J4" s="36" t="s">
        <v>171</v>
      </c>
      <c r="K4" s="36" t="s">
        <v>508</v>
      </c>
      <c r="L4" s="36" t="s">
        <v>509</v>
      </c>
      <c r="M4" s="36" t="s">
        <v>34</v>
      </c>
      <c r="N4" s="36" t="s">
        <v>35</v>
      </c>
      <c r="O4" s="37" t="s">
        <v>36</v>
      </c>
    </row>
    <row r="5" spans="1:15" s="31" customFormat="1" ht="16.899999999999999" customHeight="1" x14ac:dyDescent="0.2">
      <c r="A5" s="69" t="s">
        <v>65</v>
      </c>
      <c r="B5" s="105">
        <v>13284</v>
      </c>
      <c r="C5" s="105">
        <v>13541</v>
      </c>
      <c r="D5" s="105">
        <v>13705</v>
      </c>
      <c r="E5" s="105">
        <v>14698</v>
      </c>
      <c r="F5" s="105">
        <v>15083</v>
      </c>
      <c r="G5" s="106">
        <v>13733</v>
      </c>
      <c r="H5" s="106">
        <v>14914</v>
      </c>
      <c r="I5" s="106">
        <v>15228</v>
      </c>
      <c r="J5" s="106">
        <v>17029</v>
      </c>
      <c r="K5" s="106">
        <v>22149</v>
      </c>
      <c r="L5" s="106">
        <v>27993</v>
      </c>
      <c r="M5" s="106">
        <v>31847</v>
      </c>
      <c r="N5" s="106">
        <v>37192</v>
      </c>
      <c r="O5" s="107">
        <v>41771</v>
      </c>
    </row>
    <row r="6" spans="1:15" ht="16.899999999999999" customHeight="1" x14ac:dyDescent="0.2">
      <c r="A6" s="49" t="s">
        <v>66</v>
      </c>
      <c r="B6" s="108">
        <v>3544</v>
      </c>
      <c r="C6" s="108">
        <v>3162</v>
      </c>
      <c r="D6" s="108">
        <v>3144</v>
      </c>
      <c r="E6" s="108">
        <v>3324</v>
      </c>
      <c r="F6" s="108">
        <v>2517</v>
      </c>
      <c r="G6" s="108">
        <v>1309</v>
      </c>
      <c r="H6" s="108">
        <v>1351</v>
      </c>
      <c r="I6" s="108">
        <v>1306</v>
      </c>
      <c r="J6" s="108">
        <v>1719</v>
      </c>
      <c r="K6" s="108">
        <v>2597</v>
      </c>
      <c r="L6" s="108">
        <v>3342</v>
      </c>
      <c r="M6" s="108">
        <v>2635</v>
      </c>
      <c r="N6" s="108">
        <v>2654</v>
      </c>
      <c r="O6" s="109">
        <v>2855</v>
      </c>
    </row>
    <row r="7" spans="1:15" ht="16.899999999999999" customHeight="1" x14ac:dyDescent="0.2">
      <c r="A7" s="52" t="s">
        <v>67</v>
      </c>
      <c r="B7" s="108">
        <v>3565</v>
      </c>
      <c r="C7" s="108">
        <v>3819</v>
      </c>
      <c r="D7" s="108">
        <v>3913</v>
      </c>
      <c r="E7" s="108">
        <v>4295</v>
      </c>
      <c r="F7" s="108">
        <v>4828</v>
      </c>
      <c r="G7" s="108">
        <v>4769</v>
      </c>
      <c r="H7" s="108">
        <v>5239</v>
      </c>
      <c r="I7" s="108">
        <v>6139</v>
      </c>
      <c r="J7" s="108">
        <v>6319</v>
      </c>
      <c r="K7" s="108">
        <v>7718</v>
      </c>
      <c r="L7" s="108">
        <v>11037</v>
      </c>
      <c r="M7" s="108">
        <v>15322</v>
      </c>
      <c r="N7" s="108">
        <v>19246</v>
      </c>
      <c r="O7" s="109">
        <v>22151</v>
      </c>
    </row>
    <row r="8" spans="1:15" ht="16.899999999999999" customHeight="1" x14ac:dyDescent="0.2">
      <c r="A8" s="49" t="s">
        <v>68</v>
      </c>
      <c r="B8" s="108">
        <v>6175</v>
      </c>
      <c r="C8" s="108">
        <v>6560</v>
      </c>
      <c r="D8" s="108">
        <v>6648</v>
      </c>
      <c r="E8" s="108">
        <v>7079</v>
      </c>
      <c r="F8" s="108">
        <v>7738</v>
      </c>
      <c r="G8" s="108">
        <v>7655</v>
      </c>
      <c r="H8" s="108">
        <v>8324</v>
      </c>
      <c r="I8" s="108">
        <v>7783</v>
      </c>
      <c r="J8" s="108">
        <v>8991</v>
      </c>
      <c r="K8" s="108">
        <v>11834</v>
      </c>
      <c r="L8" s="108">
        <v>13614</v>
      </c>
      <c r="M8" s="108">
        <v>13890</v>
      </c>
      <c r="N8" s="108">
        <v>15292</v>
      </c>
      <c r="O8" s="109">
        <v>16765</v>
      </c>
    </row>
    <row r="9" spans="1:15" s="31" customFormat="1" ht="16.899999999999999" customHeight="1" x14ac:dyDescent="0.2">
      <c r="A9" s="69" t="s">
        <v>69</v>
      </c>
      <c r="B9" s="105">
        <v>990</v>
      </c>
      <c r="C9" s="105">
        <v>1083</v>
      </c>
      <c r="D9" s="105">
        <v>1047</v>
      </c>
      <c r="E9" s="105">
        <v>1153</v>
      </c>
      <c r="F9" s="105">
        <v>1321</v>
      </c>
      <c r="G9" s="105">
        <v>1561</v>
      </c>
      <c r="H9" s="105">
        <v>1596</v>
      </c>
      <c r="I9" s="105">
        <v>1437</v>
      </c>
      <c r="J9" s="105">
        <v>1599</v>
      </c>
      <c r="K9" s="105">
        <v>1807</v>
      </c>
      <c r="L9" s="105">
        <v>1839</v>
      </c>
      <c r="M9" s="105">
        <v>2126</v>
      </c>
      <c r="N9" s="105">
        <v>2243</v>
      </c>
      <c r="O9" s="110">
        <v>2411</v>
      </c>
    </row>
    <row r="10" spans="1:15" s="31" customFormat="1" ht="16.899999999999999" customHeight="1" x14ac:dyDescent="0.2">
      <c r="A10" s="69" t="s">
        <v>70</v>
      </c>
      <c r="B10" s="105">
        <v>51787</v>
      </c>
      <c r="C10" s="105">
        <v>54144</v>
      </c>
      <c r="D10" s="105">
        <v>54758</v>
      </c>
      <c r="E10" s="105">
        <v>55429</v>
      </c>
      <c r="F10" s="105">
        <v>55984</v>
      </c>
      <c r="G10" s="105">
        <v>56630</v>
      </c>
      <c r="H10" s="105">
        <v>54218</v>
      </c>
      <c r="I10" s="105">
        <v>48741</v>
      </c>
      <c r="J10" s="105">
        <v>56214</v>
      </c>
      <c r="K10" s="105">
        <v>67486</v>
      </c>
      <c r="L10" s="105">
        <v>73103</v>
      </c>
      <c r="M10" s="105">
        <v>76765</v>
      </c>
      <c r="N10" s="105">
        <v>81331</v>
      </c>
      <c r="O10" s="110">
        <v>86647</v>
      </c>
    </row>
    <row r="11" spans="1:15" ht="16.899999999999999" customHeight="1" x14ac:dyDescent="0.2">
      <c r="A11" s="49" t="s">
        <v>71</v>
      </c>
      <c r="B11" s="108">
        <v>810</v>
      </c>
      <c r="C11" s="108">
        <v>1165</v>
      </c>
      <c r="D11" s="108">
        <v>1200</v>
      </c>
      <c r="E11" s="108">
        <v>1281</v>
      </c>
      <c r="F11" s="108">
        <v>1221</v>
      </c>
      <c r="G11" s="108">
        <v>713</v>
      </c>
      <c r="H11" s="108">
        <v>713</v>
      </c>
      <c r="I11" s="108">
        <v>632</v>
      </c>
      <c r="J11" s="108">
        <v>752</v>
      </c>
      <c r="K11" s="108">
        <v>1047</v>
      </c>
      <c r="L11" s="108">
        <v>1223</v>
      </c>
      <c r="M11" s="108">
        <v>992</v>
      </c>
      <c r="N11" s="108">
        <v>1036</v>
      </c>
      <c r="O11" s="109">
        <v>1137</v>
      </c>
    </row>
    <row r="12" spans="1:15" ht="16.899999999999999" customHeight="1" x14ac:dyDescent="0.2">
      <c r="A12" s="49" t="s">
        <v>72</v>
      </c>
      <c r="B12" s="108">
        <v>18253</v>
      </c>
      <c r="C12" s="108">
        <v>18730</v>
      </c>
      <c r="D12" s="108">
        <v>18687</v>
      </c>
      <c r="E12" s="108">
        <v>19256</v>
      </c>
      <c r="F12" s="108">
        <v>19511</v>
      </c>
      <c r="G12" s="108">
        <v>19894</v>
      </c>
      <c r="H12" s="108">
        <v>19145</v>
      </c>
      <c r="I12" s="108">
        <v>18646</v>
      </c>
      <c r="J12" s="108">
        <v>20819</v>
      </c>
      <c r="K12" s="108">
        <v>26867</v>
      </c>
      <c r="L12" s="108">
        <v>30391</v>
      </c>
      <c r="M12" s="108">
        <v>30707</v>
      </c>
      <c r="N12" s="108">
        <v>33616</v>
      </c>
      <c r="O12" s="109">
        <v>36553</v>
      </c>
    </row>
    <row r="13" spans="1:15" ht="16.899999999999999" customHeight="1" x14ac:dyDescent="0.2">
      <c r="A13" s="49" t="s">
        <v>73</v>
      </c>
      <c r="B13" s="108">
        <v>15517</v>
      </c>
      <c r="C13" s="108">
        <v>16315</v>
      </c>
      <c r="D13" s="108">
        <v>17110</v>
      </c>
      <c r="E13" s="108">
        <v>16476</v>
      </c>
      <c r="F13" s="108">
        <v>16410</v>
      </c>
      <c r="G13" s="108">
        <v>16278</v>
      </c>
      <c r="H13" s="108">
        <v>14082</v>
      </c>
      <c r="I13" s="108">
        <v>11244</v>
      </c>
      <c r="J13" s="108">
        <v>13204</v>
      </c>
      <c r="K13" s="108">
        <v>14894</v>
      </c>
      <c r="L13" s="108">
        <v>13983</v>
      </c>
      <c r="M13" s="108">
        <v>15479</v>
      </c>
      <c r="N13" s="108">
        <v>15693</v>
      </c>
      <c r="O13" s="109">
        <v>15989</v>
      </c>
    </row>
    <row r="14" spans="1:15" ht="16.899999999999999" customHeight="1" x14ac:dyDescent="0.2">
      <c r="A14" s="49" t="s">
        <v>74</v>
      </c>
      <c r="B14" s="108">
        <v>17207</v>
      </c>
      <c r="C14" s="108">
        <v>17934</v>
      </c>
      <c r="D14" s="108">
        <v>17761</v>
      </c>
      <c r="E14" s="108">
        <v>18416</v>
      </c>
      <c r="F14" s="108">
        <v>18842</v>
      </c>
      <c r="G14" s="108">
        <v>19745</v>
      </c>
      <c r="H14" s="108">
        <v>20278</v>
      </c>
      <c r="I14" s="108">
        <v>18219</v>
      </c>
      <c r="J14" s="108">
        <v>21439</v>
      </c>
      <c r="K14" s="108">
        <v>24678</v>
      </c>
      <c r="L14" s="108">
        <v>27506</v>
      </c>
      <c r="M14" s="108">
        <v>29587</v>
      </c>
      <c r="N14" s="108">
        <v>30986</v>
      </c>
      <c r="O14" s="109">
        <v>32968</v>
      </c>
    </row>
    <row r="15" spans="1:15" s="31" customFormat="1" ht="16.899999999999999" customHeight="1" x14ac:dyDescent="0.2">
      <c r="A15" s="69" t="s">
        <v>75</v>
      </c>
      <c r="B15" s="105">
        <v>4722</v>
      </c>
      <c r="C15" s="105">
        <v>5503</v>
      </c>
      <c r="D15" s="105">
        <v>7063</v>
      </c>
      <c r="E15" s="105">
        <v>8390</v>
      </c>
      <c r="F15" s="105">
        <v>6739</v>
      </c>
      <c r="G15" s="105">
        <v>7001</v>
      </c>
      <c r="H15" s="105">
        <v>7254</v>
      </c>
      <c r="I15" s="105">
        <v>8096</v>
      </c>
      <c r="J15" s="105">
        <v>5602</v>
      </c>
      <c r="K15" s="105">
        <v>3977</v>
      </c>
      <c r="L15" s="105">
        <v>5065</v>
      </c>
      <c r="M15" s="105">
        <v>8344</v>
      </c>
      <c r="N15" s="105">
        <v>7688</v>
      </c>
      <c r="O15" s="110">
        <v>7788</v>
      </c>
    </row>
    <row r="16" spans="1:15" s="31" customFormat="1" ht="17.100000000000001" customHeight="1" x14ac:dyDescent="0.2">
      <c r="A16" s="44" t="s">
        <v>76</v>
      </c>
      <c r="B16" s="105">
        <v>1711</v>
      </c>
      <c r="C16" s="105">
        <v>1776</v>
      </c>
      <c r="D16" s="105">
        <v>1883</v>
      </c>
      <c r="E16" s="105">
        <v>1838</v>
      </c>
      <c r="F16" s="105">
        <v>2008</v>
      </c>
      <c r="G16" s="105">
        <v>2161</v>
      </c>
      <c r="H16" s="105">
        <v>2206</v>
      </c>
      <c r="I16" s="105">
        <v>2107</v>
      </c>
      <c r="J16" s="105">
        <v>2271</v>
      </c>
      <c r="K16" s="105">
        <v>2320</v>
      </c>
      <c r="L16" s="105">
        <v>2499</v>
      </c>
      <c r="M16" s="105">
        <v>2462</v>
      </c>
      <c r="N16" s="105">
        <v>2265</v>
      </c>
      <c r="O16" s="110">
        <v>2416</v>
      </c>
    </row>
    <row r="17" spans="1:15" s="31" customFormat="1" ht="16.899999999999999" customHeight="1" x14ac:dyDescent="0.2">
      <c r="A17" s="38" t="s">
        <v>77</v>
      </c>
      <c r="B17" s="105">
        <v>17923</v>
      </c>
      <c r="C17" s="105">
        <v>16882</v>
      </c>
      <c r="D17" s="105">
        <v>16505</v>
      </c>
      <c r="E17" s="105">
        <v>16764</v>
      </c>
      <c r="F17" s="105">
        <v>18451</v>
      </c>
      <c r="G17" s="105">
        <v>21185</v>
      </c>
      <c r="H17" s="105">
        <v>24615</v>
      </c>
      <c r="I17" s="105">
        <v>18625</v>
      </c>
      <c r="J17" s="105">
        <v>24584</v>
      </c>
      <c r="K17" s="105">
        <v>28570</v>
      </c>
      <c r="L17" s="105">
        <v>32050</v>
      </c>
      <c r="M17" s="105">
        <v>35655</v>
      </c>
      <c r="N17" s="105">
        <v>36680</v>
      </c>
      <c r="O17" s="110">
        <v>38875</v>
      </c>
    </row>
    <row r="18" spans="1:15" s="31" customFormat="1" ht="16.899999999999999" customHeight="1" x14ac:dyDescent="0.2">
      <c r="A18" s="38" t="s">
        <v>78</v>
      </c>
      <c r="B18" s="105">
        <v>46791</v>
      </c>
      <c r="C18" s="105">
        <v>49581</v>
      </c>
      <c r="D18" s="105">
        <v>53409</v>
      </c>
      <c r="E18" s="105">
        <v>56340</v>
      </c>
      <c r="F18" s="105">
        <v>59568</v>
      </c>
      <c r="G18" s="105">
        <v>63013</v>
      </c>
      <c r="H18" s="105">
        <v>71112</v>
      </c>
      <c r="I18" s="105">
        <v>67580</v>
      </c>
      <c r="J18" s="105">
        <v>71794</v>
      </c>
      <c r="K18" s="105">
        <v>80810</v>
      </c>
      <c r="L18" s="105">
        <v>88803</v>
      </c>
      <c r="M18" s="105">
        <v>94342</v>
      </c>
      <c r="N18" s="105">
        <v>99831</v>
      </c>
      <c r="O18" s="110">
        <v>106385</v>
      </c>
    </row>
    <row r="19" spans="1:15" s="59" customFormat="1" ht="16.899999999999999" customHeight="1" x14ac:dyDescent="0.2">
      <c r="A19" s="75" t="s">
        <v>132</v>
      </c>
      <c r="B19" s="113">
        <v>36545</v>
      </c>
      <c r="C19" s="113">
        <v>39233</v>
      </c>
      <c r="D19" s="113">
        <v>41509</v>
      </c>
      <c r="E19" s="113">
        <v>43859</v>
      </c>
      <c r="F19" s="113">
        <v>47061</v>
      </c>
      <c r="G19" s="113">
        <v>50503</v>
      </c>
      <c r="H19" s="113">
        <v>57734</v>
      </c>
      <c r="I19" s="113">
        <v>51779</v>
      </c>
      <c r="J19" s="113">
        <v>53598</v>
      </c>
      <c r="K19" s="113">
        <v>60249</v>
      </c>
      <c r="L19" s="113">
        <v>66446</v>
      </c>
      <c r="M19" s="113">
        <v>71779</v>
      </c>
      <c r="N19" s="113">
        <v>76791</v>
      </c>
      <c r="O19" s="114">
        <v>81950</v>
      </c>
    </row>
    <row r="20" spans="1:15" s="59" customFormat="1" ht="16.899999999999999" customHeight="1" x14ac:dyDescent="0.2">
      <c r="A20" s="690" t="s">
        <v>536</v>
      </c>
      <c r="B20" s="113">
        <v>7826</v>
      </c>
      <c r="C20" s="113">
        <v>7984</v>
      </c>
      <c r="D20" s="113">
        <v>9613</v>
      </c>
      <c r="E20" s="113">
        <v>10298</v>
      </c>
      <c r="F20" s="113">
        <v>10362</v>
      </c>
      <c r="G20" s="113">
        <v>10398</v>
      </c>
      <c r="H20" s="113">
        <v>11328</v>
      </c>
      <c r="I20" s="113">
        <v>14058</v>
      </c>
      <c r="J20" s="113">
        <v>16293</v>
      </c>
      <c r="K20" s="113">
        <v>18413</v>
      </c>
      <c r="L20" s="113">
        <v>19966</v>
      </c>
      <c r="M20" s="113">
        <v>19978</v>
      </c>
      <c r="N20" s="113">
        <v>20219</v>
      </c>
      <c r="O20" s="114">
        <v>21331</v>
      </c>
    </row>
    <row r="21" spans="1:15" s="31" customFormat="1" ht="16.899999999999999" customHeight="1" x14ac:dyDescent="0.2">
      <c r="A21" s="69" t="s">
        <v>79</v>
      </c>
      <c r="B21" s="105">
        <v>19894</v>
      </c>
      <c r="C21" s="105">
        <v>21515</v>
      </c>
      <c r="D21" s="105">
        <v>23262</v>
      </c>
      <c r="E21" s="105">
        <v>25255</v>
      </c>
      <c r="F21" s="105">
        <v>27191</v>
      </c>
      <c r="G21" s="105">
        <v>28821</v>
      </c>
      <c r="H21" s="105">
        <v>35762</v>
      </c>
      <c r="I21" s="105">
        <v>27603</v>
      </c>
      <c r="J21" s="105">
        <v>28840</v>
      </c>
      <c r="K21" s="105">
        <v>31507</v>
      </c>
      <c r="L21" s="105">
        <v>36434</v>
      </c>
      <c r="M21" s="105">
        <v>40944</v>
      </c>
      <c r="N21" s="105">
        <v>45426</v>
      </c>
      <c r="O21" s="110">
        <v>50127</v>
      </c>
    </row>
    <row r="22" spans="1:15" s="31" customFormat="1" ht="16.899999999999999" customHeight="1" x14ac:dyDescent="0.2">
      <c r="A22" s="38" t="s">
        <v>80</v>
      </c>
      <c r="B22" s="105">
        <v>19827</v>
      </c>
      <c r="C22" s="105">
        <v>22002</v>
      </c>
      <c r="D22" s="105">
        <v>24270</v>
      </c>
      <c r="E22" s="105">
        <v>27537</v>
      </c>
      <c r="F22" s="105">
        <v>29784</v>
      </c>
      <c r="G22" s="105">
        <v>31648</v>
      </c>
      <c r="H22" s="105">
        <v>31865</v>
      </c>
      <c r="I22" s="105">
        <v>11744</v>
      </c>
      <c r="J22" s="105">
        <v>10872</v>
      </c>
      <c r="K22" s="105">
        <v>31786</v>
      </c>
      <c r="L22" s="105">
        <v>40198</v>
      </c>
      <c r="M22" s="105">
        <v>43668</v>
      </c>
      <c r="N22" s="105">
        <v>48743</v>
      </c>
      <c r="O22" s="110">
        <v>54004</v>
      </c>
    </row>
    <row r="23" spans="1:15" s="31" customFormat="1" ht="16.899999999999999" customHeight="1" x14ac:dyDescent="0.2">
      <c r="A23" s="69" t="s">
        <v>81</v>
      </c>
      <c r="B23" s="105">
        <v>14374</v>
      </c>
      <c r="C23" s="105">
        <v>14977</v>
      </c>
      <c r="D23" s="105">
        <v>15925</v>
      </c>
      <c r="E23" s="105">
        <v>16530</v>
      </c>
      <c r="F23" s="105">
        <v>17196</v>
      </c>
      <c r="G23" s="105">
        <v>18124</v>
      </c>
      <c r="H23" s="105">
        <v>22849</v>
      </c>
      <c r="I23" s="105">
        <v>23679</v>
      </c>
      <c r="J23" s="105">
        <v>25439</v>
      </c>
      <c r="K23" s="105">
        <v>26503</v>
      </c>
      <c r="L23" s="105">
        <v>28295</v>
      </c>
      <c r="M23" s="105">
        <v>30252</v>
      </c>
      <c r="N23" s="105">
        <v>32800</v>
      </c>
      <c r="O23" s="110">
        <v>35445</v>
      </c>
    </row>
    <row r="24" spans="1:15" s="31" customFormat="1" ht="16.899999999999999" customHeight="1" x14ac:dyDescent="0.2">
      <c r="A24" s="38" t="s">
        <v>82</v>
      </c>
      <c r="B24" s="105">
        <v>39539</v>
      </c>
      <c r="C24" s="105">
        <v>43024</v>
      </c>
      <c r="D24" s="105">
        <v>45728</v>
      </c>
      <c r="E24" s="105">
        <v>49254</v>
      </c>
      <c r="F24" s="105">
        <v>51831</v>
      </c>
      <c r="G24" s="105">
        <v>55525</v>
      </c>
      <c r="H24" s="105">
        <v>56934</v>
      </c>
      <c r="I24" s="105">
        <v>55707</v>
      </c>
      <c r="J24" s="105">
        <v>58249</v>
      </c>
      <c r="K24" s="105">
        <v>64401</v>
      </c>
      <c r="L24" s="105">
        <v>74010</v>
      </c>
      <c r="M24" s="105">
        <v>78152</v>
      </c>
      <c r="N24" s="105">
        <v>82487</v>
      </c>
      <c r="O24" s="110">
        <v>87432</v>
      </c>
    </row>
    <row r="25" spans="1:15" s="31" customFormat="1" ht="16.899999999999999" customHeight="1" x14ac:dyDescent="0.2">
      <c r="A25" s="111" t="s">
        <v>83</v>
      </c>
      <c r="B25" s="108">
        <v>21842</v>
      </c>
      <c r="C25" s="108">
        <v>23356</v>
      </c>
      <c r="D25" s="108">
        <v>24535</v>
      </c>
      <c r="E25" s="108">
        <v>26447</v>
      </c>
      <c r="F25" s="108">
        <v>28375</v>
      </c>
      <c r="G25" s="108">
        <v>30013</v>
      </c>
      <c r="H25" s="108">
        <v>31832</v>
      </c>
      <c r="I25" s="108">
        <v>30259</v>
      </c>
      <c r="J25" s="108">
        <v>31193</v>
      </c>
      <c r="K25" s="108">
        <v>36397</v>
      </c>
      <c r="L25" s="108">
        <v>42717</v>
      </c>
      <c r="M25" s="108">
        <v>44744</v>
      </c>
      <c r="N25" s="108">
        <v>46264</v>
      </c>
      <c r="O25" s="109">
        <v>48841</v>
      </c>
    </row>
    <row r="26" spans="1:15" ht="16.899999999999999" customHeight="1" x14ac:dyDescent="0.2">
      <c r="A26" s="111" t="s">
        <v>84</v>
      </c>
      <c r="B26" s="108">
        <v>2316</v>
      </c>
      <c r="C26" s="108">
        <v>2504</v>
      </c>
      <c r="D26" s="108">
        <v>2553</v>
      </c>
      <c r="E26" s="108">
        <v>2617</v>
      </c>
      <c r="F26" s="108">
        <v>2739</v>
      </c>
      <c r="G26" s="108">
        <v>2822</v>
      </c>
      <c r="H26" s="108">
        <v>3045</v>
      </c>
      <c r="I26" s="108">
        <v>2835</v>
      </c>
      <c r="J26" s="108">
        <v>2788</v>
      </c>
      <c r="K26" s="108">
        <v>3252</v>
      </c>
      <c r="L26" s="108">
        <v>4105</v>
      </c>
      <c r="M26" s="108">
        <v>4226</v>
      </c>
      <c r="N26" s="108">
        <v>4454</v>
      </c>
      <c r="O26" s="109">
        <v>4737</v>
      </c>
    </row>
    <row r="27" spans="1:15" ht="16.899999999999999" customHeight="1" x14ac:dyDescent="0.2">
      <c r="A27" s="111" t="s">
        <v>85</v>
      </c>
      <c r="B27" s="108">
        <v>10199</v>
      </c>
      <c r="C27" s="108">
        <v>11116</v>
      </c>
      <c r="D27" s="108">
        <v>11830</v>
      </c>
      <c r="E27" s="108">
        <v>12614</v>
      </c>
      <c r="F27" s="108">
        <v>11960</v>
      </c>
      <c r="G27" s="108">
        <v>11317</v>
      </c>
      <c r="H27" s="108">
        <v>9548</v>
      </c>
      <c r="I27" s="108">
        <v>9282</v>
      </c>
      <c r="J27" s="108">
        <v>9693</v>
      </c>
      <c r="K27" s="108">
        <v>10755</v>
      </c>
      <c r="L27" s="108">
        <v>11214</v>
      </c>
      <c r="M27" s="108">
        <v>11492</v>
      </c>
      <c r="N27" s="108">
        <v>12255</v>
      </c>
      <c r="O27" s="109">
        <v>13042</v>
      </c>
    </row>
    <row r="28" spans="1:15" ht="16.899999999999999" customHeight="1" x14ac:dyDescent="0.2">
      <c r="A28" s="111" t="s">
        <v>86</v>
      </c>
      <c r="B28" s="108">
        <v>5182</v>
      </c>
      <c r="C28" s="108">
        <v>6048</v>
      </c>
      <c r="D28" s="108">
        <v>6810</v>
      </c>
      <c r="E28" s="108">
        <v>7576</v>
      </c>
      <c r="F28" s="108">
        <v>8757</v>
      </c>
      <c r="G28" s="108">
        <v>11373</v>
      </c>
      <c r="H28" s="108">
        <v>12509</v>
      </c>
      <c r="I28" s="108">
        <v>13331</v>
      </c>
      <c r="J28" s="108">
        <v>14575</v>
      </c>
      <c r="K28" s="108">
        <v>13997</v>
      </c>
      <c r="L28" s="108">
        <v>15974</v>
      </c>
      <c r="M28" s="108">
        <v>17690</v>
      </c>
      <c r="N28" s="108">
        <v>19514</v>
      </c>
      <c r="O28" s="109">
        <v>20812</v>
      </c>
    </row>
    <row r="29" spans="1:15" s="59" customFormat="1" ht="16.899999999999999" customHeight="1" x14ac:dyDescent="0.2">
      <c r="A29" s="112" t="s">
        <v>87</v>
      </c>
      <c r="B29" s="108">
        <v>3606</v>
      </c>
      <c r="C29" s="108">
        <v>4272</v>
      </c>
      <c r="D29" s="108">
        <v>4881</v>
      </c>
      <c r="E29" s="108">
        <v>5506</v>
      </c>
      <c r="F29" s="108">
        <v>6451</v>
      </c>
      <c r="G29" s="108">
        <v>8488</v>
      </c>
      <c r="H29" s="108">
        <v>9422</v>
      </c>
      <c r="I29" s="108">
        <v>10411</v>
      </c>
      <c r="J29" s="108">
        <v>11638</v>
      </c>
      <c r="K29" s="108">
        <v>10491</v>
      </c>
      <c r="L29" s="108">
        <v>11992</v>
      </c>
      <c r="M29" s="108">
        <v>13555</v>
      </c>
      <c r="N29" s="108">
        <v>14939</v>
      </c>
      <c r="O29" s="109">
        <v>15951</v>
      </c>
    </row>
    <row r="30" spans="1:15" s="31" customFormat="1" ht="16.899999999999999" customHeight="1" x14ac:dyDescent="0.2">
      <c r="A30" s="38" t="s">
        <v>88</v>
      </c>
      <c r="B30" s="105">
        <v>20042</v>
      </c>
      <c r="C30" s="105">
        <v>21169</v>
      </c>
      <c r="D30" s="105">
        <v>21930</v>
      </c>
      <c r="E30" s="105">
        <v>22825</v>
      </c>
      <c r="F30" s="105">
        <v>23924</v>
      </c>
      <c r="G30" s="105">
        <v>24924</v>
      </c>
      <c r="H30" s="105">
        <v>25942</v>
      </c>
      <c r="I30" s="105">
        <v>25532</v>
      </c>
      <c r="J30" s="105">
        <v>26371</v>
      </c>
      <c r="K30" s="105">
        <v>27732</v>
      </c>
      <c r="L30" s="105">
        <v>28978</v>
      </c>
      <c r="M30" s="105">
        <v>29881</v>
      </c>
      <c r="N30" s="105">
        <v>30731</v>
      </c>
      <c r="O30" s="110">
        <v>31803</v>
      </c>
    </row>
    <row r="31" spans="1:15" s="59" customFormat="1" ht="16.899999999999999" customHeight="1" x14ac:dyDescent="0.2">
      <c r="A31" s="692" t="s">
        <v>575</v>
      </c>
      <c r="B31" s="113">
        <v>16796</v>
      </c>
      <c r="C31" s="113">
        <v>17572</v>
      </c>
      <c r="D31" s="113">
        <v>18026</v>
      </c>
      <c r="E31" s="113">
        <v>18663</v>
      </c>
      <c r="F31" s="113">
        <v>19379</v>
      </c>
      <c r="G31" s="113">
        <v>20026</v>
      </c>
      <c r="H31" s="113">
        <v>20604</v>
      </c>
      <c r="I31" s="113">
        <v>20849</v>
      </c>
      <c r="J31" s="113">
        <v>21178</v>
      </c>
      <c r="K31" s="113">
        <v>21722</v>
      </c>
      <c r="L31" s="113">
        <v>21959</v>
      </c>
      <c r="M31" s="113">
        <v>22175</v>
      </c>
      <c r="N31" s="113">
        <v>22423</v>
      </c>
      <c r="O31" s="114">
        <v>22825</v>
      </c>
    </row>
    <row r="32" spans="1:15" s="31" customFormat="1" ht="16.899999999999999" customHeight="1" x14ac:dyDescent="0.2">
      <c r="A32" s="38" t="s">
        <v>89</v>
      </c>
      <c r="B32" s="105">
        <v>17929</v>
      </c>
      <c r="C32" s="105">
        <v>19736</v>
      </c>
      <c r="D32" s="105">
        <v>21642</v>
      </c>
      <c r="E32" s="105">
        <v>23552</v>
      </c>
      <c r="F32" s="105">
        <v>25699</v>
      </c>
      <c r="G32" s="105">
        <v>28280</v>
      </c>
      <c r="H32" s="105">
        <v>30169</v>
      </c>
      <c r="I32" s="105">
        <v>27760</v>
      </c>
      <c r="J32" s="105">
        <v>30265</v>
      </c>
      <c r="K32" s="105">
        <v>33732</v>
      </c>
      <c r="L32" s="105">
        <v>35285</v>
      </c>
      <c r="M32" s="105">
        <v>37601</v>
      </c>
      <c r="N32" s="105">
        <v>40392</v>
      </c>
      <c r="O32" s="110">
        <v>43717</v>
      </c>
    </row>
    <row r="33" spans="1:15" s="59" customFormat="1" ht="16.899999999999999" customHeight="1" x14ac:dyDescent="0.2">
      <c r="A33" s="691" t="s">
        <v>87</v>
      </c>
      <c r="B33" s="113">
        <v>3059</v>
      </c>
      <c r="C33" s="113">
        <v>3222</v>
      </c>
      <c r="D33" s="113">
        <v>3885</v>
      </c>
      <c r="E33" s="113">
        <v>4191</v>
      </c>
      <c r="F33" s="113">
        <v>4284</v>
      </c>
      <c r="G33" s="113">
        <v>4422</v>
      </c>
      <c r="H33" s="113">
        <v>4723</v>
      </c>
      <c r="I33" s="113">
        <v>5309</v>
      </c>
      <c r="J33" s="113">
        <v>5665</v>
      </c>
      <c r="K33" s="113">
        <v>5086</v>
      </c>
      <c r="L33" s="113">
        <v>3065</v>
      </c>
      <c r="M33" s="113">
        <v>2788</v>
      </c>
      <c r="N33" s="113">
        <v>2838</v>
      </c>
      <c r="O33" s="114">
        <v>2994</v>
      </c>
    </row>
    <row r="34" spans="1:15" s="31" customFormat="1" ht="16.899999999999999" customHeight="1" x14ac:dyDescent="0.2">
      <c r="A34" s="115" t="s">
        <v>90</v>
      </c>
      <c r="B34" s="105">
        <v>8754</v>
      </c>
      <c r="C34" s="105">
        <v>9700</v>
      </c>
      <c r="D34" s="105">
        <v>10280</v>
      </c>
      <c r="E34" s="105">
        <v>10940</v>
      </c>
      <c r="F34" s="105">
        <v>12063</v>
      </c>
      <c r="G34" s="105">
        <v>12948</v>
      </c>
      <c r="H34" s="105">
        <v>13820</v>
      </c>
      <c r="I34" s="105">
        <v>11014</v>
      </c>
      <c r="J34" s="105">
        <v>11640</v>
      </c>
      <c r="K34" s="105">
        <v>13712</v>
      </c>
      <c r="L34" s="105">
        <v>15188</v>
      </c>
      <c r="M34" s="105">
        <v>16387</v>
      </c>
      <c r="N34" s="105">
        <v>17627</v>
      </c>
      <c r="O34" s="110">
        <v>19119</v>
      </c>
    </row>
    <row r="35" spans="1:15" s="31" customFormat="1" ht="16.899999999999999" customHeight="1" x14ac:dyDescent="0.2">
      <c r="A35" s="115" t="s">
        <v>91</v>
      </c>
      <c r="B35" s="105">
        <v>24860</v>
      </c>
      <c r="C35" s="105">
        <v>26428</v>
      </c>
      <c r="D35" s="105">
        <v>27744</v>
      </c>
      <c r="E35" s="105">
        <v>30128</v>
      </c>
      <c r="F35" s="105">
        <v>30990</v>
      </c>
      <c r="G35" s="105">
        <v>32193</v>
      </c>
      <c r="H35" s="105">
        <v>33274</v>
      </c>
      <c r="I35" s="105">
        <v>34870</v>
      </c>
      <c r="J35" s="105">
        <v>37703</v>
      </c>
      <c r="K35" s="105">
        <v>41359</v>
      </c>
      <c r="L35" s="105">
        <v>43924</v>
      </c>
      <c r="M35" s="105">
        <v>48508</v>
      </c>
      <c r="N35" s="105">
        <v>50279</v>
      </c>
      <c r="O35" s="110">
        <v>52647</v>
      </c>
    </row>
    <row r="36" spans="1:15" s="31" customFormat="1" ht="16.899999999999999" customHeight="1" x14ac:dyDescent="0.2">
      <c r="A36" s="38" t="s">
        <v>92</v>
      </c>
      <c r="B36" s="105">
        <v>16510</v>
      </c>
      <c r="C36" s="105">
        <v>17378</v>
      </c>
      <c r="D36" s="105">
        <v>18490</v>
      </c>
      <c r="E36" s="105">
        <v>19755</v>
      </c>
      <c r="F36" s="105">
        <v>20582</v>
      </c>
      <c r="G36" s="105">
        <v>21450</v>
      </c>
      <c r="H36" s="105">
        <v>22194</v>
      </c>
      <c r="I36" s="105">
        <v>22601</v>
      </c>
      <c r="J36" s="105">
        <v>23389</v>
      </c>
      <c r="K36" s="105">
        <v>24934</v>
      </c>
      <c r="L36" s="105">
        <v>25253</v>
      </c>
      <c r="M36" s="105">
        <v>27985</v>
      </c>
      <c r="N36" s="105">
        <v>29977</v>
      </c>
      <c r="O36" s="110">
        <v>32449</v>
      </c>
    </row>
    <row r="37" spans="1:15" s="31" customFormat="1" ht="16.899999999999999" customHeight="1" x14ac:dyDescent="0.2">
      <c r="A37" s="38" t="s">
        <v>93</v>
      </c>
      <c r="B37" s="105">
        <v>13674</v>
      </c>
      <c r="C37" s="105">
        <v>15009</v>
      </c>
      <c r="D37" s="105">
        <v>15850</v>
      </c>
      <c r="E37" s="105">
        <v>17157</v>
      </c>
      <c r="F37" s="105">
        <v>18550</v>
      </c>
      <c r="G37" s="105">
        <v>19809</v>
      </c>
      <c r="H37" s="105">
        <v>21580</v>
      </c>
      <c r="I37" s="105">
        <v>21927</v>
      </c>
      <c r="J37" s="105">
        <v>23941</v>
      </c>
      <c r="K37" s="105">
        <v>26603</v>
      </c>
      <c r="L37" s="105">
        <v>26537</v>
      </c>
      <c r="M37" s="105">
        <v>29713</v>
      </c>
      <c r="N37" s="105">
        <v>32384</v>
      </c>
      <c r="O37" s="110">
        <v>35897</v>
      </c>
    </row>
    <row r="38" spans="1:15" s="31" customFormat="1" ht="16.899999999999999" customHeight="1" x14ac:dyDescent="0.2">
      <c r="A38" s="44" t="s">
        <v>94</v>
      </c>
      <c r="B38" s="105">
        <v>11325</v>
      </c>
      <c r="C38" s="105">
        <v>12413</v>
      </c>
      <c r="D38" s="105">
        <v>12845</v>
      </c>
      <c r="E38" s="105">
        <v>13472</v>
      </c>
      <c r="F38" s="105">
        <v>14599</v>
      </c>
      <c r="G38" s="105">
        <v>15672</v>
      </c>
      <c r="H38" s="105">
        <v>16139</v>
      </c>
      <c r="I38" s="105">
        <v>13620</v>
      </c>
      <c r="J38" s="105">
        <v>12742</v>
      </c>
      <c r="K38" s="105">
        <v>14860</v>
      </c>
      <c r="L38" s="105">
        <v>16528</v>
      </c>
      <c r="M38" s="105">
        <v>18024</v>
      </c>
      <c r="N38" s="105">
        <v>19563</v>
      </c>
      <c r="O38" s="110">
        <v>21041</v>
      </c>
    </row>
    <row r="39" spans="1:15" s="31" customFormat="1" ht="16.899999999999999" customHeight="1" x14ac:dyDescent="0.2">
      <c r="A39" s="69" t="s">
        <v>95</v>
      </c>
      <c r="B39" s="105">
        <v>5189</v>
      </c>
      <c r="C39" s="105">
        <v>5501</v>
      </c>
      <c r="D39" s="105">
        <v>5652</v>
      </c>
      <c r="E39" s="105">
        <v>5865</v>
      </c>
      <c r="F39" s="105">
        <v>6248</v>
      </c>
      <c r="G39" s="105">
        <v>6652</v>
      </c>
      <c r="H39" s="105">
        <v>7104</v>
      </c>
      <c r="I39" s="105">
        <v>5466</v>
      </c>
      <c r="J39" s="105">
        <v>6033</v>
      </c>
      <c r="K39" s="105">
        <v>7543</v>
      </c>
      <c r="L39" s="105">
        <v>8567</v>
      </c>
      <c r="M39" s="105">
        <v>9630</v>
      </c>
      <c r="N39" s="105">
        <v>10239</v>
      </c>
      <c r="O39" s="110">
        <v>10946</v>
      </c>
    </row>
    <row r="40" spans="1:15" s="31" customFormat="1" ht="16.899999999999999" customHeight="1" x14ac:dyDescent="0.2">
      <c r="A40" s="116" t="s">
        <v>96</v>
      </c>
      <c r="B40" s="117">
        <v>349126</v>
      </c>
      <c r="C40" s="117">
        <v>371362</v>
      </c>
      <c r="D40" s="117">
        <v>391990</v>
      </c>
      <c r="E40" s="117">
        <v>416884</v>
      </c>
      <c r="F40" s="117">
        <v>437811</v>
      </c>
      <c r="G40" s="117">
        <v>461328</v>
      </c>
      <c r="H40" s="117">
        <v>493546</v>
      </c>
      <c r="I40" s="117">
        <v>443337</v>
      </c>
      <c r="J40" s="117">
        <v>474575</v>
      </c>
      <c r="K40" s="117">
        <v>551791</v>
      </c>
      <c r="L40" s="117">
        <v>610548</v>
      </c>
      <c r="M40" s="117">
        <v>662287</v>
      </c>
      <c r="N40" s="117">
        <v>707877</v>
      </c>
      <c r="O40" s="118">
        <v>760920</v>
      </c>
    </row>
    <row r="41" spans="1:15" s="31" customFormat="1" ht="16.899999999999999" customHeight="1" x14ac:dyDescent="0.2">
      <c r="A41" s="116" t="s">
        <v>105</v>
      </c>
      <c r="B41" s="117">
        <v>47019</v>
      </c>
      <c r="C41" s="117">
        <v>48604</v>
      </c>
      <c r="D41" s="117">
        <v>51346</v>
      </c>
      <c r="E41" s="117">
        <v>54130</v>
      </c>
      <c r="F41" s="117">
        <v>59833</v>
      </c>
      <c r="G41" s="117">
        <v>64709</v>
      </c>
      <c r="H41" s="117">
        <v>66311</v>
      </c>
      <c r="I41" s="117">
        <v>54608</v>
      </c>
      <c r="J41" s="117">
        <v>55357</v>
      </c>
      <c r="K41" s="117">
        <v>71313</v>
      </c>
      <c r="L41" s="117">
        <v>84684</v>
      </c>
      <c r="M41" s="117">
        <v>94410</v>
      </c>
      <c r="N41" s="117">
        <v>102432</v>
      </c>
      <c r="O41" s="118">
        <v>112226</v>
      </c>
    </row>
    <row r="42" spans="1:15" s="31" customFormat="1" ht="16.899999999999999" customHeight="1" x14ac:dyDescent="0.2">
      <c r="A42" s="119" t="s">
        <v>106</v>
      </c>
      <c r="B42" s="117">
        <v>396145</v>
      </c>
      <c r="C42" s="117">
        <v>419965</v>
      </c>
      <c r="D42" s="117">
        <v>443336</v>
      </c>
      <c r="E42" s="117">
        <v>471014</v>
      </c>
      <c r="F42" s="117">
        <v>497644</v>
      </c>
      <c r="G42" s="117">
        <v>526037</v>
      </c>
      <c r="H42" s="117">
        <v>559858</v>
      </c>
      <c r="I42" s="117">
        <v>497945</v>
      </c>
      <c r="J42" s="117">
        <v>529933</v>
      </c>
      <c r="K42" s="117">
        <v>623105</v>
      </c>
      <c r="L42" s="117">
        <v>695232</v>
      </c>
      <c r="M42" s="117">
        <v>756697</v>
      </c>
      <c r="N42" s="117">
        <v>810309</v>
      </c>
      <c r="O42" s="118">
        <v>873145</v>
      </c>
    </row>
    <row r="43" spans="1:15" s="701" customFormat="1" ht="17.100000000000001" customHeight="1" x14ac:dyDescent="0.2">
      <c r="A43" s="697" t="s">
        <v>537</v>
      </c>
      <c r="B43" s="698">
        <v>334635.74341869162</v>
      </c>
      <c r="C43" s="698">
        <v>355883.56210553984</v>
      </c>
      <c r="D43" s="698">
        <v>373611.35100557434</v>
      </c>
      <c r="E43" s="698">
        <v>396887.85303252644</v>
      </c>
      <c r="F43" s="698">
        <v>416713.83052283444</v>
      </c>
      <c r="G43" s="698">
        <v>438020.49081292527</v>
      </c>
      <c r="H43" s="699">
        <v>468073.42120182735</v>
      </c>
      <c r="I43" s="699">
        <v>413559.34446905262</v>
      </c>
      <c r="J43" s="699">
        <v>440979.12563347665</v>
      </c>
      <c r="K43" s="699">
        <v>517802.08767075243</v>
      </c>
      <c r="L43" s="699">
        <v>575526.01438918954</v>
      </c>
      <c r="M43" s="699">
        <v>625965.88481578627</v>
      </c>
      <c r="N43" s="699">
        <v>669881.35255072266</v>
      </c>
      <c r="O43" s="700">
        <v>720644.00474062073</v>
      </c>
    </row>
    <row r="44" spans="1:15" ht="16.899999999999999" customHeight="1" x14ac:dyDescent="0.2">
      <c r="A44" s="120" t="s">
        <v>107</v>
      </c>
      <c r="B44" s="117">
        <v>20328</v>
      </c>
      <c r="C44" s="117">
        <v>21264</v>
      </c>
      <c r="D44" s="117">
        <v>22118</v>
      </c>
      <c r="E44" s="117">
        <v>21803</v>
      </c>
      <c r="F44" s="117">
        <v>22105</v>
      </c>
      <c r="G44" s="117">
        <v>22406</v>
      </c>
      <c r="H44" s="117">
        <v>18609</v>
      </c>
      <c r="I44" s="117">
        <v>15953</v>
      </c>
      <c r="J44" s="117">
        <v>18330</v>
      </c>
      <c r="K44" s="117">
        <v>21191</v>
      </c>
      <c r="L44" s="117">
        <v>21061</v>
      </c>
      <c r="M44" s="117">
        <v>21687</v>
      </c>
      <c r="N44" s="117">
        <v>21773</v>
      </c>
      <c r="O44" s="118">
        <v>21871</v>
      </c>
    </row>
    <row r="45" spans="1:15" ht="10.9" customHeight="1" x14ac:dyDescent="0.2"/>
    <row r="46" spans="1:15" s="694" customFormat="1" ht="13.5" x14ac:dyDescent="0.25">
      <c r="A46" s="693" t="s">
        <v>38</v>
      </c>
      <c r="I46" s="695"/>
      <c r="J46" s="695"/>
      <c r="K46" s="695"/>
    </row>
    <row r="47" spans="1:15" s="694" customFormat="1" ht="13.5" x14ac:dyDescent="0.25">
      <c r="A47" s="693" t="s">
        <v>108</v>
      </c>
      <c r="F47" s="696"/>
      <c r="G47" s="696"/>
      <c r="H47" s="696"/>
      <c r="I47" s="696"/>
      <c r="J47" s="696"/>
      <c r="K47" s="696"/>
      <c r="L47" s="696"/>
    </row>
    <row r="48" spans="1:15" s="694" customFormat="1" ht="13.5" x14ac:dyDescent="0.25">
      <c r="A48" s="681" t="s">
        <v>538</v>
      </c>
    </row>
    <row r="49" spans="1:16" s="694" customFormat="1" ht="13.5" x14ac:dyDescent="0.25">
      <c r="A49" s="693" t="s">
        <v>39</v>
      </c>
    </row>
    <row r="50" spans="1:16" s="694" customFormat="1" ht="13.5" x14ac:dyDescent="0.25">
      <c r="A50" s="693" t="s">
        <v>109</v>
      </c>
    </row>
    <row r="51" spans="1:16" ht="13.5" customHeight="1" x14ac:dyDescent="0.25">
      <c r="A51" s="121"/>
    </row>
    <row r="52" spans="1:16" ht="20.25" customHeight="1" x14ac:dyDescent="0.2"/>
    <row r="53" spans="1:16" ht="20.25" customHeight="1" x14ac:dyDescent="0.2"/>
    <row r="54" spans="1:16" s="127" customFormat="1" ht="24" customHeight="1" x14ac:dyDescent="0.2">
      <c r="A54" s="18"/>
      <c r="B54" s="18"/>
      <c r="C54" s="18"/>
      <c r="D54" s="18"/>
      <c r="E54" s="18"/>
      <c r="F54" s="18"/>
      <c r="G54" s="18"/>
      <c r="H54" s="18"/>
      <c r="I54" s="18"/>
      <c r="J54" s="18"/>
      <c r="K54" s="18"/>
      <c r="L54" s="18"/>
      <c r="M54" s="18"/>
      <c r="N54" s="18"/>
      <c r="O54" s="18"/>
      <c r="P54" s="18"/>
    </row>
    <row r="55" spans="1:16" ht="24" customHeight="1" x14ac:dyDescent="0.2"/>
    <row r="56" spans="1:16" ht="24" customHeight="1" x14ac:dyDescent="0.2"/>
    <row r="57" spans="1:16" ht="24" customHeight="1" x14ac:dyDescent="0.2"/>
    <row r="58" spans="1:16" s="31" customFormat="1" ht="24" customHeight="1" x14ac:dyDescent="0.2">
      <c r="A58" s="18"/>
      <c r="B58" s="18"/>
      <c r="C58" s="18"/>
      <c r="D58" s="18"/>
      <c r="E58" s="18"/>
      <c r="F58" s="18"/>
      <c r="G58" s="18"/>
      <c r="H58" s="18"/>
      <c r="I58" s="18"/>
      <c r="J58" s="18"/>
      <c r="K58" s="18"/>
      <c r="L58" s="18"/>
      <c r="M58" s="18"/>
      <c r="N58" s="18"/>
      <c r="O58" s="18"/>
      <c r="P58" s="18"/>
    </row>
    <row r="62" spans="1:16" ht="20.25" customHeight="1" x14ac:dyDescent="0.2"/>
    <row r="64" spans="1:16" s="127" customFormat="1" ht="24" customHeight="1" x14ac:dyDescent="0.2">
      <c r="A64" s="18"/>
      <c r="B64" s="18"/>
      <c r="C64" s="18"/>
      <c r="D64" s="18"/>
      <c r="E64" s="18"/>
      <c r="F64" s="18"/>
      <c r="G64" s="18"/>
      <c r="H64" s="18"/>
      <c r="I64" s="18"/>
      <c r="J64" s="18"/>
      <c r="K64" s="18"/>
      <c r="L64" s="18"/>
      <c r="M64" s="18"/>
      <c r="N64" s="18"/>
      <c r="O64" s="18"/>
      <c r="P64" s="18"/>
    </row>
    <row r="65" spans="1:16" ht="24" customHeight="1" x14ac:dyDescent="0.2"/>
    <row r="66" spans="1:16" ht="24" customHeight="1" x14ac:dyDescent="0.2"/>
    <row r="67" spans="1:16" ht="24" customHeight="1" x14ac:dyDescent="0.2"/>
    <row r="68" spans="1:16" s="31" customFormat="1" ht="24" customHeight="1" x14ac:dyDescent="0.2">
      <c r="A68" s="18"/>
      <c r="B68" s="18"/>
      <c r="C68" s="18"/>
      <c r="D68" s="18"/>
      <c r="E68" s="18"/>
      <c r="F68" s="18"/>
      <c r="G68" s="18"/>
      <c r="H68" s="18"/>
      <c r="I68" s="18"/>
      <c r="J68" s="18"/>
      <c r="K68" s="18"/>
      <c r="L68" s="18"/>
      <c r="M68" s="18"/>
      <c r="N68" s="18"/>
      <c r="O68" s="18"/>
      <c r="P68" s="18"/>
    </row>
    <row r="76" spans="1:16" ht="24" customHeight="1" x14ac:dyDescent="0.2"/>
    <row r="77" spans="1:16" ht="24" customHeight="1" x14ac:dyDescent="0.2"/>
    <row r="78" spans="1:16" ht="24" customHeight="1" x14ac:dyDescent="0.2"/>
    <row r="79" spans="1:16" ht="24" customHeight="1" x14ac:dyDescent="0.2"/>
    <row r="80" spans="1:16" ht="24" customHeight="1" x14ac:dyDescent="0.2"/>
    <row r="88" ht="12.75" customHeight="1" x14ac:dyDescent="0.2"/>
    <row r="89" ht="11.25" customHeight="1" x14ac:dyDescent="0.2"/>
    <row r="90" ht="11.25" customHeight="1" x14ac:dyDescent="0.2"/>
    <row r="91" ht="13.15" customHeight="1" x14ac:dyDescent="0.2"/>
  </sheetData>
  <hyperlinks>
    <hyperlink ref="A1" location="'Table of contents'!A1" display="Back to table of contents" xr:uid="{8237AEAD-A3E3-4057-B00F-4B9EDD0C77EB}"/>
  </hyperlinks>
  <pageMargins left="0.3" right="0" top="0" bottom="0" header="0" footer="0.22"/>
  <pageSetup paperSize="9" scale="98" orientation="landscape" horizontalDpi="1200" verticalDpi="1200" r:id="rId1"/>
  <headerFooter alignWithMargins="0">
    <oddHeader xml:space="preserve">&amp;C- &amp;P+3 -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4DD5-4A76-4F4B-9FAF-E2B8A39F9BCE}">
  <dimension ref="A1:O18"/>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56.5703125" style="18" customWidth="1"/>
    <col min="2" max="15" width="8.7109375" style="18" customWidth="1"/>
    <col min="16" max="16384" width="9.140625" style="18"/>
  </cols>
  <sheetData>
    <row r="1" spans="1:15" ht="13.5" customHeight="1" x14ac:dyDescent="0.2">
      <c r="A1" s="674" t="s">
        <v>214</v>
      </c>
    </row>
    <row r="2" spans="1:15" ht="20.25" customHeight="1" x14ac:dyDescent="0.25">
      <c r="A2" s="63" t="s">
        <v>488</v>
      </c>
    </row>
    <row r="3" spans="1:15" ht="20.25" customHeight="1" x14ac:dyDescent="0.2">
      <c r="A3" s="103"/>
      <c r="C3" s="124"/>
      <c r="E3" s="33"/>
      <c r="I3" s="125"/>
      <c r="L3" s="125"/>
      <c r="O3" s="125" t="s">
        <v>100</v>
      </c>
    </row>
    <row r="4" spans="1:15" s="127" customFormat="1" ht="24" customHeight="1" x14ac:dyDescent="0.2">
      <c r="A4" s="126" t="s">
        <v>101</v>
      </c>
      <c r="B4" s="36" t="s">
        <v>138</v>
      </c>
      <c r="C4" s="36" t="s">
        <v>267</v>
      </c>
      <c r="D4" s="36" t="s">
        <v>167</v>
      </c>
      <c r="E4" s="36" t="s">
        <v>506</v>
      </c>
      <c r="F4" s="36" t="s">
        <v>507</v>
      </c>
      <c r="G4" s="36" t="s">
        <v>168</v>
      </c>
      <c r="H4" s="36" t="s">
        <v>169</v>
      </c>
      <c r="I4" s="36" t="s">
        <v>170</v>
      </c>
      <c r="J4" s="36" t="s">
        <v>171</v>
      </c>
      <c r="K4" s="36" t="s">
        <v>508</v>
      </c>
      <c r="L4" s="36" t="s">
        <v>509</v>
      </c>
      <c r="M4" s="36" t="s">
        <v>34</v>
      </c>
      <c r="N4" s="36" t="s">
        <v>35</v>
      </c>
      <c r="O4" s="37" t="s">
        <v>36</v>
      </c>
    </row>
    <row r="5" spans="1:15" ht="24" customHeight="1" x14ac:dyDescent="0.2">
      <c r="A5" s="128" t="s">
        <v>110</v>
      </c>
      <c r="B5" s="129">
        <v>14274</v>
      </c>
      <c r="C5" s="129">
        <v>14624</v>
      </c>
      <c r="D5" s="129">
        <v>14752</v>
      </c>
      <c r="E5" s="129">
        <v>15851</v>
      </c>
      <c r="F5" s="129">
        <v>16404</v>
      </c>
      <c r="G5" s="129">
        <v>15294</v>
      </c>
      <c r="H5" s="129">
        <v>16510</v>
      </c>
      <c r="I5" s="129">
        <v>16665</v>
      </c>
      <c r="J5" s="129">
        <v>18628</v>
      </c>
      <c r="K5" s="129">
        <v>23956</v>
      </c>
      <c r="L5" s="129">
        <v>29832</v>
      </c>
      <c r="M5" s="129">
        <v>33973</v>
      </c>
      <c r="N5" s="129">
        <v>39435</v>
      </c>
      <c r="O5" s="130">
        <v>44182</v>
      </c>
    </row>
    <row r="6" spans="1:15" ht="24" customHeight="1" x14ac:dyDescent="0.2">
      <c r="A6" s="128" t="s">
        <v>111</v>
      </c>
      <c r="B6" s="131">
        <v>76143</v>
      </c>
      <c r="C6" s="131">
        <v>78305</v>
      </c>
      <c r="D6" s="131">
        <v>80209</v>
      </c>
      <c r="E6" s="131">
        <v>82421</v>
      </c>
      <c r="F6" s="131">
        <v>83182</v>
      </c>
      <c r="G6" s="131">
        <v>86977</v>
      </c>
      <c r="H6" s="131">
        <v>88293</v>
      </c>
      <c r="I6" s="131">
        <v>77569</v>
      </c>
      <c r="J6" s="131">
        <v>88671</v>
      </c>
      <c r="K6" s="131">
        <v>102353</v>
      </c>
      <c r="L6" s="131">
        <v>112717</v>
      </c>
      <c r="M6" s="131">
        <v>123226</v>
      </c>
      <c r="N6" s="131">
        <v>127964</v>
      </c>
      <c r="O6" s="132">
        <v>135726</v>
      </c>
    </row>
    <row r="7" spans="1:15" ht="24" customHeight="1" x14ac:dyDescent="0.2">
      <c r="A7" s="128" t="s">
        <v>112</v>
      </c>
      <c r="B7" s="131">
        <v>258708</v>
      </c>
      <c r="C7" s="131">
        <v>278433</v>
      </c>
      <c r="D7" s="131">
        <v>297027</v>
      </c>
      <c r="E7" s="131">
        <v>318610</v>
      </c>
      <c r="F7" s="131">
        <v>338225</v>
      </c>
      <c r="G7" s="131">
        <v>359059</v>
      </c>
      <c r="H7" s="131">
        <v>388744</v>
      </c>
      <c r="I7" s="131">
        <v>349103</v>
      </c>
      <c r="J7" s="131">
        <v>367278</v>
      </c>
      <c r="K7" s="131">
        <v>425482</v>
      </c>
      <c r="L7" s="131">
        <v>468000</v>
      </c>
      <c r="M7" s="131">
        <v>505087</v>
      </c>
      <c r="N7" s="131">
        <v>540479</v>
      </c>
      <c r="O7" s="132">
        <v>581012</v>
      </c>
    </row>
    <row r="8" spans="1:15" s="31" customFormat="1" ht="24" customHeight="1" x14ac:dyDescent="0.2">
      <c r="A8" s="133" t="s">
        <v>539</v>
      </c>
      <c r="B8" s="134">
        <v>349126</v>
      </c>
      <c r="C8" s="134">
        <v>371362</v>
      </c>
      <c r="D8" s="134">
        <v>391990</v>
      </c>
      <c r="E8" s="134">
        <v>416884</v>
      </c>
      <c r="F8" s="134">
        <v>437811</v>
      </c>
      <c r="G8" s="134">
        <v>461328</v>
      </c>
      <c r="H8" s="134">
        <v>493546</v>
      </c>
      <c r="I8" s="134">
        <v>443337</v>
      </c>
      <c r="J8" s="134">
        <v>474575</v>
      </c>
      <c r="K8" s="134">
        <v>551791</v>
      </c>
      <c r="L8" s="134">
        <v>610548</v>
      </c>
      <c r="M8" s="134">
        <v>662287</v>
      </c>
      <c r="N8" s="134">
        <v>707877</v>
      </c>
      <c r="O8" s="135">
        <v>760920</v>
      </c>
    </row>
    <row r="9" spans="1:15" x14ac:dyDescent="0.2">
      <c r="N9" s="136"/>
    </row>
    <row r="10" spans="1:15" ht="13.5" x14ac:dyDescent="0.25">
      <c r="A10" s="58" t="s">
        <v>16</v>
      </c>
      <c r="B10" s="151"/>
      <c r="C10" s="151"/>
      <c r="D10" s="151"/>
      <c r="E10" s="151"/>
      <c r="F10" s="59"/>
      <c r="G10" s="59"/>
      <c r="H10" s="59"/>
      <c r="I10" s="59"/>
      <c r="J10" s="59"/>
    </row>
    <row r="11" spans="1:15" ht="13.5" x14ac:dyDescent="0.25">
      <c r="A11" s="58"/>
      <c r="B11" s="151"/>
      <c r="C11" s="151"/>
      <c r="D11" s="151"/>
      <c r="E11" s="151"/>
      <c r="F11" s="59"/>
      <c r="G11" s="59"/>
      <c r="H11" s="59"/>
      <c r="I11" s="59"/>
      <c r="J11" s="59"/>
    </row>
    <row r="12" spans="1:15" ht="13.5" x14ac:dyDescent="0.2">
      <c r="A12" s="152" t="s">
        <v>113</v>
      </c>
      <c r="B12" s="59"/>
      <c r="C12" s="59"/>
      <c r="D12" s="59"/>
      <c r="E12" s="59"/>
      <c r="F12" s="59"/>
      <c r="G12" s="59"/>
      <c r="H12" s="59"/>
      <c r="I12" s="59"/>
      <c r="J12" s="59"/>
    </row>
    <row r="13" spans="1:15" x14ac:dyDescent="0.2">
      <c r="A13" s="59"/>
      <c r="B13" s="59"/>
      <c r="C13" s="59"/>
      <c r="D13" s="59"/>
      <c r="E13" s="59"/>
      <c r="F13" s="59"/>
      <c r="G13" s="59"/>
      <c r="H13" s="59"/>
      <c r="I13" s="59"/>
      <c r="J13" s="59"/>
    </row>
    <row r="14" spans="1:15" ht="13.5" x14ac:dyDescent="0.2">
      <c r="A14" s="152" t="s">
        <v>114</v>
      </c>
      <c r="B14" s="59"/>
      <c r="C14" s="59"/>
      <c r="D14" s="59"/>
      <c r="E14" s="59"/>
      <c r="F14" s="59"/>
      <c r="G14" s="59"/>
      <c r="H14" s="59"/>
      <c r="I14" s="59"/>
      <c r="J14" s="59"/>
    </row>
    <row r="15" spans="1:15" x14ac:dyDescent="0.2">
      <c r="A15" s="59"/>
      <c r="B15" s="59"/>
      <c r="C15" s="59"/>
      <c r="D15" s="59"/>
      <c r="E15" s="59"/>
      <c r="F15" s="59"/>
      <c r="G15" s="59"/>
      <c r="H15" s="59"/>
      <c r="I15" s="59"/>
      <c r="J15" s="59"/>
    </row>
    <row r="16" spans="1:15" ht="14.25" customHeight="1" x14ac:dyDescent="0.2">
      <c r="A16" s="848" t="s">
        <v>115</v>
      </c>
      <c r="B16" s="848"/>
      <c r="C16" s="848"/>
      <c r="D16" s="848"/>
      <c r="E16" s="848"/>
      <c r="F16" s="848"/>
      <c r="G16" s="848"/>
      <c r="H16" s="848"/>
      <c r="I16" s="848"/>
      <c r="J16" s="848"/>
      <c r="K16" s="848"/>
      <c r="L16" s="848"/>
      <c r="M16" s="848"/>
    </row>
    <row r="17" spans="1:13" ht="14.25" customHeight="1" x14ac:dyDescent="0.2">
      <c r="A17" s="848"/>
      <c r="B17" s="848"/>
      <c r="C17" s="848"/>
      <c r="D17" s="848"/>
      <c r="E17" s="848"/>
      <c r="F17" s="848"/>
      <c r="G17" s="848"/>
      <c r="H17" s="848"/>
      <c r="I17" s="848"/>
      <c r="J17" s="848"/>
      <c r="K17" s="848"/>
      <c r="L17" s="848"/>
      <c r="M17" s="848"/>
    </row>
    <row r="18" spans="1:13" ht="14.25" customHeight="1" x14ac:dyDescent="0.2">
      <c r="A18" s="848"/>
      <c r="B18" s="848"/>
      <c r="C18" s="848"/>
      <c r="D18" s="848"/>
      <c r="E18" s="848"/>
      <c r="F18" s="848"/>
      <c r="G18" s="848"/>
      <c r="H18" s="848"/>
      <c r="I18" s="848"/>
      <c r="J18" s="848"/>
      <c r="K18" s="848"/>
      <c r="L18" s="848"/>
      <c r="M18" s="848"/>
    </row>
  </sheetData>
  <mergeCells count="1">
    <mergeCell ref="A16:M18"/>
  </mergeCells>
  <hyperlinks>
    <hyperlink ref="A1" location="'Table of contents'!A1" display="Back to table of contents" xr:uid="{C55BEA69-F114-4C3C-AD68-BE1E967C1B40}"/>
  </hyperlinks>
  <pageMargins left="0.3" right="0" top="0" bottom="0" header="0" footer="0.22"/>
  <pageSetup paperSize="9" scale="98" orientation="landscape" horizontalDpi="1200" verticalDpi="1200" r:id="rId1"/>
  <headerFooter alignWithMargins="0">
    <oddHeader xml:space="preserve">&amp;C- &amp;P+3 -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1F273-14EA-468E-B505-C9130A8F8D5E}">
  <dimension ref="A1:N18"/>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56.5703125" style="18" customWidth="1"/>
    <col min="2" max="14" width="8.7109375" style="18" customWidth="1"/>
    <col min="15" max="16384" width="9.140625" style="18"/>
  </cols>
  <sheetData>
    <row r="1" spans="1:14" x14ac:dyDescent="0.2">
      <c r="A1" s="674" t="s">
        <v>214</v>
      </c>
    </row>
    <row r="2" spans="1:14" s="30" customFormat="1" ht="20.25" customHeight="1" x14ac:dyDescent="0.25">
      <c r="A2" s="63" t="s">
        <v>505</v>
      </c>
    </row>
    <row r="4" spans="1:14" s="352" customFormat="1" ht="24" customHeight="1" x14ac:dyDescent="0.2">
      <c r="A4" s="705" t="s">
        <v>101</v>
      </c>
      <c r="B4" s="683" t="s">
        <v>267</v>
      </c>
      <c r="C4" s="683" t="s">
        <v>167</v>
      </c>
      <c r="D4" s="683" t="s">
        <v>506</v>
      </c>
      <c r="E4" s="683" t="s">
        <v>507</v>
      </c>
      <c r="F4" s="683" t="s">
        <v>168</v>
      </c>
      <c r="G4" s="683" t="s">
        <v>169</v>
      </c>
      <c r="H4" s="683" t="s">
        <v>170</v>
      </c>
      <c r="I4" s="683" t="s">
        <v>171</v>
      </c>
      <c r="J4" s="683" t="s">
        <v>508</v>
      </c>
      <c r="K4" s="683" t="s">
        <v>509</v>
      </c>
      <c r="L4" s="683" t="s">
        <v>34</v>
      </c>
      <c r="M4" s="683" t="s">
        <v>35</v>
      </c>
      <c r="N4" s="682" t="s">
        <v>36</v>
      </c>
    </row>
    <row r="5" spans="1:14" ht="24" customHeight="1" x14ac:dyDescent="0.2">
      <c r="A5" s="128" t="s">
        <v>502</v>
      </c>
      <c r="B5" s="138">
        <v>3.4069707287022855</v>
      </c>
      <c r="C5" s="138">
        <v>0.20666180490853669</v>
      </c>
      <c r="D5" s="138">
        <v>3.5793917515379636</v>
      </c>
      <c r="E5" s="138">
        <v>0.47864175597971403</v>
      </c>
      <c r="F5" s="139">
        <v>-0.34754098212889106</v>
      </c>
      <c r="G5" s="141">
        <v>4.1204441101429623</v>
      </c>
      <c r="H5" s="137">
        <v>-3.3316056431869301</v>
      </c>
      <c r="I5" s="138">
        <v>7.5763931377152538</v>
      </c>
      <c r="J5" s="138">
        <v>5.7983945189816755</v>
      </c>
      <c r="K5" s="138">
        <v>12.33150995684127</v>
      </c>
      <c r="L5" s="138">
        <v>6.7705676410462878</v>
      </c>
      <c r="M5" s="138">
        <v>7.9940475694077584</v>
      </c>
      <c r="N5" s="140">
        <v>4.0555822147539722</v>
      </c>
    </row>
    <row r="6" spans="1:14" ht="24" customHeight="1" x14ac:dyDescent="0.2">
      <c r="A6" s="128" t="s">
        <v>503</v>
      </c>
      <c r="B6" s="139">
        <v>-0.14595379772147643</v>
      </c>
      <c r="C6" s="139">
        <v>-0.43891192537647283</v>
      </c>
      <c r="D6" s="141">
        <v>0.82367820166238115</v>
      </c>
      <c r="E6" s="141">
        <v>3.4046376291984259</v>
      </c>
      <c r="F6" s="141">
        <v>3.0039666142166022</v>
      </c>
      <c r="G6" s="141">
        <v>2.7871371556502877</v>
      </c>
      <c r="H6" s="139">
        <v>-20.145347614973343</v>
      </c>
      <c r="I6" s="141">
        <v>11.102036497198497</v>
      </c>
      <c r="J6" s="141">
        <v>6.4518707609801718</v>
      </c>
      <c r="K6" s="141">
        <v>4.0635584146490489</v>
      </c>
      <c r="L6" s="141">
        <v>2.3275721699612451</v>
      </c>
      <c r="M6" s="141">
        <v>0.43318351489018969</v>
      </c>
      <c r="N6" s="142">
        <v>1.3283531455811515</v>
      </c>
    </row>
    <row r="7" spans="1:14" ht="24" customHeight="1" x14ac:dyDescent="0.2">
      <c r="A7" s="128" t="s">
        <v>504</v>
      </c>
      <c r="B7" s="141">
        <v>4.3754129137075104</v>
      </c>
      <c r="C7" s="141">
        <v>4.2366154480486751</v>
      </c>
      <c r="D7" s="141">
        <v>4.5160753025361045</v>
      </c>
      <c r="E7" s="141">
        <v>3.8438893721536971</v>
      </c>
      <c r="F7" s="141">
        <v>4.2250792686892691</v>
      </c>
      <c r="G7" s="143">
        <v>3.0697170812556962</v>
      </c>
      <c r="H7" s="144">
        <v>-12.246521891523511</v>
      </c>
      <c r="I7" s="141">
        <v>3.0079946703198468</v>
      </c>
      <c r="J7" s="141">
        <v>8.6583016594161464</v>
      </c>
      <c r="K7" s="141">
        <v>4.009913259060216</v>
      </c>
      <c r="L7" s="141">
        <v>4.0343406871079068</v>
      </c>
      <c r="M7" s="141">
        <v>3.6594930307575657</v>
      </c>
      <c r="N7" s="142">
        <v>3.4607738410515676</v>
      </c>
    </row>
    <row r="8" spans="1:14" s="31" customFormat="1" ht="24" customHeight="1" x14ac:dyDescent="0.2">
      <c r="A8" s="133" t="s">
        <v>540</v>
      </c>
      <c r="B8" s="145">
        <v>3.349710222260982</v>
      </c>
      <c r="C8" s="145">
        <v>3.0920429426494422</v>
      </c>
      <c r="D8" s="145">
        <v>3.7252770583549255</v>
      </c>
      <c r="E8" s="145">
        <v>3.6290815135084475</v>
      </c>
      <c r="F8" s="145">
        <v>3.8217511484671229</v>
      </c>
      <c r="G8" s="145">
        <v>3.0512710840721935</v>
      </c>
      <c r="H8" s="146">
        <v>-13.361394956320316</v>
      </c>
      <c r="I8" s="145">
        <v>4.5959030541402157</v>
      </c>
      <c r="J8" s="145">
        <v>8.1337885761523019</v>
      </c>
      <c r="K8" s="145">
        <v>4.3811426142230436</v>
      </c>
      <c r="L8" s="145">
        <v>3.8529342396743216</v>
      </c>
      <c r="M8" s="145">
        <v>3.2815509820409261</v>
      </c>
      <c r="N8" s="147">
        <v>3.108428213932557</v>
      </c>
    </row>
    <row r="10" spans="1:14" ht="13.5" x14ac:dyDescent="0.25">
      <c r="A10" s="58" t="s">
        <v>16</v>
      </c>
      <c r="B10" s="151"/>
      <c r="C10" s="151"/>
      <c r="D10" s="151"/>
      <c r="E10" s="151"/>
      <c r="F10" s="59"/>
      <c r="G10" s="59"/>
      <c r="H10" s="59"/>
      <c r="I10" s="59"/>
      <c r="J10" s="59"/>
    </row>
    <row r="11" spans="1:14" ht="13.5" x14ac:dyDescent="0.25">
      <c r="A11" s="58"/>
      <c r="B11" s="151"/>
      <c r="C11" s="151"/>
      <c r="D11" s="151"/>
      <c r="E11" s="151"/>
      <c r="F11" s="59"/>
      <c r="G11" s="59"/>
      <c r="H11" s="59"/>
      <c r="I11" s="59"/>
      <c r="J11" s="59"/>
    </row>
    <row r="12" spans="1:14" ht="13.5" x14ac:dyDescent="0.2">
      <c r="A12" s="152" t="s">
        <v>113</v>
      </c>
      <c r="B12" s="59"/>
      <c r="C12" s="59"/>
      <c r="D12" s="59"/>
      <c r="E12" s="59"/>
      <c r="F12" s="59"/>
      <c r="G12" s="59"/>
      <c r="H12" s="59"/>
      <c r="I12" s="59"/>
      <c r="J12" s="59"/>
    </row>
    <row r="13" spans="1:14" x14ac:dyDescent="0.2">
      <c r="A13" s="59"/>
      <c r="B13" s="59"/>
      <c r="C13" s="59"/>
      <c r="D13" s="59"/>
      <c r="E13" s="59"/>
      <c r="F13" s="59"/>
      <c r="G13" s="59"/>
      <c r="H13" s="59"/>
      <c r="I13" s="59"/>
      <c r="J13" s="59"/>
    </row>
    <row r="14" spans="1:14" ht="13.5" x14ac:dyDescent="0.2">
      <c r="A14" s="152" t="s">
        <v>114</v>
      </c>
      <c r="B14" s="59"/>
      <c r="C14" s="59"/>
      <c r="D14" s="59"/>
      <c r="E14" s="59"/>
      <c r="F14" s="59"/>
      <c r="G14" s="59"/>
      <c r="H14" s="59"/>
      <c r="I14" s="59"/>
      <c r="J14" s="59"/>
    </row>
    <row r="15" spans="1:14" x14ac:dyDescent="0.2">
      <c r="A15" s="59"/>
      <c r="B15" s="59"/>
      <c r="C15" s="59"/>
      <c r="D15" s="59"/>
      <c r="E15" s="59"/>
      <c r="F15" s="59"/>
      <c r="G15" s="59"/>
      <c r="H15" s="59"/>
      <c r="I15" s="59"/>
      <c r="J15" s="59"/>
    </row>
    <row r="16" spans="1:14" ht="14.25" customHeight="1" x14ac:dyDescent="0.2">
      <c r="A16" s="848" t="s">
        <v>115</v>
      </c>
      <c r="B16" s="848"/>
      <c r="C16" s="848"/>
      <c r="D16" s="848"/>
      <c r="E16" s="848"/>
      <c r="F16" s="848"/>
      <c r="G16" s="848"/>
      <c r="H16" s="848"/>
      <c r="I16" s="848"/>
      <c r="J16" s="848"/>
      <c r="K16" s="848"/>
      <c r="L16" s="848"/>
      <c r="M16" s="848"/>
    </row>
    <row r="17" spans="1:13" ht="14.25" customHeight="1" x14ac:dyDescent="0.2">
      <c r="A17" s="848"/>
      <c r="B17" s="848"/>
      <c r="C17" s="848"/>
      <c r="D17" s="848"/>
      <c r="E17" s="848"/>
      <c r="F17" s="848"/>
      <c r="G17" s="848"/>
      <c r="H17" s="848"/>
      <c r="I17" s="848"/>
      <c r="J17" s="848"/>
      <c r="K17" s="848"/>
      <c r="L17" s="848"/>
      <c r="M17" s="848"/>
    </row>
    <row r="18" spans="1:13" ht="14.25" customHeight="1" x14ac:dyDescent="0.2">
      <c r="A18" s="848"/>
      <c r="B18" s="848"/>
      <c r="C18" s="848"/>
      <c r="D18" s="848"/>
      <c r="E18" s="848"/>
      <c r="F18" s="848"/>
      <c r="G18" s="848"/>
      <c r="H18" s="848"/>
      <c r="I18" s="848"/>
      <c r="J18" s="848"/>
      <c r="K18" s="848"/>
      <c r="L18" s="848"/>
      <c r="M18" s="848"/>
    </row>
  </sheetData>
  <mergeCells count="1">
    <mergeCell ref="A16:M18"/>
  </mergeCells>
  <hyperlinks>
    <hyperlink ref="A1" location="'Table of contents'!A1" display="Back to table of contents" xr:uid="{42A32E82-38E6-45BD-906C-B25187F2BB76}"/>
  </hyperlinks>
  <pageMargins left="0.3" right="0" top="0" bottom="0" header="0" footer="0.22"/>
  <pageSetup paperSize="9" scale="98" orientation="landscape" horizontalDpi="1200" verticalDpi="1200" r:id="rId1"/>
  <headerFooter alignWithMargins="0">
    <oddHeader xml:space="preserve">&amp;C- &amp;P+3 -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26BF7-1663-480D-B1FF-B4D8A67DEA31}">
  <dimension ref="A1:O19"/>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56.5703125" style="18" customWidth="1"/>
    <col min="2" max="15" width="8.7109375" style="18" customWidth="1"/>
    <col min="16" max="16384" width="9.140625" style="18"/>
  </cols>
  <sheetData>
    <row r="1" spans="1:15" x14ac:dyDescent="0.2">
      <c r="A1" s="674" t="s">
        <v>214</v>
      </c>
    </row>
    <row r="2" spans="1:15" s="30" customFormat="1" ht="15.75" x14ac:dyDescent="0.25">
      <c r="A2" s="63" t="s">
        <v>489</v>
      </c>
    </row>
    <row r="3" spans="1:15" x14ac:dyDescent="0.2">
      <c r="C3" s="124"/>
      <c r="E3" s="33"/>
      <c r="K3" s="125"/>
      <c r="O3" s="125"/>
    </row>
    <row r="4" spans="1:15" ht="24" customHeight="1" x14ac:dyDescent="0.2">
      <c r="A4" s="126" t="s">
        <v>101</v>
      </c>
      <c r="B4" s="36" t="s">
        <v>138</v>
      </c>
      <c r="C4" s="36" t="s">
        <v>267</v>
      </c>
      <c r="D4" s="36" t="s">
        <v>167</v>
      </c>
      <c r="E4" s="36" t="s">
        <v>506</v>
      </c>
      <c r="F4" s="36" t="s">
        <v>507</v>
      </c>
      <c r="G4" s="36" t="s">
        <v>168</v>
      </c>
      <c r="H4" s="36" t="s">
        <v>169</v>
      </c>
      <c r="I4" s="36" t="s">
        <v>170</v>
      </c>
      <c r="J4" s="36" t="s">
        <v>171</v>
      </c>
      <c r="K4" s="36" t="s">
        <v>508</v>
      </c>
      <c r="L4" s="36" t="s">
        <v>509</v>
      </c>
      <c r="M4" s="36" t="s">
        <v>34</v>
      </c>
      <c r="N4" s="36" t="s">
        <v>35</v>
      </c>
      <c r="O4" s="37" t="s">
        <v>36</v>
      </c>
    </row>
    <row r="5" spans="1:15" ht="24" customHeight="1" x14ac:dyDescent="0.2">
      <c r="A5" s="128" t="s">
        <v>110</v>
      </c>
      <c r="B5" s="137">
        <v>4.0884952710482754</v>
      </c>
      <c r="C5" s="137">
        <v>3.9379365686311472</v>
      </c>
      <c r="D5" s="137">
        <v>3.7633613102375065</v>
      </c>
      <c r="E5" s="137">
        <v>3.8022567428829124</v>
      </c>
      <c r="F5" s="137">
        <v>3.7468222589199449</v>
      </c>
      <c r="G5" s="139">
        <v>3.3152117365518681</v>
      </c>
      <c r="H5" s="139">
        <v>3.3451795779927305</v>
      </c>
      <c r="I5" s="139">
        <v>3.758991466987867</v>
      </c>
      <c r="J5" s="139">
        <v>3.9251962282041828</v>
      </c>
      <c r="K5" s="139">
        <v>4.3414988646063453</v>
      </c>
      <c r="L5" s="139">
        <v>4.8861023211934196</v>
      </c>
      <c r="M5" s="139">
        <v>5.1296492306205614</v>
      </c>
      <c r="N5" s="139">
        <v>5.5708830771447584</v>
      </c>
      <c r="O5" s="148">
        <v>5.8063922619986332</v>
      </c>
    </row>
    <row r="6" spans="1:15" ht="24" customHeight="1" x14ac:dyDescent="0.2">
      <c r="A6" s="128" t="s">
        <v>111</v>
      </c>
      <c r="B6" s="139">
        <v>21.809604555375422</v>
      </c>
      <c r="C6" s="139">
        <v>21.085894625729075</v>
      </c>
      <c r="D6" s="139">
        <v>20.462001581673</v>
      </c>
      <c r="E6" s="139">
        <v>19.770727588489844</v>
      </c>
      <c r="F6" s="139">
        <v>18.999522625059672</v>
      </c>
      <c r="G6" s="139">
        <v>18.853613914611731</v>
      </c>
      <c r="H6" s="139">
        <v>17.889517897014663</v>
      </c>
      <c r="I6" s="139">
        <v>17.496622208387748</v>
      </c>
      <c r="J6" s="139">
        <v>18.684296475794131</v>
      </c>
      <c r="K6" s="139">
        <v>18.549233314787664</v>
      </c>
      <c r="L6" s="139">
        <v>18.46161153586614</v>
      </c>
      <c r="M6" s="139">
        <v>18.606132990682287</v>
      </c>
      <c r="N6" s="139">
        <v>18.077151821573523</v>
      </c>
      <c r="O6" s="148">
        <v>17.837091941334172</v>
      </c>
    </row>
    <row r="7" spans="1:15" ht="24" customHeight="1" x14ac:dyDescent="0.2">
      <c r="A7" s="128" t="s">
        <v>112</v>
      </c>
      <c r="B7" s="139">
        <v>74.101613744035106</v>
      </c>
      <c r="C7" s="139">
        <v>74.976168805639773</v>
      </c>
      <c r="D7" s="139">
        <v>75.774126890992122</v>
      </c>
      <c r="E7" s="139">
        <v>76.42653591886473</v>
      </c>
      <c r="F7" s="139">
        <v>77.253655116020383</v>
      </c>
      <c r="G7" s="139">
        <v>77.831607879859888</v>
      </c>
      <c r="H7" s="139">
        <v>78.76550514035165</v>
      </c>
      <c r="I7" s="139">
        <v>78.744386324624386</v>
      </c>
      <c r="J7" s="139">
        <v>77.39092872570194</v>
      </c>
      <c r="K7" s="139">
        <v>77.109267820605993</v>
      </c>
      <c r="L7" s="139">
        <v>76.652449930226624</v>
      </c>
      <c r="M7" s="139">
        <v>76.264066786755592</v>
      </c>
      <c r="N7" s="139">
        <v>76.35210636876181</v>
      </c>
      <c r="O7" s="148">
        <v>76.356515796667196</v>
      </c>
    </row>
    <row r="8" spans="1:15" ht="24" customHeight="1" x14ac:dyDescent="0.2">
      <c r="A8" s="133" t="s">
        <v>540</v>
      </c>
      <c r="B8" s="149">
        <v>100</v>
      </c>
      <c r="C8" s="149">
        <v>100</v>
      </c>
      <c r="D8" s="149">
        <v>100</v>
      </c>
      <c r="E8" s="149">
        <v>100</v>
      </c>
      <c r="F8" s="149">
        <v>100</v>
      </c>
      <c r="G8" s="149">
        <v>100</v>
      </c>
      <c r="H8" s="149">
        <v>100</v>
      </c>
      <c r="I8" s="149">
        <v>100</v>
      </c>
      <c r="J8" s="149">
        <v>100</v>
      </c>
      <c r="K8" s="149">
        <v>100</v>
      </c>
      <c r="L8" s="149">
        <v>100</v>
      </c>
      <c r="M8" s="149">
        <v>100</v>
      </c>
      <c r="N8" s="149">
        <v>100</v>
      </c>
      <c r="O8" s="150">
        <v>100</v>
      </c>
    </row>
    <row r="10" spans="1:15" ht="13.5" x14ac:dyDescent="0.25">
      <c r="A10" s="58" t="s">
        <v>16</v>
      </c>
      <c r="B10" s="151"/>
      <c r="C10" s="151"/>
      <c r="D10" s="151"/>
      <c r="E10" s="151"/>
      <c r="F10" s="59"/>
      <c r="G10" s="59"/>
      <c r="H10" s="59"/>
      <c r="I10" s="59"/>
      <c r="J10" s="59"/>
    </row>
    <row r="11" spans="1:15" ht="13.5" x14ac:dyDescent="0.25">
      <c r="A11" s="58"/>
      <c r="B11" s="151"/>
      <c r="C11" s="151"/>
      <c r="D11" s="151"/>
      <c r="E11" s="151"/>
      <c r="F11" s="59"/>
      <c r="G11" s="59"/>
      <c r="H11" s="59"/>
      <c r="I11" s="59"/>
      <c r="J11" s="59"/>
    </row>
    <row r="12" spans="1:15" ht="13.5" x14ac:dyDescent="0.2">
      <c r="A12" s="152" t="s">
        <v>113</v>
      </c>
      <c r="B12" s="59"/>
      <c r="C12" s="59"/>
      <c r="D12" s="59"/>
      <c r="E12" s="59"/>
      <c r="F12" s="59"/>
      <c r="G12" s="59"/>
      <c r="H12" s="59"/>
      <c r="I12" s="59"/>
      <c r="J12" s="59"/>
    </row>
    <row r="13" spans="1:15" x14ac:dyDescent="0.2">
      <c r="A13" s="59"/>
      <c r="B13" s="59"/>
      <c r="C13" s="59"/>
      <c r="D13" s="59"/>
      <c r="E13" s="59"/>
      <c r="F13" s="59"/>
      <c r="G13" s="59"/>
      <c r="H13" s="59"/>
      <c r="I13" s="59"/>
      <c r="J13" s="59"/>
    </row>
    <row r="14" spans="1:15" ht="13.5" x14ac:dyDescent="0.2">
      <c r="A14" s="152" t="s">
        <v>114</v>
      </c>
      <c r="B14" s="59"/>
      <c r="C14" s="59"/>
      <c r="D14" s="59"/>
      <c r="E14" s="59"/>
      <c r="F14" s="59"/>
      <c r="G14" s="59"/>
      <c r="H14" s="59"/>
      <c r="I14" s="59"/>
      <c r="J14" s="59"/>
    </row>
    <row r="15" spans="1:15" x14ac:dyDescent="0.2">
      <c r="A15" s="59"/>
      <c r="B15" s="59"/>
      <c r="C15" s="59"/>
      <c r="D15" s="59"/>
      <c r="E15" s="59"/>
      <c r="F15" s="59"/>
      <c r="G15" s="59"/>
      <c r="H15" s="59"/>
      <c r="I15" s="59"/>
      <c r="J15" s="59"/>
    </row>
    <row r="16" spans="1:15" ht="12.75" customHeight="1" x14ac:dyDescent="0.2">
      <c r="A16" s="848" t="s">
        <v>115</v>
      </c>
      <c r="B16" s="848"/>
      <c r="C16" s="848"/>
      <c r="D16" s="848"/>
      <c r="E16" s="848"/>
      <c r="F16" s="848"/>
      <c r="G16" s="848"/>
      <c r="H16" s="848"/>
      <c r="I16" s="848"/>
      <c r="J16" s="848"/>
      <c r="K16" s="848"/>
      <c r="L16" s="848"/>
      <c r="M16" s="848"/>
    </row>
    <row r="17" spans="1:13" ht="11.25" customHeight="1" x14ac:dyDescent="0.2">
      <c r="A17" s="848"/>
      <c r="B17" s="848"/>
      <c r="C17" s="848"/>
      <c r="D17" s="848"/>
      <c r="E17" s="848"/>
      <c r="F17" s="848"/>
      <c r="G17" s="848"/>
      <c r="H17" s="848"/>
      <c r="I17" s="848"/>
      <c r="J17" s="848"/>
      <c r="K17" s="848"/>
      <c r="L17" s="848"/>
      <c r="M17" s="848"/>
    </row>
    <row r="18" spans="1:13" ht="11.25" customHeight="1" x14ac:dyDescent="0.2">
      <c r="A18" s="848"/>
      <c r="B18" s="848"/>
      <c r="C18" s="848"/>
      <c r="D18" s="848"/>
      <c r="E18" s="848"/>
      <c r="F18" s="848"/>
      <c r="G18" s="848"/>
      <c r="H18" s="848"/>
      <c r="I18" s="848"/>
      <c r="J18" s="848"/>
      <c r="K18" s="848"/>
      <c r="L18" s="848"/>
      <c r="M18" s="848"/>
    </row>
    <row r="19" spans="1:13" ht="9.75" customHeight="1" x14ac:dyDescent="0.2">
      <c r="A19" s="848"/>
      <c r="B19" s="848"/>
      <c r="C19" s="848"/>
      <c r="D19" s="848"/>
      <c r="E19" s="848"/>
      <c r="F19" s="848"/>
      <c r="G19" s="848"/>
      <c r="H19" s="848"/>
      <c r="I19" s="848"/>
      <c r="J19" s="848"/>
      <c r="K19" s="848"/>
      <c r="L19" s="848"/>
      <c r="M19" s="848"/>
    </row>
  </sheetData>
  <mergeCells count="1">
    <mergeCell ref="A16:M19"/>
  </mergeCells>
  <hyperlinks>
    <hyperlink ref="A1" location="'Table of contents'!A1" display="Back to table of contents" xr:uid="{5DED8D66-3386-4679-9C33-BDCAAC0E0A59}"/>
  </hyperlinks>
  <pageMargins left="0.3" right="0" top="0" bottom="0" header="0" footer="0.22"/>
  <pageSetup paperSize="9" scale="98" orientation="landscape" horizontalDpi="1200" verticalDpi="1200" r:id="rId1"/>
  <headerFooter alignWithMargins="0">
    <oddHeader xml:space="preserve">&amp;C- &amp;P+3 -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58644-F98C-4618-99B5-03BA914785D7}">
  <dimension ref="A1:AS45"/>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50.28515625" style="18" customWidth="1"/>
    <col min="2" max="15" width="8.7109375" style="18" customWidth="1"/>
    <col min="16" max="16384" width="9.140625" style="18"/>
  </cols>
  <sheetData>
    <row r="1" spans="1:45" x14ac:dyDescent="0.2">
      <c r="A1" s="674" t="s">
        <v>214</v>
      </c>
    </row>
    <row r="2" spans="1:45" s="30" customFormat="1" ht="15.75" x14ac:dyDescent="0.25">
      <c r="A2" s="63" t="s">
        <v>490</v>
      </c>
    </row>
    <row r="3" spans="1:45" ht="5.25" customHeight="1" x14ac:dyDescent="0.2">
      <c r="A3" s="31"/>
    </row>
    <row r="4" spans="1:45" s="104" customFormat="1" ht="15" customHeight="1" x14ac:dyDescent="0.2">
      <c r="A4" s="34"/>
      <c r="B4" s="36" t="s">
        <v>138</v>
      </c>
      <c r="C4" s="36" t="s">
        <v>267</v>
      </c>
      <c r="D4" s="36" t="s">
        <v>167</v>
      </c>
      <c r="E4" s="36" t="s">
        <v>506</v>
      </c>
      <c r="F4" s="36" t="s">
        <v>507</v>
      </c>
      <c r="G4" s="36" t="s">
        <v>168</v>
      </c>
      <c r="H4" s="36" t="s">
        <v>169</v>
      </c>
      <c r="I4" s="36" t="s">
        <v>170</v>
      </c>
      <c r="J4" s="36" t="s">
        <v>171</v>
      </c>
      <c r="K4" s="36" t="s">
        <v>508</v>
      </c>
      <c r="L4" s="36" t="s">
        <v>509</v>
      </c>
      <c r="M4" s="36" t="s">
        <v>34</v>
      </c>
      <c r="N4" s="36" t="s">
        <v>35</v>
      </c>
      <c r="O4" s="37" t="s">
        <v>36</v>
      </c>
    </row>
    <row r="5" spans="1:45" s="31" customFormat="1" ht="14.25" customHeight="1" x14ac:dyDescent="0.2">
      <c r="A5" s="69" t="s">
        <v>65</v>
      </c>
      <c r="B5" s="621">
        <v>3.8</v>
      </c>
      <c r="C5" s="621">
        <v>3.6</v>
      </c>
      <c r="D5" s="621">
        <v>3.5</v>
      </c>
      <c r="E5" s="621">
        <v>3.5</v>
      </c>
      <c r="F5" s="621">
        <v>3.4</v>
      </c>
      <c r="G5" s="621">
        <v>3</v>
      </c>
      <c r="H5" s="621">
        <v>3</v>
      </c>
      <c r="I5" s="621">
        <v>3.4</v>
      </c>
      <c r="J5" s="621">
        <v>3.6</v>
      </c>
      <c r="K5" s="621">
        <v>4</v>
      </c>
      <c r="L5" s="621">
        <v>4.5999999999999996</v>
      </c>
      <c r="M5" s="621">
        <v>4.8</v>
      </c>
      <c r="N5" s="621">
        <v>5.3</v>
      </c>
      <c r="O5" s="622">
        <v>5.5</v>
      </c>
      <c r="AF5" s="276"/>
      <c r="AG5" s="276"/>
      <c r="AH5" s="276"/>
      <c r="AI5" s="276"/>
      <c r="AJ5" s="276"/>
      <c r="AK5" s="276"/>
      <c r="AL5" s="276"/>
      <c r="AM5" s="276"/>
      <c r="AN5" s="276"/>
      <c r="AO5" s="276"/>
      <c r="AP5" s="276"/>
      <c r="AQ5" s="276"/>
      <c r="AR5" s="276"/>
      <c r="AS5" s="276"/>
    </row>
    <row r="6" spans="1:45" ht="14.25" customHeight="1" x14ac:dyDescent="0.2">
      <c r="A6" s="49" t="s">
        <v>66</v>
      </c>
      <c r="B6" s="623">
        <v>1</v>
      </c>
      <c r="C6" s="623">
        <v>0.9</v>
      </c>
      <c r="D6" s="623">
        <v>0.8</v>
      </c>
      <c r="E6" s="623">
        <v>0.8</v>
      </c>
      <c r="F6" s="623">
        <v>0.6</v>
      </c>
      <c r="G6" s="623">
        <v>0.3</v>
      </c>
      <c r="H6" s="623">
        <v>0.3</v>
      </c>
      <c r="I6" s="623">
        <v>0.3</v>
      </c>
      <c r="J6" s="623">
        <v>0.4</v>
      </c>
      <c r="K6" s="623">
        <v>0.5</v>
      </c>
      <c r="L6" s="623">
        <v>0.5</v>
      </c>
      <c r="M6" s="623">
        <v>0.4</v>
      </c>
      <c r="N6" s="623">
        <v>0.4</v>
      </c>
      <c r="O6" s="624">
        <v>0.4</v>
      </c>
      <c r="AF6" s="276"/>
      <c r="AG6" s="276"/>
      <c r="AH6" s="276"/>
      <c r="AI6" s="276"/>
      <c r="AJ6" s="276"/>
      <c r="AK6" s="276"/>
      <c r="AL6" s="276"/>
      <c r="AM6" s="276"/>
      <c r="AN6" s="276"/>
      <c r="AO6" s="276"/>
      <c r="AP6" s="276"/>
      <c r="AQ6" s="276"/>
      <c r="AR6" s="276"/>
      <c r="AS6" s="276"/>
    </row>
    <row r="7" spans="1:45" ht="14.25" customHeight="1" x14ac:dyDescent="0.2">
      <c r="A7" s="52" t="s">
        <v>67</v>
      </c>
      <c r="B7" s="623">
        <v>1</v>
      </c>
      <c r="C7" s="623">
        <v>1</v>
      </c>
      <c r="D7" s="623">
        <v>1</v>
      </c>
      <c r="E7" s="623">
        <v>1</v>
      </c>
      <c r="F7" s="623">
        <v>1.1000000000000001</v>
      </c>
      <c r="G7" s="623">
        <v>1</v>
      </c>
      <c r="H7" s="623">
        <v>1.1000000000000001</v>
      </c>
      <c r="I7" s="623">
        <v>1.4</v>
      </c>
      <c r="J7" s="623">
        <v>1.3</v>
      </c>
      <c r="K7" s="623">
        <v>1.4</v>
      </c>
      <c r="L7" s="623">
        <v>1.8</v>
      </c>
      <c r="M7" s="623">
        <v>2.2999999999999998</v>
      </c>
      <c r="N7" s="623">
        <v>2.7</v>
      </c>
      <c r="O7" s="624">
        <v>2.9</v>
      </c>
      <c r="AF7" s="276"/>
      <c r="AG7" s="276"/>
      <c r="AH7" s="276"/>
      <c r="AI7" s="276"/>
      <c r="AJ7" s="276"/>
      <c r="AK7" s="276"/>
      <c r="AL7" s="276"/>
      <c r="AM7" s="276"/>
      <c r="AN7" s="276"/>
      <c r="AO7" s="276"/>
      <c r="AP7" s="276"/>
      <c r="AQ7" s="276"/>
      <c r="AR7" s="276"/>
      <c r="AS7" s="276"/>
    </row>
    <row r="8" spans="1:45" ht="14.25" customHeight="1" x14ac:dyDescent="0.2">
      <c r="A8" s="49" t="s">
        <v>68</v>
      </c>
      <c r="B8" s="623">
        <v>1.8</v>
      </c>
      <c r="C8" s="623">
        <v>1.8</v>
      </c>
      <c r="D8" s="623">
        <v>1.7</v>
      </c>
      <c r="E8" s="623">
        <v>1.7</v>
      </c>
      <c r="F8" s="623">
        <v>1.8</v>
      </c>
      <c r="G8" s="623">
        <v>1.7</v>
      </c>
      <c r="H8" s="623">
        <v>1.7</v>
      </c>
      <c r="I8" s="623">
        <v>1.8</v>
      </c>
      <c r="J8" s="623">
        <v>1.9</v>
      </c>
      <c r="K8" s="623">
        <v>2.1</v>
      </c>
      <c r="L8" s="623">
        <v>2.2000000000000002</v>
      </c>
      <c r="M8" s="623">
        <v>2.1</v>
      </c>
      <c r="N8" s="623">
        <v>2.2000000000000002</v>
      </c>
      <c r="O8" s="624">
        <v>2.2000000000000002</v>
      </c>
      <c r="AF8" s="276"/>
      <c r="AG8" s="276"/>
      <c r="AH8" s="276"/>
      <c r="AI8" s="276"/>
      <c r="AJ8" s="276"/>
      <c r="AK8" s="276"/>
      <c r="AL8" s="276"/>
      <c r="AM8" s="276"/>
      <c r="AN8" s="276"/>
      <c r="AO8" s="276"/>
      <c r="AP8" s="276"/>
      <c r="AQ8" s="276"/>
      <c r="AR8" s="276"/>
      <c r="AS8" s="276"/>
    </row>
    <row r="9" spans="1:45" s="31" customFormat="1" ht="14.25" customHeight="1" x14ac:dyDescent="0.2">
      <c r="A9" s="69" t="s">
        <v>69</v>
      </c>
      <c r="B9" s="625">
        <v>0.3</v>
      </c>
      <c r="C9" s="625">
        <v>0.3</v>
      </c>
      <c r="D9" s="625">
        <v>0.3</v>
      </c>
      <c r="E9" s="625">
        <v>0.3</v>
      </c>
      <c r="F9" s="625">
        <v>0.3</v>
      </c>
      <c r="G9" s="625">
        <v>0.3</v>
      </c>
      <c r="H9" s="625">
        <v>0.3</v>
      </c>
      <c r="I9" s="625">
        <v>0.3</v>
      </c>
      <c r="J9" s="625">
        <v>0.3</v>
      </c>
      <c r="K9" s="625">
        <v>0.3</v>
      </c>
      <c r="L9" s="625">
        <v>0.3</v>
      </c>
      <c r="M9" s="625">
        <v>0.3</v>
      </c>
      <c r="N9" s="625">
        <v>0.3</v>
      </c>
      <c r="O9" s="626">
        <v>0.3</v>
      </c>
      <c r="AF9" s="276"/>
      <c r="AG9" s="276"/>
      <c r="AH9" s="276"/>
      <c r="AI9" s="276"/>
      <c r="AJ9" s="276"/>
      <c r="AK9" s="276"/>
      <c r="AL9" s="276"/>
      <c r="AM9" s="276"/>
      <c r="AN9" s="276"/>
      <c r="AO9" s="276"/>
      <c r="AP9" s="276"/>
      <c r="AQ9" s="276"/>
      <c r="AR9" s="276"/>
      <c r="AS9" s="276"/>
    </row>
    <row r="10" spans="1:45" s="31" customFormat="1" ht="14.25" customHeight="1" x14ac:dyDescent="0.2">
      <c r="A10" s="69" t="s">
        <v>70</v>
      </c>
      <c r="B10" s="625">
        <v>14.8</v>
      </c>
      <c r="C10" s="625">
        <v>14.6</v>
      </c>
      <c r="D10" s="625">
        <v>14</v>
      </c>
      <c r="E10" s="625">
        <v>13.3</v>
      </c>
      <c r="F10" s="625">
        <v>12.8</v>
      </c>
      <c r="G10" s="625">
        <v>12.3</v>
      </c>
      <c r="H10" s="625">
        <v>11</v>
      </c>
      <c r="I10" s="625">
        <v>11</v>
      </c>
      <c r="J10" s="625">
        <v>11.8</v>
      </c>
      <c r="K10" s="625">
        <v>12.2</v>
      </c>
      <c r="L10" s="625">
        <v>12</v>
      </c>
      <c r="M10" s="625">
        <v>11.6</v>
      </c>
      <c r="N10" s="625">
        <v>11.5</v>
      </c>
      <c r="O10" s="626">
        <v>11.4</v>
      </c>
      <c r="AF10" s="276"/>
      <c r="AG10" s="276"/>
      <c r="AH10" s="276"/>
      <c r="AI10" s="276"/>
      <c r="AJ10" s="276"/>
      <c r="AK10" s="276"/>
      <c r="AL10" s="276"/>
      <c r="AM10" s="276"/>
      <c r="AN10" s="276"/>
      <c r="AO10" s="276"/>
      <c r="AP10" s="276"/>
      <c r="AQ10" s="276"/>
      <c r="AR10" s="276"/>
      <c r="AS10" s="276"/>
    </row>
    <row r="11" spans="1:45" ht="14.25" customHeight="1" x14ac:dyDescent="0.2">
      <c r="A11" s="49" t="s">
        <v>71</v>
      </c>
      <c r="B11" s="617">
        <v>0.2</v>
      </c>
      <c r="C11" s="617">
        <v>0.3</v>
      </c>
      <c r="D11" s="617">
        <v>0.3</v>
      </c>
      <c r="E11" s="617">
        <v>0.3</v>
      </c>
      <c r="F11" s="617">
        <v>0.3</v>
      </c>
      <c r="G11" s="617">
        <v>0.2</v>
      </c>
      <c r="H11" s="617">
        <v>0.1</v>
      </c>
      <c r="I11" s="617">
        <v>0.1</v>
      </c>
      <c r="J11" s="617">
        <v>0.2</v>
      </c>
      <c r="K11" s="617">
        <v>0.2</v>
      </c>
      <c r="L11" s="617">
        <v>0.2</v>
      </c>
      <c r="M11" s="617">
        <v>0.1</v>
      </c>
      <c r="N11" s="617">
        <v>0.1</v>
      </c>
      <c r="O11" s="619">
        <v>0.1</v>
      </c>
      <c r="AF11" s="276"/>
      <c r="AG11" s="276"/>
      <c r="AH11" s="276"/>
      <c r="AI11" s="276"/>
      <c r="AJ11" s="276"/>
      <c r="AK11" s="276"/>
      <c r="AL11" s="276"/>
      <c r="AM11" s="276"/>
      <c r="AN11" s="276"/>
      <c r="AO11" s="276"/>
      <c r="AP11" s="276"/>
      <c r="AQ11" s="276"/>
      <c r="AR11" s="276"/>
      <c r="AS11" s="276"/>
    </row>
    <row r="12" spans="1:45" ht="14.25" customHeight="1" x14ac:dyDescent="0.2">
      <c r="A12" s="49" t="s">
        <v>72</v>
      </c>
      <c r="B12" s="617">
        <v>5.0999999999999996</v>
      </c>
      <c r="C12" s="617">
        <v>5</v>
      </c>
      <c r="D12" s="617">
        <v>4.8</v>
      </c>
      <c r="E12" s="617">
        <v>4.5999999999999996</v>
      </c>
      <c r="F12" s="617">
        <v>4.5</v>
      </c>
      <c r="G12" s="617">
        <v>4.3</v>
      </c>
      <c r="H12" s="617">
        <v>3.9</v>
      </c>
      <c r="I12" s="617">
        <v>4.2</v>
      </c>
      <c r="J12" s="617">
        <v>4.4000000000000004</v>
      </c>
      <c r="K12" s="617">
        <v>4.9000000000000004</v>
      </c>
      <c r="L12" s="617">
        <v>5</v>
      </c>
      <c r="M12" s="617">
        <v>4.5999999999999996</v>
      </c>
      <c r="N12" s="617">
        <v>4.7</v>
      </c>
      <c r="O12" s="619">
        <v>4.8</v>
      </c>
      <c r="AF12" s="276"/>
      <c r="AG12" s="276"/>
      <c r="AH12" s="276"/>
      <c r="AI12" s="276"/>
      <c r="AJ12" s="276"/>
      <c r="AK12" s="276"/>
      <c r="AL12" s="276"/>
      <c r="AM12" s="276"/>
      <c r="AN12" s="276"/>
      <c r="AO12" s="276"/>
      <c r="AP12" s="276"/>
      <c r="AQ12" s="276"/>
      <c r="AR12" s="276"/>
      <c r="AS12" s="276"/>
    </row>
    <row r="13" spans="1:45" ht="14.25" customHeight="1" x14ac:dyDescent="0.2">
      <c r="A13" s="49" t="s">
        <v>73</v>
      </c>
      <c r="B13" s="617">
        <v>4.4000000000000004</v>
      </c>
      <c r="C13" s="617">
        <v>4.4000000000000004</v>
      </c>
      <c r="D13" s="617">
        <v>4.4000000000000004</v>
      </c>
      <c r="E13" s="617">
        <v>4</v>
      </c>
      <c r="F13" s="617">
        <v>3.7</v>
      </c>
      <c r="G13" s="617">
        <v>3.5</v>
      </c>
      <c r="H13" s="617">
        <v>2.9</v>
      </c>
      <c r="I13" s="617">
        <v>2.5</v>
      </c>
      <c r="J13" s="617">
        <v>2.8</v>
      </c>
      <c r="K13" s="617">
        <v>2.7</v>
      </c>
      <c r="L13" s="617">
        <v>2.2999999999999998</v>
      </c>
      <c r="M13" s="617">
        <v>2.2999999999999998</v>
      </c>
      <c r="N13" s="617">
        <v>2.2000000000000002</v>
      </c>
      <c r="O13" s="619">
        <v>2.1</v>
      </c>
      <c r="AF13" s="276"/>
      <c r="AG13" s="276"/>
      <c r="AH13" s="276"/>
      <c r="AI13" s="276"/>
      <c r="AJ13" s="276"/>
      <c r="AK13" s="276"/>
      <c r="AL13" s="276"/>
      <c r="AM13" s="276"/>
      <c r="AN13" s="276"/>
      <c r="AO13" s="276"/>
      <c r="AP13" s="276"/>
      <c r="AQ13" s="276"/>
      <c r="AR13" s="276"/>
      <c r="AS13" s="276"/>
    </row>
    <row r="14" spans="1:45" ht="14.25" customHeight="1" x14ac:dyDescent="0.2">
      <c r="A14" s="49" t="s">
        <v>74</v>
      </c>
      <c r="B14" s="617">
        <v>4.9000000000000004</v>
      </c>
      <c r="C14" s="617">
        <v>4.8</v>
      </c>
      <c r="D14" s="617">
        <v>4.5</v>
      </c>
      <c r="E14" s="617">
        <v>4.4000000000000004</v>
      </c>
      <c r="F14" s="617">
        <v>4.3</v>
      </c>
      <c r="G14" s="617">
        <v>4.3</v>
      </c>
      <c r="H14" s="617">
        <v>4.0999999999999996</v>
      </c>
      <c r="I14" s="617">
        <v>4.0999999999999996</v>
      </c>
      <c r="J14" s="617">
        <v>4.5</v>
      </c>
      <c r="K14" s="617">
        <v>4.5</v>
      </c>
      <c r="L14" s="617">
        <v>4.5</v>
      </c>
      <c r="M14" s="617">
        <v>4.5</v>
      </c>
      <c r="N14" s="617">
        <v>4.4000000000000004</v>
      </c>
      <c r="O14" s="619">
        <v>4.3</v>
      </c>
      <c r="AF14" s="276"/>
      <c r="AG14" s="276"/>
      <c r="AH14" s="276"/>
      <c r="AI14" s="276"/>
      <c r="AJ14" s="276"/>
      <c r="AK14" s="276"/>
      <c r="AL14" s="276"/>
      <c r="AM14" s="276"/>
      <c r="AN14" s="276"/>
      <c r="AO14" s="276"/>
      <c r="AP14" s="276"/>
      <c r="AQ14" s="276"/>
      <c r="AR14" s="276"/>
      <c r="AS14" s="276"/>
    </row>
    <row r="15" spans="1:45" s="31" customFormat="1" ht="14.25" customHeight="1" x14ac:dyDescent="0.2">
      <c r="A15" s="69" t="s">
        <v>116</v>
      </c>
      <c r="B15" s="618">
        <v>1.4</v>
      </c>
      <c r="C15" s="618">
        <v>1.5</v>
      </c>
      <c r="D15" s="618">
        <v>1.8</v>
      </c>
      <c r="E15" s="618">
        <v>2</v>
      </c>
      <c r="F15" s="618">
        <v>1.5</v>
      </c>
      <c r="G15" s="618">
        <v>1.5</v>
      </c>
      <c r="H15" s="618">
        <v>1.5</v>
      </c>
      <c r="I15" s="618">
        <v>1.8</v>
      </c>
      <c r="J15" s="618">
        <v>1.2</v>
      </c>
      <c r="K15" s="618">
        <v>0.7</v>
      </c>
      <c r="L15" s="618">
        <v>0.8</v>
      </c>
      <c r="M15" s="618">
        <v>1.3</v>
      </c>
      <c r="N15" s="618">
        <v>1.1000000000000001</v>
      </c>
      <c r="O15" s="620">
        <v>1</v>
      </c>
      <c r="AF15" s="276"/>
      <c r="AG15" s="276"/>
      <c r="AH15" s="276"/>
      <c r="AI15" s="276"/>
      <c r="AJ15" s="276"/>
      <c r="AK15" s="276"/>
      <c r="AL15" s="276"/>
      <c r="AM15" s="276"/>
      <c r="AN15" s="276"/>
      <c r="AO15" s="276"/>
      <c r="AP15" s="276"/>
      <c r="AQ15" s="276"/>
      <c r="AR15" s="276"/>
      <c r="AS15" s="276"/>
    </row>
    <row r="16" spans="1:45" s="31" customFormat="1" ht="25.5" x14ac:dyDescent="0.2">
      <c r="A16" s="153" t="s">
        <v>76</v>
      </c>
      <c r="B16" s="618">
        <v>0.5</v>
      </c>
      <c r="C16" s="618">
        <v>0.5</v>
      </c>
      <c r="D16" s="618">
        <v>0.5</v>
      </c>
      <c r="E16" s="618">
        <v>0.4</v>
      </c>
      <c r="F16" s="618">
        <v>0.5</v>
      </c>
      <c r="G16" s="618">
        <v>0.5</v>
      </c>
      <c r="H16" s="618">
        <v>0.4</v>
      </c>
      <c r="I16" s="618">
        <v>0.5</v>
      </c>
      <c r="J16" s="618">
        <v>0.5</v>
      </c>
      <c r="K16" s="618">
        <v>0.4</v>
      </c>
      <c r="L16" s="618">
        <v>0.4</v>
      </c>
      <c r="M16" s="618">
        <v>0.4</v>
      </c>
      <c r="N16" s="618">
        <v>0.3</v>
      </c>
      <c r="O16" s="620">
        <v>0.3</v>
      </c>
      <c r="AF16" s="276"/>
      <c r="AG16" s="276"/>
      <c r="AH16" s="276"/>
      <c r="AI16" s="276"/>
      <c r="AJ16" s="276"/>
      <c r="AK16" s="276"/>
      <c r="AL16" s="276"/>
      <c r="AM16" s="276"/>
      <c r="AN16" s="276"/>
      <c r="AO16" s="276"/>
      <c r="AP16" s="276"/>
      <c r="AQ16" s="276"/>
      <c r="AR16" s="276"/>
      <c r="AS16" s="276"/>
    </row>
    <row r="17" spans="1:45" s="31" customFormat="1" ht="14.25" customHeight="1" x14ac:dyDescent="0.2">
      <c r="A17" s="38" t="s">
        <v>77</v>
      </c>
      <c r="B17" s="618">
        <v>5.0999999999999996</v>
      </c>
      <c r="C17" s="618">
        <v>4.5</v>
      </c>
      <c r="D17" s="618">
        <v>4.2</v>
      </c>
      <c r="E17" s="618">
        <v>4</v>
      </c>
      <c r="F17" s="618">
        <v>4.2</v>
      </c>
      <c r="G17" s="618">
        <v>4.5999999999999996</v>
      </c>
      <c r="H17" s="618">
        <v>5</v>
      </c>
      <c r="I17" s="618">
        <v>4.2</v>
      </c>
      <c r="J17" s="618">
        <v>5.2</v>
      </c>
      <c r="K17" s="618">
        <v>5.2</v>
      </c>
      <c r="L17" s="618">
        <v>5.2</v>
      </c>
      <c r="M17" s="618">
        <v>5.4</v>
      </c>
      <c r="N17" s="618">
        <v>5.2</v>
      </c>
      <c r="O17" s="620">
        <v>5.0999999999999996</v>
      </c>
      <c r="AF17" s="276"/>
      <c r="AG17" s="276"/>
      <c r="AH17" s="276"/>
      <c r="AI17" s="276"/>
      <c r="AJ17" s="276"/>
      <c r="AK17" s="276"/>
      <c r="AL17" s="276"/>
      <c r="AM17" s="276"/>
      <c r="AN17" s="276"/>
      <c r="AO17" s="276"/>
      <c r="AP17" s="276"/>
      <c r="AQ17" s="276"/>
      <c r="AR17" s="276"/>
      <c r="AS17" s="276"/>
    </row>
    <row r="18" spans="1:45" s="31" customFormat="1" ht="25.5" x14ac:dyDescent="0.2">
      <c r="A18" s="153" t="s">
        <v>78</v>
      </c>
      <c r="B18" s="618">
        <v>13.4</v>
      </c>
      <c r="C18" s="618">
        <v>13.4</v>
      </c>
      <c r="D18" s="618">
        <v>13.6</v>
      </c>
      <c r="E18" s="618">
        <v>13.5</v>
      </c>
      <c r="F18" s="618">
        <v>13.6</v>
      </c>
      <c r="G18" s="618">
        <v>13.7</v>
      </c>
      <c r="H18" s="618">
        <v>14.4</v>
      </c>
      <c r="I18" s="618">
        <v>15.2</v>
      </c>
      <c r="J18" s="618">
        <v>15.1</v>
      </c>
      <c r="K18" s="618">
        <v>14.6</v>
      </c>
      <c r="L18" s="618">
        <v>14.5</v>
      </c>
      <c r="M18" s="618">
        <v>14.2</v>
      </c>
      <c r="N18" s="618">
        <v>14.1</v>
      </c>
      <c r="O18" s="620">
        <v>14</v>
      </c>
      <c r="AF18" s="276"/>
      <c r="AG18" s="276"/>
      <c r="AH18" s="276"/>
      <c r="AI18" s="276"/>
      <c r="AJ18" s="276"/>
      <c r="AK18" s="276"/>
      <c r="AL18" s="276"/>
      <c r="AM18" s="276"/>
      <c r="AN18" s="276"/>
      <c r="AO18" s="276"/>
      <c r="AP18" s="276"/>
      <c r="AQ18" s="276"/>
      <c r="AR18" s="276"/>
      <c r="AS18" s="276"/>
    </row>
    <row r="19" spans="1:45" s="59" customFormat="1" ht="14.25" customHeight="1" x14ac:dyDescent="0.2">
      <c r="A19" s="75" t="s">
        <v>132</v>
      </c>
      <c r="B19" s="706">
        <v>10.5</v>
      </c>
      <c r="C19" s="706">
        <v>10.6</v>
      </c>
      <c r="D19" s="706">
        <v>10.6</v>
      </c>
      <c r="E19" s="706">
        <v>10.5</v>
      </c>
      <c r="F19" s="706">
        <v>10.7</v>
      </c>
      <c r="G19" s="706">
        <v>10.9</v>
      </c>
      <c r="H19" s="706">
        <v>11.7</v>
      </c>
      <c r="I19" s="706">
        <v>11.7</v>
      </c>
      <c r="J19" s="706">
        <v>11.3</v>
      </c>
      <c r="K19" s="706">
        <v>10.9</v>
      </c>
      <c r="L19" s="706">
        <v>10.9</v>
      </c>
      <c r="M19" s="706">
        <v>10.8</v>
      </c>
      <c r="N19" s="706">
        <v>10.8</v>
      </c>
      <c r="O19" s="707">
        <v>10.8</v>
      </c>
      <c r="AF19" s="708"/>
      <c r="AG19" s="708"/>
      <c r="AH19" s="708"/>
      <c r="AI19" s="708"/>
      <c r="AJ19" s="708"/>
      <c r="AK19" s="708"/>
      <c r="AL19" s="708"/>
      <c r="AM19" s="708"/>
      <c r="AN19" s="708"/>
      <c r="AO19" s="708"/>
      <c r="AP19" s="708"/>
      <c r="AQ19" s="708"/>
      <c r="AR19" s="708"/>
      <c r="AS19" s="708"/>
    </row>
    <row r="20" spans="1:45" s="59" customFormat="1" ht="14.25" customHeight="1" x14ac:dyDescent="0.2">
      <c r="A20" s="690" t="s">
        <v>536</v>
      </c>
      <c r="B20" s="706">
        <v>2.2000000000000002</v>
      </c>
      <c r="C20" s="706">
        <v>2.1</v>
      </c>
      <c r="D20" s="706">
        <v>2.5</v>
      </c>
      <c r="E20" s="706">
        <v>2.5</v>
      </c>
      <c r="F20" s="706">
        <v>2.4</v>
      </c>
      <c r="G20" s="706">
        <v>2.2999999999999998</v>
      </c>
      <c r="H20" s="706">
        <v>2.2999999999999998</v>
      </c>
      <c r="I20" s="706">
        <v>3.2</v>
      </c>
      <c r="J20" s="706">
        <v>3.4</v>
      </c>
      <c r="K20" s="706">
        <v>3.3</v>
      </c>
      <c r="L20" s="706">
        <v>3.3</v>
      </c>
      <c r="M20" s="706">
        <v>3</v>
      </c>
      <c r="N20" s="706">
        <v>2.9</v>
      </c>
      <c r="O20" s="707">
        <v>2.8</v>
      </c>
      <c r="AF20" s="708"/>
      <c r="AG20" s="708"/>
      <c r="AH20" s="708"/>
      <c r="AI20" s="708"/>
      <c r="AJ20" s="708"/>
      <c r="AK20" s="708"/>
      <c r="AL20" s="708"/>
      <c r="AM20" s="708"/>
      <c r="AN20" s="708"/>
      <c r="AO20" s="708"/>
      <c r="AP20" s="708"/>
      <c r="AQ20" s="708"/>
      <c r="AR20" s="708"/>
      <c r="AS20" s="708"/>
    </row>
    <row r="21" spans="1:45" s="31" customFormat="1" ht="14.25" customHeight="1" x14ac:dyDescent="0.2">
      <c r="A21" s="69" t="s">
        <v>79</v>
      </c>
      <c r="B21" s="618">
        <v>5.7</v>
      </c>
      <c r="C21" s="618">
        <v>5.8</v>
      </c>
      <c r="D21" s="618">
        <v>5.9</v>
      </c>
      <c r="E21" s="618">
        <v>6.1</v>
      </c>
      <c r="F21" s="618">
        <v>6.2</v>
      </c>
      <c r="G21" s="618">
        <v>6.2</v>
      </c>
      <c r="H21" s="618">
        <v>7.2</v>
      </c>
      <c r="I21" s="618">
        <v>6.2</v>
      </c>
      <c r="J21" s="618">
        <v>6.1</v>
      </c>
      <c r="K21" s="618">
        <v>5.7</v>
      </c>
      <c r="L21" s="618">
        <v>6</v>
      </c>
      <c r="M21" s="618">
        <v>6.2</v>
      </c>
      <c r="N21" s="618">
        <v>6.4</v>
      </c>
      <c r="O21" s="620">
        <v>6.6</v>
      </c>
      <c r="AF21" s="276"/>
      <c r="AG21" s="276"/>
      <c r="AH21" s="276"/>
      <c r="AI21" s="276"/>
      <c r="AJ21" s="276"/>
      <c r="AK21" s="276"/>
      <c r="AL21" s="276"/>
      <c r="AM21" s="276"/>
      <c r="AN21" s="276"/>
      <c r="AO21" s="276"/>
      <c r="AP21" s="276"/>
      <c r="AQ21" s="276"/>
      <c r="AR21" s="276"/>
      <c r="AS21" s="276"/>
    </row>
    <row r="22" spans="1:45" s="31" customFormat="1" ht="14.25" customHeight="1" x14ac:dyDescent="0.2">
      <c r="A22" s="38" t="s">
        <v>80</v>
      </c>
      <c r="B22" s="618">
        <v>5.7</v>
      </c>
      <c r="C22" s="618">
        <v>5.9</v>
      </c>
      <c r="D22" s="618">
        <v>6.2</v>
      </c>
      <c r="E22" s="618">
        <v>6.6</v>
      </c>
      <c r="F22" s="618">
        <v>6.8</v>
      </c>
      <c r="G22" s="618">
        <v>6.9</v>
      </c>
      <c r="H22" s="618">
        <v>6.5</v>
      </c>
      <c r="I22" s="618">
        <v>2.6</v>
      </c>
      <c r="J22" s="618">
        <v>2.2999999999999998</v>
      </c>
      <c r="K22" s="618">
        <v>5.8</v>
      </c>
      <c r="L22" s="618">
        <v>6.6</v>
      </c>
      <c r="M22" s="618">
        <v>6.6</v>
      </c>
      <c r="N22" s="618">
        <v>6.9</v>
      </c>
      <c r="O22" s="620">
        <v>7.1</v>
      </c>
      <c r="AF22" s="276"/>
      <c r="AG22" s="276"/>
      <c r="AH22" s="276"/>
      <c r="AI22" s="276"/>
      <c r="AJ22" s="276"/>
      <c r="AK22" s="276"/>
      <c r="AL22" s="276"/>
      <c r="AM22" s="276"/>
      <c r="AN22" s="276"/>
      <c r="AO22" s="276"/>
      <c r="AP22" s="276"/>
      <c r="AQ22" s="276"/>
      <c r="AR22" s="276"/>
      <c r="AS22" s="276"/>
    </row>
    <row r="23" spans="1:45" s="31" customFormat="1" ht="14.25" customHeight="1" x14ac:dyDescent="0.2">
      <c r="A23" s="69" t="s">
        <v>81</v>
      </c>
      <c r="B23" s="618">
        <v>4.0999999999999996</v>
      </c>
      <c r="C23" s="618">
        <v>4</v>
      </c>
      <c r="D23" s="618">
        <v>4.0999999999999996</v>
      </c>
      <c r="E23" s="618">
        <v>4</v>
      </c>
      <c r="F23" s="618">
        <v>3.9</v>
      </c>
      <c r="G23" s="618">
        <v>3.9</v>
      </c>
      <c r="H23" s="618">
        <v>4.5999999999999996</v>
      </c>
      <c r="I23" s="618">
        <v>5.3</v>
      </c>
      <c r="J23" s="618">
        <v>5.4</v>
      </c>
      <c r="K23" s="618">
        <v>4.8</v>
      </c>
      <c r="L23" s="618">
        <v>4.5999999999999996</v>
      </c>
      <c r="M23" s="618">
        <v>4.5999999999999996</v>
      </c>
      <c r="N23" s="618">
        <v>4.5999999999999996</v>
      </c>
      <c r="O23" s="620">
        <v>4.7</v>
      </c>
      <c r="AF23" s="276"/>
      <c r="AG23" s="276"/>
      <c r="AH23" s="276"/>
      <c r="AI23" s="276"/>
      <c r="AJ23" s="276"/>
      <c r="AK23" s="276"/>
      <c r="AL23" s="276"/>
      <c r="AM23" s="276"/>
      <c r="AN23" s="276"/>
      <c r="AO23" s="276"/>
      <c r="AP23" s="276"/>
      <c r="AQ23" s="276"/>
      <c r="AR23" s="276"/>
      <c r="AS23" s="276"/>
    </row>
    <row r="24" spans="1:45" s="31" customFormat="1" ht="14.25" customHeight="1" x14ac:dyDescent="0.2">
      <c r="A24" s="38" t="s">
        <v>82</v>
      </c>
      <c r="B24" s="618">
        <v>11.3</v>
      </c>
      <c r="C24" s="618">
        <v>11.6</v>
      </c>
      <c r="D24" s="618">
        <v>11.7</v>
      </c>
      <c r="E24" s="618">
        <v>11.8</v>
      </c>
      <c r="F24" s="618">
        <v>11.8</v>
      </c>
      <c r="G24" s="618">
        <v>12</v>
      </c>
      <c r="H24" s="618">
        <v>11.5</v>
      </c>
      <c r="I24" s="618">
        <v>12.6</v>
      </c>
      <c r="J24" s="618">
        <v>12.3</v>
      </c>
      <c r="K24" s="618">
        <v>11.7</v>
      </c>
      <c r="L24" s="618">
        <v>12.1</v>
      </c>
      <c r="M24" s="618">
        <v>11.8</v>
      </c>
      <c r="N24" s="618">
        <v>11.7</v>
      </c>
      <c r="O24" s="620">
        <v>11.5</v>
      </c>
      <c r="AF24" s="276"/>
      <c r="AG24" s="276"/>
      <c r="AH24" s="276"/>
      <c r="AI24" s="276"/>
      <c r="AJ24" s="276"/>
      <c r="AK24" s="276"/>
      <c r="AL24" s="276"/>
      <c r="AM24" s="276"/>
      <c r="AN24" s="276"/>
      <c r="AO24" s="276"/>
      <c r="AP24" s="276"/>
      <c r="AQ24" s="276"/>
      <c r="AR24" s="276"/>
      <c r="AS24" s="276"/>
    </row>
    <row r="25" spans="1:45" ht="14.25" customHeight="1" x14ac:dyDescent="0.2">
      <c r="A25" s="111" t="s">
        <v>83</v>
      </c>
      <c r="B25" s="617">
        <v>6.3</v>
      </c>
      <c r="C25" s="617">
        <v>6.3</v>
      </c>
      <c r="D25" s="617">
        <v>6.3</v>
      </c>
      <c r="E25" s="617">
        <v>6.3</v>
      </c>
      <c r="F25" s="617">
        <v>6.5</v>
      </c>
      <c r="G25" s="617">
        <v>6.5</v>
      </c>
      <c r="H25" s="617">
        <v>6.4</v>
      </c>
      <c r="I25" s="617">
        <v>6.8</v>
      </c>
      <c r="J25" s="617">
        <v>6.6</v>
      </c>
      <c r="K25" s="617">
        <v>6.6</v>
      </c>
      <c r="L25" s="617">
        <v>7</v>
      </c>
      <c r="M25" s="617">
        <v>6.8</v>
      </c>
      <c r="N25" s="617">
        <v>6.5</v>
      </c>
      <c r="O25" s="619">
        <v>6.4</v>
      </c>
      <c r="AF25" s="276"/>
      <c r="AG25" s="276"/>
      <c r="AH25" s="276"/>
      <c r="AI25" s="276"/>
      <c r="AJ25" s="276"/>
      <c r="AK25" s="276"/>
      <c r="AL25" s="276"/>
      <c r="AM25" s="276"/>
      <c r="AN25" s="276"/>
      <c r="AO25" s="276"/>
      <c r="AP25" s="276"/>
      <c r="AQ25" s="276"/>
      <c r="AR25" s="276"/>
      <c r="AS25" s="276"/>
    </row>
    <row r="26" spans="1:45" ht="14.25" customHeight="1" x14ac:dyDescent="0.2">
      <c r="A26" s="111" t="s">
        <v>84</v>
      </c>
      <c r="B26" s="617">
        <v>0.7</v>
      </c>
      <c r="C26" s="617">
        <v>0.7</v>
      </c>
      <c r="D26" s="617">
        <v>0.7</v>
      </c>
      <c r="E26" s="617">
        <v>0.6</v>
      </c>
      <c r="F26" s="617">
        <v>0.6</v>
      </c>
      <c r="G26" s="617">
        <v>0.6</v>
      </c>
      <c r="H26" s="617">
        <v>0.6</v>
      </c>
      <c r="I26" s="617">
        <v>0.6</v>
      </c>
      <c r="J26" s="617">
        <v>0.6</v>
      </c>
      <c r="K26" s="617">
        <v>0.6</v>
      </c>
      <c r="L26" s="617">
        <v>0.7</v>
      </c>
      <c r="M26" s="617">
        <v>0.6</v>
      </c>
      <c r="N26" s="617">
        <v>0.6</v>
      </c>
      <c r="O26" s="619">
        <v>0.6</v>
      </c>
      <c r="AF26" s="276"/>
      <c r="AG26" s="276"/>
      <c r="AH26" s="276"/>
      <c r="AI26" s="276"/>
      <c r="AJ26" s="276"/>
      <c r="AK26" s="276"/>
      <c r="AL26" s="276"/>
      <c r="AM26" s="276"/>
      <c r="AN26" s="276"/>
      <c r="AO26" s="276"/>
      <c r="AP26" s="276"/>
      <c r="AQ26" s="276"/>
      <c r="AR26" s="276"/>
      <c r="AS26" s="276"/>
    </row>
    <row r="27" spans="1:45" ht="14.25" customHeight="1" x14ac:dyDescent="0.2">
      <c r="A27" s="111" t="s">
        <v>85</v>
      </c>
      <c r="B27" s="617">
        <v>3</v>
      </c>
      <c r="C27" s="617">
        <v>3</v>
      </c>
      <c r="D27" s="617">
        <v>3</v>
      </c>
      <c r="E27" s="617">
        <v>3</v>
      </c>
      <c r="F27" s="617">
        <v>2.7</v>
      </c>
      <c r="G27" s="617">
        <v>2.5</v>
      </c>
      <c r="H27" s="617">
        <v>1.9</v>
      </c>
      <c r="I27" s="617">
        <v>2.1</v>
      </c>
      <c r="J27" s="617">
        <v>2</v>
      </c>
      <c r="K27" s="617">
        <v>1.9</v>
      </c>
      <c r="L27" s="617">
        <v>1.8</v>
      </c>
      <c r="M27" s="617">
        <v>1.7</v>
      </c>
      <c r="N27" s="617">
        <v>1.7</v>
      </c>
      <c r="O27" s="619">
        <v>1.7</v>
      </c>
      <c r="AF27" s="276"/>
      <c r="AG27" s="276"/>
      <c r="AH27" s="276"/>
      <c r="AI27" s="276"/>
      <c r="AJ27" s="276"/>
      <c r="AK27" s="276"/>
      <c r="AL27" s="276"/>
      <c r="AM27" s="276"/>
      <c r="AN27" s="276"/>
      <c r="AO27" s="276"/>
      <c r="AP27" s="276"/>
      <c r="AQ27" s="276"/>
      <c r="AR27" s="276"/>
      <c r="AS27" s="276"/>
    </row>
    <row r="28" spans="1:45" ht="14.25" customHeight="1" x14ac:dyDescent="0.2">
      <c r="A28" s="111" t="s">
        <v>86</v>
      </c>
      <c r="B28" s="617">
        <v>1.5</v>
      </c>
      <c r="C28" s="617">
        <v>1.6</v>
      </c>
      <c r="D28" s="617">
        <v>1.7</v>
      </c>
      <c r="E28" s="617">
        <v>1.8</v>
      </c>
      <c r="F28" s="617">
        <v>2</v>
      </c>
      <c r="G28" s="617">
        <v>2.5</v>
      </c>
      <c r="H28" s="617">
        <v>2.5</v>
      </c>
      <c r="I28" s="617">
        <v>3</v>
      </c>
      <c r="J28" s="617">
        <v>3.1</v>
      </c>
      <c r="K28" s="617">
        <v>2.5</v>
      </c>
      <c r="L28" s="617">
        <v>2.6</v>
      </c>
      <c r="M28" s="617">
        <v>2.7</v>
      </c>
      <c r="N28" s="617">
        <v>2.8</v>
      </c>
      <c r="O28" s="619">
        <v>2.7</v>
      </c>
      <c r="AF28" s="276"/>
      <c r="AG28" s="276"/>
      <c r="AH28" s="276"/>
      <c r="AI28" s="276"/>
      <c r="AJ28" s="276"/>
      <c r="AK28" s="276"/>
      <c r="AL28" s="276"/>
      <c r="AM28" s="276"/>
      <c r="AN28" s="276"/>
      <c r="AO28" s="276"/>
      <c r="AP28" s="276"/>
      <c r="AQ28" s="276"/>
      <c r="AR28" s="276"/>
      <c r="AS28" s="276"/>
    </row>
    <row r="29" spans="1:45" s="59" customFormat="1" ht="14.25" customHeight="1" x14ac:dyDescent="0.2">
      <c r="A29" s="112" t="s">
        <v>87</v>
      </c>
      <c r="B29" s="706">
        <v>1</v>
      </c>
      <c r="C29" s="706">
        <v>1.2</v>
      </c>
      <c r="D29" s="706">
        <v>1.2</v>
      </c>
      <c r="E29" s="706">
        <v>1.3</v>
      </c>
      <c r="F29" s="706">
        <v>1.5</v>
      </c>
      <c r="G29" s="706">
        <v>1.8</v>
      </c>
      <c r="H29" s="706">
        <v>1.9</v>
      </c>
      <c r="I29" s="706">
        <v>2.2999999999999998</v>
      </c>
      <c r="J29" s="706">
        <v>2.5</v>
      </c>
      <c r="K29" s="706">
        <v>1.9</v>
      </c>
      <c r="L29" s="706">
        <v>2</v>
      </c>
      <c r="M29" s="706">
        <v>2</v>
      </c>
      <c r="N29" s="706">
        <v>2.1</v>
      </c>
      <c r="O29" s="707">
        <v>2.1</v>
      </c>
      <c r="AF29" s="708"/>
      <c r="AG29" s="708"/>
      <c r="AH29" s="708"/>
      <c r="AI29" s="708"/>
      <c r="AJ29" s="708"/>
      <c r="AK29" s="708"/>
      <c r="AL29" s="708"/>
      <c r="AM29" s="708"/>
      <c r="AN29" s="708"/>
      <c r="AO29" s="708"/>
      <c r="AP29" s="708"/>
      <c r="AQ29" s="708"/>
      <c r="AR29" s="708"/>
      <c r="AS29" s="708"/>
    </row>
    <row r="30" spans="1:45" s="31" customFormat="1" ht="14.25" customHeight="1" x14ac:dyDescent="0.2">
      <c r="A30" s="38" t="s">
        <v>88</v>
      </c>
      <c r="B30" s="618">
        <v>5.8</v>
      </c>
      <c r="C30" s="618">
        <v>5.7</v>
      </c>
      <c r="D30" s="618">
        <v>5.6</v>
      </c>
      <c r="E30" s="618">
        <v>5.5</v>
      </c>
      <c r="F30" s="618">
        <v>5.5</v>
      </c>
      <c r="G30" s="618">
        <v>5.4</v>
      </c>
      <c r="H30" s="618">
        <v>5.3</v>
      </c>
      <c r="I30" s="618">
        <v>5.8</v>
      </c>
      <c r="J30" s="618">
        <v>5.6</v>
      </c>
      <c r="K30" s="618">
        <v>5</v>
      </c>
      <c r="L30" s="618">
        <v>4.7</v>
      </c>
      <c r="M30" s="618">
        <v>4.5</v>
      </c>
      <c r="N30" s="618">
        <v>4.3</v>
      </c>
      <c r="O30" s="620">
        <v>4.2</v>
      </c>
      <c r="AF30" s="276"/>
      <c r="AG30" s="276"/>
      <c r="AH30" s="276"/>
      <c r="AI30" s="276"/>
      <c r="AJ30" s="276"/>
      <c r="AK30" s="276"/>
      <c r="AL30" s="276"/>
      <c r="AM30" s="276"/>
      <c r="AN30" s="276"/>
      <c r="AO30" s="276"/>
      <c r="AP30" s="276"/>
      <c r="AQ30" s="276"/>
      <c r="AR30" s="276"/>
      <c r="AS30" s="276"/>
    </row>
    <row r="31" spans="1:45" s="59" customFormat="1" ht="14.25" customHeight="1" x14ac:dyDescent="0.2">
      <c r="A31" s="692" t="s">
        <v>575</v>
      </c>
      <c r="B31" s="706">
        <v>4.8</v>
      </c>
      <c r="C31" s="706">
        <v>4.7</v>
      </c>
      <c r="D31" s="706">
        <v>4.5999999999999996</v>
      </c>
      <c r="E31" s="706">
        <v>4.5</v>
      </c>
      <c r="F31" s="706">
        <v>4.4000000000000004</v>
      </c>
      <c r="G31" s="706">
        <v>4.3</v>
      </c>
      <c r="H31" s="706">
        <v>4.2</v>
      </c>
      <c r="I31" s="706">
        <v>4.7</v>
      </c>
      <c r="J31" s="706">
        <v>4.5</v>
      </c>
      <c r="K31" s="706">
        <v>3.9</v>
      </c>
      <c r="L31" s="706">
        <v>3.6</v>
      </c>
      <c r="M31" s="706">
        <v>3.3</v>
      </c>
      <c r="N31" s="706">
        <v>3.2</v>
      </c>
      <c r="O31" s="707">
        <v>3</v>
      </c>
      <c r="AF31" s="708"/>
      <c r="AG31" s="708"/>
      <c r="AH31" s="708"/>
      <c r="AI31" s="708"/>
      <c r="AJ31" s="708"/>
      <c r="AK31" s="708"/>
      <c r="AL31" s="708"/>
      <c r="AM31" s="708"/>
      <c r="AN31" s="708"/>
      <c r="AO31" s="708"/>
      <c r="AP31" s="708"/>
      <c r="AQ31" s="708"/>
      <c r="AR31" s="708"/>
      <c r="AS31" s="708"/>
    </row>
    <row r="32" spans="1:45" ht="14.25" customHeight="1" x14ac:dyDescent="0.2">
      <c r="A32" s="38" t="s">
        <v>89</v>
      </c>
      <c r="B32" s="618">
        <v>5.0999999999999996</v>
      </c>
      <c r="C32" s="618">
        <v>5.3</v>
      </c>
      <c r="D32" s="618">
        <v>5.5</v>
      </c>
      <c r="E32" s="618">
        <v>5.6</v>
      </c>
      <c r="F32" s="618">
        <v>5.9</v>
      </c>
      <c r="G32" s="618">
        <v>6.1</v>
      </c>
      <c r="H32" s="618">
        <v>6.1</v>
      </c>
      <c r="I32" s="618">
        <v>6.3</v>
      </c>
      <c r="J32" s="618">
        <v>6.4</v>
      </c>
      <c r="K32" s="618">
        <v>6.1</v>
      </c>
      <c r="L32" s="618">
        <v>5.8</v>
      </c>
      <c r="M32" s="618">
        <v>5.7</v>
      </c>
      <c r="N32" s="618">
        <v>5.7</v>
      </c>
      <c r="O32" s="620">
        <v>5.7</v>
      </c>
      <c r="AF32" s="276"/>
      <c r="AG32" s="276"/>
      <c r="AH32" s="276"/>
      <c r="AI32" s="276"/>
      <c r="AJ32" s="276"/>
      <c r="AK32" s="276"/>
      <c r="AL32" s="276"/>
      <c r="AM32" s="276"/>
      <c r="AN32" s="276"/>
      <c r="AO32" s="276"/>
      <c r="AP32" s="276"/>
      <c r="AQ32" s="276"/>
      <c r="AR32" s="276"/>
      <c r="AS32" s="276"/>
    </row>
    <row r="33" spans="1:45" s="59" customFormat="1" ht="14.25" customHeight="1" x14ac:dyDescent="0.2">
      <c r="A33" s="691" t="s">
        <v>87</v>
      </c>
      <c r="B33" s="706">
        <v>0.9</v>
      </c>
      <c r="C33" s="706">
        <v>0.9</v>
      </c>
      <c r="D33" s="706">
        <v>1</v>
      </c>
      <c r="E33" s="706">
        <v>1</v>
      </c>
      <c r="F33" s="706">
        <v>1</v>
      </c>
      <c r="G33" s="706">
        <v>1</v>
      </c>
      <c r="H33" s="706">
        <v>1</v>
      </c>
      <c r="I33" s="706">
        <v>1.2</v>
      </c>
      <c r="J33" s="706">
        <v>1.2</v>
      </c>
      <c r="K33" s="706">
        <v>0.9</v>
      </c>
      <c r="L33" s="706">
        <v>0.5</v>
      </c>
      <c r="M33" s="706">
        <v>0.4</v>
      </c>
      <c r="N33" s="706">
        <v>0.4</v>
      </c>
      <c r="O33" s="707">
        <v>0.4</v>
      </c>
      <c r="AF33" s="708"/>
      <c r="AG33" s="708"/>
      <c r="AH33" s="708"/>
      <c r="AI33" s="708"/>
      <c r="AJ33" s="708"/>
      <c r="AK33" s="708"/>
      <c r="AL33" s="708"/>
      <c r="AM33" s="708"/>
      <c r="AN33" s="708"/>
      <c r="AO33" s="708"/>
      <c r="AP33" s="708"/>
      <c r="AQ33" s="708"/>
      <c r="AR33" s="708"/>
      <c r="AS33" s="708"/>
    </row>
    <row r="34" spans="1:45" ht="14.25" customHeight="1" x14ac:dyDescent="0.2">
      <c r="A34" s="115" t="s">
        <v>90</v>
      </c>
      <c r="B34" s="618">
        <v>2.5</v>
      </c>
      <c r="C34" s="618">
        <v>2.6</v>
      </c>
      <c r="D34" s="618">
        <v>2.6</v>
      </c>
      <c r="E34" s="618">
        <v>2.6</v>
      </c>
      <c r="F34" s="618">
        <v>2.8</v>
      </c>
      <c r="G34" s="618">
        <v>2.8</v>
      </c>
      <c r="H34" s="618">
        <v>2.8</v>
      </c>
      <c r="I34" s="618">
        <v>2.5</v>
      </c>
      <c r="J34" s="618">
        <v>2.5</v>
      </c>
      <c r="K34" s="618">
        <v>2.5</v>
      </c>
      <c r="L34" s="618">
        <v>2.5</v>
      </c>
      <c r="M34" s="618">
        <v>2.5</v>
      </c>
      <c r="N34" s="618">
        <v>2.5</v>
      </c>
      <c r="O34" s="620">
        <v>2.5</v>
      </c>
      <c r="AF34" s="276"/>
      <c r="AG34" s="276"/>
      <c r="AH34" s="276"/>
      <c r="AI34" s="276"/>
      <c r="AJ34" s="276"/>
      <c r="AK34" s="276"/>
      <c r="AL34" s="276"/>
      <c r="AM34" s="276"/>
      <c r="AN34" s="276"/>
      <c r="AO34" s="276"/>
      <c r="AP34" s="276"/>
      <c r="AQ34" s="276"/>
      <c r="AR34" s="276"/>
      <c r="AS34" s="276"/>
    </row>
    <row r="35" spans="1:45" s="31" customFormat="1" ht="14.25" customHeight="1" x14ac:dyDescent="0.2">
      <c r="A35" s="115" t="s">
        <v>91</v>
      </c>
      <c r="B35" s="618">
        <v>7.1</v>
      </c>
      <c r="C35" s="618">
        <v>7.1</v>
      </c>
      <c r="D35" s="618">
        <v>7.1</v>
      </c>
      <c r="E35" s="618">
        <v>7.2</v>
      </c>
      <c r="F35" s="618">
        <v>7.1</v>
      </c>
      <c r="G35" s="618">
        <v>7</v>
      </c>
      <c r="H35" s="618">
        <v>6.7</v>
      </c>
      <c r="I35" s="618">
        <v>7.9</v>
      </c>
      <c r="J35" s="618">
        <v>7.9</v>
      </c>
      <c r="K35" s="618">
        <v>7.5</v>
      </c>
      <c r="L35" s="618">
        <v>7.2</v>
      </c>
      <c r="M35" s="618">
        <v>7.3</v>
      </c>
      <c r="N35" s="618">
        <v>7.1</v>
      </c>
      <c r="O35" s="620">
        <v>6.9</v>
      </c>
      <c r="AF35" s="276"/>
      <c r="AG35" s="276"/>
      <c r="AH35" s="276"/>
      <c r="AI35" s="276"/>
      <c r="AJ35" s="276"/>
      <c r="AK35" s="276"/>
      <c r="AL35" s="276"/>
      <c r="AM35" s="276"/>
      <c r="AN35" s="276"/>
      <c r="AO35" s="276"/>
      <c r="AP35" s="276"/>
      <c r="AQ35" s="276"/>
      <c r="AR35" s="276"/>
      <c r="AS35" s="276"/>
    </row>
    <row r="36" spans="1:45" s="31" customFormat="1" ht="14.25" customHeight="1" x14ac:dyDescent="0.2">
      <c r="A36" s="38" t="s">
        <v>92</v>
      </c>
      <c r="B36" s="618">
        <v>4.7</v>
      </c>
      <c r="C36" s="618">
        <v>4.7</v>
      </c>
      <c r="D36" s="618">
        <v>4.7</v>
      </c>
      <c r="E36" s="618">
        <v>4.7</v>
      </c>
      <c r="F36" s="618">
        <v>4.7</v>
      </c>
      <c r="G36" s="618">
        <v>4.5999999999999996</v>
      </c>
      <c r="H36" s="618">
        <v>4.5</v>
      </c>
      <c r="I36" s="618">
        <v>5.0999999999999996</v>
      </c>
      <c r="J36" s="618">
        <v>4.9000000000000004</v>
      </c>
      <c r="K36" s="618">
        <v>4.5</v>
      </c>
      <c r="L36" s="618">
        <v>4.0999999999999996</v>
      </c>
      <c r="M36" s="618">
        <v>4.2</v>
      </c>
      <c r="N36" s="618">
        <v>4.2</v>
      </c>
      <c r="O36" s="620">
        <v>4.3</v>
      </c>
      <c r="AF36" s="276"/>
      <c r="AG36" s="276"/>
      <c r="AH36" s="276"/>
      <c r="AI36" s="276"/>
      <c r="AJ36" s="276"/>
      <c r="AK36" s="276"/>
      <c r="AL36" s="276"/>
      <c r="AM36" s="276"/>
      <c r="AN36" s="276"/>
      <c r="AO36" s="276"/>
      <c r="AP36" s="276"/>
      <c r="AQ36" s="276"/>
      <c r="AR36" s="276"/>
      <c r="AS36" s="276"/>
    </row>
    <row r="37" spans="1:45" s="31" customFormat="1" ht="14.25" customHeight="1" x14ac:dyDescent="0.2">
      <c r="A37" s="38" t="s">
        <v>93</v>
      </c>
      <c r="B37" s="618">
        <v>3.9</v>
      </c>
      <c r="C37" s="618">
        <v>4</v>
      </c>
      <c r="D37" s="618">
        <v>4</v>
      </c>
      <c r="E37" s="618">
        <v>4.0999999999999996</v>
      </c>
      <c r="F37" s="618">
        <v>4.2</v>
      </c>
      <c r="G37" s="618">
        <v>4.3</v>
      </c>
      <c r="H37" s="618">
        <v>4.4000000000000004</v>
      </c>
      <c r="I37" s="618">
        <v>4.9000000000000004</v>
      </c>
      <c r="J37" s="618">
        <v>5</v>
      </c>
      <c r="K37" s="618">
        <v>4.8</v>
      </c>
      <c r="L37" s="618">
        <v>4.3</v>
      </c>
      <c r="M37" s="618">
        <v>4.5</v>
      </c>
      <c r="N37" s="618">
        <v>4.5999999999999996</v>
      </c>
      <c r="O37" s="620">
        <v>4.7</v>
      </c>
      <c r="AF37" s="276"/>
      <c r="AG37" s="276"/>
      <c r="AH37" s="276"/>
      <c r="AI37" s="276"/>
      <c r="AJ37" s="276"/>
      <c r="AK37" s="276"/>
      <c r="AL37" s="276"/>
      <c r="AM37" s="276"/>
      <c r="AN37" s="276"/>
      <c r="AO37" s="276"/>
      <c r="AP37" s="276"/>
      <c r="AQ37" s="276"/>
      <c r="AR37" s="276"/>
      <c r="AS37" s="276"/>
    </row>
    <row r="38" spans="1:45" s="31" customFormat="1" ht="14.25" customHeight="1" x14ac:dyDescent="0.2">
      <c r="A38" s="44" t="s">
        <v>94</v>
      </c>
      <c r="B38" s="618">
        <v>3.2</v>
      </c>
      <c r="C38" s="618">
        <v>3.3</v>
      </c>
      <c r="D38" s="618">
        <v>3.3</v>
      </c>
      <c r="E38" s="618">
        <v>3.2</v>
      </c>
      <c r="F38" s="618">
        <v>3.3</v>
      </c>
      <c r="G38" s="618">
        <v>3.4</v>
      </c>
      <c r="H38" s="618">
        <v>3.3</v>
      </c>
      <c r="I38" s="618">
        <v>3.1</v>
      </c>
      <c r="J38" s="618">
        <v>2.7</v>
      </c>
      <c r="K38" s="618">
        <v>2.7</v>
      </c>
      <c r="L38" s="618">
        <v>2.7</v>
      </c>
      <c r="M38" s="618">
        <v>2.7</v>
      </c>
      <c r="N38" s="618">
        <v>2.8</v>
      </c>
      <c r="O38" s="620">
        <v>2.8</v>
      </c>
      <c r="AF38" s="276"/>
      <c r="AG38" s="276"/>
      <c r="AH38" s="276"/>
      <c r="AI38" s="276"/>
      <c r="AJ38" s="276"/>
      <c r="AK38" s="276"/>
      <c r="AL38" s="276"/>
      <c r="AM38" s="276"/>
      <c r="AN38" s="276"/>
      <c r="AO38" s="276"/>
      <c r="AP38" s="276"/>
      <c r="AQ38" s="276"/>
      <c r="AR38" s="276"/>
      <c r="AS38" s="276"/>
    </row>
    <row r="39" spans="1:45" s="31" customFormat="1" ht="14.25" customHeight="1" x14ac:dyDescent="0.2">
      <c r="A39" s="69" t="s">
        <v>95</v>
      </c>
      <c r="B39" s="618">
        <v>1.5</v>
      </c>
      <c r="C39" s="618">
        <v>1.5</v>
      </c>
      <c r="D39" s="618">
        <v>1.4</v>
      </c>
      <c r="E39" s="618">
        <v>1.4</v>
      </c>
      <c r="F39" s="618">
        <v>1.4</v>
      </c>
      <c r="G39" s="618">
        <v>1.4</v>
      </c>
      <c r="H39" s="618">
        <v>1.4</v>
      </c>
      <c r="I39" s="618">
        <v>1.2</v>
      </c>
      <c r="J39" s="618">
        <v>1.3</v>
      </c>
      <c r="K39" s="618">
        <v>1.4</v>
      </c>
      <c r="L39" s="618">
        <v>1.4</v>
      </c>
      <c r="M39" s="618">
        <v>1.5</v>
      </c>
      <c r="N39" s="618">
        <v>1.4</v>
      </c>
      <c r="O39" s="620">
        <v>1.4</v>
      </c>
      <c r="AF39" s="276"/>
      <c r="AG39" s="276"/>
      <c r="AH39" s="276"/>
      <c r="AI39" s="276"/>
      <c r="AJ39" s="276"/>
      <c r="AK39" s="276"/>
      <c r="AL39" s="276"/>
      <c r="AM39" s="276"/>
      <c r="AN39" s="276"/>
      <c r="AO39" s="276"/>
      <c r="AP39" s="276"/>
      <c r="AQ39" s="276"/>
      <c r="AR39" s="276"/>
      <c r="AS39" s="276"/>
    </row>
    <row r="40" spans="1:45" s="31" customFormat="1" ht="14.25" customHeight="1" x14ac:dyDescent="0.2">
      <c r="A40" s="116" t="s">
        <v>96</v>
      </c>
      <c r="B40" s="154">
        <v>100</v>
      </c>
      <c r="C40" s="154">
        <v>100</v>
      </c>
      <c r="D40" s="154">
        <v>100</v>
      </c>
      <c r="E40" s="154">
        <v>100</v>
      </c>
      <c r="F40" s="154">
        <v>100</v>
      </c>
      <c r="G40" s="154">
        <v>100</v>
      </c>
      <c r="H40" s="154">
        <v>100</v>
      </c>
      <c r="I40" s="154">
        <v>100</v>
      </c>
      <c r="J40" s="154">
        <v>100</v>
      </c>
      <c r="K40" s="154">
        <v>100</v>
      </c>
      <c r="L40" s="154">
        <v>100</v>
      </c>
      <c r="M40" s="154">
        <v>100</v>
      </c>
      <c r="N40" s="154">
        <v>100</v>
      </c>
      <c r="O40" s="155">
        <v>100</v>
      </c>
      <c r="AF40" s="276"/>
      <c r="AG40" s="276"/>
      <c r="AH40" s="276"/>
      <c r="AI40" s="276"/>
      <c r="AJ40" s="276"/>
      <c r="AK40" s="276"/>
      <c r="AL40" s="276"/>
      <c r="AM40" s="276"/>
      <c r="AN40" s="276"/>
      <c r="AO40" s="276"/>
      <c r="AP40" s="276"/>
      <c r="AQ40" s="276"/>
      <c r="AR40" s="276"/>
      <c r="AS40" s="276"/>
    </row>
    <row r="41" spans="1:45" s="31" customFormat="1" ht="14.25" customHeight="1" x14ac:dyDescent="0.2">
      <c r="A41" s="103"/>
      <c r="B41" s="156"/>
      <c r="C41" s="156"/>
      <c r="D41" s="156"/>
      <c r="E41" s="156"/>
      <c r="F41" s="157"/>
      <c r="O41" s="71"/>
      <c r="AF41" s="276"/>
      <c r="AG41" s="276"/>
      <c r="AH41" s="276"/>
      <c r="AI41" s="276"/>
      <c r="AJ41" s="276"/>
      <c r="AK41" s="276"/>
      <c r="AL41" s="276"/>
      <c r="AM41" s="276"/>
      <c r="AN41" s="276"/>
      <c r="AO41" s="276"/>
      <c r="AP41" s="276"/>
      <c r="AQ41" s="276"/>
      <c r="AR41" s="276"/>
      <c r="AS41" s="276"/>
    </row>
    <row r="42" spans="1:45" s="31" customFormat="1" ht="14.25" customHeight="1" x14ac:dyDescent="0.2">
      <c r="A42" s="158" t="s">
        <v>99</v>
      </c>
      <c r="B42" s="709">
        <v>5.8</v>
      </c>
      <c r="C42" s="709">
        <v>5.7</v>
      </c>
      <c r="D42" s="709">
        <v>5.6</v>
      </c>
      <c r="E42" s="709">
        <v>5.2</v>
      </c>
      <c r="F42" s="709">
        <v>5</v>
      </c>
      <c r="G42" s="709">
        <v>4.9000000000000004</v>
      </c>
      <c r="H42" s="709">
        <v>3.8</v>
      </c>
      <c r="I42" s="709">
        <v>3.6</v>
      </c>
      <c r="J42" s="709">
        <v>3.9</v>
      </c>
      <c r="K42" s="709">
        <v>3.8</v>
      </c>
      <c r="L42" s="709">
        <v>3.4</v>
      </c>
      <c r="M42" s="709">
        <v>3.3</v>
      </c>
      <c r="N42" s="709">
        <v>3.1</v>
      </c>
      <c r="O42" s="710">
        <v>2.9</v>
      </c>
      <c r="AF42" s="276"/>
      <c r="AG42" s="276"/>
      <c r="AH42" s="276"/>
      <c r="AI42" s="276"/>
      <c r="AJ42" s="276"/>
      <c r="AK42" s="276"/>
      <c r="AL42" s="276"/>
      <c r="AM42" s="276"/>
      <c r="AN42" s="276"/>
      <c r="AO42" s="276"/>
      <c r="AP42" s="276"/>
      <c r="AQ42" s="276"/>
      <c r="AR42" s="276"/>
      <c r="AS42" s="276"/>
    </row>
    <row r="43" spans="1:45" ht="9" customHeight="1" x14ac:dyDescent="0.2">
      <c r="A43" s="26"/>
    </row>
    <row r="44" spans="1:45" ht="15.75" customHeight="1" x14ac:dyDescent="0.25">
      <c r="A44" s="58" t="s">
        <v>16</v>
      </c>
    </row>
    <row r="45" spans="1:45" ht="13.5" x14ac:dyDescent="0.25">
      <c r="A45" s="58" t="s">
        <v>109</v>
      </c>
    </row>
  </sheetData>
  <hyperlinks>
    <hyperlink ref="A1" location="'Table of contents'!A1" display="Back to table of contents" xr:uid="{5F3BF563-9AA7-4327-9742-6010F31008F9}"/>
  </hyperlinks>
  <pageMargins left="0.43307086614173229" right="0" top="0.23622047244094491" bottom="0" header="0" footer="0.15748031496062992"/>
  <pageSetup paperSize="9" orientation="landscape" horizontalDpi="4294967292" r:id="rId1"/>
  <headerFooter alignWithMargins="0">
    <oddHeader>&amp;C- 6 -</oddHeader>
    <oddFooter xml:space="preserve">&amp;C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39B7C-4492-40AF-8836-3C059892E077}">
  <sheetPr>
    <pageSetUpPr fitToPage="1"/>
  </sheetPr>
  <dimension ref="A1:AP31"/>
  <sheetViews>
    <sheetView workbookViewId="0">
      <pane xSplit="1" ySplit="5" topLeftCell="B6" activePane="bottomRight" state="frozen"/>
      <selection pane="topRight" activeCell="B1" sqref="B1"/>
      <selection pane="bottomLeft" activeCell="A6" sqref="A6"/>
      <selection pane="bottomRight"/>
    </sheetView>
  </sheetViews>
  <sheetFormatPr defaultColWidth="9.140625" defaultRowHeight="22.5" customHeight="1" x14ac:dyDescent="0.2"/>
  <cols>
    <col min="1" max="1" width="22.7109375" style="27" customWidth="1"/>
    <col min="2" max="39" width="6.140625" style="19" bestFit="1" customWidth="1"/>
    <col min="40" max="42" width="6.140625" style="160" bestFit="1" customWidth="1"/>
    <col min="43" max="16384" width="9.140625" style="160"/>
  </cols>
  <sheetData>
    <row r="1" spans="1:42" ht="17.45" customHeight="1" x14ac:dyDescent="0.2">
      <c r="A1" s="674" t="s">
        <v>214</v>
      </c>
    </row>
    <row r="2" spans="1:42" s="665" customFormat="1" ht="15.75" x14ac:dyDescent="0.25">
      <c r="A2" s="159" t="s">
        <v>576</v>
      </c>
      <c r="B2" s="664"/>
      <c r="C2" s="664"/>
      <c r="D2" s="664"/>
      <c r="E2" s="664"/>
      <c r="F2" s="664"/>
      <c r="G2" s="664"/>
      <c r="H2" s="664"/>
      <c r="I2" s="664"/>
      <c r="J2" s="664"/>
      <c r="K2" s="664"/>
      <c r="L2" s="664"/>
      <c r="M2" s="664"/>
      <c r="N2" s="664"/>
      <c r="O2" s="664"/>
      <c r="P2" s="664"/>
      <c r="Q2" s="664"/>
      <c r="R2" s="664"/>
      <c r="S2" s="664"/>
      <c r="T2" s="664"/>
      <c r="U2" s="664"/>
      <c r="V2" s="664"/>
      <c r="W2" s="664"/>
      <c r="X2" s="664"/>
      <c r="Y2" s="664"/>
      <c r="Z2" s="664"/>
      <c r="AA2" s="664"/>
      <c r="AB2" s="664"/>
      <c r="AC2" s="664"/>
      <c r="AD2" s="664"/>
      <c r="AE2" s="664"/>
      <c r="AF2" s="664"/>
      <c r="AG2" s="664"/>
      <c r="AH2" s="664"/>
      <c r="AI2" s="664"/>
      <c r="AJ2" s="664"/>
      <c r="AK2" s="664"/>
      <c r="AL2" s="664"/>
      <c r="AM2" s="664"/>
    </row>
    <row r="3" spans="1:42" ht="16.5" customHeight="1" x14ac:dyDescent="0.2"/>
    <row r="4" spans="1:42" s="162" customFormat="1" ht="24" customHeight="1" x14ac:dyDescent="0.2">
      <c r="A4" s="852" t="s">
        <v>117</v>
      </c>
      <c r="B4" s="849" t="s">
        <v>542</v>
      </c>
      <c r="C4" s="850"/>
      <c r="D4" s="850"/>
      <c r="E4" s="850"/>
      <c r="F4" s="850"/>
      <c r="G4" s="850"/>
      <c r="H4" s="850"/>
      <c r="I4" s="850"/>
      <c r="J4" s="850"/>
      <c r="K4" s="850"/>
      <c r="L4" s="850"/>
      <c r="M4" s="850"/>
      <c r="N4" s="850"/>
      <c r="O4" s="851"/>
      <c r="P4" s="849" t="s">
        <v>543</v>
      </c>
      <c r="Q4" s="850"/>
      <c r="R4" s="850"/>
      <c r="S4" s="850"/>
      <c r="T4" s="850"/>
      <c r="U4" s="850"/>
      <c r="V4" s="850"/>
      <c r="W4" s="850"/>
      <c r="X4" s="850"/>
      <c r="Y4" s="850"/>
      <c r="Z4" s="850"/>
      <c r="AA4" s="850"/>
      <c r="AB4" s="850"/>
      <c r="AC4" s="851"/>
      <c r="AD4" s="849" t="s">
        <v>544</v>
      </c>
      <c r="AE4" s="850"/>
      <c r="AF4" s="850"/>
      <c r="AG4" s="850"/>
      <c r="AH4" s="850"/>
      <c r="AI4" s="850"/>
      <c r="AJ4" s="850"/>
      <c r="AK4" s="850"/>
      <c r="AL4" s="850"/>
      <c r="AM4" s="850"/>
      <c r="AN4" s="850"/>
      <c r="AO4" s="850"/>
      <c r="AP4" s="851"/>
    </row>
    <row r="5" spans="1:42" s="163" customFormat="1" ht="21.75" customHeight="1" x14ac:dyDescent="0.2">
      <c r="A5" s="853"/>
      <c r="B5" s="61" t="s">
        <v>138</v>
      </c>
      <c r="C5" s="61" t="s">
        <v>267</v>
      </c>
      <c r="D5" s="61" t="s">
        <v>167</v>
      </c>
      <c r="E5" s="61" t="s">
        <v>506</v>
      </c>
      <c r="F5" s="61" t="s">
        <v>507</v>
      </c>
      <c r="G5" s="61" t="s">
        <v>168</v>
      </c>
      <c r="H5" s="61" t="s">
        <v>169</v>
      </c>
      <c r="I5" s="61" t="s">
        <v>170</v>
      </c>
      <c r="J5" s="61" t="s">
        <v>171</v>
      </c>
      <c r="K5" s="61" t="s">
        <v>508</v>
      </c>
      <c r="L5" s="61" t="s">
        <v>509</v>
      </c>
      <c r="M5" s="61" t="s">
        <v>34</v>
      </c>
      <c r="N5" s="61" t="s">
        <v>35</v>
      </c>
      <c r="O5" s="62" t="s">
        <v>36</v>
      </c>
      <c r="P5" s="61" t="s">
        <v>138</v>
      </c>
      <c r="Q5" s="61" t="s">
        <v>267</v>
      </c>
      <c r="R5" s="61" t="s">
        <v>167</v>
      </c>
      <c r="S5" s="61" t="s">
        <v>506</v>
      </c>
      <c r="T5" s="61" t="s">
        <v>507</v>
      </c>
      <c r="U5" s="61" t="s">
        <v>168</v>
      </c>
      <c r="V5" s="61" t="s">
        <v>169</v>
      </c>
      <c r="W5" s="61" t="s">
        <v>170</v>
      </c>
      <c r="X5" s="61" t="s">
        <v>171</v>
      </c>
      <c r="Y5" s="61" t="s">
        <v>508</v>
      </c>
      <c r="Z5" s="61" t="s">
        <v>509</v>
      </c>
      <c r="AA5" s="61" t="s">
        <v>34</v>
      </c>
      <c r="AB5" s="61" t="s">
        <v>35</v>
      </c>
      <c r="AC5" s="62" t="s">
        <v>36</v>
      </c>
      <c r="AD5" s="61" t="s">
        <v>267</v>
      </c>
      <c r="AE5" s="61" t="s">
        <v>167</v>
      </c>
      <c r="AF5" s="61" t="s">
        <v>506</v>
      </c>
      <c r="AG5" s="61" t="s">
        <v>507</v>
      </c>
      <c r="AH5" s="61" t="s">
        <v>168</v>
      </c>
      <c r="AI5" s="61" t="s">
        <v>169</v>
      </c>
      <c r="AJ5" s="61" t="s">
        <v>170</v>
      </c>
      <c r="AK5" s="61" t="s">
        <v>171</v>
      </c>
      <c r="AL5" s="61" t="s">
        <v>508</v>
      </c>
      <c r="AM5" s="61" t="s">
        <v>509</v>
      </c>
      <c r="AN5" s="61" t="s">
        <v>34</v>
      </c>
      <c r="AO5" s="61" t="s">
        <v>35</v>
      </c>
      <c r="AP5" s="62" t="s">
        <v>36</v>
      </c>
    </row>
    <row r="6" spans="1:42" ht="30" customHeight="1" x14ac:dyDescent="0.2">
      <c r="A6" s="164" t="s">
        <v>118</v>
      </c>
      <c r="B6" s="830">
        <v>0.91379505956733587</v>
      </c>
      <c r="C6" s="830">
        <v>1.17378787388393</v>
      </c>
      <c r="D6" s="830">
        <v>1.1319934373544904</v>
      </c>
      <c r="E6" s="830">
        <v>1.1143282651180968</v>
      </c>
      <c r="F6" s="830">
        <v>1.1329253049247563</v>
      </c>
      <c r="G6" s="165">
        <v>1.2508983855815181</v>
      </c>
      <c r="H6" s="165">
        <v>1.1073034370282455</v>
      </c>
      <c r="I6" s="165">
        <v>1.1938498739692778</v>
      </c>
      <c r="J6" s="165">
        <v>1.2231447777442721</v>
      </c>
      <c r="K6" s="165">
        <v>1.3797840995579125</v>
      </c>
      <c r="L6" s="165">
        <v>1.4345261865389225</v>
      </c>
      <c r="M6" s="165">
        <v>1.3797756218732109</v>
      </c>
      <c r="N6" s="830">
        <v>1.3463608551118231</v>
      </c>
      <c r="O6" s="630">
        <v>1.3284515534926595</v>
      </c>
      <c r="P6" s="666">
        <v>3190.2948487923686</v>
      </c>
      <c r="Q6" s="168">
        <v>4358.9989149415596</v>
      </c>
      <c r="R6" s="167">
        <v>4437.3016337056524</v>
      </c>
      <c r="S6" s="167">
        <v>4645.4551955054285</v>
      </c>
      <c r="T6" s="167">
        <v>4960.0678771035109</v>
      </c>
      <c r="U6" s="168">
        <v>5770.7449577608832</v>
      </c>
      <c r="V6" s="168">
        <v>5465.0556797950303</v>
      </c>
      <c r="W6" s="168">
        <v>5292.7810333749603</v>
      </c>
      <c r="X6" s="168">
        <v>5804.7436788864343</v>
      </c>
      <c r="Y6" s="168">
        <v>7613.530876395118</v>
      </c>
      <c r="Z6" s="168">
        <v>8758.4767805171323</v>
      </c>
      <c r="AA6" s="168">
        <v>9138.0724455708041</v>
      </c>
      <c r="AB6" s="167">
        <v>9530.5773281092079</v>
      </c>
      <c r="AC6" s="167">
        <v>10108.451713070761</v>
      </c>
      <c r="AD6" s="667">
        <v>9.8151551943481898</v>
      </c>
      <c r="AE6" s="169">
        <v>7.0205547800435308</v>
      </c>
      <c r="AF6" s="169">
        <v>4.2780755069126597</v>
      </c>
      <c r="AG6" s="73">
        <v>5.1968321396387296</v>
      </c>
      <c r="AH6" s="73">
        <v>8.8344171531848037</v>
      </c>
      <c r="AI6" s="73">
        <v>0.27666178974532496</v>
      </c>
      <c r="AJ6" s="165">
        <v>-13.833585737670816</v>
      </c>
      <c r="AK6" s="169">
        <v>12.491512710797936</v>
      </c>
      <c r="AL6" s="169">
        <v>16.551314663953988</v>
      </c>
      <c r="AM6" s="165">
        <v>-1.0233313157502755</v>
      </c>
      <c r="AN6" s="169">
        <v>1.063145837456303</v>
      </c>
      <c r="AO6" s="711">
        <v>-8.2435308128558926E-2</v>
      </c>
      <c r="AP6" s="74">
        <v>1.44574306014289</v>
      </c>
    </row>
    <row r="7" spans="1:42" ht="30" customHeight="1" x14ac:dyDescent="0.2">
      <c r="A7" s="170" t="s">
        <v>119</v>
      </c>
      <c r="B7" s="830">
        <v>0.5740730885022628</v>
      </c>
      <c r="C7" s="830">
        <v>0.5915098793023712</v>
      </c>
      <c r="D7" s="830">
        <v>0.61512168253108046</v>
      </c>
      <c r="E7" s="830">
        <v>0.6010741246009994</v>
      </c>
      <c r="F7" s="830">
        <v>0.58796393450223838</v>
      </c>
      <c r="G7" s="830">
        <v>0.59354209767456279</v>
      </c>
      <c r="H7" s="830">
        <v>0.53186494200698808</v>
      </c>
      <c r="I7" s="830">
        <v>0.4945445186891802</v>
      </c>
      <c r="J7" s="830">
        <v>0.57367074958383013</v>
      </c>
      <c r="K7" s="830">
        <v>0.59451807736581996</v>
      </c>
      <c r="L7" s="830">
        <v>0.59188591081689756</v>
      </c>
      <c r="M7" s="830">
        <v>0.55327235065853131</v>
      </c>
      <c r="N7" s="830">
        <v>0.49839174829683347</v>
      </c>
      <c r="O7" s="630">
        <v>0.45996959467216492</v>
      </c>
      <c r="P7" s="166">
        <v>2004.2376000000002</v>
      </c>
      <c r="Q7" s="832">
        <v>2196.641300718713</v>
      </c>
      <c r="R7" s="167">
        <v>2411.2157869058206</v>
      </c>
      <c r="S7" s="167">
        <v>2505.7812876313114</v>
      </c>
      <c r="T7" s="167">
        <v>2574.1688456801089</v>
      </c>
      <c r="U7" s="167">
        <v>2738.1761035545678</v>
      </c>
      <c r="V7" s="167">
        <v>2625</v>
      </c>
      <c r="W7" s="167">
        <v>2192.5</v>
      </c>
      <c r="X7" s="167">
        <v>2722.5</v>
      </c>
      <c r="Y7" s="167">
        <v>3280.5</v>
      </c>
      <c r="Z7" s="167">
        <v>3613.75</v>
      </c>
      <c r="AA7" s="167">
        <v>3664.25</v>
      </c>
      <c r="AB7" s="167">
        <v>3528</v>
      </c>
      <c r="AC7" s="167">
        <v>3500</v>
      </c>
      <c r="AD7" s="72">
        <v>5.7935562130956964</v>
      </c>
      <c r="AE7" s="73">
        <v>4.6925262337900175</v>
      </c>
      <c r="AF7" s="73">
        <v>2.9227964355297953</v>
      </c>
      <c r="AG7" s="73">
        <v>3.499999999999992</v>
      </c>
      <c r="AH7" s="73">
        <v>2.4000000000000021</v>
      </c>
      <c r="AI7" s="79">
        <v>-18.999999999999993</v>
      </c>
      <c r="AJ7" s="79">
        <v>-18.000000000000004</v>
      </c>
      <c r="AK7" s="73">
        <v>19.999999999999996</v>
      </c>
      <c r="AL7" s="73">
        <v>10.000000000000009</v>
      </c>
      <c r="AM7" s="73">
        <v>2.8999999999999915</v>
      </c>
      <c r="AN7" s="73">
        <v>3.6000000000000032</v>
      </c>
      <c r="AO7" s="79">
        <v>-6.899999999999995</v>
      </c>
      <c r="AP7" s="630">
        <v>0</v>
      </c>
    </row>
    <row r="8" spans="1:42" ht="30" customHeight="1" x14ac:dyDescent="0.2">
      <c r="A8" s="170" t="s">
        <v>120</v>
      </c>
      <c r="B8" s="830">
        <v>6.8428013616539802</v>
      </c>
      <c r="C8" s="830">
        <v>7.0455818321294217</v>
      </c>
      <c r="D8" s="830">
        <v>7.3477007102305869</v>
      </c>
      <c r="E8" s="830">
        <v>7.6436257204788509</v>
      </c>
      <c r="F8" s="830">
        <v>7.8457422432773596</v>
      </c>
      <c r="G8" s="830">
        <v>8.3752496627689883</v>
      </c>
      <c r="H8" s="830">
        <v>7.255692368631367</v>
      </c>
      <c r="I8" s="830">
        <v>2.0342134180128157</v>
      </c>
      <c r="J8" s="830">
        <v>1.7453501213097677</v>
      </c>
      <c r="K8" s="830">
        <v>6.7051091459384535</v>
      </c>
      <c r="L8" s="830">
        <v>7.7170145274118154</v>
      </c>
      <c r="M8" s="830">
        <v>7.6815085337282083</v>
      </c>
      <c r="N8" s="830">
        <v>8.0890687463304989</v>
      </c>
      <c r="O8" s="630">
        <v>8.3636962009997919</v>
      </c>
      <c r="P8" s="166">
        <v>23889.989015404</v>
      </c>
      <c r="Q8" s="832">
        <v>26164.594340000007</v>
      </c>
      <c r="R8" s="167">
        <v>28802.255639999999</v>
      </c>
      <c r="S8" s="167">
        <v>31865.045451336773</v>
      </c>
      <c r="T8" s="167">
        <v>34349.496744181779</v>
      </c>
      <c r="U8" s="167">
        <v>38637.374800787155</v>
      </c>
      <c r="V8" s="167">
        <v>35810.204740674737</v>
      </c>
      <c r="W8" s="167">
        <v>9018.4255419807887</v>
      </c>
      <c r="X8" s="167">
        <v>8283.0015452469524</v>
      </c>
      <c r="Y8" s="167">
        <v>36998.219887124491</v>
      </c>
      <c r="Z8" s="167">
        <v>47116.109268330809</v>
      </c>
      <c r="AA8" s="167">
        <v>50873.620579831462</v>
      </c>
      <c r="AB8" s="167">
        <v>57260.64814391172</v>
      </c>
      <c r="AC8" s="167">
        <v>63641.025499442054</v>
      </c>
      <c r="AD8" s="72">
        <v>6.1623134177938521</v>
      </c>
      <c r="AE8" s="73">
        <v>6.9474189725490909</v>
      </c>
      <c r="AF8" s="73">
        <v>11.109612019764326</v>
      </c>
      <c r="AG8" s="73">
        <v>5.1888575128913983</v>
      </c>
      <c r="AH8" s="73">
        <v>4.3403795780874832</v>
      </c>
      <c r="AI8" s="79">
        <v>-5.0405946472818268</v>
      </c>
      <c r="AJ8" s="79">
        <v>-78.69556776398268</v>
      </c>
      <c r="AK8" s="79">
        <v>-21.161476348119944</v>
      </c>
      <c r="AL8" s="73">
        <v>270.16401212216823</v>
      </c>
      <c r="AM8" s="73">
        <v>26.554990110991959</v>
      </c>
      <c r="AN8" s="73">
        <v>4.4052418975077723</v>
      </c>
      <c r="AO8" s="73">
        <v>6.5631740130284388</v>
      </c>
      <c r="AP8" s="74">
        <v>8.0366192134368788</v>
      </c>
    </row>
    <row r="9" spans="1:42" ht="30" customHeight="1" x14ac:dyDescent="0.2">
      <c r="A9" s="170" t="s">
        <v>121</v>
      </c>
      <c r="B9" s="830">
        <v>5.2114723619890091</v>
      </c>
      <c r="C9" s="830">
        <v>5.2077759893357847</v>
      </c>
      <c r="D9" s="830">
        <v>5.3581979094099808</v>
      </c>
      <c r="E9" s="830">
        <v>5.2305533065514069</v>
      </c>
      <c r="F9" s="830">
        <v>5.1846908292858709</v>
      </c>
      <c r="G9" s="830">
        <v>5.207780622251204</v>
      </c>
      <c r="H9" s="830">
        <v>5.9697568940046857</v>
      </c>
      <c r="I9" s="830">
        <v>7.0020956347345216</v>
      </c>
      <c r="J9" s="830">
        <v>6.9316708869044614</v>
      </c>
      <c r="K9" s="830">
        <v>6.2726963333293639</v>
      </c>
      <c r="L9" s="830">
        <v>6.2439261863435567</v>
      </c>
      <c r="M9" s="830">
        <v>6.1404261579553632</v>
      </c>
      <c r="N9" s="830">
        <v>6.1933390431309343</v>
      </c>
      <c r="O9" s="630">
        <v>6.195961397939306</v>
      </c>
      <c r="P9" s="166">
        <v>18194.597636530758</v>
      </c>
      <c r="Q9" s="832">
        <v>19339.686830857609</v>
      </c>
      <c r="R9" s="167">
        <v>21003.602629277026</v>
      </c>
      <c r="S9" s="167">
        <v>21805.334921404145</v>
      </c>
      <c r="T9" s="167">
        <v>22699.129698371398</v>
      </c>
      <c r="U9" s="167">
        <v>24024.952077150559</v>
      </c>
      <c r="V9" s="167">
        <v>29463.517162137767</v>
      </c>
      <c r="W9" s="167">
        <v>31042.897249871625</v>
      </c>
      <c r="X9" s="167">
        <v>32896.001762836473</v>
      </c>
      <c r="Y9" s="167">
        <v>34612.202899971948</v>
      </c>
      <c r="Z9" s="167">
        <v>38122.191867613648</v>
      </c>
      <c r="AA9" s="167">
        <v>40667.234721755558</v>
      </c>
      <c r="AB9" s="167">
        <v>43841.215707994415</v>
      </c>
      <c r="AC9" s="167">
        <v>47146.300851132961</v>
      </c>
      <c r="AD9" s="72">
        <v>6.6208992388773424</v>
      </c>
      <c r="AE9" s="73">
        <v>7.133372834455054</v>
      </c>
      <c r="AF9" s="73">
        <v>5.4583526146340544</v>
      </c>
      <c r="AG9" s="73">
        <v>4.3980979783806218</v>
      </c>
      <c r="AH9" s="73">
        <v>5.2754659124827796</v>
      </c>
      <c r="AI9" s="73">
        <v>3.7498824637522299</v>
      </c>
      <c r="AJ9" s="171">
        <v>2.6843692248346152</v>
      </c>
      <c r="AK9" s="171">
        <v>9.9008966762060169</v>
      </c>
      <c r="AL9" s="171">
        <v>6.2238863299267866</v>
      </c>
      <c r="AM9" s="171">
        <v>6.0376162918774456</v>
      </c>
      <c r="AN9" s="171">
        <v>3.9671802318817839</v>
      </c>
      <c r="AO9" s="171">
        <v>4.6692699629488077</v>
      </c>
      <c r="AP9" s="172">
        <v>4.5071164492238358</v>
      </c>
    </row>
    <row r="10" spans="1:42" ht="30" customHeight="1" x14ac:dyDescent="0.2">
      <c r="A10" s="173" t="s">
        <v>122</v>
      </c>
      <c r="B10" s="833">
        <v>6.9937670988916372</v>
      </c>
      <c r="C10" s="174">
        <v>6.8601853660026153</v>
      </c>
      <c r="D10" s="174">
        <v>7.2139377307723631</v>
      </c>
      <c r="E10" s="174">
        <v>7.1705149654150553</v>
      </c>
      <c r="F10" s="174">
        <v>7.3355866718839051</v>
      </c>
      <c r="G10" s="174">
        <v>7.7299295886745529</v>
      </c>
      <c r="H10" s="174">
        <v>7.7770089369897768</v>
      </c>
      <c r="I10" s="174">
        <v>9.222648983847483</v>
      </c>
      <c r="J10" s="174">
        <v>9.6191807922349764</v>
      </c>
      <c r="K10" s="174">
        <v>8.6968788789395166</v>
      </c>
      <c r="L10" s="174">
        <v>8.3016039182446537</v>
      </c>
      <c r="M10" s="174">
        <v>8.0331728008134498</v>
      </c>
      <c r="N10" s="174">
        <v>7.8969804497225962</v>
      </c>
      <c r="O10" s="831">
        <v>7.85853639527509</v>
      </c>
      <c r="P10" s="175">
        <v>24417.049441930576</v>
      </c>
      <c r="Q10" s="176">
        <v>25476.102822357472</v>
      </c>
      <c r="R10" s="176">
        <v>28277.91807081192</v>
      </c>
      <c r="S10" s="176">
        <v>29892.722856676854</v>
      </c>
      <c r="T10" s="176">
        <v>32115.981214963271</v>
      </c>
      <c r="U10" s="176">
        <v>35660.332375401704</v>
      </c>
      <c r="V10" s="176">
        <v>38383.143627710546</v>
      </c>
      <c r="W10" s="176">
        <v>40887.437091976404</v>
      </c>
      <c r="X10" s="176">
        <v>45650.261453731058</v>
      </c>
      <c r="Y10" s="176">
        <v>47988.635246840247</v>
      </c>
      <c r="Z10" s="176">
        <v>50685.310481798617</v>
      </c>
      <c r="AA10" s="176">
        <v>53202.64676220504</v>
      </c>
      <c r="AB10" s="176">
        <v>55900.899486859198</v>
      </c>
      <c r="AC10" s="176">
        <v>59797.16420835691</v>
      </c>
      <c r="AD10" s="177">
        <v>4.144445066889535</v>
      </c>
      <c r="AE10" s="178">
        <v>4.8518604568519308</v>
      </c>
      <c r="AF10" s="178">
        <v>5.0242327508256635</v>
      </c>
      <c r="AG10" s="178">
        <v>4.5458082157281865</v>
      </c>
      <c r="AH10" s="178">
        <v>6.2252061320819951</v>
      </c>
      <c r="AI10" s="178">
        <v>5.1587314464691003</v>
      </c>
      <c r="AJ10" s="178">
        <v>2.9959234624369113</v>
      </c>
      <c r="AK10" s="179">
        <v>6.472803580868236</v>
      </c>
      <c r="AL10" s="179">
        <v>0.55071016205205936</v>
      </c>
      <c r="AM10" s="712">
        <v>-0.77664951823412931</v>
      </c>
      <c r="AN10" s="179">
        <v>0.96187472109321437</v>
      </c>
      <c r="AO10" s="179">
        <v>3.1064995465628353</v>
      </c>
      <c r="AP10" s="180">
        <v>3.6022612202810222</v>
      </c>
    </row>
    <row r="11" spans="1:42" ht="12" customHeight="1" x14ac:dyDescent="0.2"/>
    <row r="12" spans="1:42" s="633" customFormat="1" ht="13.5" x14ac:dyDescent="0.25">
      <c r="A12" s="58" t="s">
        <v>123</v>
      </c>
      <c r="B12" s="632"/>
      <c r="C12" s="632"/>
      <c r="D12" s="632"/>
      <c r="E12" s="632"/>
      <c r="F12" s="632"/>
      <c r="G12" s="632"/>
      <c r="H12" s="632"/>
      <c r="I12" s="632"/>
      <c r="J12" s="632"/>
      <c r="K12" s="632"/>
      <c r="L12" s="632"/>
      <c r="M12" s="632"/>
      <c r="N12" s="632"/>
      <c r="O12" s="632"/>
      <c r="P12" s="632"/>
      <c r="Q12" s="632"/>
      <c r="R12" s="632"/>
      <c r="S12" s="632"/>
      <c r="T12" s="632"/>
      <c r="U12" s="632"/>
      <c r="V12" s="632"/>
      <c r="W12" s="632"/>
      <c r="X12" s="632"/>
      <c r="Y12" s="632"/>
      <c r="Z12" s="632"/>
      <c r="AA12" s="632"/>
      <c r="AB12" s="632"/>
      <c r="AC12" s="632"/>
      <c r="AD12" s="632"/>
      <c r="AE12" s="632"/>
      <c r="AF12" s="632"/>
      <c r="AG12" s="632"/>
      <c r="AH12" s="632"/>
      <c r="AI12" s="632"/>
      <c r="AJ12" s="632"/>
      <c r="AK12" s="632"/>
      <c r="AL12" s="632"/>
      <c r="AM12" s="632"/>
    </row>
    <row r="13" spans="1:42" s="633" customFormat="1" ht="13.5" x14ac:dyDescent="0.25">
      <c r="A13" s="58" t="s">
        <v>124</v>
      </c>
      <c r="B13" s="632"/>
      <c r="C13" s="632"/>
      <c r="D13" s="632"/>
      <c r="E13" s="632"/>
      <c r="F13" s="632"/>
      <c r="G13" s="632"/>
      <c r="H13" s="632"/>
      <c r="I13" s="632"/>
      <c r="J13" s="632"/>
      <c r="K13" s="632"/>
      <c r="L13" s="632"/>
      <c r="M13" s="632"/>
      <c r="N13" s="632"/>
      <c r="O13" s="632"/>
      <c r="P13" s="632"/>
      <c r="Q13" s="632"/>
      <c r="R13" s="632"/>
      <c r="S13" s="632"/>
      <c r="T13" s="632"/>
      <c r="U13" s="632"/>
      <c r="V13" s="632"/>
      <c r="W13" s="632"/>
      <c r="X13" s="632"/>
      <c r="Y13" s="632"/>
      <c r="Z13" s="632"/>
      <c r="AA13" s="632"/>
      <c r="AB13" s="632"/>
      <c r="AC13" s="632"/>
      <c r="AD13" s="632"/>
      <c r="AE13" s="632"/>
      <c r="AF13" s="632"/>
      <c r="AG13" s="632"/>
      <c r="AH13" s="632"/>
      <c r="AI13" s="632"/>
      <c r="AJ13" s="632"/>
      <c r="AK13" s="632"/>
      <c r="AL13" s="632"/>
      <c r="AM13" s="632"/>
    </row>
    <row r="14" spans="1:42" s="633" customFormat="1" ht="13.5" x14ac:dyDescent="0.25">
      <c r="A14" s="58" t="s">
        <v>125</v>
      </c>
      <c r="B14" s="632"/>
      <c r="C14" s="632"/>
      <c r="D14" s="632"/>
      <c r="E14" s="632"/>
      <c r="F14" s="632"/>
      <c r="G14" s="632"/>
      <c r="H14" s="632"/>
      <c r="I14" s="632"/>
      <c r="J14" s="632"/>
      <c r="K14" s="632"/>
      <c r="L14" s="632"/>
      <c r="M14" s="632"/>
      <c r="N14" s="632"/>
      <c r="O14" s="632"/>
      <c r="P14" s="632"/>
      <c r="Q14" s="632"/>
      <c r="R14" s="632"/>
      <c r="S14" s="632"/>
      <c r="T14" s="632"/>
      <c r="U14" s="632"/>
      <c r="V14" s="632"/>
      <c r="W14" s="632"/>
      <c r="X14" s="632"/>
      <c r="Y14" s="632"/>
      <c r="Z14" s="632"/>
      <c r="AA14" s="632"/>
      <c r="AB14" s="632"/>
      <c r="AC14" s="632"/>
      <c r="AD14" s="632"/>
      <c r="AE14" s="632"/>
      <c r="AF14" s="632"/>
      <c r="AG14" s="632"/>
      <c r="AH14" s="632"/>
      <c r="AI14" s="632"/>
      <c r="AJ14" s="632"/>
      <c r="AK14" s="632"/>
      <c r="AL14" s="632"/>
      <c r="AM14" s="632"/>
    </row>
    <row r="15" spans="1:42" s="633" customFormat="1" ht="13.5" x14ac:dyDescent="0.25">
      <c r="A15" s="58" t="s">
        <v>573</v>
      </c>
      <c r="B15" s="632"/>
      <c r="C15" s="632"/>
      <c r="D15" s="632"/>
      <c r="E15" s="632"/>
      <c r="F15" s="632"/>
      <c r="G15" s="632"/>
      <c r="H15" s="632"/>
      <c r="I15" s="632"/>
      <c r="J15" s="632"/>
      <c r="K15" s="632"/>
      <c r="L15" s="632"/>
      <c r="M15" s="632"/>
      <c r="N15" s="632"/>
      <c r="O15" s="632"/>
      <c r="P15" s="632"/>
      <c r="Q15" s="632"/>
      <c r="R15" s="632"/>
      <c r="S15" s="632"/>
      <c r="T15" s="632"/>
      <c r="U15" s="632"/>
      <c r="V15" s="632"/>
      <c r="W15" s="632"/>
      <c r="X15" s="632"/>
      <c r="Y15" s="632"/>
      <c r="Z15" s="632"/>
      <c r="AA15" s="632"/>
      <c r="AB15" s="632"/>
      <c r="AC15" s="632"/>
      <c r="AD15" s="632"/>
      <c r="AE15" s="632"/>
      <c r="AF15" s="632"/>
      <c r="AG15" s="632"/>
      <c r="AH15" s="632"/>
      <c r="AI15" s="632"/>
      <c r="AJ15" s="632"/>
      <c r="AK15" s="632"/>
      <c r="AL15" s="632"/>
      <c r="AM15" s="632"/>
    </row>
    <row r="16" spans="1:42" s="633" customFormat="1" ht="13.5" x14ac:dyDescent="0.25">
      <c r="A16" s="58" t="s">
        <v>126</v>
      </c>
      <c r="B16" s="632"/>
      <c r="C16" s="632"/>
      <c r="D16" s="632"/>
      <c r="E16" s="632"/>
      <c r="F16" s="632"/>
      <c r="G16" s="632"/>
      <c r="H16" s="632"/>
      <c r="I16" s="632"/>
      <c r="J16" s="632"/>
      <c r="K16" s="632"/>
      <c r="L16" s="632"/>
      <c r="M16" s="632"/>
      <c r="N16" s="632"/>
      <c r="O16" s="632"/>
      <c r="P16" s="632"/>
      <c r="Q16" s="632"/>
      <c r="R16" s="632"/>
      <c r="S16" s="632"/>
      <c r="T16" s="632"/>
      <c r="U16" s="632"/>
      <c r="V16" s="632"/>
      <c r="W16" s="632"/>
      <c r="X16" s="632"/>
      <c r="Y16" s="632"/>
      <c r="Z16" s="632"/>
      <c r="AA16" s="632"/>
      <c r="AB16" s="632"/>
      <c r="AC16" s="632"/>
      <c r="AD16" s="632"/>
      <c r="AE16" s="632"/>
      <c r="AF16" s="632"/>
      <c r="AG16" s="632"/>
      <c r="AH16" s="632"/>
      <c r="AI16" s="632"/>
      <c r="AJ16" s="632"/>
      <c r="AK16" s="632"/>
      <c r="AL16" s="632"/>
      <c r="AM16" s="632"/>
    </row>
    <row r="17" spans="1:39" s="633" customFormat="1" ht="13.5" x14ac:dyDescent="0.25">
      <c r="A17" s="633" t="s">
        <v>127</v>
      </c>
      <c r="B17" s="632"/>
      <c r="C17" s="632"/>
      <c r="D17" s="632"/>
      <c r="E17" s="632"/>
      <c r="F17" s="632"/>
      <c r="G17" s="632"/>
      <c r="H17" s="632"/>
      <c r="I17" s="632"/>
      <c r="J17" s="632"/>
      <c r="K17" s="632"/>
      <c r="L17" s="632"/>
      <c r="M17" s="632"/>
      <c r="N17" s="632"/>
      <c r="O17" s="632"/>
      <c r="P17" s="632"/>
      <c r="Q17" s="632"/>
      <c r="R17" s="632"/>
      <c r="S17" s="632"/>
      <c r="T17" s="632"/>
      <c r="U17" s="632"/>
      <c r="V17" s="632"/>
      <c r="W17" s="632"/>
      <c r="X17" s="632"/>
      <c r="Y17" s="632"/>
      <c r="Z17" s="632"/>
      <c r="AA17" s="632"/>
      <c r="AB17" s="632"/>
      <c r="AC17" s="632"/>
      <c r="AD17" s="632"/>
      <c r="AE17" s="632"/>
      <c r="AF17" s="632"/>
      <c r="AG17" s="632"/>
      <c r="AH17" s="632"/>
      <c r="AI17" s="632"/>
      <c r="AJ17" s="632"/>
      <c r="AK17" s="632"/>
      <c r="AL17" s="632"/>
      <c r="AM17" s="632"/>
    </row>
    <row r="18" spans="1:39" s="633" customFormat="1" ht="13.5" x14ac:dyDescent="0.25">
      <c r="A18" s="633" t="s">
        <v>541</v>
      </c>
      <c r="B18" s="632"/>
      <c r="C18" s="632"/>
      <c r="D18" s="632"/>
      <c r="E18" s="632"/>
      <c r="F18" s="632"/>
      <c r="G18" s="632"/>
      <c r="H18" s="632"/>
      <c r="I18" s="632"/>
      <c r="J18" s="632"/>
      <c r="K18" s="632"/>
      <c r="L18" s="632"/>
      <c r="M18" s="632"/>
      <c r="N18" s="632"/>
      <c r="O18" s="632"/>
      <c r="P18" s="632"/>
      <c r="Q18" s="632"/>
      <c r="R18" s="632"/>
      <c r="S18" s="632"/>
      <c r="T18" s="632"/>
      <c r="U18" s="632"/>
      <c r="V18" s="632"/>
      <c r="W18" s="632"/>
      <c r="X18" s="632"/>
      <c r="Y18" s="632"/>
      <c r="Z18" s="632"/>
      <c r="AA18" s="632"/>
      <c r="AB18" s="632"/>
      <c r="AC18" s="632"/>
      <c r="AD18" s="632"/>
      <c r="AE18" s="632"/>
      <c r="AF18" s="632"/>
      <c r="AG18" s="632"/>
      <c r="AH18" s="632"/>
      <c r="AI18" s="632"/>
      <c r="AJ18" s="632"/>
      <c r="AK18" s="632"/>
      <c r="AL18" s="632"/>
      <c r="AM18" s="632"/>
    </row>
    <row r="31" spans="1:39" ht="22.5" customHeight="1" x14ac:dyDescent="0.2">
      <c r="D31" s="182"/>
    </row>
  </sheetData>
  <mergeCells count="4">
    <mergeCell ref="P4:AC4"/>
    <mergeCell ref="AD4:AP4"/>
    <mergeCell ref="A4:A5"/>
    <mergeCell ref="B4:O4"/>
  </mergeCells>
  <hyperlinks>
    <hyperlink ref="A1" location="'Table of contents'!A1" display="Back to table of contents" xr:uid="{54674C98-5A64-4183-81D7-6091500C73F0}"/>
  </hyperlinks>
  <pageMargins left="0.25" right="0.25" top="0.75" bottom="0.75" header="0.3" footer="0.3"/>
  <pageSetup paperSize="9" scale="72" orientation="landscape" r:id="rId1"/>
  <headerFooter>
    <oddHeader>&amp;C- 7 -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58A98-FE21-44C0-AD92-885F08A3A69B}">
  <dimension ref="A1:RU33"/>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5.75" x14ac:dyDescent="0.2"/>
  <cols>
    <col min="1" max="1" width="52" style="18" customWidth="1"/>
    <col min="2" max="15" width="9.5703125" style="18" customWidth="1"/>
    <col min="16" max="489" width="9.140625" style="30"/>
    <col min="490" max="16384" width="9.140625" style="18"/>
  </cols>
  <sheetData>
    <row r="1" spans="1:489" x14ac:dyDescent="0.2">
      <c r="A1" s="674" t="s">
        <v>214</v>
      </c>
    </row>
    <row r="2" spans="1:489" s="30" customFormat="1" ht="21" customHeight="1" x14ac:dyDescent="0.25">
      <c r="A2" s="63" t="s">
        <v>491</v>
      </c>
    </row>
    <row r="3" spans="1:489" ht="24" customHeight="1" x14ac:dyDescent="0.2">
      <c r="A3" s="183"/>
      <c r="C3" s="33"/>
      <c r="O3" s="123" t="s">
        <v>103</v>
      </c>
    </row>
    <row r="4" spans="1:489" ht="25.5" customHeight="1" x14ac:dyDescent="0.2">
      <c r="A4" s="34"/>
      <c r="B4" s="36" t="s">
        <v>138</v>
      </c>
      <c r="C4" s="36" t="s">
        <v>267</v>
      </c>
      <c r="D4" s="36" t="s">
        <v>167</v>
      </c>
      <c r="E4" s="36" t="s">
        <v>506</v>
      </c>
      <c r="F4" s="36" t="s">
        <v>507</v>
      </c>
      <c r="G4" s="36" t="s">
        <v>168</v>
      </c>
      <c r="H4" s="36" t="s">
        <v>169</v>
      </c>
      <c r="I4" s="36" t="s">
        <v>170</v>
      </c>
      <c r="J4" s="36" t="s">
        <v>171</v>
      </c>
      <c r="K4" s="36" t="s">
        <v>508</v>
      </c>
      <c r="L4" s="36" t="s">
        <v>509</v>
      </c>
      <c r="M4" s="36" t="s">
        <v>34</v>
      </c>
      <c r="N4" s="36" t="s">
        <v>35</v>
      </c>
      <c r="O4" s="37" t="s">
        <v>36</v>
      </c>
    </row>
    <row r="5" spans="1:489" ht="31.15" customHeight="1" x14ac:dyDescent="0.2">
      <c r="A5" s="69" t="s">
        <v>254</v>
      </c>
      <c r="B5" s="184">
        <v>1375.9211828717487</v>
      </c>
      <c r="C5" s="185">
        <v>1409.9399196535257</v>
      </c>
      <c r="D5" s="184">
        <v>1352.622345590439</v>
      </c>
      <c r="E5" s="184">
        <v>1256.7954771041366</v>
      </c>
      <c r="F5" s="184">
        <v>1235.5685559790843</v>
      </c>
      <c r="G5" s="184">
        <v>1209.8496895709948</v>
      </c>
      <c r="H5" s="184">
        <v>1226.6243265439473</v>
      </c>
      <c r="I5" s="184">
        <v>1226.8010687888977</v>
      </c>
      <c r="J5" s="184">
        <v>1240.9677870696059</v>
      </c>
      <c r="K5" s="184">
        <v>1300.4785526146577</v>
      </c>
      <c r="L5" s="184">
        <v>1352.2897951546822</v>
      </c>
      <c r="M5" s="184">
        <v>1564.575704462741</v>
      </c>
      <c r="N5" s="184">
        <v>1721.3784485009103</v>
      </c>
      <c r="O5" s="186">
        <v>2010.1688765125105</v>
      </c>
    </row>
    <row r="6" spans="1:489" ht="31.15" customHeight="1" x14ac:dyDescent="0.2">
      <c r="A6" s="49" t="s">
        <v>68</v>
      </c>
      <c r="B6" s="167">
        <v>1375.9211828717487</v>
      </c>
      <c r="C6" s="167">
        <v>1409.9399196535257</v>
      </c>
      <c r="D6" s="167">
        <v>1352.622345590439</v>
      </c>
      <c r="E6" s="167">
        <v>1256.7954771041366</v>
      </c>
      <c r="F6" s="167">
        <v>1235.5685559790843</v>
      </c>
      <c r="G6" s="167">
        <v>1209.8496895709948</v>
      </c>
      <c r="H6" s="167">
        <v>1226.6243265439473</v>
      </c>
      <c r="I6" s="167">
        <v>1226.8010687888977</v>
      </c>
      <c r="J6" s="167">
        <v>1240.9677870696059</v>
      </c>
      <c r="K6" s="167">
        <v>1300.4785526146577</v>
      </c>
      <c r="L6" s="167">
        <v>1352.2897951546822</v>
      </c>
      <c r="M6" s="167">
        <v>1564.575704462741</v>
      </c>
      <c r="N6" s="167">
        <v>1721.3784485009103</v>
      </c>
      <c r="O6" s="187">
        <v>2010.1688765125105</v>
      </c>
    </row>
    <row r="7" spans="1:489" ht="31.15" customHeight="1" x14ac:dyDescent="0.2">
      <c r="A7" s="69" t="s">
        <v>256</v>
      </c>
      <c r="B7" s="185">
        <v>177.9203771225277</v>
      </c>
      <c r="C7" s="185">
        <v>179.19526123442984</v>
      </c>
      <c r="D7" s="185">
        <v>169.24868718362632</v>
      </c>
      <c r="E7" s="185">
        <v>180.83631247479735</v>
      </c>
      <c r="F7" s="185">
        <v>183.95374957132958</v>
      </c>
      <c r="G7" s="185">
        <v>194.8201380737097</v>
      </c>
      <c r="H7" s="185">
        <v>203.99967358594421</v>
      </c>
      <c r="I7" s="185">
        <v>215.90602507378819</v>
      </c>
      <c r="J7" s="185">
        <v>248.53289747207506</v>
      </c>
      <c r="K7" s="185">
        <v>261.06119782497098</v>
      </c>
      <c r="L7" s="185">
        <v>259.09624866053031</v>
      </c>
      <c r="M7" s="185">
        <v>295.9769588005077</v>
      </c>
      <c r="N7" s="185">
        <v>316.02270780363642</v>
      </c>
      <c r="O7" s="188">
        <v>339.27202652738708</v>
      </c>
    </row>
    <row r="8" spans="1:489" ht="31.15" customHeight="1" x14ac:dyDescent="0.2">
      <c r="A8" s="49" t="s">
        <v>68</v>
      </c>
      <c r="B8" s="167">
        <v>177.9203771225277</v>
      </c>
      <c r="C8" s="167">
        <v>179.19526123442984</v>
      </c>
      <c r="D8" s="167">
        <v>169.24868718362632</v>
      </c>
      <c r="E8" s="167">
        <v>180.83631247479735</v>
      </c>
      <c r="F8" s="167">
        <v>183.95374957132958</v>
      </c>
      <c r="G8" s="167">
        <v>194.8201380737097</v>
      </c>
      <c r="H8" s="167">
        <v>203.99967358594421</v>
      </c>
      <c r="I8" s="167">
        <v>215.90602507378819</v>
      </c>
      <c r="J8" s="167">
        <v>248.53289747207506</v>
      </c>
      <c r="K8" s="167">
        <v>261.06119782497098</v>
      </c>
      <c r="L8" s="167">
        <v>259.09624866053031</v>
      </c>
      <c r="M8" s="167">
        <v>295.9769588005077</v>
      </c>
      <c r="N8" s="167">
        <v>316.02270780363642</v>
      </c>
      <c r="O8" s="187">
        <v>339.27202652738708</v>
      </c>
    </row>
    <row r="9" spans="1:489" ht="31.15" customHeight="1" x14ac:dyDescent="0.2">
      <c r="A9" s="69" t="s">
        <v>545</v>
      </c>
      <c r="B9" s="185">
        <v>417.13012262770047</v>
      </c>
      <c r="C9" s="185">
        <v>447.34477939751383</v>
      </c>
      <c r="D9" s="185">
        <v>465.70693869461576</v>
      </c>
      <c r="E9" s="185">
        <v>386.15709840385063</v>
      </c>
      <c r="F9" s="185">
        <v>510.20701026569958</v>
      </c>
      <c r="G9" s="185">
        <v>532.23650136527522</v>
      </c>
      <c r="H9" s="185">
        <v>562.94245336711799</v>
      </c>
      <c r="I9" s="185">
        <v>532.23650136527522</v>
      </c>
      <c r="J9" s="185">
        <v>598.77629935326854</v>
      </c>
      <c r="K9" s="185">
        <v>589.07731264761981</v>
      </c>
      <c r="L9" s="185">
        <v>620.00000000000011</v>
      </c>
      <c r="M9" s="185">
        <v>660.8261911570138</v>
      </c>
      <c r="N9" s="185">
        <v>721.40563633129477</v>
      </c>
      <c r="O9" s="188">
        <v>763.16111347390211</v>
      </c>
    </row>
    <row r="10" spans="1:489" ht="31.15" customHeight="1" x14ac:dyDescent="0.2">
      <c r="A10" s="38" t="s">
        <v>259</v>
      </c>
      <c r="B10" s="185">
        <v>984.5674476477493</v>
      </c>
      <c r="C10" s="185">
        <v>1043.8317343193592</v>
      </c>
      <c r="D10" s="185">
        <v>1107.9667388912758</v>
      </c>
      <c r="E10" s="185">
        <v>1039.9693821220992</v>
      </c>
      <c r="F10" s="185">
        <v>1140.8510025391827</v>
      </c>
      <c r="G10" s="185">
        <v>1169.6186396940609</v>
      </c>
      <c r="H10" s="185">
        <v>1219.4301158145022</v>
      </c>
      <c r="I10" s="185">
        <v>1195.9205022712797</v>
      </c>
      <c r="J10" s="185">
        <v>1303.2537673151539</v>
      </c>
      <c r="K10" s="185">
        <v>1322.4193362472461</v>
      </c>
      <c r="L10" s="185">
        <v>1343.6787458795739</v>
      </c>
      <c r="M10" s="185">
        <v>1595.7139654574428</v>
      </c>
      <c r="N10" s="185">
        <v>1772.5825618013123</v>
      </c>
      <c r="O10" s="188">
        <v>1950.6198437626117</v>
      </c>
    </row>
    <row r="11" spans="1:489" ht="31.15" customHeight="1" x14ac:dyDescent="0.2">
      <c r="A11" s="38" t="s">
        <v>548</v>
      </c>
      <c r="B11" s="185">
        <v>448.65350328149748</v>
      </c>
      <c r="C11" s="185">
        <v>461.50163428530095</v>
      </c>
      <c r="D11" s="185">
        <v>479.64386862748694</v>
      </c>
      <c r="E11" s="185">
        <v>443.81781015098466</v>
      </c>
      <c r="F11" s="185">
        <v>468.79967932710406</v>
      </c>
      <c r="G11" s="185">
        <v>481.57637279791305</v>
      </c>
      <c r="H11" s="185">
        <v>484.3561671550633</v>
      </c>
      <c r="I11" s="185">
        <v>504.02331205001508</v>
      </c>
      <c r="J11" s="185">
        <v>538.79658909681393</v>
      </c>
      <c r="K11" s="185">
        <v>585.24049258560763</v>
      </c>
      <c r="L11" s="185">
        <v>524.38902004186662</v>
      </c>
      <c r="M11" s="185">
        <v>568.54455711418109</v>
      </c>
      <c r="N11" s="185">
        <v>647.62447519287116</v>
      </c>
      <c r="O11" s="188">
        <v>562.26181102745795</v>
      </c>
    </row>
    <row r="12" spans="1:489" ht="31.15" customHeight="1" x14ac:dyDescent="0.2">
      <c r="A12" s="38" t="s">
        <v>261</v>
      </c>
      <c r="B12" s="185">
        <v>89.125834413861028</v>
      </c>
      <c r="C12" s="185">
        <v>93.230505480546796</v>
      </c>
      <c r="D12" s="185">
        <v>94.807981734302984</v>
      </c>
      <c r="E12" s="185">
        <v>101.382431949877</v>
      </c>
      <c r="F12" s="185">
        <v>100.69383109381724</v>
      </c>
      <c r="G12" s="185">
        <v>104.7665857537675</v>
      </c>
      <c r="H12" s="185">
        <v>107.65821927365675</v>
      </c>
      <c r="I12" s="185">
        <v>115.20960926092285</v>
      </c>
      <c r="J12" s="185">
        <v>128.6692812982136</v>
      </c>
      <c r="K12" s="185">
        <v>132.58807397233298</v>
      </c>
      <c r="L12" s="185">
        <v>118.84356455705105</v>
      </c>
      <c r="M12" s="185">
        <v>135.04521421186377</v>
      </c>
      <c r="N12" s="185">
        <v>136.24294665739731</v>
      </c>
      <c r="O12" s="188">
        <v>137.65706279666125</v>
      </c>
    </row>
    <row r="13" spans="1:489" ht="31.15" customHeight="1" x14ac:dyDescent="0.2">
      <c r="A13" s="69" t="s">
        <v>546</v>
      </c>
      <c r="B13" s="185">
        <v>246.13810933068567</v>
      </c>
      <c r="C13" s="185">
        <v>262.14118345398691</v>
      </c>
      <c r="D13" s="185">
        <v>283.19369304092089</v>
      </c>
      <c r="E13" s="185">
        <v>313.36249631054562</v>
      </c>
      <c r="F13" s="185">
        <v>317.36243122892114</v>
      </c>
      <c r="G13" s="185">
        <v>334.0462572483234</v>
      </c>
      <c r="H13" s="185">
        <v>343.76807977816662</v>
      </c>
      <c r="I13" s="185">
        <v>352.43029598454018</v>
      </c>
      <c r="J13" s="185">
        <v>395.61510938432622</v>
      </c>
      <c r="K13" s="185">
        <v>434.08293253224838</v>
      </c>
      <c r="L13" s="185">
        <v>455.50200701217733</v>
      </c>
      <c r="M13" s="185">
        <v>608.63760117861079</v>
      </c>
      <c r="N13" s="185">
        <v>712.95230506803659</v>
      </c>
      <c r="O13" s="188">
        <v>754.34983309090376</v>
      </c>
    </row>
    <row r="14" spans="1:489" s="189" customFormat="1" ht="31.15" customHeight="1" x14ac:dyDescent="0.2">
      <c r="A14" s="44" t="s">
        <v>547</v>
      </c>
      <c r="B14" s="185">
        <v>24860.120494143237</v>
      </c>
      <c r="C14" s="185">
        <v>26427.666783627352</v>
      </c>
      <c r="D14" s="185">
        <v>27744.013634217947</v>
      </c>
      <c r="E14" s="185">
        <v>30127.617471094458</v>
      </c>
      <c r="F14" s="185">
        <v>30990.061003412946</v>
      </c>
      <c r="G14" s="185">
        <v>32192.957538734012</v>
      </c>
      <c r="H14" s="185">
        <v>33273.776247424117</v>
      </c>
      <c r="I14" s="185">
        <v>34870.08225223318</v>
      </c>
      <c r="J14" s="185">
        <v>37703.01623216235</v>
      </c>
      <c r="K14" s="185">
        <v>41359.428272952478</v>
      </c>
      <c r="L14" s="185">
        <v>43924.091175941736</v>
      </c>
      <c r="M14" s="185">
        <v>48508.348824948393</v>
      </c>
      <c r="N14" s="185">
        <v>50279.191504669594</v>
      </c>
      <c r="O14" s="188">
        <v>52646.570556986604</v>
      </c>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c r="IV14" s="30"/>
      <c r="IW14" s="30"/>
      <c r="IX14" s="30"/>
      <c r="IY14" s="30"/>
      <c r="IZ14" s="30"/>
      <c r="JA14" s="30"/>
      <c r="JB14" s="30"/>
      <c r="JC14" s="30"/>
      <c r="JD14" s="30"/>
      <c r="JE14" s="30"/>
      <c r="JF14" s="30"/>
      <c r="JG14" s="30"/>
      <c r="JH14" s="30"/>
      <c r="JI14" s="30"/>
      <c r="JJ14" s="30"/>
      <c r="JK14" s="30"/>
      <c r="JL14" s="30"/>
      <c r="JM14" s="30"/>
      <c r="JN14" s="30"/>
      <c r="JO14" s="30"/>
      <c r="JP14" s="30"/>
      <c r="JQ14" s="30"/>
      <c r="JR14" s="30"/>
      <c r="JS14" s="30"/>
      <c r="JT14" s="30"/>
      <c r="JU14" s="30"/>
      <c r="JV14" s="30"/>
      <c r="JW14" s="30"/>
      <c r="JX14" s="30"/>
      <c r="JY14" s="30"/>
      <c r="JZ14" s="30"/>
      <c r="KA14" s="30"/>
      <c r="KB14" s="30"/>
      <c r="KC14" s="30"/>
      <c r="KD14" s="30"/>
      <c r="KE14" s="30"/>
      <c r="KF14" s="30"/>
      <c r="KG14" s="30"/>
      <c r="KH14" s="30"/>
      <c r="KI14" s="30"/>
      <c r="KJ14" s="30"/>
      <c r="KK14" s="30"/>
      <c r="KL14" s="30"/>
      <c r="KM14" s="30"/>
      <c r="KN14" s="30"/>
      <c r="KO14" s="30"/>
      <c r="KP14" s="30"/>
      <c r="KQ14" s="30"/>
      <c r="KR14" s="30"/>
      <c r="KS14" s="30"/>
      <c r="KT14" s="30"/>
      <c r="KU14" s="30"/>
      <c r="KV14" s="30"/>
      <c r="KW14" s="30"/>
      <c r="KX14" s="30"/>
      <c r="KY14" s="30"/>
      <c r="KZ14" s="30"/>
      <c r="LA14" s="30"/>
      <c r="LB14" s="30"/>
      <c r="LC14" s="30"/>
      <c r="LD14" s="30"/>
      <c r="LE14" s="30"/>
      <c r="LF14" s="30"/>
      <c r="LG14" s="30"/>
      <c r="LH14" s="30"/>
      <c r="LI14" s="30"/>
      <c r="LJ14" s="30"/>
      <c r="LK14" s="30"/>
      <c r="LL14" s="30"/>
      <c r="LM14" s="30"/>
      <c r="LN14" s="30"/>
      <c r="LO14" s="30"/>
      <c r="LP14" s="30"/>
      <c r="LQ14" s="30"/>
      <c r="LR14" s="30"/>
      <c r="LS14" s="30"/>
      <c r="LT14" s="30"/>
      <c r="LU14" s="30"/>
      <c r="LV14" s="30"/>
      <c r="LW14" s="30"/>
      <c r="LX14" s="30"/>
      <c r="LY14" s="30"/>
      <c r="LZ14" s="30"/>
      <c r="MA14" s="30"/>
      <c r="MB14" s="30"/>
      <c r="MC14" s="30"/>
      <c r="MD14" s="30"/>
      <c r="ME14" s="30"/>
      <c r="MF14" s="30"/>
      <c r="MG14" s="30"/>
      <c r="MH14" s="30"/>
      <c r="MI14" s="30"/>
      <c r="MJ14" s="30"/>
      <c r="MK14" s="30"/>
      <c r="ML14" s="30"/>
      <c r="MM14" s="30"/>
      <c r="MN14" s="30"/>
      <c r="MO14" s="30"/>
      <c r="MP14" s="30"/>
      <c r="MQ14" s="30"/>
      <c r="MR14" s="30"/>
      <c r="MS14" s="30"/>
      <c r="MT14" s="30"/>
      <c r="MU14" s="30"/>
      <c r="MV14" s="30"/>
      <c r="MW14" s="30"/>
      <c r="MX14" s="30"/>
      <c r="MY14" s="30"/>
      <c r="MZ14" s="30"/>
      <c r="NA14" s="30"/>
      <c r="NB14" s="30"/>
      <c r="NC14" s="30"/>
      <c r="ND14" s="30"/>
      <c r="NE14" s="30"/>
      <c r="NF14" s="30"/>
      <c r="NG14" s="30"/>
      <c r="NH14" s="30"/>
      <c r="NI14" s="30"/>
      <c r="NJ14" s="30"/>
      <c r="NK14" s="30"/>
      <c r="NL14" s="30"/>
      <c r="NM14" s="30"/>
      <c r="NN14" s="30"/>
      <c r="NO14" s="30"/>
      <c r="NP14" s="30"/>
      <c r="NQ14" s="30"/>
      <c r="NR14" s="30"/>
      <c r="NS14" s="30"/>
      <c r="NT14" s="30"/>
      <c r="NU14" s="30"/>
      <c r="NV14" s="30"/>
      <c r="NW14" s="30"/>
      <c r="NX14" s="30"/>
      <c r="NY14" s="30"/>
      <c r="NZ14" s="30"/>
      <c r="OA14" s="30"/>
      <c r="OB14" s="30"/>
      <c r="OC14" s="30"/>
      <c r="OD14" s="30"/>
      <c r="OE14" s="30"/>
      <c r="OF14" s="30"/>
      <c r="OG14" s="30"/>
      <c r="OH14" s="30"/>
      <c r="OI14" s="30"/>
      <c r="OJ14" s="30"/>
      <c r="OK14" s="30"/>
      <c r="OL14" s="30"/>
      <c r="OM14" s="30"/>
      <c r="ON14" s="30"/>
      <c r="OO14" s="30"/>
      <c r="OP14" s="30"/>
      <c r="OQ14" s="30"/>
      <c r="OR14" s="30"/>
      <c r="OS14" s="30"/>
      <c r="OT14" s="30"/>
      <c r="OU14" s="30"/>
      <c r="OV14" s="30"/>
      <c r="OW14" s="30"/>
      <c r="OX14" s="30"/>
      <c r="OY14" s="30"/>
      <c r="OZ14" s="30"/>
      <c r="PA14" s="30"/>
      <c r="PB14" s="30"/>
      <c r="PC14" s="30"/>
      <c r="PD14" s="30"/>
      <c r="PE14" s="30"/>
      <c r="PF14" s="30"/>
      <c r="PG14" s="30"/>
      <c r="PH14" s="30"/>
      <c r="PI14" s="30"/>
      <c r="PJ14" s="30"/>
      <c r="PK14" s="30"/>
      <c r="PL14" s="30"/>
      <c r="PM14" s="30"/>
      <c r="PN14" s="30"/>
      <c r="PO14" s="30"/>
      <c r="PP14" s="30"/>
      <c r="PQ14" s="30"/>
      <c r="PR14" s="30"/>
      <c r="PS14" s="30"/>
      <c r="PT14" s="30"/>
      <c r="PU14" s="30"/>
      <c r="PV14" s="30"/>
      <c r="PW14" s="30"/>
      <c r="PX14" s="30"/>
      <c r="PY14" s="30"/>
      <c r="PZ14" s="30"/>
      <c r="QA14" s="30"/>
      <c r="QB14" s="30"/>
      <c r="QC14" s="30"/>
      <c r="QD14" s="30"/>
      <c r="QE14" s="30"/>
      <c r="QF14" s="30"/>
      <c r="QG14" s="30"/>
      <c r="QH14" s="30"/>
      <c r="QI14" s="30"/>
      <c r="QJ14" s="30"/>
      <c r="QK14" s="30"/>
      <c r="QL14" s="30"/>
      <c r="QM14" s="30"/>
      <c r="QN14" s="30"/>
      <c r="QO14" s="30"/>
      <c r="QP14" s="30"/>
      <c r="QQ14" s="30"/>
      <c r="QR14" s="30"/>
      <c r="QS14" s="30"/>
      <c r="QT14" s="30"/>
      <c r="QU14" s="30"/>
      <c r="QV14" s="30"/>
      <c r="QW14" s="30"/>
      <c r="QX14" s="30"/>
      <c r="QY14" s="30"/>
      <c r="QZ14" s="30"/>
      <c r="RA14" s="30"/>
      <c r="RB14" s="30"/>
      <c r="RC14" s="30"/>
      <c r="RD14" s="30"/>
      <c r="RE14" s="30"/>
      <c r="RF14" s="30"/>
      <c r="RG14" s="30"/>
      <c r="RH14" s="30"/>
      <c r="RI14" s="30"/>
      <c r="RJ14" s="30"/>
      <c r="RK14" s="30"/>
      <c r="RL14" s="30"/>
      <c r="RM14" s="30"/>
      <c r="RN14" s="30"/>
      <c r="RO14" s="30"/>
      <c r="RP14" s="30"/>
      <c r="RQ14" s="30"/>
      <c r="RR14" s="30"/>
      <c r="RS14" s="30"/>
      <c r="RT14" s="30"/>
      <c r="RU14" s="30"/>
    </row>
    <row r="15" spans="1:489" ht="31.15" customHeight="1" x14ac:dyDescent="0.2">
      <c r="A15" s="38" t="s">
        <v>264</v>
      </c>
      <c r="B15" s="185">
        <v>9008.8427231200913</v>
      </c>
      <c r="C15" s="185">
        <v>9494.3080188712665</v>
      </c>
      <c r="D15" s="185">
        <v>10002.197102923074</v>
      </c>
      <c r="E15" s="185">
        <v>10569.894881383829</v>
      </c>
      <c r="F15" s="185">
        <v>10842.610241073024</v>
      </c>
      <c r="G15" s="185">
        <v>11276.459086792194</v>
      </c>
      <c r="H15" s="185">
        <v>11486.139577140639</v>
      </c>
      <c r="I15" s="185">
        <v>11699.533621846265</v>
      </c>
      <c r="J15" s="185">
        <v>12521.289734518121</v>
      </c>
      <c r="K15" s="185">
        <v>13391.61673789935</v>
      </c>
      <c r="L15" s="185">
        <v>13105.880234067303</v>
      </c>
      <c r="M15" s="185">
        <v>15191.614934483136</v>
      </c>
      <c r="N15" s="185">
        <v>16169.823178346232</v>
      </c>
      <c r="O15" s="188">
        <v>17617.269663452396</v>
      </c>
    </row>
    <row r="16" spans="1:489" ht="31.15" customHeight="1" x14ac:dyDescent="0.2">
      <c r="A16" s="38" t="s">
        <v>265</v>
      </c>
      <c r="B16" s="185">
        <v>7893.1203921958277</v>
      </c>
      <c r="C16" s="185">
        <v>8492.5316882372372</v>
      </c>
      <c r="D16" s="185">
        <v>8951.8177477671634</v>
      </c>
      <c r="E16" s="185">
        <v>9669.7490245535555</v>
      </c>
      <c r="F16" s="185">
        <v>10188.903866591183</v>
      </c>
      <c r="G16" s="185">
        <v>10697.028228837027</v>
      </c>
      <c r="H16" s="185">
        <v>11130.887903145358</v>
      </c>
      <c r="I16" s="185">
        <v>11705.495949879076</v>
      </c>
      <c r="J16" s="185">
        <v>13062.146165769973</v>
      </c>
      <c r="K16" s="185">
        <v>14295.704042684778</v>
      </c>
      <c r="L16" s="185">
        <v>12806.568580534697</v>
      </c>
      <c r="M16" s="185">
        <v>14538.491282336985</v>
      </c>
      <c r="N16" s="185">
        <v>15306.992710974342</v>
      </c>
      <c r="O16" s="188">
        <v>16900.244627638927</v>
      </c>
    </row>
    <row r="17" spans="1:489" ht="31.15" customHeight="1" x14ac:dyDescent="0.2">
      <c r="A17" s="38" t="s">
        <v>136</v>
      </c>
      <c r="B17" s="185">
        <v>1451.3274085804969</v>
      </c>
      <c r="C17" s="190">
        <v>1543.0307112872172</v>
      </c>
      <c r="D17" s="190">
        <v>1527.1245170804903</v>
      </c>
      <c r="E17" s="190">
        <v>1477.3505892105852</v>
      </c>
      <c r="F17" s="190">
        <v>1528.6996790820961</v>
      </c>
      <c r="G17" s="185">
        <v>1571.7795526934992</v>
      </c>
      <c r="H17" s="185">
        <v>1583.4848141056352</v>
      </c>
      <c r="I17" s="185">
        <v>1611.6883081510193</v>
      </c>
      <c r="J17" s="185">
        <v>1757.7148211816627</v>
      </c>
      <c r="K17" s="185">
        <v>1953.800644203586</v>
      </c>
      <c r="L17" s="185">
        <v>2193.4189729100044</v>
      </c>
      <c r="M17" s="185">
        <v>2382.7364902303716</v>
      </c>
      <c r="N17" s="185">
        <v>2545.4281287778272</v>
      </c>
      <c r="O17" s="188">
        <v>2667.0440993989705</v>
      </c>
    </row>
    <row r="18" spans="1:489" ht="31.15" customHeight="1" x14ac:dyDescent="0.2">
      <c r="A18" s="119" t="s">
        <v>533</v>
      </c>
      <c r="B18" s="191">
        <v>46952.867595335425</v>
      </c>
      <c r="C18" s="190">
        <v>49854.722219847739</v>
      </c>
      <c r="D18" s="190">
        <v>52178.343255751344</v>
      </c>
      <c r="E18" s="190">
        <v>55566.932974758711</v>
      </c>
      <c r="F18" s="190">
        <v>57507.711050164391</v>
      </c>
      <c r="G18" s="191">
        <v>59765.138591560783</v>
      </c>
      <c r="H18" s="191">
        <v>61623.06757733415</v>
      </c>
      <c r="I18" s="191">
        <v>64029.327446904259</v>
      </c>
      <c r="J18" s="191">
        <v>69498.77868462156</v>
      </c>
      <c r="K18" s="191">
        <v>75625.497596164874</v>
      </c>
      <c r="L18" s="191">
        <v>76703.758344759626</v>
      </c>
      <c r="M18" s="191">
        <v>86050.511724381227</v>
      </c>
      <c r="N18" s="191">
        <v>90329.644604123459</v>
      </c>
      <c r="O18" s="192">
        <v>96348.619514668331</v>
      </c>
    </row>
    <row r="20" spans="1:489" s="160" customFormat="1" ht="12" customHeight="1" x14ac:dyDescent="0.25">
      <c r="A20" s="58" t="s">
        <v>128</v>
      </c>
      <c r="C20" s="193"/>
      <c r="D20" s="193"/>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c r="IR20" s="30"/>
      <c r="IS20" s="30"/>
      <c r="IT20" s="30"/>
      <c r="IU20" s="30"/>
      <c r="IV20" s="30"/>
      <c r="IW20" s="30"/>
      <c r="IX20" s="30"/>
      <c r="IY20" s="30"/>
      <c r="IZ20" s="30"/>
      <c r="JA20" s="30"/>
      <c r="JB20" s="30"/>
      <c r="JC20" s="30"/>
      <c r="JD20" s="30"/>
      <c r="JE20" s="30"/>
      <c r="JF20" s="30"/>
      <c r="JG20" s="30"/>
      <c r="JH20" s="30"/>
      <c r="JI20" s="30"/>
      <c r="JJ20" s="30"/>
      <c r="JK20" s="30"/>
      <c r="JL20" s="30"/>
      <c r="JM20" s="30"/>
      <c r="JN20" s="30"/>
      <c r="JO20" s="30"/>
      <c r="JP20" s="30"/>
      <c r="JQ20" s="30"/>
      <c r="JR20" s="30"/>
      <c r="JS20" s="30"/>
      <c r="JT20" s="30"/>
      <c r="JU20" s="30"/>
      <c r="JV20" s="30"/>
      <c r="JW20" s="30"/>
      <c r="JX20" s="30"/>
      <c r="JY20" s="30"/>
      <c r="JZ20" s="30"/>
      <c r="KA20" s="30"/>
      <c r="KB20" s="30"/>
      <c r="KC20" s="30"/>
      <c r="KD20" s="30"/>
      <c r="KE20" s="30"/>
      <c r="KF20" s="30"/>
      <c r="KG20" s="30"/>
      <c r="KH20" s="30"/>
      <c r="KI20" s="30"/>
      <c r="KJ20" s="30"/>
      <c r="KK20" s="30"/>
      <c r="KL20" s="30"/>
      <c r="KM20" s="30"/>
      <c r="KN20" s="30"/>
      <c r="KO20" s="30"/>
      <c r="KP20" s="30"/>
      <c r="KQ20" s="30"/>
      <c r="KR20" s="30"/>
      <c r="KS20" s="30"/>
      <c r="KT20" s="30"/>
      <c r="KU20" s="30"/>
      <c r="KV20" s="30"/>
      <c r="KW20" s="30"/>
      <c r="KX20" s="30"/>
      <c r="KY20" s="30"/>
      <c r="KZ20" s="30"/>
      <c r="LA20" s="30"/>
      <c r="LB20" s="30"/>
      <c r="LC20" s="30"/>
      <c r="LD20" s="30"/>
      <c r="LE20" s="30"/>
      <c r="LF20" s="30"/>
      <c r="LG20" s="30"/>
      <c r="LH20" s="30"/>
      <c r="LI20" s="30"/>
      <c r="LJ20" s="30"/>
      <c r="LK20" s="30"/>
      <c r="LL20" s="30"/>
      <c r="LM20" s="30"/>
      <c r="LN20" s="30"/>
      <c r="LO20" s="30"/>
      <c r="LP20" s="30"/>
      <c r="LQ20" s="30"/>
      <c r="LR20" s="30"/>
      <c r="LS20" s="30"/>
      <c r="LT20" s="30"/>
      <c r="LU20" s="30"/>
      <c r="LV20" s="30"/>
      <c r="LW20" s="30"/>
      <c r="LX20" s="30"/>
      <c r="LY20" s="30"/>
      <c r="LZ20" s="30"/>
      <c r="MA20" s="30"/>
      <c r="MB20" s="30"/>
      <c r="MC20" s="30"/>
      <c r="MD20" s="30"/>
      <c r="ME20" s="30"/>
      <c r="MF20" s="30"/>
      <c r="MG20" s="30"/>
      <c r="MH20" s="30"/>
      <c r="MI20" s="30"/>
      <c r="MJ20" s="30"/>
      <c r="MK20" s="30"/>
      <c r="ML20" s="30"/>
      <c r="MM20" s="30"/>
      <c r="MN20" s="30"/>
      <c r="MO20" s="30"/>
      <c r="MP20" s="30"/>
      <c r="MQ20" s="30"/>
      <c r="MR20" s="30"/>
      <c r="MS20" s="30"/>
      <c r="MT20" s="30"/>
      <c r="MU20" s="30"/>
      <c r="MV20" s="30"/>
      <c r="MW20" s="30"/>
      <c r="MX20" s="30"/>
      <c r="MY20" s="30"/>
      <c r="MZ20" s="30"/>
      <c r="NA20" s="30"/>
      <c r="NB20" s="30"/>
      <c r="NC20" s="30"/>
      <c r="ND20" s="30"/>
      <c r="NE20" s="30"/>
      <c r="NF20" s="30"/>
      <c r="NG20" s="30"/>
      <c r="NH20" s="30"/>
      <c r="NI20" s="30"/>
      <c r="NJ20" s="30"/>
      <c r="NK20" s="30"/>
      <c r="NL20" s="30"/>
      <c r="NM20" s="30"/>
      <c r="NN20" s="30"/>
      <c r="NO20" s="30"/>
      <c r="NP20" s="30"/>
      <c r="NQ20" s="30"/>
      <c r="NR20" s="30"/>
      <c r="NS20" s="30"/>
      <c r="NT20" s="30"/>
      <c r="NU20" s="30"/>
      <c r="NV20" s="30"/>
      <c r="NW20" s="30"/>
      <c r="NX20" s="30"/>
      <c r="NY20" s="30"/>
      <c r="NZ20" s="30"/>
      <c r="OA20" s="30"/>
      <c r="OB20" s="30"/>
      <c r="OC20" s="30"/>
      <c r="OD20" s="30"/>
      <c r="OE20" s="30"/>
      <c r="OF20" s="30"/>
      <c r="OG20" s="30"/>
      <c r="OH20" s="30"/>
      <c r="OI20" s="30"/>
      <c r="OJ20" s="30"/>
      <c r="OK20" s="30"/>
      <c r="OL20" s="30"/>
      <c r="OM20" s="30"/>
      <c r="ON20" s="30"/>
      <c r="OO20" s="30"/>
      <c r="OP20" s="30"/>
      <c r="OQ20" s="30"/>
      <c r="OR20" s="30"/>
      <c r="OS20" s="30"/>
      <c r="OT20" s="30"/>
      <c r="OU20" s="30"/>
      <c r="OV20" s="30"/>
      <c r="OW20" s="30"/>
      <c r="OX20" s="30"/>
      <c r="OY20" s="30"/>
      <c r="OZ20" s="30"/>
      <c r="PA20" s="30"/>
      <c r="PB20" s="30"/>
      <c r="PC20" s="30"/>
      <c r="PD20" s="30"/>
      <c r="PE20" s="30"/>
      <c r="PF20" s="30"/>
      <c r="PG20" s="30"/>
      <c r="PH20" s="30"/>
      <c r="PI20" s="30"/>
      <c r="PJ20" s="30"/>
      <c r="PK20" s="30"/>
      <c r="PL20" s="30"/>
      <c r="PM20" s="30"/>
      <c r="PN20" s="30"/>
      <c r="PO20" s="30"/>
      <c r="PP20" s="30"/>
      <c r="PQ20" s="30"/>
      <c r="PR20" s="30"/>
      <c r="PS20" s="30"/>
      <c r="PT20" s="30"/>
      <c r="PU20" s="30"/>
      <c r="PV20" s="30"/>
      <c r="PW20" s="30"/>
      <c r="PX20" s="30"/>
      <c r="PY20" s="30"/>
      <c r="PZ20" s="30"/>
      <c r="QA20" s="30"/>
      <c r="QB20" s="30"/>
      <c r="QC20" s="30"/>
      <c r="QD20" s="30"/>
      <c r="QE20" s="30"/>
      <c r="QF20" s="30"/>
      <c r="QG20" s="30"/>
      <c r="QH20" s="30"/>
      <c r="QI20" s="30"/>
      <c r="QJ20" s="30"/>
      <c r="QK20" s="30"/>
      <c r="QL20" s="30"/>
      <c r="QM20" s="30"/>
      <c r="QN20" s="30"/>
      <c r="QO20" s="30"/>
      <c r="QP20" s="30"/>
      <c r="QQ20" s="30"/>
      <c r="QR20" s="30"/>
      <c r="QS20" s="30"/>
      <c r="QT20" s="30"/>
      <c r="QU20" s="30"/>
      <c r="QV20" s="30"/>
      <c r="QW20" s="30"/>
      <c r="QX20" s="30"/>
      <c r="QY20" s="30"/>
      <c r="QZ20" s="30"/>
      <c r="RA20" s="30"/>
      <c r="RB20" s="30"/>
      <c r="RC20" s="30"/>
      <c r="RD20" s="30"/>
      <c r="RE20" s="30"/>
      <c r="RF20" s="30"/>
      <c r="RG20" s="30"/>
      <c r="RH20" s="30"/>
      <c r="RI20" s="30"/>
      <c r="RJ20" s="30"/>
      <c r="RK20" s="30"/>
      <c r="RL20" s="30"/>
      <c r="RM20" s="30"/>
      <c r="RN20" s="30"/>
      <c r="RO20" s="30"/>
      <c r="RP20" s="30"/>
      <c r="RQ20" s="30"/>
      <c r="RR20" s="30"/>
      <c r="RS20" s="30"/>
      <c r="RT20" s="30"/>
      <c r="RU20" s="30"/>
    </row>
    <row r="21" spans="1:489" x14ac:dyDescent="0.2">
      <c r="A21" s="26"/>
    </row>
    <row r="29" spans="1:489" x14ac:dyDescent="0.2">
      <c r="A29" s="26"/>
    </row>
    <row r="32" spans="1:489" x14ac:dyDescent="0.2">
      <c r="A32" s="26"/>
    </row>
    <row r="33" spans="4:4" x14ac:dyDescent="0.2">
      <c r="D33" s="24"/>
    </row>
  </sheetData>
  <hyperlinks>
    <hyperlink ref="A1" location="'Table of contents'!A1" display="Back to table of contents" xr:uid="{1E419DF2-0F9B-4D57-870C-B3D89406A774}"/>
  </hyperlinks>
  <pageMargins left="0.5" right="0" top="0.71" bottom="0" header="0.41" footer="0"/>
  <pageSetup paperSize="9" orientation="landscape" r:id="rId1"/>
  <headerFooter alignWithMargins="0">
    <oddHeader>&amp;C- 8 -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3A8B1-EA03-45A5-A9DF-D911C10C0122}">
  <dimension ref="A1:N47"/>
  <sheetViews>
    <sheetView workbookViewId="0">
      <pane xSplit="1" ySplit="3" topLeftCell="B4" activePane="bottomRight" state="frozen"/>
      <selection pane="topRight" activeCell="B1" sqref="B1"/>
      <selection pane="bottomLeft" activeCell="A4" sqref="A4"/>
      <selection pane="bottomRight"/>
    </sheetView>
  </sheetViews>
  <sheetFormatPr defaultColWidth="9.140625" defaultRowHeight="12.75" x14ac:dyDescent="0.2"/>
  <cols>
    <col min="1" max="1" width="58.42578125" style="31" customWidth="1"/>
    <col min="2" max="5" width="8.5703125" style="31" customWidth="1"/>
    <col min="6" max="6" width="8.5703125" style="195" customWidth="1"/>
    <col min="7" max="14" width="8.5703125" style="31" customWidth="1"/>
    <col min="15" max="16384" width="9.140625" style="31"/>
  </cols>
  <sheetData>
    <row r="1" spans="1:14" x14ac:dyDescent="0.2">
      <c r="A1" s="674" t="s">
        <v>214</v>
      </c>
    </row>
    <row r="2" spans="1:14" s="29" customFormat="1" ht="20.45" customHeight="1" x14ac:dyDescent="0.25">
      <c r="A2" s="63" t="s">
        <v>492</v>
      </c>
      <c r="F2" s="194"/>
    </row>
    <row r="3" spans="1:14" s="123" customFormat="1" ht="19.5" customHeight="1" x14ac:dyDescent="0.2">
      <c r="A3" s="34"/>
      <c r="B3" s="36" t="s">
        <v>267</v>
      </c>
      <c r="C3" s="36" t="s">
        <v>167</v>
      </c>
      <c r="D3" s="36" t="s">
        <v>506</v>
      </c>
      <c r="E3" s="36" t="s">
        <v>507</v>
      </c>
      <c r="F3" s="36" t="s">
        <v>168</v>
      </c>
      <c r="G3" s="36" t="s">
        <v>169</v>
      </c>
      <c r="H3" s="36" t="s">
        <v>170</v>
      </c>
      <c r="I3" s="36" t="s">
        <v>171</v>
      </c>
      <c r="J3" s="36" t="s">
        <v>508</v>
      </c>
      <c r="K3" s="36" t="s">
        <v>509</v>
      </c>
      <c r="L3" s="36" t="s">
        <v>34</v>
      </c>
      <c r="M3" s="36" t="s">
        <v>35</v>
      </c>
      <c r="N3" s="37" t="s">
        <v>36</v>
      </c>
    </row>
    <row r="4" spans="1:14" ht="16.899999999999999" customHeight="1" x14ac:dyDescent="0.2">
      <c r="A4" s="69" t="s">
        <v>65</v>
      </c>
      <c r="B4" s="196">
        <v>3.7</v>
      </c>
      <c r="C4" s="196">
        <v>0.2</v>
      </c>
      <c r="D4" s="196">
        <v>3.7</v>
      </c>
      <c r="E4" s="196">
        <v>-0.1</v>
      </c>
      <c r="F4" s="196">
        <v>-1.3</v>
      </c>
      <c r="G4" s="196">
        <v>4.2</v>
      </c>
      <c r="H4" s="196">
        <v>-1.9</v>
      </c>
      <c r="I4" s="196">
        <v>7.3</v>
      </c>
      <c r="J4" s="196">
        <v>5.5</v>
      </c>
      <c r="K4" s="196">
        <v>13.9</v>
      </c>
      <c r="L4" s="196">
        <v>6.8</v>
      </c>
      <c r="M4" s="196">
        <v>8.5</v>
      </c>
      <c r="N4" s="197">
        <v>4.2</v>
      </c>
    </row>
    <row r="5" spans="1:14" s="18" customFormat="1" ht="16.899999999999999" customHeight="1" x14ac:dyDescent="0.2">
      <c r="A5" s="49" t="s">
        <v>66</v>
      </c>
      <c r="B5" s="87">
        <v>-3.5</v>
      </c>
      <c r="C5" s="87">
        <v>-3.8</v>
      </c>
      <c r="D5" s="87">
        <v>5.2</v>
      </c>
      <c r="E5" s="87">
        <v>-7.9</v>
      </c>
      <c r="F5" s="87">
        <v>-9.1</v>
      </c>
      <c r="G5" s="87">
        <v>2.4</v>
      </c>
      <c r="H5" s="87">
        <v>-18.100000000000001</v>
      </c>
      <c r="I5" s="87">
        <v>-7.2</v>
      </c>
      <c r="J5" s="87">
        <v>-10.6</v>
      </c>
      <c r="K5" s="87">
        <v>2.8</v>
      </c>
      <c r="L5" s="87">
        <v>-9.6999999999999993</v>
      </c>
      <c r="M5" s="87">
        <v>-5.5</v>
      </c>
      <c r="N5" s="88">
        <v>2</v>
      </c>
    </row>
    <row r="6" spans="1:14" s="18" customFormat="1" ht="16.899999999999999" customHeight="1" x14ac:dyDescent="0.2">
      <c r="A6" s="52" t="s">
        <v>67</v>
      </c>
      <c r="B6" s="87">
        <v>2.9</v>
      </c>
      <c r="C6" s="87">
        <v>2.6</v>
      </c>
      <c r="D6" s="87">
        <v>7.8</v>
      </c>
      <c r="E6" s="87">
        <v>-7.6</v>
      </c>
      <c r="F6" s="87">
        <v>-14.8</v>
      </c>
      <c r="G6" s="87">
        <v>6.2</v>
      </c>
      <c r="H6" s="87">
        <v>12.9</v>
      </c>
      <c r="I6" s="87">
        <v>2.6</v>
      </c>
      <c r="J6" s="87">
        <v>4.5</v>
      </c>
      <c r="K6" s="87">
        <v>28.9</v>
      </c>
      <c r="L6" s="87">
        <v>19.2</v>
      </c>
      <c r="M6" s="87">
        <v>14.9</v>
      </c>
      <c r="N6" s="88">
        <v>3.5</v>
      </c>
    </row>
    <row r="7" spans="1:14" s="18" customFormat="1" ht="16.899999999999999" customHeight="1" x14ac:dyDescent="0.2">
      <c r="A7" s="49" t="s">
        <v>68</v>
      </c>
      <c r="B7" s="87">
        <v>8.3000000000000007</v>
      </c>
      <c r="C7" s="87">
        <v>0.8</v>
      </c>
      <c r="D7" s="87">
        <v>0.5</v>
      </c>
      <c r="E7" s="87">
        <v>8</v>
      </c>
      <c r="F7" s="87">
        <v>9.6999999999999993</v>
      </c>
      <c r="G7" s="87">
        <v>3.3</v>
      </c>
      <c r="H7" s="87">
        <v>-8.6</v>
      </c>
      <c r="I7" s="87">
        <v>13.4</v>
      </c>
      <c r="J7" s="87">
        <v>9.3000000000000007</v>
      </c>
      <c r="K7" s="87">
        <v>6.5</v>
      </c>
      <c r="L7" s="87">
        <v>0.7</v>
      </c>
      <c r="M7" s="87">
        <v>4</v>
      </c>
      <c r="N7" s="88">
        <v>5.5</v>
      </c>
    </row>
    <row r="8" spans="1:14" ht="16.899999999999999" customHeight="1" x14ac:dyDescent="0.2">
      <c r="A8" s="69" t="s">
        <v>69</v>
      </c>
      <c r="B8" s="198">
        <v>-0.1</v>
      </c>
      <c r="C8" s="199">
        <v>-0.3</v>
      </c>
      <c r="D8" s="198">
        <v>2.2999999999999998</v>
      </c>
      <c r="E8" s="198">
        <v>8.4</v>
      </c>
      <c r="F8" s="198">
        <v>10.4</v>
      </c>
      <c r="G8" s="198">
        <v>3.3</v>
      </c>
      <c r="H8" s="198">
        <v>-16.600000000000001</v>
      </c>
      <c r="I8" s="198">
        <v>10.9</v>
      </c>
      <c r="J8" s="198">
        <v>8.9</v>
      </c>
      <c r="K8" s="198">
        <v>-6.6</v>
      </c>
      <c r="L8" s="198">
        <v>6.7</v>
      </c>
      <c r="M8" s="198">
        <v>1</v>
      </c>
      <c r="N8" s="200">
        <v>2.1</v>
      </c>
    </row>
    <row r="9" spans="1:14" ht="16.899999999999999" customHeight="1" x14ac:dyDescent="0.2">
      <c r="A9" s="69" t="s">
        <v>70</v>
      </c>
      <c r="B9" s="198">
        <v>1.8</v>
      </c>
      <c r="C9" s="616">
        <v>0</v>
      </c>
      <c r="D9" s="198">
        <v>0.4</v>
      </c>
      <c r="E9" s="198">
        <v>1.5</v>
      </c>
      <c r="F9" s="198">
        <v>0.3</v>
      </c>
      <c r="G9" s="198">
        <v>1.4</v>
      </c>
      <c r="H9" s="198">
        <v>-17.899999999999999</v>
      </c>
      <c r="I9" s="198">
        <v>8.3000000000000007</v>
      </c>
      <c r="J9" s="198">
        <v>9</v>
      </c>
      <c r="K9" s="198">
        <v>1.9</v>
      </c>
      <c r="L9" s="198">
        <v>0.6</v>
      </c>
      <c r="M9" s="198">
        <v>1.1000000000000001</v>
      </c>
      <c r="N9" s="200">
        <v>1.5</v>
      </c>
    </row>
    <row r="10" spans="1:14" s="18" customFormat="1" ht="16.899999999999999" customHeight="1" x14ac:dyDescent="0.2">
      <c r="A10" s="49" t="s">
        <v>71</v>
      </c>
      <c r="B10" s="87">
        <v>0.8</v>
      </c>
      <c r="C10" s="87">
        <v>-5.0999999999999996</v>
      </c>
      <c r="D10" s="87">
        <v>6.6</v>
      </c>
      <c r="E10" s="87">
        <v>2.2999999999999998</v>
      </c>
      <c r="F10" s="87">
        <v>-22</v>
      </c>
      <c r="G10" s="87">
        <v>9.3000000000000007</v>
      </c>
      <c r="H10" s="87">
        <v>-17.2</v>
      </c>
      <c r="I10" s="87">
        <v>-5.0999999999999996</v>
      </c>
      <c r="J10" s="87">
        <v>-8.4</v>
      </c>
      <c r="K10" s="87">
        <v>2.5</v>
      </c>
      <c r="L10" s="87">
        <v>-7.8</v>
      </c>
      <c r="M10" s="87">
        <v>-1.9</v>
      </c>
      <c r="N10" s="88">
        <v>4.2</v>
      </c>
    </row>
    <row r="11" spans="1:14" s="18" customFormat="1" ht="16.899999999999999" customHeight="1" x14ac:dyDescent="0.2">
      <c r="A11" s="49" t="s">
        <v>72</v>
      </c>
      <c r="B11" s="87">
        <v>2.4</v>
      </c>
      <c r="C11" s="87">
        <v>3</v>
      </c>
      <c r="D11" s="87">
        <v>1.4</v>
      </c>
      <c r="E11" s="87">
        <v>0.5</v>
      </c>
      <c r="F11" s="87">
        <v>3.4</v>
      </c>
      <c r="G11" s="87">
        <v>1.6</v>
      </c>
      <c r="H11" s="87">
        <v>-10.6</v>
      </c>
      <c r="I11" s="87">
        <v>4.9000000000000004</v>
      </c>
      <c r="J11" s="87">
        <v>12.1</v>
      </c>
      <c r="K11" s="87">
        <v>4.2</v>
      </c>
      <c r="L11" s="87">
        <v>2.8</v>
      </c>
      <c r="M11" s="87">
        <v>1.6</v>
      </c>
      <c r="N11" s="88">
        <v>2.1</v>
      </c>
    </row>
    <row r="12" spans="1:14" s="18" customFormat="1" ht="16.899999999999999" customHeight="1" x14ac:dyDescent="0.2">
      <c r="A12" s="49" t="s">
        <v>73</v>
      </c>
      <c r="B12" s="87">
        <v>4.2</v>
      </c>
      <c r="C12" s="87">
        <v>-2.8</v>
      </c>
      <c r="D12" s="87">
        <v>-5.8</v>
      </c>
      <c r="E12" s="87">
        <v>-0.7</v>
      </c>
      <c r="F12" s="87">
        <v>-6.8</v>
      </c>
      <c r="G12" s="202">
        <v>-5.4</v>
      </c>
      <c r="H12" s="202">
        <v>-29</v>
      </c>
      <c r="I12" s="87">
        <v>8.9</v>
      </c>
      <c r="J12" s="87">
        <v>6.7</v>
      </c>
      <c r="K12" s="87">
        <v>-10</v>
      </c>
      <c r="L12" s="87">
        <v>-6.9</v>
      </c>
      <c r="M12" s="87">
        <v>-1.9</v>
      </c>
      <c r="N12" s="88">
        <v>-2.5</v>
      </c>
    </row>
    <row r="13" spans="1:14" s="18" customFormat="1" ht="16.899999999999999" customHeight="1" x14ac:dyDescent="0.2">
      <c r="A13" s="49" t="s">
        <v>74</v>
      </c>
      <c r="B13" s="87">
        <v>-1</v>
      </c>
      <c r="C13" s="87">
        <v>-0.2</v>
      </c>
      <c r="D13" s="87">
        <v>4.8</v>
      </c>
      <c r="E13" s="87">
        <v>4.5</v>
      </c>
      <c r="F13" s="87">
        <v>4.7</v>
      </c>
      <c r="G13" s="87">
        <v>6.5</v>
      </c>
      <c r="H13" s="87">
        <v>-17.100000000000001</v>
      </c>
      <c r="I13" s="87">
        <v>12</v>
      </c>
      <c r="J13" s="87">
        <v>8.1</v>
      </c>
      <c r="K13" s="87">
        <v>6.6</v>
      </c>
      <c r="L13" s="87">
        <v>2.5</v>
      </c>
      <c r="M13" s="87">
        <v>2.2000000000000002</v>
      </c>
      <c r="N13" s="88">
        <v>2.8</v>
      </c>
    </row>
    <row r="14" spans="1:14" ht="17.100000000000001" customHeight="1" x14ac:dyDescent="0.2">
      <c r="A14" s="69" t="s">
        <v>116</v>
      </c>
      <c r="B14" s="198">
        <v>4.0999999999999996</v>
      </c>
      <c r="C14" s="198">
        <v>3.7</v>
      </c>
      <c r="D14" s="198">
        <v>4.0999999999999996</v>
      </c>
      <c r="E14" s="198">
        <v>3.4</v>
      </c>
      <c r="F14" s="198">
        <v>2.8</v>
      </c>
      <c r="G14" s="198">
        <v>4.5999999999999996</v>
      </c>
      <c r="H14" s="198">
        <v>-15</v>
      </c>
      <c r="I14" s="198">
        <v>2.4</v>
      </c>
      <c r="J14" s="198">
        <v>5.6</v>
      </c>
      <c r="K14" s="198">
        <v>5.4</v>
      </c>
      <c r="L14" s="198">
        <v>3.3</v>
      </c>
      <c r="M14" s="198">
        <v>4.8</v>
      </c>
      <c r="N14" s="200">
        <v>1.5</v>
      </c>
    </row>
    <row r="15" spans="1:14" ht="17.100000000000001" customHeight="1" x14ac:dyDescent="0.2">
      <c r="A15" s="153" t="s">
        <v>76</v>
      </c>
      <c r="B15" s="203">
        <v>2.6</v>
      </c>
      <c r="C15" s="203">
        <v>2.2000000000000002</v>
      </c>
      <c r="D15" s="203">
        <v>-4.0999999999999996</v>
      </c>
      <c r="E15" s="203">
        <v>8.3000000000000007</v>
      </c>
      <c r="F15" s="203">
        <v>4</v>
      </c>
      <c r="G15" s="203">
        <v>2.2000000000000002</v>
      </c>
      <c r="H15" s="203">
        <v>-5.2</v>
      </c>
      <c r="I15" s="203">
        <v>6.2</v>
      </c>
      <c r="J15" s="203">
        <v>0.6</v>
      </c>
      <c r="K15" s="203">
        <v>2.2999999999999998</v>
      </c>
      <c r="L15" s="203">
        <v>1.5</v>
      </c>
      <c r="M15" s="203">
        <v>2.2000000000000002</v>
      </c>
      <c r="N15" s="204">
        <v>2.1</v>
      </c>
    </row>
    <row r="16" spans="1:14" ht="16.899999999999999" customHeight="1" x14ac:dyDescent="0.2">
      <c r="A16" s="38" t="s">
        <v>77</v>
      </c>
      <c r="B16" s="198">
        <v>-7.1</v>
      </c>
      <c r="C16" s="198">
        <v>-3.5</v>
      </c>
      <c r="D16" s="198">
        <v>1.5</v>
      </c>
      <c r="E16" s="198">
        <v>9.1</v>
      </c>
      <c r="F16" s="198">
        <v>11.2</v>
      </c>
      <c r="G16" s="198">
        <v>6</v>
      </c>
      <c r="H16" s="198">
        <v>-28</v>
      </c>
      <c r="I16" s="198">
        <v>22.7</v>
      </c>
      <c r="J16" s="198">
        <v>1.3</v>
      </c>
      <c r="K16" s="198">
        <v>9.1</v>
      </c>
      <c r="L16" s="198">
        <v>6.1</v>
      </c>
      <c r="M16" s="198">
        <v>-2.1</v>
      </c>
      <c r="N16" s="200">
        <v>0.9</v>
      </c>
    </row>
    <row r="17" spans="1:14" ht="16.899999999999999" customHeight="1" x14ac:dyDescent="0.2">
      <c r="A17" s="69" t="s">
        <v>78</v>
      </c>
      <c r="B17" s="198">
        <v>2.7</v>
      </c>
      <c r="C17" s="198">
        <v>3</v>
      </c>
      <c r="D17" s="198">
        <v>3.3</v>
      </c>
      <c r="E17" s="198">
        <v>3.1</v>
      </c>
      <c r="F17" s="198">
        <v>3.3</v>
      </c>
      <c r="G17" s="198">
        <v>3.6</v>
      </c>
      <c r="H17" s="198">
        <v>-8.5</v>
      </c>
      <c r="I17" s="198">
        <v>4.8</v>
      </c>
      <c r="J17" s="198">
        <v>3.6</v>
      </c>
      <c r="K17" s="198">
        <v>3.6</v>
      </c>
      <c r="L17" s="198">
        <v>2</v>
      </c>
      <c r="M17" s="198">
        <v>3.1</v>
      </c>
      <c r="N17" s="200">
        <v>3</v>
      </c>
    </row>
    <row r="18" spans="1:14" s="59" customFormat="1" ht="16.899999999999999" customHeight="1" x14ac:dyDescent="0.2">
      <c r="A18" s="75" t="s">
        <v>132</v>
      </c>
      <c r="B18" s="81">
        <v>2.9</v>
      </c>
      <c r="C18" s="81">
        <v>2.7</v>
      </c>
      <c r="D18" s="81">
        <v>3</v>
      </c>
      <c r="E18" s="81">
        <v>2.9</v>
      </c>
      <c r="F18" s="81">
        <v>3.5</v>
      </c>
      <c r="G18" s="81">
        <v>3.5</v>
      </c>
      <c r="H18" s="81">
        <v>-11.8</v>
      </c>
      <c r="I18" s="81">
        <v>4.0999999999999996</v>
      </c>
      <c r="J18" s="81">
        <v>3</v>
      </c>
      <c r="K18" s="81">
        <v>3</v>
      </c>
      <c r="L18" s="81">
        <v>3.2</v>
      </c>
      <c r="M18" s="81">
        <v>3.2</v>
      </c>
      <c r="N18" s="205">
        <v>3</v>
      </c>
    </row>
    <row r="19" spans="1:14" s="59" customFormat="1" ht="16.899999999999999" customHeight="1" x14ac:dyDescent="0.2">
      <c r="A19" s="690" t="s">
        <v>536</v>
      </c>
      <c r="B19" s="81">
        <v>2.2000000000000002</v>
      </c>
      <c r="C19" s="81">
        <v>5</v>
      </c>
      <c r="D19" s="81">
        <v>5</v>
      </c>
      <c r="E19" s="81">
        <v>3.7</v>
      </c>
      <c r="F19" s="81">
        <v>2.2000000000000002</v>
      </c>
      <c r="G19" s="81">
        <v>3.6</v>
      </c>
      <c r="H19" s="81">
        <v>9.8000000000000007</v>
      </c>
      <c r="I19" s="81">
        <v>7.5</v>
      </c>
      <c r="J19" s="81">
        <v>5.8</v>
      </c>
      <c r="K19" s="81">
        <v>5.6</v>
      </c>
      <c r="L19" s="81">
        <v>-2.1</v>
      </c>
      <c r="M19" s="81">
        <v>2.7</v>
      </c>
      <c r="N19" s="205">
        <v>3</v>
      </c>
    </row>
    <row r="20" spans="1:14" ht="16.899999999999999" customHeight="1" x14ac:dyDescent="0.2">
      <c r="A20" s="69" t="s">
        <v>79</v>
      </c>
      <c r="B20" s="198">
        <v>2.8</v>
      </c>
      <c r="C20" s="198">
        <v>3.4</v>
      </c>
      <c r="D20" s="198">
        <v>3.7</v>
      </c>
      <c r="E20" s="198">
        <v>3.8</v>
      </c>
      <c r="F20" s="198">
        <v>3.5</v>
      </c>
      <c r="G20" s="198">
        <v>3.4</v>
      </c>
      <c r="H20" s="198">
        <v>-28.2</v>
      </c>
      <c r="I20" s="198">
        <v>3.7</v>
      </c>
      <c r="J20" s="198">
        <v>5.3</v>
      </c>
      <c r="K20" s="198">
        <v>7.2</v>
      </c>
      <c r="L20" s="198">
        <v>4.9000000000000004</v>
      </c>
      <c r="M20" s="198">
        <v>5.0999999999999996</v>
      </c>
      <c r="N20" s="200">
        <v>4.8</v>
      </c>
    </row>
    <row r="21" spans="1:14" ht="16.899999999999999" customHeight="1" x14ac:dyDescent="0.2">
      <c r="A21" s="38" t="s">
        <v>80</v>
      </c>
      <c r="B21" s="198">
        <v>6.1</v>
      </c>
      <c r="C21" s="198">
        <v>8.6999999999999993</v>
      </c>
      <c r="D21" s="198">
        <v>9.1999999999999993</v>
      </c>
      <c r="E21" s="198">
        <v>4.5999999999999996</v>
      </c>
      <c r="F21" s="198">
        <v>4.0999999999999996</v>
      </c>
      <c r="G21" s="198">
        <v>-1.1000000000000001</v>
      </c>
      <c r="H21" s="198">
        <v>-65.599999999999994</v>
      </c>
      <c r="I21" s="198">
        <v>-13.7</v>
      </c>
      <c r="J21" s="198">
        <v>192.4</v>
      </c>
      <c r="K21" s="198">
        <v>25.7</v>
      </c>
      <c r="L21" s="198">
        <v>5.8</v>
      </c>
      <c r="M21" s="198">
        <v>4.2</v>
      </c>
      <c r="N21" s="200">
        <v>2.2000000000000002</v>
      </c>
    </row>
    <row r="22" spans="1:14" ht="16.899999999999999" customHeight="1" x14ac:dyDescent="0.2">
      <c r="A22" s="69" t="s">
        <v>81</v>
      </c>
      <c r="B22" s="198">
        <v>6.4</v>
      </c>
      <c r="C22" s="198">
        <v>6.9</v>
      </c>
      <c r="D22" s="198">
        <v>5.7</v>
      </c>
      <c r="E22" s="198">
        <v>5.5</v>
      </c>
      <c r="F22" s="198">
        <v>5.5</v>
      </c>
      <c r="G22" s="198">
        <v>5.6</v>
      </c>
      <c r="H22" s="198">
        <v>6</v>
      </c>
      <c r="I22" s="198">
        <v>7.2</v>
      </c>
      <c r="J22" s="198">
        <v>4</v>
      </c>
      <c r="K22" s="198">
        <v>3.9</v>
      </c>
      <c r="L22" s="198">
        <v>4.5</v>
      </c>
      <c r="M22" s="198">
        <v>5.2</v>
      </c>
      <c r="N22" s="200">
        <v>5</v>
      </c>
    </row>
    <row r="23" spans="1:14" ht="16.899999999999999" customHeight="1" x14ac:dyDescent="0.2">
      <c r="A23" s="38" t="s">
        <v>82</v>
      </c>
      <c r="B23" s="198">
        <v>5.6</v>
      </c>
      <c r="C23" s="198">
        <v>5.4</v>
      </c>
      <c r="D23" s="198">
        <v>5.8</v>
      </c>
      <c r="E23" s="198">
        <v>5.6</v>
      </c>
      <c r="F23" s="198">
        <v>7.4</v>
      </c>
      <c r="G23" s="198">
        <v>4</v>
      </c>
      <c r="H23" s="198">
        <v>4.9000000000000004</v>
      </c>
      <c r="I23" s="198">
        <v>4.2</v>
      </c>
      <c r="J23" s="198">
        <v>2.1</v>
      </c>
      <c r="K23" s="198">
        <v>3.5</v>
      </c>
      <c r="L23" s="198">
        <v>5.3</v>
      </c>
      <c r="M23" s="198">
        <v>5.0999999999999996</v>
      </c>
      <c r="N23" s="200">
        <v>4.7</v>
      </c>
    </row>
    <row r="24" spans="1:14" s="18" customFormat="1" ht="16.899999999999999" customHeight="1" x14ac:dyDescent="0.2">
      <c r="A24" s="111" t="s">
        <v>83</v>
      </c>
      <c r="B24" s="87">
        <v>5.5</v>
      </c>
      <c r="C24" s="87">
        <v>5.4</v>
      </c>
      <c r="D24" s="87">
        <v>6</v>
      </c>
      <c r="E24" s="87">
        <v>6</v>
      </c>
      <c r="F24" s="87">
        <v>5.7</v>
      </c>
      <c r="G24" s="87">
        <v>5.4</v>
      </c>
      <c r="H24" s="87">
        <v>0.9</v>
      </c>
      <c r="I24" s="87">
        <v>4.2</v>
      </c>
      <c r="J24" s="87">
        <v>4.5</v>
      </c>
      <c r="K24" s="87">
        <v>4.3</v>
      </c>
      <c r="L24" s="87">
        <v>6</v>
      </c>
      <c r="M24" s="87">
        <v>5.5</v>
      </c>
      <c r="N24" s="88">
        <v>5.0999999999999996</v>
      </c>
    </row>
    <row r="25" spans="1:14" s="18" customFormat="1" ht="16.899999999999999" customHeight="1" x14ac:dyDescent="0.2">
      <c r="A25" s="111" t="s">
        <v>84</v>
      </c>
      <c r="B25" s="87">
        <v>6.5</v>
      </c>
      <c r="C25" s="87">
        <v>6.3</v>
      </c>
      <c r="D25" s="87">
        <v>6.5</v>
      </c>
      <c r="E25" s="87">
        <v>6.5</v>
      </c>
      <c r="F25" s="87">
        <v>6.5</v>
      </c>
      <c r="G25" s="87">
        <v>6.3</v>
      </c>
      <c r="H25" s="87">
        <v>1.2</v>
      </c>
      <c r="I25" s="87">
        <v>1.3</v>
      </c>
      <c r="J25" s="87">
        <v>4.5</v>
      </c>
      <c r="K25" s="87">
        <v>3.3</v>
      </c>
      <c r="L25" s="87">
        <v>4.9000000000000004</v>
      </c>
      <c r="M25" s="87">
        <v>7</v>
      </c>
      <c r="N25" s="88">
        <v>5.3</v>
      </c>
    </row>
    <row r="26" spans="1:14" s="18" customFormat="1" ht="16.899999999999999" customHeight="1" x14ac:dyDescent="0.2">
      <c r="A26" s="111" t="s">
        <v>85</v>
      </c>
      <c r="B26" s="87">
        <v>5</v>
      </c>
      <c r="C26" s="87">
        <v>4.5999999999999996</v>
      </c>
      <c r="D26" s="87">
        <v>5.2</v>
      </c>
      <c r="E26" s="87">
        <v>4.9000000000000004</v>
      </c>
      <c r="F26" s="87">
        <v>4.8</v>
      </c>
      <c r="G26" s="87">
        <v>-6.2</v>
      </c>
      <c r="H26" s="87">
        <v>2.4</v>
      </c>
      <c r="I26" s="87">
        <v>3.1</v>
      </c>
      <c r="J26" s="87">
        <v>4.0999999999999996</v>
      </c>
      <c r="K26" s="87">
        <v>4.5999999999999996</v>
      </c>
      <c r="L26" s="87">
        <v>3.8</v>
      </c>
      <c r="M26" s="87">
        <v>4</v>
      </c>
      <c r="N26" s="88">
        <v>4.4000000000000004</v>
      </c>
    </row>
    <row r="27" spans="1:14" s="18" customFormat="1" ht="16.899999999999999" customHeight="1" x14ac:dyDescent="0.2">
      <c r="A27" s="111" t="s">
        <v>86</v>
      </c>
      <c r="B27" s="87">
        <v>7.1</v>
      </c>
      <c r="C27" s="87">
        <v>6.5</v>
      </c>
      <c r="D27" s="87">
        <v>5.7</v>
      </c>
      <c r="E27" s="87">
        <v>5.0999999999999996</v>
      </c>
      <c r="F27" s="87">
        <v>16.600000000000001</v>
      </c>
      <c r="G27" s="87">
        <v>10</v>
      </c>
      <c r="H27" s="87">
        <v>18</v>
      </c>
      <c r="I27" s="87">
        <v>5.6</v>
      </c>
      <c r="J27" s="87">
        <v>-5</v>
      </c>
      <c r="K27" s="87">
        <v>0.6</v>
      </c>
      <c r="L27" s="87">
        <v>4.7</v>
      </c>
      <c r="M27" s="87">
        <v>4.5999999999999996</v>
      </c>
      <c r="N27" s="88">
        <v>3.8</v>
      </c>
    </row>
    <row r="28" spans="1:14" s="59" customFormat="1" ht="16.899999999999999" customHeight="1" x14ac:dyDescent="0.2">
      <c r="A28" s="112" t="s">
        <v>87</v>
      </c>
      <c r="B28" s="81">
        <v>7.1</v>
      </c>
      <c r="C28" s="81">
        <v>6.5</v>
      </c>
      <c r="D28" s="81">
        <v>5.7</v>
      </c>
      <c r="E28" s="81">
        <v>5.0999999999999996</v>
      </c>
      <c r="F28" s="81">
        <v>16.600000000000001</v>
      </c>
      <c r="G28" s="81">
        <v>10.199999999999999</v>
      </c>
      <c r="H28" s="81">
        <v>19</v>
      </c>
      <c r="I28" s="81">
        <v>5.7</v>
      </c>
      <c r="J28" s="81">
        <v>-5.5</v>
      </c>
      <c r="K28" s="81">
        <v>1</v>
      </c>
      <c r="L28" s="81">
        <v>4.8</v>
      </c>
      <c r="M28" s="81">
        <v>4.8</v>
      </c>
      <c r="N28" s="205">
        <v>3.8</v>
      </c>
    </row>
    <row r="29" spans="1:14" ht="16.899999999999999" customHeight="1" x14ac:dyDescent="0.2">
      <c r="A29" s="38" t="s">
        <v>88</v>
      </c>
      <c r="B29" s="198">
        <v>5.3</v>
      </c>
      <c r="C29" s="198">
        <v>4.2</v>
      </c>
      <c r="D29" s="198">
        <v>4.2</v>
      </c>
      <c r="E29" s="198">
        <v>3.4</v>
      </c>
      <c r="F29" s="198">
        <v>2.7</v>
      </c>
      <c r="G29" s="198">
        <v>3.5</v>
      </c>
      <c r="H29" s="198">
        <v>-1.9</v>
      </c>
      <c r="I29" s="198">
        <v>1.5</v>
      </c>
      <c r="J29" s="198">
        <v>1.8</v>
      </c>
      <c r="K29" s="198">
        <v>2.1</v>
      </c>
      <c r="L29" s="198">
        <v>2</v>
      </c>
      <c r="M29" s="198">
        <v>1.9</v>
      </c>
      <c r="N29" s="200">
        <v>1.9</v>
      </c>
    </row>
    <row r="30" spans="1:14" s="59" customFormat="1" ht="16.899999999999999" customHeight="1" x14ac:dyDescent="0.2">
      <c r="A30" s="206" t="s">
        <v>575</v>
      </c>
      <c r="B30" s="81">
        <v>4.9000000000000004</v>
      </c>
      <c r="C30" s="81">
        <v>3.8</v>
      </c>
      <c r="D30" s="81">
        <v>3.9</v>
      </c>
      <c r="E30" s="81">
        <v>3</v>
      </c>
      <c r="F30" s="81">
        <v>2.4</v>
      </c>
      <c r="G30" s="81">
        <v>3.1</v>
      </c>
      <c r="H30" s="81">
        <v>1.4</v>
      </c>
      <c r="I30" s="81">
        <v>0.9</v>
      </c>
      <c r="J30" s="81">
        <v>1.2</v>
      </c>
      <c r="K30" s="81">
        <v>0.8</v>
      </c>
      <c r="L30" s="81">
        <v>1.2</v>
      </c>
      <c r="M30" s="81">
        <v>1.4</v>
      </c>
      <c r="N30" s="205">
        <v>1.2</v>
      </c>
    </row>
    <row r="31" spans="1:14" ht="16.899999999999999" customHeight="1" x14ac:dyDescent="0.2">
      <c r="A31" s="38" t="s">
        <v>89</v>
      </c>
      <c r="B31" s="198">
        <v>5.4</v>
      </c>
      <c r="C31" s="198">
        <v>5.0999999999999996</v>
      </c>
      <c r="D31" s="198">
        <v>5.7</v>
      </c>
      <c r="E31" s="198">
        <v>5.0999999999999996</v>
      </c>
      <c r="F31" s="198">
        <v>5.0999999999999996</v>
      </c>
      <c r="G31" s="198">
        <v>4.5</v>
      </c>
      <c r="H31" s="198">
        <v>-12.1</v>
      </c>
      <c r="I31" s="198">
        <v>4.5</v>
      </c>
      <c r="J31" s="198">
        <v>2.1</v>
      </c>
      <c r="K31" s="198">
        <v>-2.5</v>
      </c>
      <c r="L31" s="198">
        <v>2.9</v>
      </c>
      <c r="M31" s="198">
        <v>3.8</v>
      </c>
      <c r="N31" s="200">
        <v>3.4</v>
      </c>
    </row>
    <row r="32" spans="1:14" s="59" customFormat="1" ht="16.899999999999999" customHeight="1" x14ac:dyDescent="0.2">
      <c r="A32" s="112" t="s">
        <v>87</v>
      </c>
      <c r="B32" s="81">
        <v>5.5</v>
      </c>
      <c r="C32" s="81">
        <v>5.0999999999999996</v>
      </c>
      <c r="D32" s="81">
        <v>5.7</v>
      </c>
      <c r="E32" s="81">
        <v>5.3</v>
      </c>
      <c r="F32" s="81">
        <v>5.0999999999999996</v>
      </c>
      <c r="G32" s="81">
        <v>1.5</v>
      </c>
      <c r="H32" s="81">
        <v>2.2000000000000002</v>
      </c>
      <c r="I32" s="81">
        <v>1.8</v>
      </c>
      <c r="J32" s="81">
        <v>-10.9</v>
      </c>
      <c r="K32" s="81">
        <v>-39.5</v>
      </c>
      <c r="L32" s="81">
        <v>-10</v>
      </c>
      <c r="M32" s="81">
        <v>2.6</v>
      </c>
      <c r="N32" s="205">
        <v>3</v>
      </c>
    </row>
    <row r="33" spans="1:14" ht="16.899999999999999" customHeight="1" x14ac:dyDescent="0.2">
      <c r="A33" s="115" t="s">
        <v>90</v>
      </c>
      <c r="B33" s="198">
        <v>7.9</v>
      </c>
      <c r="C33" s="198">
        <v>6.7</v>
      </c>
      <c r="D33" s="198">
        <v>5.9</v>
      </c>
      <c r="E33" s="198">
        <v>5.8</v>
      </c>
      <c r="F33" s="198">
        <v>5.7</v>
      </c>
      <c r="G33" s="198">
        <v>5.2</v>
      </c>
      <c r="H33" s="198">
        <v>-21.5</v>
      </c>
      <c r="I33" s="198">
        <v>2.7</v>
      </c>
      <c r="J33" s="198">
        <v>5.0999999999999996</v>
      </c>
      <c r="K33" s="198">
        <v>3.7</v>
      </c>
      <c r="L33" s="198">
        <v>3.9</v>
      </c>
      <c r="M33" s="198">
        <v>3.8</v>
      </c>
      <c r="N33" s="200">
        <v>3.6</v>
      </c>
    </row>
    <row r="34" spans="1:14" ht="16.899999999999999" customHeight="1" x14ac:dyDescent="0.2">
      <c r="A34" s="115" t="s">
        <v>91</v>
      </c>
      <c r="B34" s="198">
        <v>2.9</v>
      </c>
      <c r="C34" s="198">
        <v>1.1000000000000001</v>
      </c>
      <c r="D34" s="198">
        <v>3.5</v>
      </c>
      <c r="E34" s="198">
        <v>0.9</v>
      </c>
      <c r="F34" s="198">
        <v>2.4</v>
      </c>
      <c r="G34" s="198">
        <v>1.3</v>
      </c>
      <c r="H34" s="198">
        <v>-0.2</v>
      </c>
      <c r="I34" s="198">
        <v>3.3</v>
      </c>
      <c r="J34" s="198">
        <v>0.6</v>
      </c>
      <c r="K34" s="198">
        <v>2.1</v>
      </c>
      <c r="L34" s="198">
        <v>3.6</v>
      </c>
      <c r="M34" s="198">
        <v>1.2</v>
      </c>
      <c r="N34" s="200">
        <v>1.2</v>
      </c>
    </row>
    <row r="35" spans="1:14" ht="16.899999999999999" customHeight="1" x14ac:dyDescent="0.2">
      <c r="A35" s="38" t="s">
        <v>92</v>
      </c>
      <c r="B35" s="198">
        <v>1.4</v>
      </c>
      <c r="C35" s="198">
        <v>1.9</v>
      </c>
      <c r="D35" s="198">
        <v>0.8</v>
      </c>
      <c r="E35" s="198">
        <v>1.3</v>
      </c>
      <c r="F35" s="198">
        <v>2.1</v>
      </c>
      <c r="G35" s="198">
        <v>1</v>
      </c>
      <c r="H35" s="198">
        <v>-2.2999999999999998</v>
      </c>
      <c r="I35" s="198">
        <v>1.6</v>
      </c>
      <c r="J35" s="198">
        <v>0.3</v>
      </c>
      <c r="K35" s="198">
        <v>-1.9</v>
      </c>
      <c r="L35" s="198">
        <v>5.9</v>
      </c>
      <c r="M35" s="198">
        <v>2.5</v>
      </c>
      <c r="N35" s="200">
        <v>3.1</v>
      </c>
    </row>
    <row r="36" spans="1:14" ht="16.899999999999999" customHeight="1" x14ac:dyDescent="0.2">
      <c r="A36" s="38" t="s">
        <v>93</v>
      </c>
      <c r="B36" s="198">
        <v>4</v>
      </c>
      <c r="C36" s="198">
        <v>3</v>
      </c>
      <c r="D36" s="198">
        <v>2.8</v>
      </c>
      <c r="E36" s="198">
        <v>4</v>
      </c>
      <c r="F36" s="198">
        <v>3.9</v>
      </c>
      <c r="G36" s="198">
        <v>3.4</v>
      </c>
      <c r="H36" s="198">
        <v>-0.4</v>
      </c>
      <c r="I36" s="198">
        <v>6.4</v>
      </c>
      <c r="J36" s="198">
        <v>2.9</v>
      </c>
      <c r="K36" s="198">
        <v>-4.9000000000000004</v>
      </c>
      <c r="L36" s="198">
        <v>5.9</v>
      </c>
      <c r="M36" s="198">
        <v>3.5</v>
      </c>
      <c r="N36" s="200">
        <v>5.2</v>
      </c>
    </row>
    <row r="37" spans="1:14" ht="16.899999999999999" customHeight="1" x14ac:dyDescent="0.2">
      <c r="A37" s="44" t="s">
        <v>94</v>
      </c>
      <c r="B37" s="198">
        <v>6.6</v>
      </c>
      <c r="C37" s="198">
        <v>4.2</v>
      </c>
      <c r="D37" s="198">
        <v>4</v>
      </c>
      <c r="E37" s="198">
        <v>4.7</v>
      </c>
      <c r="F37" s="198">
        <v>4.3</v>
      </c>
      <c r="G37" s="198">
        <v>3.6</v>
      </c>
      <c r="H37" s="198">
        <v>-31</v>
      </c>
      <c r="I37" s="198">
        <v>-8.6</v>
      </c>
      <c r="J37" s="198">
        <v>9.8000000000000007</v>
      </c>
      <c r="K37" s="198">
        <v>5.0999999999999996</v>
      </c>
      <c r="L37" s="198">
        <v>4.5</v>
      </c>
      <c r="M37" s="198">
        <v>4.5999999999999996</v>
      </c>
      <c r="N37" s="200">
        <v>4.4000000000000004</v>
      </c>
    </row>
    <row r="38" spans="1:14" s="208" customFormat="1" ht="16.899999999999999" customHeight="1" x14ac:dyDescent="0.2">
      <c r="A38" s="69" t="s">
        <v>95</v>
      </c>
      <c r="B38" s="207">
        <v>3.4</v>
      </c>
      <c r="C38" s="207">
        <v>3</v>
      </c>
      <c r="D38" s="207">
        <v>3.1</v>
      </c>
      <c r="E38" s="207">
        <v>3.1</v>
      </c>
      <c r="F38" s="198">
        <v>3.5</v>
      </c>
      <c r="G38" s="198">
        <v>3.3</v>
      </c>
      <c r="H38" s="198">
        <v>-27.5</v>
      </c>
      <c r="I38" s="198">
        <v>2.6</v>
      </c>
      <c r="J38" s="198">
        <v>9.6999999999999993</v>
      </c>
      <c r="K38" s="198">
        <v>4.3</v>
      </c>
      <c r="L38" s="198">
        <v>2</v>
      </c>
      <c r="M38" s="198">
        <v>2</v>
      </c>
      <c r="N38" s="200">
        <v>2.2999999999999998</v>
      </c>
    </row>
    <row r="39" spans="1:14" ht="16.899999999999999" customHeight="1" x14ac:dyDescent="0.2">
      <c r="A39" s="116" t="s">
        <v>96</v>
      </c>
      <c r="B39" s="196">
        <v>3.3</v>
      </c>
      <c r="C39" s="196">
        <v>3.1</v>
      </c>
      <c r="D39" s="196">
        <v>3.7</v>
      </c>
      <c r="E39" s="196">
        <v>3.6</v>
      </c>
      <c r="F39" s="209">
        <v>3.8</v>
      </c>
      <c r="G39" s="209">
        <v>3.1</v>
      </c>
      <c r="H39" s="209">
        <v>-13.4</v>
      </c>
      <c r="I39" s="209">
        <v>4.5999999999999996</v>
      </c>
      <c r="J39" s="209">
        <v>8.1</v>
      </c>
      <c r="K39" s="209">
        <v>4.4000000000000004</v>
      </c>
      <c r="L39" s="209">
        <v>3.9</v>
      </c>
      <c r="M39" s="209">
        <v>3.3</v>
      </c>
      <c r="N39" s="210">
        <v>3.1</v>
      </c>
    </row>
    <row r="40" spans="1:14" ht="16.899999999999999" customHeight="1" x14ac:dyDescent="0.2">
      <c r="A40" s="116" t="s">
        <v>97</v>
      </c>
      <c r="B40" s="209">
        <v>4.8</v>
      </c>
      <c r="C40" s="209">
        <v>7.7</v>
      </c>
      <c r="D40" s="209">
        <v>5.8</v>
      </c>
      <c r="E40" s="209">
        <v>5.4</v>
      </c>
      <c r="F40" s="209">
        <v>5.0999999999999996</v>
      </c>
      <c r="G40" s="209">
        <v>1.1000000000000001</v>
      </c>
      <c r="H40" s="209">
        <v>-17.100000000000001</v>
      </c>
      <c r="I40" s="209">
        <v>-0.9</v>
      </c>
      <c r="J40" s="209">
        <v>-0.6</v>
      </c>
      <c r="K40" s="209">
        <v>5.4</v>
      </c>
      <c r="L40" s="209">
        <v>6.8</v>
      </c>
      <c r="M40" s="209">
        <v>5.0999999999999996</v>
      </c>
      <c r="N40" s="210">
        <v>2.1</v>
      </c>
    </row>
    <row r="41" spans="1:14" ht="16.899999999999999" customHeight="1" x14ac:dyDescent="0.2">
      <c r="A41" s="116" t="s">
        <v>165</v>
      </c>
      <c r="B41" s="196">
        <v>3.5</v>
      </c>
      <c r="C41" s="196">
        <v>3.6</v>
      </c>
      <c r="D41" s="196">
        <v>4</v>
      </c>
      <c r="E41" s="196">
        <v>3.8</v>
      </c>
      <c r="F41" s="209">
        <v>4</v>
      </c>
      <c r="G41" s="209">
        <v>2.8</v>
      </c>
      <c r="H41" s="209">
        <v>-13.8</v>
      </c>
      <c r="I41" s="209">
        <v>4</v>
      </c>
      <c r="J41" s="209">
        <v>7.2</v>
      </c>
      <c r="K41" s="209">
        <v>4.5</v>
      </c>
      <c r="L41" s="209">
        <v>4.2</v>
      </c>
      <c r="M41" s="209">
        <v>3.5</v>
      </c>
      <c r="N41" s="210">
        <v>3</v>
      </c>
    </row>
    <row r="42" spans="1:14" s="18" customFormat="1" ht="16.899999999999999" customHeight="1" x14ac:dyDescent="0.2">
      <c r="A42" s="116" t="s">
        <v>577</v>
      </c>
      <c r="B42" s="196">
        <v>3.3</v>
      </c>
      <c r="C42" s="196">
        <v>3</v>
      </c>
      <c r="D42" s="196">
        <v>3.6</v>
      </c>
      <c r="E42" s="196">
        <v>3.6</v>
      </c>
      <c r="F42" s="209">
        <v>3.7</v>
      </c>
      <c r="G42" s="209">
        <v>2.9</v>
      </c>
      <c r="H42" s="209">
        <v>-14.7</v>
      </c>
      <c r="I42" s="209">
        <v>4.5</v>
      </c>
      <c r="J42" s="209">
        <v>8.8000000000000007</v>
      </c>
      <c r="K42" s="209">
        <v>4.8</v>
      </c>
      <c r="L42" s="209">
        <v>4.0999999999999996</v>
      </c>
      <c r="M42" s="209">
        <v>3.3</v>
      </c>
      <c r="N42" s="210">
        <v>3.1</v>
      </c>
    </row>
    <row r="43" spans="1:14" ht="16.899999999999999" customHeight="1" x14ac:dyDescent="0.2">
      <c r="A43" s="211"/>
      <c r="B43" s="196"/>
      <c r="C43" s="196"/>
      <c r="D43" s="196"/>
      <c r="E43" s="196"/>
      <c r="F43" s="196"/>
      <c r="G43" s="198"/>
      <c r="H43" s="198"/>
      <c r="I43" s="198"/>
      <c r="J43" s="198"/>
      <c r="K43" s="198"/>
      <c r="N43" s="156"/>
    </row>
    <row r="44" spans="1:14" ht="16.899999999999999" customHeight="1" x14ac:dyDescent="0.2">
      <c r="A44" s="242" t="s">
        <v>99</v>
      </c>
      <c r="B44" s="675">
        <v>2.5</v>
      </c>
      <c r="C44" s="675">
        <v>-3.1</v>
      </c>
      <c r="D44" s="675">
        <v>-5.0999999999999996</v>
      </c>
      <c r="E44" s="675">
        <v>0.3</v>
      </c>
      <c r="F44" s="675">
        <v>-4.5</v>
      </c>
      <c r="G44" s="675">
        <v>-3.2</v>
      </c>
      <c r="H44" s="675">
        <v>-21.9</v>
      </c>
      <c r="I44" s="675">
        <v>6.5</v>
      </c>
      <c r="J44" s="675">
        <v>11.8</v>
      </c>
      <c r="K44" s="675">
        <v>-11.2</v>
      </c>
      <c r="L44" s="675">
        <v>-3</v>
      </c>
      <c r="M44" s="675">
        <v>-1.7</v>
      </c>
      <c r="N44" s="713">
        <v>-2</v>
      </c>
    </row>
    <row r="45" spans="1:14" s="18" customFormat="1" ht="8.25" customHeight="1" x14ac:dyDescent="0.2">
      <c r="A45" s="212"/>
      <c r="F45" s="213"/>
    </row>
    <row r="46" spans="1:14" ht="13.5" x14ac:dyDescent="0.25">
      <c r="A46" s="58" t="s">
        <v>16</v>
      </c>
    </row>
    <row r="47" spans="1:14" ht="13.5" x14ac:dyDescent="0.25">
      <c r="A47" s="58" t="s">
        <v>109</v>
      </c>
    </row>
  </sheetData>
  <hyperlinks>
    <hyperlink ref="A1" location="'Table of contents'!A1" display="Back to table of contents" xr:uid="{9FB70F87-C948-4D7F-9AF1-BABE345788B7}"/>
  </hyperlinks>
  <pageMargins left="0.5" right="0.196850393700787" top="0.42" bottom="0" header="0.35" footer="0"/>
  <pageSetup paperSize="9" orientation="landscape" horizontalDpi="1200" verticalDpi="1200" r:id="rId1"/>
  <headerFooter alignWithMargins="0">
    <oddHeader>&amp;C- 9 -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BE3C-7662-493F-83C1-F5ECC8A7ECFA}">
  <dimension ref="A1:O47"/>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58.140625" style="18" customWidth="1"/>
    <col min="2" max="14" width="8.5703125" style="18" customWidth="1"/>
    <col min="15" max="16384" width="9.140625" style="18"/>
  </cols>
  <sheetData>
    <row r="1" spans="1:15" x14ac:dyDescent="0.2">
      <c r="A1" s="674" t="s">
        <v>214</v>
      </c>
    </row>
    <row r="2" spans="1:15" s="30" customFormat="1" ht="20.25" customHeight="1" x14ac:dyDescent="0.25">
      <c r="A2" s="63" t="s">
        <v>474</v>
      </c>
    </row>
    <row r="3" spans="1:15" ht="5.25" customHeight="1" x14ac:dyDescent="0.2">
      <c r="A3" s="31"/>
    </row>
    <row r="4" spans="1:15" ht="18.75" customHeight="1" x14ac:dyDescent="0.2">
      <c r="A4" s="34"/>
      <c r="B4" s="36" t="s">
        <v>267</v>
      </c>
      <c r="C4" s="36" t="s">
        <v>167</v>
      </c>
      <c r="D4" s="36" t="s">
        <v>506</v>
      </c>
      <c r="E4" s="36" t="s">
        <v>507</v>
      </c>
      <c r="F4" s="36" t="s">
        <v>168</v>
      </c>
      <c r="G4" s="36" t="s">
        <v>169</v>
      </c>
      <c r="H4" s="36" t="s">
        <v>170</v>
      </c>
      <c r="I4" s="36" t="s">
        <v>171</v>
      </c>
      <c r="J4" s="36" t="s">
        <v>508</v>
      </c>
      <c r="K4" s="36" t="s">
        <v>509</v>
      </c>
      <c r="L4" s="36" t="s">
        <v>34</v>
      </c>
      <c r="M4" s="36" t="s">
        <v>35</v>
      </c>
      <c r="N4" s="37" t="s">
        <v>36</v>
      </c>
    </row>
    <row r="5" spans="1:15" s="31" customFormat="1" ht="16.899999999999999" customHeight="1" x14ac:dyDescent="0.2">
      <c r="A5" s="69" t="s">
        <v>65</v>
      </c>
      <c r="B5" s="198">
        <v>-1.7</v>
      </c>
      <c r="C5" s="198">
        <v>1</v>
      </c>
      <c r="D5" s="198">
        <v>3.4</v>
      </c>
      <c r="E5" s="198">
        <v>2.8</v>
      </c>
      <c r="F5" s="196">
        <v>-7.8</v>
      </c>
      <c r="G5" s="196">
        <v>4.2</v>
      </c>
      <c r="H5" s="196">
        <v>4.0999999999999996</v>
      </c>
      <c r="I5" s="196">
        <v>4.3</v>
      </c>
      <c r="J5" s="196">
        <v>23.3</v>
      </c>
      <c r="K5" s="196">
        <v>11</v>
      </c>
      <c r="L5" s="196">
        <v>6.6</v>
      </c>
      <c r="M5" s="196">
        <v>7.7</v>
      </c>
      <c r="N5" s="197">
        <v>7.8</v>
      </c>
    </row>
    <row r="6" spans="1:15" ht="16.899999999999999" customHeight="1" x14ac:dyDescent="0.2">
      <c r="A6" s="49" t="s">
        <v>66</v>
      </c>
      <c r="B6" s="87">
        <v>-7.5</v>
      </c>
      <c r="C6" s="87">
        <v>3.4</v>
      </c>
      <c r="D6" s="87">
        <v>0.6</v>
      </c>
      <c r="E6" s="87">
        <v>-17.7</v>
      </c>
      <c r="F6" s="87">
        <v>-42.8</v>
      </c>
      <c r="G6" s="87">
        <v>0.8</v>
      </c>
      <c r="H6" s="87">
        <v>18.100000000000001</v>
      </c>
      <c r="I6" s="87">
        <v>41.8</v>
      </c>
      <c r="J6" s="87">
        <v>68.900000000000006</v>
      </c>
      <c r="K6" s="87">
        <v>25.2</v>
      </c>
      <c r="L6" s="87">
        <v>-12.7</v>
      </c>
      <c r="M6" s="87">
        <v>6.6</v>
      </c>
      <c r="N6" s="88">
        <v>5.5</v>
      </c>
    </row>
    <row r="7" spans="1:15" ht="16.899999999999999" customHeight="1" x14ac:dyDescent="0.2">
      <c r="A7" s="52" t="s">
        <v>67</v>
      </c>
      <c r="B7" s="87">
        <v>4.0999999999999996</v>
      </c>
      <c r="C7" s="87">
        <v>-0.1</v>
      </c>
      <c r="D7" s="87">
        <v>1.8</v>
      </c>
      <c r="E7" s="87">
        <v>21.6</v>
      </c>
      <c r="F7" s="87">
        <v>15.9</v>
      </c>
      <c r="G7" s="87">
        <v>3.5</v>
      </c>
      <c r="H7" s="87">
        <v>3.8</v>
      </c>
      <c r="I7" s="87">
        <v>0.3</v>
      </c>
      <c r="J7" s="87">
        <v>16.899999999999999</v>
      </c>
      <c r="K7" s="87">
        <v>11</v>
      </c>
      <c r="L7" s="87">
        <v>16.399999999999999</v>
      </c>
      <c r="M7" s="87">
        <v>9.3000000000000007</v>
      </c>
      <c r="N7" s="88">
        <v>11.2</v>
      </c>
    </row>
    <row r="8" spans="1:15" ht="16.899999999999999" customHeight="1" x14ac:dyDescent="0.2">
      <c r="A8" s="49" t="s">
        <v>68</v>
      </c>
      <c r="B8" s="201">
        <v>-1.9</v>
      </c>
      <c r="C8" s="87">
        <v>0.5</v>
      </c>
      <c r="D8" s="87">
        <v>5.9</v>
      </c>
      <c r="E8" s="87">
        <v>1.2</v>
      </c>
      <c r="F8" s="87">
        <v>-9.8000000000000007</v>
      </c>
      <c r="G8" s="87">
        <v>5.3</v>
      </c>
      <c r="H8" s="87">
        <v>2.2999999999999998</v>
      </c>
      <c r="I8" s="87">
        <v>1.9</v>
      </c>
      <c r="J8" s="87">
        <v>20.399999999999999</v>
      </c>
      <c r="K8" s="87">
        <v>8</v>
      </c>
      <c r="L8" s="87">
        <v>1.3</v>
      </c>
      <c r="M8" s="87">
        <v>5.9</v>
      </c>
      <c r="N8" s="88">
        <v>4</v>
      </c>
    </row>
    <row r="9" spans="1:15" s="31" customFormat="1" ht="16.899999999999999" customHeight="1" x14ac:dyDescent="0.2">
      <c r="A9" s="69" t="s">
        <v>69</v>
      </c>
      <c r="B9" s="198">
        <v>9.4</v>
      </c>
      <c r="C9" s="198">
        <v>-3</v>
      </c>
      <c r="D9" s="198">
        <v>7.6</v>
      </c>
      <c r="E9" s="198">
        <v>5.6</v>
      </c>
      <c r="F9" s="198">
        <v>7.1</v>
      </c>
      <c r="G9" s="198">
        <v>-1</v>
      </c>
      <c r="H9" s="198">
        <v>8</v>
      </c>
      <c r="I9" s="198">
        <v>0.4</v>
      </c>
      <c r="J9" s="198">
        <v>3.8</v>
      </c>
      <c r="K9" s="198">
        <v>9</v>
      </c>
      <c r="L9" s="198">
        <v>8.4</v>
      </c>
      <c r="M9" s="198">
        <v>4.4000000000000004</v>
      </c>
      <c r="N9" s="200">
        <v>5.3</v>
      </c>
    </row>
    <row r="10" spans="1:15" s="31" customFormat="1" ht="16.899999999999999" customHeight="1" x14ac:dyDescent="0.2">
      <c r="A10" s="69" t="s">
        <v>70</v>
      </c>
      <c r="B10" s="198">
        <v>2.7</v>
      </c>
      <c r="C10" s="198">
        <v>1.1000000000000001</v>
      </c>
      <c r="D10" s="198">
        <v>0.9</v>
      </c>
      <c r="E10" s="199">
        <v>-0.5</v>
      </c>
      <c r="F10" s="198">
        <v>0.9</v>
      </c>
      <c r="G10" s="198">
        <v>-5.6</v>
      </c>
      <c r="H10" s="198">
        <v>9.5</v>
      </c>
      <c r="I10" s="198">
        <v>6.4</v>
      </c>
      <c r="J10" s="198">
        <v>10.1</v>
      </c>
      <c r="K10" s="198">
        <v>6.3</v>
      </c>
      <c r="L10" s="198">
        <v>4.3</v>
      </c>
      <c r="M10" s="198">
        <v>4.8</v>
      </c>
      <c r="N10" s="200">
        <v>5</v>
      </c>
    </row>
    <row r="11" spans="1:15" ht="16.899999999999999" customHeight="1" x14ac:dyDescent="0.2">
      <c r="A11" s="49" t="s">
        <v>71</v>
      </c>
      <c r="B11" s="87">
        <v>42.7</v>
      </c>
      <c r="C11" s="87">
        <v>8.5</v>
      </c>
      <c r="D11" s="87">
        <v>0.1</v>
      </c>
      <c r="E11" s="87">
        <v>-6.9</v>
      </c>
      <c r="F11" s="201">
        <v>-25.1</v>
      </c>
      <c r="G11" s="201">
        <v>-8.6</v>
      </c>
      <c r="H11" s="87">
        <v>7</v>
      </c>
      <c r="I11" s="87">
        <v>25.3</v>
      </c>
      <c r="J11" s="87">
        <v>51.8</v>
      </c>
      <c r="K11" s="87">
        <v>14</v>
      </c>
      <c r="L11" s="201">
        <v>-12</v>
      </c>
      <c r="M11" s="87">
        <v>6.4</v>
      </c>
      <c r="N11" s="87">
        <v>5.3</v>
      </c>
      <c r="O11" s="93"/>
    </row>
    <row r="12" spans="1:15" ht="16.899999999999999" customHeight="1" x14ac:dyDescent="0.2">
      <c r="A12" s="49" t="s">
        <v>72</v>
      </c>
      <c r="B12" s="87">
        <v>0.3</v>
      </c>
      <c r="C12" s="201">
        <v>-3.1</v>
      </c>
      <c r="D12" s="87">
        <v>1.7</v>
      </c>
      <c r="E12" s="87">
        <v>0.8</v>
      </c>
      <c r="F12" s="87">
        <v>-1.3</v>
      </c>
      <c r="G12" s="87">
        <v>-5.3</v>
      </c>
      <c r="H12" s="87">
        <v>8.9</v>
      </c>
      <c r="I12" s="87">
        <v>6.4</v>
      </c>
      <c r="J12" s="87">
        <v>15.1</v>
      </c>
      <c r="K12" s="87">
        <v>8.6</v>
      </c>
      <c r="L12" s="87">
        <v>-1.7</v>
      </c>
      <c r="M12" s="87">
        <v>7.8</v>
      </c>
      <c r="N12" s="88">
        <v>6.5</v>
      </c>
    </row>
    <row r="13" spans="1:15" ht="16.899999999999999" customHeight="1" x14ac:dyDescent="0.2">
      <c r="A13" s="49" t="s">
        <v>73</v>
      </c>
      <c r="B13" s="87">
        <v>0.9</v>
      </c>
      <c r="C13" s="87">
        <v>7.9</v>
      </c>
      <c r="D13" s="87">
        <v>2.2000000000000002</v>
      </c>
      <c r="E13" s="87">
        <v>0.3</v>
      </c>
      <c r="F13" s="87">
        <v>6.4</v>
      </c>
      <c r="G13" s="87">
        <v>-8.6</v>
      </c>
      <c r="H13" s="87">
        <v>12.5</v>
      </c>
      <c r="I13" s="87">
        <v>7.8</v>
      </c>
      <c r="J13" s="87">
        <v>5.7</v>
      </c>
      <c r="K13" s="87">
        <v>4.3</v>
      </c>
      <c r="L13" s="87">
        <v>19</v>
      </c>
      <c r="M13" s="87">
        <v>3.3</v>
      </c>
      <c r="N13" s="88">
        <v>4.5</v>
      </c>
    </row>
    <row r="14" spans="1:15" ht="16.899999999999999" customHeight="1" x14ac:dyDescent="0.2">
      <c r="A14" s="49" t="s">
        <v>74</v>
      </c>
      <c r="B14" s="87">
        <v>5.3</v>
      </c>
      <c r="C14" s="87">
        <v>-0.8</v>
      </c>
      <c r="D14" s="87">
        <v>-1.1000000000000001</v>
      </c>
      <c r="E14" s="87">
        <v>-2.1</v>
      </c>
      <c r="F14" s="87">
        <v>0.1</v>
      </c>
      <c r="G14" s="87">
        <v>-3.6</v>
      </c>
      <c r="H14" s="87">
        <v>8.4</v>
      </c>
      <c r="I14" s="87">
        <v>5.0999999999999996</v>
      </c>
      <c r="J14" s="87">
        <v>6.5</v>
      </c>
      <c r="K14" s="87">
        <v>4.5999999999999996</v>
      </c>
      <c r="L14" s="87">
        <v>4.9000000000000004</v>
      </c>
      <c r="M14" s="87">
        <v>2.5</v>
      </c>
      <c r="N14" s="88">
        <v>3.5</v>
      </c>
    </row>
    <row r="15" spans="1:15" s="31" customFormat="1" ht="17.100000000000001" customHeight="1" x14ac:dyDescent="0.2">
      <c r="A15" s="69" t="s">
        <v>116</v>
      </c>
      <c r="B15" s="198">
        <v>11.9</v>
      </c>
      <c r="C15" s="198">
        <v>23.7</v>
      </c>
      <c r="D15" s="198">
        <v>14.1</v>
      </c>
      <c r="E15" s="198">
        <v>-22.3</v>
      </c>
      <c r="F15" s="198">
        <v>1.1000000000000001</v>
      </c>
      <c r="G15" s="198">
        <v>-0.9</v>
      </c>
      <c r="H15" s="198">
        <v>31.4</v>
      </c>
      <c r="I15" s="199">
        <v>-32.4</v>
      </c>
      <c r="J15" s="198">
        <v>-32.799999999999997</v>
      </c>
      <c r="K15" s="198">
        <v>20.9</v>
      </c>
      <c r="L15" s="198">
        <v>59.5</v>
      </c>
      <c r="M15" s="198">
        <v>-12</v>
      </c>
      <c r="N15" s="200">
        <v>-0.2</v>
      </c>
    </row>
    <row r="16" spans="1:15" s="31" customFormat="1" ht="17.100000000000001" customHeight="1" x14ac:dyDescent="0.2">
      <c r="A16" s="44" t="s">
        <v>76</v>
      </c>
      <c r="B16" s="198">
        <v>1.1000000000000001</v>
      </c>
      <c r="C16" s="198">
        <v>3.7</v>
      </c>
      <c r="D16" s="198">
        <v>1.7</v>
      </c>
      <c r="E16" s="198">
        <v>0.9</v>
      </c>
      <c r="F16" s="198">
        <v>3.5</v>
      </c>
      <c r="G16" s="198">
        <v>-0.1</v>
      </c>
      <c r="H16" s="198">
        <v>0.8</v>
      </c>
      <c r="I16" s="198">
        <v>1.4</v>
      </c>
      <c r="J16" s="198">
        <v>1.6</v>
      </c>
      <c r="K16" s="198">
        <v>5.3</v>
      </c>
      <c r="L16" s="198">
        <v>-2.9</v>
      </c>
      <c r="M16" s="198">
        <v>-10</v>
      </c>
      <c r="N16" s="200">
        <v>4.4000000000000004</v>
      </c>
    </row>
    <row r="17" spans="1:14" s="31" customFormat="1" ht="16.899999999999999" customHeight="1" x14ac:dyDescent="0.2">
      <c r="A17" s="38" t="s">
        <v>77</v>
      </c>
      <c r="B17" s="198">
        <v>1.4</v>
      </c>
      <c r="C17" s="198">
        <v>1.3</v>
      </c>
      <c r="D17" s="199">
        <v>0</v>
      </c>
      <c r="E17" s="198">
        <v>0.8</v>
      </c>
      <c r="F17" s="198">
        <v>3.2</v>
      </c>
      <c r="G17" s="198">
        <v>9.6999999999999993</v>
      </c>
      <c r="H17" s="198">
        <v>5.0999999999999996</v>
      </c>
      <c r="I17" s="198">
        <v>7.6</v>
      </c>
      <c r="J17" s="198">
        <v>14.8</v>
      </c>
      <c r="K17" s="198">
        <v>2.8</v>
      </c>
      <c r="L17" s="198">
        <v>4.9000000000000004</v>
      </c>
      <c r="M17" s="198">
        <v>5.0999999999999996</v>
      </c>
      <c r="N17" s="200">
        <v>5.0999999999999996</v>
      </c>
    </row>
    <row r="18" spans="1:14" s="31" customFormat="1" ht="16.899999999999999" customHeight="1" x14ac:dyDescent="0.2">
      <c r="A18" s="38" t="s">
        <v>129</v>
      </c>
      <c r="B18" s="198">
        <v>3.1</v>
      </c>
      <c r="C18" s="198">
        <v>4.5</v>
      </c>
      <c r="D18" s="198">
        <v>2.1</v>
      </c>
      <c r="E18" s="198">
        <v>2.6</v>
      </c>
      <c r="F18" s="198">
        <v>2.4</v>
      </c>
      <c r="G18" s="198">
        <v>9</v>
      </c>
      <c r="H18" s="198">
        <v>3.9</v>
      </c>
      <c r="I18" s="198">
        <v>1.4</v>
      </c>
      <c r="J18" s="198">
        <v>8.6</v>
      </c>
      <c r="K18" s="198">
        <v>6</v>
      </c>
      <c r="L18" s="198">
        <v>4.2</v>
      </c>
      <c r="M18" s="198">
        <v>2.6</v>
      </c>
      <c r="N18" s="200">
        <v>3.4</v>
      </c>
    </row>
    <row r="19" spans="1:14" s="59" customFormat="1" ht="16.899999999999999" customHeight="1" x14ac:dyDescent="0.2">
      <c r="A19" s="75" t="s">
        <v>132</v>
      </c>
      <c r="B19" s="81">
        <v>4.3</v>
      </c>
      <c r="C19" s="81">
        <v>3</v>
      </c>
      <c r="D19" s="81">
        <v>2.6</v>
      </c>
      <c r="E19" s="81">
        <v>4.3</v>
      </c>
      <c r="F19" s="81">
        <v>3.7</v>
      </c>
      <c r="G19" s="81">
        <v>10.4</v>
      </c>
      <c r="H19" s="81">
        <v>1.7</v>
      </c>
      <c r="I19" s="81">
        <v>-0.5</v>
      </c>
      <c r="J19" s="81">
        <v>9.1999999999999993</v>
      </c>
      <c r="K19" s="81">
        <v>7.1</v>
      </c>
      <c r="L19" s="81">
        <v>4.7</v>
      </c>
      <c r="M19" s="81">
        <v>3.7</v>
      </c>
      <c r="N19" s="205">
        <v>3.6</v>
      </c>
    </row>
    <row r="20" spans="1:14" s="59" customFormat="1" ht="16.899999999999999" customHeight="1" x14ac:dyDescent="0.2">
      <c r="A20" s="690" t="s">
        <v>536</v>
      </c>
      <c r="B20" s="81">
        <v>-0.1</v>
      </c>
      <c r="C20" s="81">
        <v>14.7</v>
      </c>
      <c r="D20" s="81">
        <v>2.1</v>
      </c>
      <c r="E20" s="81">
        <v>-3</v>
      </c>
      <c r="F20" s="81">
        <v>-1.8</v>
      </c>
      <c r="G20" s="81">
        <v>5.2</v>
      </c>
      <c r="H20" s="81">
        <v>13</v>
      </c>
      <c r="I20" s="81">
        <v>7.9</v>
      </c>
      <c r="J20" s="81">
        <v>6.8</v>
      </c>
      <c r="K20" s="81">
        <v>2.7</v>
      </c>
      <c r="L20" s="81">
        <v>2.2000000000000002</v>
      </c>
      <c r="M20" s="81">
        <v>-1.5</v>
      </c>
      <c r="N20" s="205">
        <v>2.4</v>
      </c>
    </row>
    <row r="21" spans="1:14" ht="16.899999999999999" customHeight="1" x14ac:dyDescent="0.2">
      <c r="A21" s="69" t="s">
        <v>79</v>
      </c>
      <c r="B21" s="198">
        <v>5.3</v>
      </c>
      <c r="C21" s="198">
        <v>4.5</v>
      </c>
      <c r="D21" s="198">
        <v>4.7</v>
      </c>
      <c r="E21" s="198">
        <v>3.8</v>
      </c>
      <c r="F21" s="198">
        <v>2.4</v>
      </c>
      <c r="G21" s="198">
        <v>20.100000000000001</v>
      </c>
      <c r="H21" s="198">
        <v>7.5</v>
      </c>
      <c r="I21" s="198">
        <v>0.7</v>
      </c>
      <c r="J21" s="198">
        <v>3.7</v>
      </c>
      <c r="K21" s="198">
        <v>7.9</v>
      </c>
      <c r="L21" s="198">
        <v>7.1</v>
      </c>
      <c r="M21" s="198">
        <v>5.5</v>
      </c>
      <c r="N21" s="200">
        <v>5.3</v>
      </c>
    </row>
    <row r="22" spans="1:14" s="31" customFormat="1" ht="16.899999999999999" customHeight="1" x14ac:dyDescent="0.2">
      <c r="A22" s="38" t="s">
        <v>80</v>
      </c>
      <c r="B22" s="198">
        <v>4.5999999999999996</v>
      </c>
      <c r="C22" s="198">
        <v>1.5</v>
      </c>
      <c r="D22" s="198">
        <v>3.9</v>
      </c>
      <c r="E22" s="198">
        <v>3.4</v>
      </c>
      <c r="F22" s="198">
        <v>2.1</v>
      </c>
      <c r="G22" s="198">
        <v>1.8</v>
      </c>
      <c r="H22" s="198">
        <v>7.3</v>
      </c>
      <c r="I22" s="198">
        <v>7.3</v>
      </c>
      <c r="J22" s="198">
        <v>0</v>
      </c>
      <c r="K22" s="198">
        <v>0.6</v>
      </c>
      <c r="L22" s="198">
        <v>2.7</v>
      </c>
      <c r="M22" s="198">
        <v>7.1</v>
      </c>
      <c r="N22" s="200">
        <v>8.4</v>
      </c>
    </row>
    <row r="23" spans="1:14" s="31" customFormat="1" ht="16.899999999999999" customHeight="1" x14ac:dyDescent="0.2">
      <c r="A23" s="69" t="s">
        <v>81</v>
      </c>
      <c r="B23" s="198">
        <v>-2.1</v>
      </c>
      <c r="C23" s="198">
        <v>-0.5</v>
      </c>
      <c r="D23" s="198">
        <v>-1.8</v>
      </c>
      <c r="E23" s="198">
        <v>-1.4</v>
      </c>
      <c r="F23" s="198">
        <v>-0.1</v>
      </c>
      <c r="G23" s="198">
        <v>19.399999999999999</v>
      </c>
      <c r="H23" s="198">
        <v>-2.2000000000000002</v>
      </c>
      <c r="I23" s="198">
        <v>0.2</v>
      </c>
      <c r="J23" s="198">
        <v>0.2</v>
      </c>
      <c r="K23" s="198">
        <v>2.7</v>
      </c>
      <c r="L23" s="198">
        <v>2.2999999999999998</v>
      </c>
      <c r="M23" s="198">
        <v>3.1</v>
      </c>
      <c r="N23" s="200">
        <v>2.9</v>
      </c>
    </row>
    <row r="24" spans="1:14" s="31" customFormat="1" ht="16.899999999999999" customHeight="1" x14ac:dyDescent="0.2">
      <c r="A24" s="38" t="s">
        <v>82</v>
      </c>
      <c r="B24" s="198">
        <v>3</v>
      </c>
      <c r="C24" s="198">
        <v>0.8</v>
      </c>
      <c r="D24" s="198">
        <v>1.8</v>
      </c>
      <c r="E24" s="198">
        <v>-0.4</v>
      </c>
      <c r="F24" s="198">
        <v>-0.2</v>
      </c>
      <c r="G24" s="198">
        <v>-1.4</v>
      </c>
      <c r="H24" s="198">
        <v>-6.8</v>
      </c>
      <c r="I24" s="198">
        <v>0.3</v>
      </c>
      <c r="J24" s="198">
        <v>8.3000000000000007</v>
      </c>
      <c r="K24" s="198">
        <v>11</v>
      </c>
      <c r="L24" s="198">
        <v>0.3</v>
      </c>
      <c r="M24" s="198">
        <v>0.4</v>
      </c>
      <c r="N24" s="200">
        <v>1.2</v>
      </c>
    </row>
    <row r="25" spans="1:14" ht="16.899999999999999" customHeight="1" x14ac:dyDescent="0.2">
      <c r="A25" s="111" t="s">
        <v>83</v>
      </c>
      <c r="B25" s="87">
        <v>1.4</v>
      </c>
      <c r="C25" s="87">
        <v>-0.3</v>
      </c>
      <c r="D25" s="87">
        <v>1.7</v>
      </c>
      <c r="E25" s="87">
        <v>1.2</v>
      </c>
      <c r="F25" s="87">
        <v>0.1</v>
      </c>
      <c r="G25" s="87">
        <v>0.6</v>
      </c>
      <c r="H25" s="87">
        <v>-5.8</v>
      </c>
      <c r="I25" s="87">
        <v>-1.1000000000000001</v>
      </c>
      <c r="J25" s="87">
        <v>11.7</v>
      </c>
      <c r="K25" s="87">
        <v>12.5</v>
      </c>
      <c r="L25" s="87">
        <v>-1.2</v>
      </c>
      <c r="M25" s="87">
        <v>-2</v>
      </c>
      <c r="N25" s="88">
        <v>0.4</v>
      </c>
    </row>
    <row r="26" spans="1:14" ht="16.899999999999999" customHeight="1" x14ac:dyDescent="0.2">
      <c r="A26" s="111" t="s">
        <v>84</v>
      </c>
      <c r="B26" s="87">
        <v>1.5</v>
      </c>
      <c r="C26" s="87">
        <v>-4.0999999999999996</v>
      </c>
      <c r="D26" s="87">
        <v>-3.8</v>
      </c>
      <c r="E26" s="87">
        <v>-1.7</v>
      </c>
      <c r="F26" s="201">
        <v>-3.3</v>
      </c>
      <c r="G26" s="87">
        <v>1.5</v>
      </c>
      <c r="H26" s="201">
        <v>-8</v>
      </c>
      <c r="I26" s="201">
        <v>-2.9</v>
      </c>
      <c r="J26" s="87">
        <v>11.6</v>
      </c>
      <c r="K26" s="87">
        <v>22.2</v>
      </c>
      <c r="L26" s="87">
        <v>-1.8</v>
      </c>
      <c r="M26" s="87">
        <v>-1.5</v>
      </c>
      <c r="N26" s="88">
        <v>1</v>
      </c>
    </row>
    <row r="27" spans="1:14" ht="16.899999999999999" customHeight="1" x14ac:dyDescent="0.2">
      <c r="A27" s="111" t="s">
        <v>85</v>
      </c>
      <c r="B27" s="87">
        <v>3.8</v>
      </c>
      <c r="C27" s="87">
        <v>1.7</v>
      </c>
      <c r="D27" s="87">
        <v>1.4</v>
      </c>
      <c r="E27" s="87">
        <v>-9.6</v>
      </c>
      <c r="F27" s="87">
        <v>-9.6999999999999993</v>
      </c>
      <c r="G27" s="87">
        <v>-10.1</v>
      </c>
      <c r="H27" s="87">
        <v>-5.0999999999999996</v>
      </c>
      <c r="I27" s="87">
        <v>1.3</v>
      </c>
      <c r="J27" s="87">
        <v>6.6</v>
      </c>
      <c r="K27" s="87">
        <v>-0.3</v>
      </c>
      <c r="L27" s="87">
        <v>-1.3</v>
      </c>
      <c r="M27" s="87">
        <v>2.6</v>
      </c>
      <c r="N27" s="88">
        <v>1.9</v>
      </c>
    </row>
    <row r="28" spans="1:14" ht="16.899999999999999" customHeight="1" x14ac:dyDescent="0.2">
      <c r="A28" s="111" t="s">
        <v>86</v>
      </c>
      <c r="B28" s="87">
        <v>9</v>
      </c>
      <c r="C28" s="87">
        <v>5.7</v>
      </c>
      <c r="D28" s="87">
        <v>5.3</v>
      </c>
      <c r="E28" s="87">
        <v>10</v>
      </c>
      <c r="F28" s="87">
        <v>11.4</v>
      </c>
      <c r="G28" s="634">
        <v>0</v>
      </c>
      <c r="H28" s="87">
        <v>-9.6999999999999993</v>
      </c>
      <c r="I28" s="87">
        <v>3.5</v>
      </c>
      <c r="J28" s="87">
        <v>1</v>
      </c>
      <c r="K28" s="87">
        <v>13.4</v>
      </c>
      <c r="L28" s="87">
        <v>5.8</v>
      </c>
      <c r="M28" s="87">
        <v>5.4</v>
      </c>
      <c r="N28" s="88">
        <v>2.8</v>
      </c>
    </row>
    <row r="29" spans="1:14" s="59" customFormat="1" ht="16.899999999999999" customHeight="1" x14ac:dyDescent="0.2">
      <c r="A29" s="112" t="s">
        <v>87</v>
      </c>
      <c r="B29" s="81">
        <v>10.6</v>
      </c>
      <c r="C29" s="81">
        <v>7.3</v>
      </c>
      <c r="D29" s="81">
        <v>6.7</v>
      </c>
      <c r="E29" s="81">
        <v>11.5</v>
      </c>
      <c r="F29" s="81">
        <v>12.8</v>
      </c>
      <c r="G29" s="81">
        <v>0.7</v>
      </c>
      <c r="H29" s="81">
        <v>-7.1</v>
      </c>
      <c r="I29" s="81">
        <v>5.8</v>
      </c>
      <c r="J29" s="81">
        <v>-4.5999999999999996</v>
      </c>
      <c r="K29" s="81">
        <v>13.2</v>
      </c>
      <c r="L29" s="81">
        <v>7.9</v>
      </c>
      <c r="M29" s="81">
        <v>5.2</v>
      </c>
      <c r="N29" s="205">
        <v>2.9</v>
      </c>
    </row>
    <row r="30" spans="1:14" s="31" customFormat="1" ht="16.899999999999999" customHeight="1" x14ac:dyDescent="0.2">
      <c r="A30" s="38" t="s">
        <v>88</v>
      </c>
      <c r="B30" s="198">
        <v>0.3</v>
      </c>
      <c r="C30" s="198">
        <v>-0.5</v>
      </c>
      <c r="D30" s="198">
        <v>-0.1</v>
      </c>
      <c r="E30" s="198">
        <v>1.4</v>
      </c>
      <c r="F30" s="198">
        <v>1.4</v>
      </c>
      <c r="G30" s="198">
        <v>0.6</v>
      </c>
      <c r="H30" s="198">
        <v>0.3</v>
      </c>
      <c r="I30" s="198">
        <v>1.8</v>
      </c>
      <c r="J30" s="198">
        <v>3.3</v>
      </c>
      <c r="K30" s="198">
        <v>2.4</v>
      </c>
      <c r="L30" s="198">
        <v>1.1000000000000001</v>
      </c>
      <c r="M30" s="198">
        <v>0.9</v>
      </c>
      <c r="N30" s="200">
        <v>1.6</v>
      </c>
    </row>
    <row r="31" spans="1:14" s="59" customFormat="1" ht="16.899999999999999" customHeight="1" x14ac:dyDescent="0.2">
      <c r="A31" s="206" t="s">
        <v>575</v>
      </c>
      <c r="B31" s="81">
        <v>-0.3</v>
      </c>
      <c r="C31" s="81">
        <v>-1.1000000000000001</v>
      </c>
      <c r="D31" s="81">
        <v>-0.3</v>
      </c>
      <c r="E31" s="81">
        <v>0.8</v>
      </c>
      <c r="F31" s="81">
        <v>0.9</v>
      </c>
      <c r="G31" s="81">
        <v>-0.2</v>
      </c>
      <c r="H31" s="81">
        <v>-0.2</v>
      </c>
      <c r="I31" s="81">
        <v>0.7</v>
      </c>
      <c r="J31" s="81">
        <v>1.4</v>
      </c>
      <c r="K31" s="81">
        <v>0.2</v>
      </c>
      <c r="L31" s="81">
        <v>-0.2</v>
      </c>
      <c r="M31" s="81">
        <v>-0.2</v>
      </c>
      <c r="N31" s="205">
        <v>0.5</v>
      </c>
    </row>
    <row r="32" spans="1:14" s="31" customFormat="1" ht="16.899999999999999" customHeight="1" x14ac:dyDescent="0.2">
      <c r="A32" s="38" t="s">
        <v>89</v>
      </c>
      <c r="B32" s="198">
        <v>4.4000000000000004</v>
      </c>
      <c r="C32" s="198">
        <v>4.4000000000000004</v>
      </c>
      <c r="D32" s="198">
        <v>3</v>
      </c>
      <c r="E32" s="198">
        <v>3.8</v>
      </c>
      <c r="F32" s="198">
        <v>4.7</v>
      </c>
      <c r="G32" s="198">
        <v>2.1</v>
      </c>
      <c r="H32" s="198">
        <v>4.7</v>
      </c>
      <c r="I32" s="198">
        <v>4.3</v>
      </c>
      <c r="J32" s="198">
        <v>9.1999999999999993</v>
      </c>
      <c r="K32" s="198">
        <v>7.3</v>
      </c>
      <c r="L32" s="198">
        <v>3.5</v>
      </c>
      <c r="M32" s="198">
        <v>3.5</v>
      </c>
      <c r="N32" s="200">
        <v>4.7</v>
      </c>
    </row>
    <row r="33" spans="1:15" s="59" customFormat="1" ht="16.899999999999999" customHeight="1" x14ac:dyDescent="0.2">
      <c r="A33" s="112" t="s">
        <v>87</v>
      </c>
      <c r="B33" s="81">
        <v>-0.1</v>
      </c>
      <c r="C33" s="81">
        <v>14.7</v>
      </c>
      <c r="D33" s="81">
        <v>2.1</v>
      </c>
      <c r="E33" s="81">
        <v>-3</v>
      </c>
      <c r="F33" s="81">
        <v>-1.8</v>
      </c>
      <c r="G33" s="81">
        <v>5.2</v>
      </c>
      <c r="H33" s="81">
        <v>10</v>
      </c>
      <c r="I33" s="81">
        <v>4.9000000000000004</v>
      </c>
      <c r="J33" s="81">
        <v>0.8</v>
      </c>
      <c r="K33" s="81">
        <v>-0.3</v>
      </c>
      <c r="L33" s="81">
        <v>1.1000000000000001</v>
      </c>
      <c r="M33" s="81">
        <v>-0.8</v>
      </c>
      <c r="N33" s="205">
        <v>2.4</v>
      </c>
    </row>
    <row r="34" spans="1:15" s="31" customFormat="1" ht="16.899999999999999" customHeight="1" x14ac:dyDescent="0.2">
      <c r="A34" s="115" t="s">
        <v>90</v>
      </c>
      <c r="B34" s="198">
        <v>2.7</v>
      </c>
      <c r="C34" s="198">
        <v>-0.7</v>
      </c>
      <c r="D34" s="198">
        <v>0.5</v>
      </c>
      <c r="E34" s="198">
        <v>4.3</v>
      </c>
      <c r="F34" s="198">
        <v>1.6</v>
      </c>
      <c r="G34" s="198">
        <v>1.4</v>
      </c>
      <c r="H34" s="198">
        <v>1.5</v>
      </c>
      <c r="I34" s="198">
        <v>2.9</v>
      </c>
      <c r="J34" s="198">
        <v>12.1</v>
      </c>
      <c r="K34" s="198">
        <v>6.8</v>
      </c>
      <c r="L34" s="198">
        <v>3.9</v>
      </c>
      <c r="M34" s="198">
        <v>3.7</v>
      </c>
      <c r="N34" s="200">
        <v>4.7</v>
      </c>
    </row>
    <row r="35" spans="1:15" s="31" customFormat="1" ht="16.899999999999999" customHeight="1" x14ac:dyDescent="0.2">
      <c r="A35" s="115" t="s">
        <v>91</v>
      </c>
      <c r="B35" s="198">
        <v>3.3</v>
      </c>
      <c r="C35" s="198">
        <v>3.9</v>
      </c>
      <c r="D35" s="198">
        <v>4.9000000000000004</v>
      </c>
      <c r="E35" s="198">
        <v>2</v>
      </c>
      <c r="F35" s="198">
        <v>1.4</v>
      </c>
      <c r="G35" s="198">
        <v>2</v>
      </c>
      <c r="H35" s="198">
        <v>5</v>
      </c>
      <c r="I35" s="198">
        <v>4.7</v>
      </c>
      <c r="J35" s="198">
        <v>9</v>
      </c>
      <c r="K35" s="198">
        <v>4</v>
      </c>
      <c r="L35" s="198">
        <v>6.6</v>
      </c>
      <c r="M35" s="198">
        <v>2.4</v>
      </c>
      <c r="N35" s="200">
        <v>3.5</v>
      </c>
    </row>
    <row r="36" spans="1:15" s="31" customFormat="1" ht="16.899999999999999" customHeight="1" x14ac:dyDescent="0.2">
      <c r="A36" s="38" t="s">
        <v>92</v>
      </c>
      <c r="B36" s="198">
        <v>3.8</v>
      </c>
      <c r="C36" s="198">
        <v>4.4000000000000004</v>
      </c>
      <c r="D36" s="198">
        <v>6</v>
      </c>
      <c r="E36" s="198">
        <v>2.9</v>
      </c>
      <c r="F36" s="198">
        <v>2.1</v>
      </c>
      <c r="G36" s="198">
        <v>2.4</v>
      </c>
      <c r="H36" s="198">
        <v>4.2</v>
      </c>
      <c r="I36" s="198">
        <v>1.9</v>
      </c>
      <c r="J36" s="198">
        <v>6.3</v>
      </c>
      <c r="K36" s="198">
        <v>3.3</v>
      </c>
      <c r="L36" s="198">
        <v>4.5999999999999996</v>
      </c>
      <c r="M36" s="198">
        <v>4.5</v>
      </c>
      <c r="N36" s="200">
        <v>5</v>
      </c>
    </row>
    <row r="37" spans="1:15" s="31" customFormat="1" ht="16.899999999999999" customHeight="1" x14ac:dyDescent="0.2">
      <c r="A37" s="38" t="s">
        <v>93</v>
      </c>
      <c r="B37" s="198">
        <v>5.5</v>
      </c>
      <c r="C37" s="198">
        <v>2.5</v>
      </c>
      <c r="D37" s="198">
        <v>5.3</v>
      </c>
      <c r="E37" s="198">
        <v>4</v>
      </c>
      <c r="F37" s="198">
        <v>2.7</v>
      </c>
      <c r="G37" s="198">
        <v>5.4</v>
      </c>
      <c r="H37" s="198">
        <v>2</v>
      </c>
      <c r="I37" s="198">
        <v>2.6</v>
      </c>
      <c r="J37" s="198">
        <v>8</v>
      </c>
      <c r="K37" s="198">
        <v>4.9000000000000004</v>
      </c>
      <c r="L37" s="198">
        <v>5.8</v>
      </c>
      <c r="M37" s="198">
        <v>5.3</v>
      </c>
      <c r="N37" s="200">
        <v>5.3</v>
      </c>
    </row>
    <row r="38" spans="1:15" s="31" customFormat="1" ht="16.899999999999999" customHeight="1" x14ac:dyDescent="0.2">
      <c r="A38" s="44" t="s">
        <v>94</v>
      </c>
      <c r="B38" s="198">
        <v>2.9</v>
      </c>
      <c r="C38" s="198">
        <v>-0.7</v>
      </c>
      <c r="D38" s="198">
        <v>0.8</v>
      </c>
      <c r="E38" s="198">
        <v>3.5</v>
      </c>
      <c r="F38" s="198">
        <v>2.9</v>
      </c>
      <c r="G38" s="198">
        <v>-0.6</v>
      </c>
      <c r="H38" s="198">
        <v>22.3</v>
      </c>
      <c r="I38" s="198">
        <v>2.4</v>
      </c>
      <c r="J38" s="198">
        <v>6.2</v>
      </c>
      <c r="K38" s="198">
        <v>5.8</v>
      </c>
      <c r="L38" s="198">
        <v>4.4000000000000004</v>
      </c>
      <c r="M38" s="198">
        <v>3.7</v>
      </c>
      <c r="N38" s="200">
        <v>3</v>
      </c>
    </row>
    <row r="39" spans="1:15" s="31" customFormat="1" ht="16.899999999999999" customHeight="1" x14ac:dyDescent="0.2">
      <c r="A39" s="69" t="s">
        <v>95</v>
      </c>
      <c r="B39" s="207">
        <v>2.5</v>
      </c>
      <c r="C39" s="207">
        <v>-0.2</v>
      </c>
      <c r="D39" s="207">
        <v>0.7</v>
      </c>
      <c r="E39" s="207">
        <v>3.3</v>
      </c>
      <c r="F39" s="198">
        <v>2.9</v>
      </c>
      <c r="G39" s="198">
        <v>3.3</v>
      </c>
      <c r="H39" s="198">
        <v>6.2</v>
      </c>
      <c r="I39" s="198">
        <v>7.6</v>
      </c>
      <c r="J39" s="198">
        <v>14</v>
      </c>
      <c r="K39" s="198">
        <v>8.9</v>
      </c>
      <c r="L39" s="198">
        <v>10.199999999999999</v>
      </c>
      <c r="M39" s="198">
        <v>4.2</v>
      </c>
      <c r="N39" s="200">
        <v>4.5</v>
      </c>
    </row>
    <row r="40" spans="1:15" s="31" customFormat="1" ht="16.899999999999999" customHeight="1" x14ac:dyDescent="0.2">
      <c r="A40" s="116" t="s">
        <v>96</v>
      </c>
      <c r="B40" s="209">
        <v>2.9</v>
      </c>
      <c r="C40" s="209">
        <v>2.4</v>
      </c>
      <c r="D40" s="209">
        <v>2.5</v>
      </c>
      <c r="E40" s="209">
        <v>1.3</v>
      </c>
      <c r="F40" s="209">
        <v>1.5</v>
      </c>
      <c r="G40" s="209">
        <v>3.8</v>
      </c>
      <c r="H40" s="209">
        <v>3.7</v>
      </c>
      <c r="I40" s="209">
        <v>2.2999999999999998</v>
      </c>
      <c r="J40" s="209">
        <v>7.5</v>
      </c>
      <c r="K40" s="209">
        <v>6</v>
      </c>
      <c r="L40" s="209">
        <v>4.4000000000000004</v>
      </c>
      <c r="M40" s="209">
        <v>3.5</v>
      </c>
      <c r="N40" s="210">
        <v>4.3</v>
      </c>
    </row>
    <row r="41" spans="1:15" s="31" customFormat="1" ht="16.899999999999999" customHeight="1" x14ac:dyDescent="0.2">
      <c r="A41" s="116" t="s">
        <v>130</v>
      </c>
      <c r="B41" s="209">
        <v>-1.4</v>
      </c>
      <c r="C41" s="209">
        <v>-2</v>
      </c>
      <c r="D41" s="214">
        <v>-0.3</v>
      </c>
      <c r="E41" s="209">
        <v>4.9000000000000004</v>
      </c>
      <c r="F41" s="209">
        <v>2.9</v>
      </c>
      <c r="G41" s="209">
        <v>1.3</v>
      </c>
      <c r="H41" s="209">
        <v>-0.6</v>
      </c>
      <c r="I41" s="209">
        <v>2.2999999999999998</v>
      </c>
      <c r="J41" s="209">
        <v>29.6</v>
      </c>
      <c r="K41" s="209">
        <v>12.7</v>
      </c>
      <c r="L41" s="209">
        <v>4.4000000000000004</v>
      </c>
      <c r="M41" s="209">
        <v>3.2</v>
      </c>
      <c r="N41" s="210">
        <v>7.3</v>
      </c>
    </row>
    <row r="42" spans="1:15" s="31" customFormat="1" ht="16.899999999999999" customHeight="1" x14ac:dyDescent="0.2">
      <c r="A42" s="215" t="s">
        <v>165</v>
      </c>
      <c r="B42" s="209">
        <v>2.4</v>
      </c>
      <c r="C42" s="209">
        <v>1.9</v>
      </c>
      <c r="D42" s="209">
        <v>2.2000000000000002</v>
      </c>
      <c r="E42" s="209">
        <v>1.8</v>
      </c>
      <c r="F42" s="209">
        <v>1.7</v>
      </c>
      <c r="G42" s="209">
        <v>3.5</v>
      </c>
      <c r="H42" s="209">
        <v>3.2</v>
      </c>
      <c r="I42" s="209">
        <v>2.2999999999999998</v>
      </c>
      <c r="J42" s="209">
        <v>9.6999999999999993</v>
      </c>
      <c r="K42" s="209">
        <v>6.8</v>
      </c>
      <c r="L42" s="209">
        <v>4.4000000000000004</v>
      </c>
      <c r="M42" s="209">
        <v>3.5</v>
      </c>
      <c r="N42" s="210">
        <v>4.5999999999999996</v>
      </c>
    </row>
    <row r="43" spans="1:15" s="31" customFormat="1" ht="16.899999999999999" customHeight="1" x14ac:dyDescent="0.2">
      <c r="A43" s="116" t="s">
        <v>577</v>
      </c>
      <c r="B43" s="209">
        <v>2.9</v>
      </c>
      <c r="C43" s="209">
        <v>1.9</v>
      </c>
      <c r="D43" s="209">
        <v>2.5</v>
      </c>
      <c r="E43" s="209">
        <v>1.4</v>
      </c>
      <c r="F43" s="209">
        <v>1.4</v>
      </c>
      <c r="G43" s="209">
        <v>3.8</v>
      </c>
      <c r="H43" s="209">
        <v>3.6</v>
      </c>
      <c r="I43" s="209">
        <v>2</v>
      </c>
      <c r="J43" s="209">
        <v>7.9</v>
      </c>
      <c r="K43" s="209">
        <v>6</v>
      </c>
      <c r="L43" s="209">
        <v>4.5</v>
      </c>
      <c r="M43" s="209">
        <v>3.6</v>
      </c>
      <c r="N43" s="210">
        <v>4.3</v>
      </c>
    </row>
    <row r="44" spans="1:15" ht="16.899999999999999" customHeight="1" x14ac:dyDescent="0.2">
      <c r="A44" s="27"/>
      <c r="B44" s="198"/>
      <c r="C44" s="198"/>
      <c r="D44" s="198"/>
      <c r="E44" s="198"/>
      <c r="F44" s="198"/>
      <c r="O44" s="93"/>
    </row>
    <row r="45" spans="1:15" ht="16.899999999999999" customHeight="1" x14ac:dyDescent="0.2">
      <c r="A45" s="242" t="s">
        <v>99</v>
      </c>
      <c r="B45" s="675">
        <v>2.0521550285432788</v>
      </c>
      <c r="C45" s="675">
        <v>7.3417700784022433</v>
      </c>
      <c r="D45" s="675">
        <v>3.873715078284734</v>
      </c>
      <c r="E45" s="675">
        <v>1.0850331881226749</v>
      </c>
      <c r="F45" s="676">
        <v>6.1366572368419803</v>
      </c>
      <c r="G45" s="677">
        <v>-14.20061327491522</v>
      </c>
      <c r="H45" s="676">
        <v>9.7623032887111059</v>
      </c>
      <c r="I45" s="676">
        <v>7.890488648531413</v>
      </c>
      <c r="J45" s="676">
        <v>3.4042752876581872</v>
      </c>
      <c r="K45" s="676">
        <v>11.923221020679708</v>
      </c>
      <c r="L45" s="676">
        <v>6.1584544476382952</v>
      </c>
      <c r="M45" s="676">
        <v>2.1838123368919549</v>
      </c>
      <c r="N45" s="678">
        <v>2.4999999999999911</v>
      </c>
    </row>
    <row r="46" spans="1:15" ht="19.149999999999999" customHeight="1" x14ac:dyDescent="0.25">
      <c r="A46" s="58" t="s">
        <v>16</v>
      </c>
    </row>
    <row r="47" spans="1:15" ht="13.5" x14ac:dyDescent="0.25">
      <c r="A47" s="58" t="s">
        <v>33</v>
      </c>
    </row>
  </sheetData>
  <hyperlinks>
    <hyperlink ref="A1" location="'Table of contents'!A1" display="Back to table of contents" xr:uid="{A928F7EF-01BF-4FD7-89E7-B2EE263072BD}"/>
  </hyperlinks>
  <pageMargins left="0.55000000000000004" right="0.196850393700787" top="0.47" bottom="0" header="0.35" footer="0"/>
  <pageSetup paperSize="9" orientation="landscape" horizontalDpi="1200" verticalDpi="1200" r:id="rId1"/>
  <headerFooter alignWithMargins="0">
    <oddHeader>&amp;C- 10 -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97DB9-435D-49A9-95A8-0FED202332F2}">
  <dimension ref="A1:O137"/>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54.140625" style="18" customWidth="1"/>
    <col min="2" max="14" width="8.5703125" style="18" customWidth="1"/>
    <col min="15" max="16384" width="9.140625" style="18"/>
  </cols>
  <sheetData>
    <row r="1" spans="1:15" x14ac:dyDescent="0.2">
      <c r="A1" s="674" t="s">
        <v>214</v>
      </c>
    </row>
    <row r="2" spans="1:15" s="30" customFormat="1" ht="18.75" customHeight="1" x14ac:dyDescent="0.25">
      <c r="A2" s="159" t="s">
        <v>511</v>
      </c>
    </row>
    <row r="3" spans="1:15" s="31" customFormat="1" ht="8.25" customHeight="1" x14ac:dyDescent="0.2"/>
    <row r="4" spans="1:15" s="104" customFormat="1" ht="15" customHeight="1" x14ac:dyDescent="0.2">
      <c r="A4" s="34"/>
      <c r="B4" s="36" t="s">
        <v>267</v>
      </c>
      <c r="C4" s="36" t="s">
        <v>167</v>
      </c>
      <c r="D4" s="36" t="s">
        <v>506</v>
      </c>
      <c r="E4" s="36" t="s">
        <v>507</v>
      </c>
      <c r="F4" s="36" t="s">
        <v>168</v>
      </c>
      <c r="G4" s="36" t="s">
        <v>169</v>
      </c>
      <c r="H4" s="36" t="s">
        <v>170</v>
      </c>
      <c r="I4" s="36" t="s">
        <v>171</v>
      </c>
      <c r="J4" s="36" t="s">
        <v>508</v>
      </c>
      <c r="K4" s="36" t="s">
        <v>509</v>
      </c>
      <c r="L4" s="36" t="s">
        <v>34</v>
      </c>
      <c r="M4" s="36" t="s">
        <v>35</v>
      </c>
      <c r="N4" s="37" t="s">
        <v>36</v>
      </c>
    </row>
    <row r="5" spans="1:15" s="31" customFormat="1" ht="16.899999999999999" customHeight="1" x14ac:dyDescent="0.2">
      <c r="A5" s="69" t="s">
        <v>65</v>
      </c>
      <c r="B5" s="216">
        <v>0.1</v>
      </c>
      <c r="C5" s="218">
        <v>0</v>
      </c>
      <c r="D5" s="219">
        <v>0.1</v>
      </c>
      <c r="E5" s="217">
        <v>0</v>
      </c>
      <c r="F5" s="217">
        <v>0</v>
      </c>
      <c r="G5" s="219">
        <v>0.1</v>
      </c>
      <c r="H5" s="218">
        <v>-0.1</v>
      </c>
      <c r="I5" s="219">
        <v>0.2</v>
      </c>
      <c r="J5" s="216">
        <v>0.2</v>
      </c>
      <c r="K5" s="216">
        <v>0.6</v>
      </c>
      <c r="L5" s="216">
        <v>0.3</v>
      </c>
      <c r="M5" s="216">
        <v>0.4</v>
      </c>
      <c r="N5" s="220">
        <v>0.2</v>
      </c>
    </row>
    <row r="6" spans="1:15" ht="16.899999999999999" customHeight="1" x14ac:dyDescent="0.2">
      <c r="A6" s="49" t="s">
        <v>66</v>
      </c>
      <c r="B6" s="222">
        <v>0</v>
      </c>
      <c r="C6" s="222">
        <v>0</v>
      </c>
      <c r="D6" s="222">
        <v>0</v>
      </c>
      <c r="E6" s="222">
        <v>-0.1</v>
      </c>
      <c r="F6" s="222">
        <v>-0.1</v>
      </c>
      <c r="G6" s="222">
        <v>0</v>
      </c>
      <c r="H6" s="222">
        <v>0</v>
      </c>
      <c r="I6" s="222">
        <v>0</v>
      </c>
      <c r="J6" s="222">
        <v>0</v>
      </c>
      <c r="K6" s="222">
        <v>0</v>
      </c>
      <c r="L6" s="222">
        <v>-0.1</v>
      </c>
      <c r="M6" s="222">
        <v>0</v>
      </c>
      <c r="N6" s="223">
        <v>0</v>
      </c>
    </row>
    <row r="7" spans="1:15" ht="16.899999999999999" customHeight="1" x14ac:dyDescent="0.2">
      <c r="A7" s="49" t="s">
        <v>131</v>
      </c>
      <c r="B7" s="222">
        <v>0</v>
      </c>
      <c r="C7" s="222">
        <v>0</v>
      </c>
      <c r="D7" s="221">
        <v>0.1</v>
      </c>
      <c r="E7" s="222">
        <v>-0.1</v>
      </c>
      <c r="F7" s="222">
        <v>-0.2</v>
      </c>
      <c r="G7" s="221">
        <v>0.1</v>
      </c>
      <c r="H7" s="221">
        <v>0.1</v>
      </c>
      <c r="I7" s="222">
        <v>0</v>
      </c>
      <c r="J7" s="221">
        <v>0.1</v>
      </c>
      <c r="K7" s="221">
        <v>0.4</v>
      </c>
      <c r="L7" s="221">
        <v>0.3</v>
      </c>
      <c r="M7" s="221">
        <v>0.3</v>
      </c>
      <c r="N7" s="221">
        <v>0.1</v>
      </c>
      <c r="O7" s="93"/>
    </row>
    <row r="8" spans="1:15" ht="16.899999999999999" customHeight="1" x14ac:dyDescent="0.2">
      <c r="A8" s="49" t="s">
        <v>68</v>
      </c>
      <c r="B8" s="221">
        <v>0.1</v>
      </c>
      <c r="C8" s="222">
        <v>0</v>
      </c>
      <c r="D8" s="221">
        <v>0</v>
      </c>
      <c r="E8" s="221">
        <v>0.1</v>
      </c>
      <c r="F8" s="221">
        <v>0.2</v>
      </c>
      <c r="G8" s="221">
        <v>0.1</v>
      </c>
      <c r="H8" s="222">
        <v>-0.1</v>
      </c>
      <c r="I8" s="221">
        <v>0.2</v>
      </c>
      <c r="J8" s="221">
        <v>0.2</v>
      </c>
      <c r="K8" s="221">
        <v>0.1</v>
      </c>
      <c r="L8" s="222">
        <v>0</v>
      </c>
      <c r="M8" s="221">
        <v>0.1</v>
      </c>
      <c r="N8" s="224">
        <v>0.1</v>
      </c>
    </row>
    <row r="9" spans="1:15" s="31" customFormat="1" ht="16.899999999999999" customHeight="1" x14ac:dyDescent="0.2">
      <c r="A9" s="69" t="s">
        <v>69</v>
      </c>
      <c r="B9" s="217">
        <v>0</v>
      </c>
      <c r="C9" s="217">
        <v>0</v>
      </c>
      <c r="D9" s="217">
        <v>0</v>
      </c>
      <c r="E9" s="217">
        <v>0</v>
      </c>
      <c r="F9" s="217">
        <v>0</v>
      </c>
      <c r="G9" s="217">
        <v>0</v>
      </c>
      <c r="H9" s="217">
        <v>-0.1</v>
      </c>
      <c r="I9" s="217">
        <v>0</v>
      </c>
      <c r="J9" s="217">
        <v>0</v>
      </c>
      <c r="K9" s="217">
        <v>0</v>
      </c>
      <c r="L9" s="217">
        <v>0</v>
      </c>
      <c r="M9" s="217">
        <v>0</v>
      </c>
      <c r="N9" s="225">
        <v>0</v>
      </c>
    </row>
    <row r="10" spans="1:15" s="31" customFormat="1" ht="16.899999999999999" customHeight="1" x14ac:dyDescent="0.2">
      <c r="A10" s="69" t="s">
        <v>70</v>
      </c>
      <c r="B10" s="216">
        <v>0.3</v>
      </c>
      <c r="C10" s="217">
        <v>0</v>
      </c>
      <c r="D10" s="217">
        <v>0</v>
      </c>
      <c r="E10" s="216">
        <v>0.2</v>
      </c>
      <c r="F10" s="226">
        <v>0</v>
      </c>
      <c r="G10" s="216">
        <v>0.2</v>
      </c>
      <c r="H10" s="216">
        <v>-2</v>
      </c>
      <c r="I10" s="216">
        <v>0.9</v>
      </c>
      <c r="J10" s="216">
        <v>1.1000000000000001</v>
      </c>
      <c r="K10" s="216">
        <v>0.2</v>
      </c>
      <c r="L10" s="216">
        <v>0.1</v>
      </c>
      <c r="M10" s="216">
        <v>0.1</v>
      </c>
      <c r="N10" s="220">
        <v>0.2</v>
      </c>
    </row>
    <row r="11" spans="1:15" ht="16.899999999999999" customHeight="1" x14ac:dyDescent="0.2">
      <c r="A11" s="49" t="s">
        <v>71</v>
      </c>
      <c r="B11" s="222">
        <v>0</v>
      </c>
      <c r="C11" s="222">
        <v>0</v>
      </c>
      <c r="D11" s="222">
        <v>0</v>
      </c>
      <c r="E11" s="222">
        <v>0</v>
      </c>
      <c r="F11" s="222">
        <v>-0.1</v>
      </c>
      <c r="G11" s="222">
        <v>0</v>
      </c>
      <c r="H11" s="222">
        <v>0</v>
      </c>
      <c r="I11" s="222">
        <v>0</v>
      </c>
      <c r="J11" s="222">
        <v>0</v>
      </c>
      <c r="K11" s="222">
        <v>0</v>
      </c>
      <c r="L11" s="222">
        <v>0</v>
      </c>
      <c r="M11" s="222">
        <v>0</v>
      </c>
      <c r="N11" s="223">
        <v>0</v>
      </c>
    </row>
    <row r="12" spans="1:15" ht="16.899999999999999" customHeight="1" x14ac:dyDescent="0.2">
      <c r="A12" s="49" t="s">
        <v>72</v>
      </c>
      <c r="B12" s="221">
        <v>0.1</v>
      </c>
      <c r="C12" s="221">
        <v>0.2</v>
      </c>
      <c r="D12" s="221">
        <v>0.1</v>
      </c>
      <c r="E12" s="227">
        <v>0</v>
      </c>
      <c r="F12" s="221">
        <v>0.1</v>
      </c>
      <c r="G12" s="221">
        <v>0.1</v>
      </c>
      <c r="H12" s="221">
        <v>-0.4</v>
      </c>
      <c r="I12" s="221">
        <v>0.2</v>
      </c>
      <c r="J12" s="221">
        <v>0.5</v>
      </c>
      <c r="K12" s="221">
        <v>0.2</v>
      </c>
      <c r="L12" s="221">
        <v>0.1</v>
      </c>
      <c r="M12" s="221">
        <v>0.1</v>
      </c>
      <c r="N12" s="224">
        <v>0.1</v>
      </c>
    </row>
    <row r="13" spans="1:15" ht="16.899999999999999" customHeight="1" x14ac:dyDescent="0.2">
      <c r="A13" s="49" t="s">
        <v>73</v>
      </c>
      <c r="B13" s="221">
        <v>0.2</v>
      </c>
      <c r="C13" s="222">
        <v>-0.1</v>
      </c>
      <c r="D13" s="222">
        <v>-0.3</v>
      </c>
      <c r="E13" s="222">
        <v>0</v>
      </c>
      <c r="F13" s="222">
        <v>-0.3</v>
      </c>
      <c r="G13" s="222">
        <v>-0.2</v>
      </c>
      <c r="H13" s="222">
        <v>-0.8</v>
      </c>
      <c r="I13" s="221">
        <v>0.2</v>
      </c>
      <c r="J13" s="221">
        <v>0.2</v>
      </c>
      <c r="K13" s="221">
        <v>-0.3</v>
      </c>
      <c r="L13" s="221">
        <v>-0.2</v>
      </c>
      <c r="M13" s="227">
        <v>0</v>
      </c>
      <c r="N13" s="228">
        <v>-0.1</v>
      </c>
    </row>
    <row r="14" spans="1:15" ht="16.899999999999999" customHeight="1" x14ac:dyDescent="0.2">
      <c r="A14" s="49" t="s">
        <v>74</v>
      </c>
      <c r="B14" s="222">
        <v>0</v>
      </c>
      <c r="C14" s="222">
        <v>0</v>
      </c>
      <c r="D14" s="221">
        <v>0.2</v>
      </c>
      <c r="E14" s="221">
        <v>0.2</v>
      </c>
      <c r="F14" s="221">
        <v>0.2</v>
      </c>
      <c r="G14" s="221">
        <v>0.3</v>
      </c>
      <c r="H14" s="221">
        <v>-0.7</v>
      </c>
      <c r="I14" s="221">
        <v>0.5</v>
      </c>
      <c r="J14" s="221">
        <v>0.4</v>
      </c>
      <c r="K14" s="221">
        <v>0.3</v>
      </c>
      <c r="L14" s="221">
        <v>0.1</v>
      </c>
      <c r="M14" s="221">
        <v>0.1</v>
      </c>
      <c r="N14" s="224">
        <v>0.1</v>
      </c>
    </row>
    <row r="15" spans="1:15" s="31" customFormat="1" ht="18" customHeight="1" x14ac:dyDescent="0.2">
      <c r="A15" s="69" t="s">
        <v>116</v>
      </c>
      <c r="B15" s="216">
        <v>0.1</v>
      </c>
      <c r="C15" s="216">
        <v>0.1</v>
      </c>
      <c r="D15" s="216">
        <v>0.1</v>
      </c>
      <c r="E15" s="216">
        <v>0.1</v>
      </c>
      <c r="F15" s="226">
        <v>0</v>
      </c>
      <c r="G15" s="216">
        <v>0.1</v>
      </c>
      <c r="H15" s="216">
        <v>-0.2</v>
      </c>
      <c r="I15" s="217">
        <v>0</v>
      </c>
      <c r="J15" s="216">
        <v>0.1</v>
      </c>
      <c r="K15" s="226">
        <v>0</v>
      </c>
      <c r="L15" s="226">
        <v>0</v>
      </c>
      <c r="M15" s="216">
        <v>0.1</v>
      </c>
      <c r="N15" s="229">
        <v>0</v>
      </c>
    </row>
    <row r="16" spans="1:15" s="31" customFormat="1" ht="25.5" x14ac:dyDescent="0.2">
      <c r="A16" s="44" t="s">
        <v>76</v>
      </c>
      <c r="B16" s="217">
        <v>0</v>
      </c>
      <c r="C16" s="217">
        <v>0</v>
      </c>
      <c r="D16" s="217">
        <v>0</v>
      </c>
      <c r="E16" s="217">
        <v>0</v>
      </c>
      <c r="F16" s="217">
        <v>0</v>
      </c>
      <c r="G16" s="217">
        <v>0</v>
      </c>
      <c r="H16" s="217">
        <v>0</v>
      </c>
      <c r="I16" s="217">
        <v>0</v>
      </c>
      <c r="J16" s="217">
        <v>0</v>
      </c>
      <c r="K16" s="217">
        <v>0</v>
      </c>
      <c r="L16" s="217">
        <v>0</v>
      </c>
      <c r="M16" s="217">
        <v>0</v>
      </c>
      <c r="N16" s="225">
        <v>0</v>
      </c>
    </row>
    <row r="17" spans="1:15" s="31" customFormat="1" ht="16.899999999999999" customHeight="1" x14ac:dyDescent="0.2">
      <c r="A17" s="38" t="s">
        <v>77</v>
      </c>
      <c r="B17" s="216">
        <v>-0.4</v>
      </c>
      <c r="C17" s="216">
        <v>-0.2</v>
      </c>
      <c r="D17" s="216">
        <v>0.1</v>
      </c>
      <c r="E17" s="216">
        <v>0.4</v>
      </c>
      <c r="F17" s="216">
        <v>0.5</v>
      </c>
      <c r="G17" s="216">
        <v>0.3</v>
      </c>
      <c r="H17" s="216">
        <v>-1.4</v>
      </c>
      <c r="I17" s="216">
        <v>1</v>
      </c>
      <c r="J17" s="216">
        <v>0.1</v>
      </c>
      <c r="K17" s="216">
        <v>0.5</v>
      </c>
      <c r="L17" s="216">
        <v>0.3</v>
      </c>
      <c r="M17" s="226">
        <v>-0.1</v>
      </c>
      <c r="N17" s="229">
        <v>0</v>
      </c>
    </row>
    <row r="18" spans="1:15" s="31" customFormat="1" ht="28.9" customHeight="1" x14ac:dyDescent="0.2">
      <c r="A18" s="44" t="s">
        <v>78</v>
      </c>
      <c r="B18" s="216">
        <v>0.4</v>
      </c>
      <c r="C18" s="216">
        <v>0.4</v>
      </c>
      <c r="D18" s="216">
        <v>0.4</v>
      </c>
      <c r="E18" s="216">
        <v>0.4</v>
      </c>
      <c r="F18" s="216">
        <v>0.4</v>
      </c>
      <c r="G18" s="216">
        <v>0.5</v>
      </c>
      <c r="H18" s="216">
        <v>-1.2</v>
      </c>
      <c r="I18" s="216">
        <v>0.7</v>
      </c>
      <c r="J18" s="216">
        <v>0.5</v>
      </c>
      <c r="K18" s="216">
        <v>0.5</v>
      </c>
      <c r="L18" s="216">
        <v>0.3</v>
      </c>
      <c r="M18" s="216">
        <v>0.4</v>
      </c>
      <c r="N18" s="220">
        <v>0.4</v>
      </c>
    </row>
    <row r="19" spans="1:15" s="59" customFormat="1" ht="16.899999999999999" customHeight="1" x14ac:dyDescent="0.2">
      <c r="A19" s="75" t="s">
        <v>132</v>
      </c>
      <c r="B19" s="230">
        <v>0.3</v>
      </c>
      <c r="C19" s="230">
        <v>0.3</v>
      </c>
      <c r="D19" s="230">
        <v>0.3</v>
      </c>
      <c r="E19" s="230">
        <v>0.3</v>
      </c>
      <c r="F19" s="230">
        <v>0.4</v>
      </c>
      <c r="G19" s="230">
        <v>0.4</v>
      </c>
      <c r="H19" s="230">
        <v>-1.4</v>
      </c>
      <c r="I19" s="230">
        <v>0.5</v>
      </c>
      <c r="J19" s="230">
        <v>0.3</v>
      </c>
      <c r="K19" s="230">
        <v>0.3</v>
      </c>
      <c r="L19" s="230">
        <v>0.3</v>
      </c>
      <c r="M19" s="230">
        <v>0.3</v>
      </c>
      <c r="N19" s="232">
        <v>0.3</v>
      </c>
    </row>
    <row r="20" spans="1:15" s="59" customFormat="1" ht="16.899999999999999" customHeight="1" x14ac:dyDescent="0.2">
      <c r="A20" s="690" t="s">
        <v>536</v>
      </c>
      <c r="B20" s="231">
        <v>0</v>
      </c>
      <c r="C20" s="230">
        <v>0.1</v>
      </c>
      <c r="D20" s="230">
        <v>0.1</v>
      </c>
      <c r="E20" s="230">
        <v>0.1</v>
      </c>
      <c r="F20" s="230">
        <v>0.1</v>
      </c>
      <c r="G20" s="230">
        <v>0.1</v>
      </c>
      <c r="H20" s="230">
        <v>0.2</v>
      </c>
      <c r="I20" s="230">
        <v>0.2</v>
      </c>
      <c r="J20" s="230">
        <v>0.2</v>
      </c>
      <c r="K20" s="230">
        <v>0.2</v>
      </c>
      <c r="L20" s="230">
        <v>-0.1</v>
      </c>
      <c r="M20" s="230">
        <v>0.1</v>
      </c>
      <c r="N20" s="232">
        <v>0.1</v>
      </c>
    </row>
    <row r="21" spans="1:15" ht="16.899999999999999" customHeight="1" x14ac:dyDescent="0.2">
      <c r="A21" s="69" t="s">
        <v>79</v>
      </c>
      <c r="B21" s="216">
        <v>0.2</v>
      </c>
      <c r="C21" s="216">
        <v>0.2</v>
      </c>
      <c r="D21" s="216">
        <v>0.2</v>
      </c>
      <c r="E21" s="216">
        <v>0.2</v>
      </c>
      <c r="F21" s="216">
        <v>0.2</v>
      </c>
      <c r="G21" s="216">
        <v>0.2</v>
      </c>
      <c r="H21" s="216">
        <v>-2</v>
      </c>
      <c r="I21" s="216">
        <v>0.2</v>
      </c>
      <c r="J21" s="216">
        <v>0.3</v>
      </c>
      <c r="K21" s="216">
        <v>0.4</v>
      </c>
      <c r="L21" s="216">
        <v>0.3</v>
      </c>
      <c r="M21" s="216">
        <v>0.3</v>
      </c>
      <c r="N21" s="220">
        <v>0.3</v>
      </c>
    </row>
    <row r="22" spans="1:15" s="31" customFormat="1" ht="16.899999999999999" customHeight="1" x14ac:dyDescent="0.2">
      <c r="A22" s="38" t="s">
        <v>80</v>
      </c>
      <c r="B22" s="216">
        <v>0.3</v>
      </c>
      <c r="C22" s="216">
        <v>0.5</v>
      </c>
      <c r="D22" s="216">
        <v>0.6</v>
      </c>
      <c r="E22" s="216">
        <v>0.3</v>
      </c>
      <c r="F22" s="216">
        <v>0.3</v>
      </c>
      <c r="G22" s="216">
        <v>-0.1</v>
      </c>
      <c r="H22" s="216">
        <v>-4.2</v>
      </c>
      <c r="I22" s="216">
        <v>-0.4</v>
      </c>
      <c r="J22" s="216">
        <v>4.4000000000000004</v>
      </c>
      <c r="K22" s="216">
        <v>1.5</v>
      </c>
      <c r="L22" s="216">
        <v>0.4</v>
      </c>
      <c r="M22" s="216">
        <v>0.3</v>
      </c>
      <c r="N22" s="216">
        <v>0.2</v>
      </c>
      <c r="O22" s="629"/>
    </row>
    <row r="23" spans="1:15" s="31" customFormat="1" ht="16.899999999999999" customHeight="1" x14ac:dyDescent="0.2">
      <c r="A23" s="69" t="s">
        <v>81</v>
      </c>
      <c r="B23" s="216">
        <v>0.3</v>
      </c>
      <c r="C23" s="216">
        <v>0.3</v>
      </c>
      <c r="D23" s="216">
        <v>0.2</v>
      </c>
      <c r="E23" s="216">
        <v>0.2</v>
      </c>
      <c r="F23" s="216">
        <v>0.2</v>
      </c>
      <c r="G23" s="216">
        <v>0.2</v>
      </c>
      <c r="H23" s="216">
        <v>0.3</v>
      </c>
      <c r="I23" s="216">
        <v>0.4</v>
      </c>
      <c r="J23" s="216">
        <v>0.2</v>
      </c>
      <c r="K23" s="216">
        <v>0.2</v>
      </c>
      <c r="L23" s="216">
        <v>0.2</v>
      </c>
      <c r="M23" s="216">
        <v>0.2</v>
      </c>
      <c r="N23" s="220">
        <v>0.2</v>
      </c>
    </row>
    <row r="24" spans="1:15" s="31" customFormat="1" ht="16.899999999999999" customHeight="1" x14ac:dyDescent="0.2">
      <c r="A24" s="38" t="s">
        <v>82</v>
      </c>
      <c r="B24" s="216">
        <v>0.6</v>
      </c>
      <c r="C24" s="216">
        <v>0.6</v>
      </c>
      <c r="D24" s="216">
        <v>0.7</v>
      </c>
      <c r="E24" s="216">
        <v>0.7</v>
      </c>
      <c r="F24" s="216">
        <v>0.9</v>
      </c>
      <c r="G24" s="216">
        <v>0.5</v>
      </c>
      <c r="H24" s="216">
        <v>0.6</v>
      </c>
      <c r="I24" s="216">
        <v>0.5</v>
      </c>
      <c r="J24" s="216">
        <v>0.3</v>
      </c>
      <c r="K24" s="216">
        <v>0.4</v>
      </c>
      <c r="L24" s="216">
        <v>0.6</v>
      </c>
      <c r="M24" s="216">
        <v>0.6</v>
      </c>
      <c r="N24" s="220">
        <v>0.5</v>
      </c>
    </row>
    <row r="25" spans="1:15" ht="16.899999999999999" customHeight="1" x14ac:dyDescent="0.2">
      <c r="A25" s="111" t="s">
        <v>83</v>
      </c>
      <c r="B25" s="221">
        <v>0.3</v>
      </c>
      <c r="C25" s="221">
        <v>0.3</v>
      </c>
      <c r="D25" s="221">
        <v>0.4</v>
      </c>
      <c r="E25" s="221">
        <v>0.4</v>
      </c>
      <c r="F25" s="221">
        <v>0.4</v>
      </c>
      <c r="G25" s="221">
        <v>0.4</v>
      </c>
      <c r="H25" s="221">
        <v>0.1</v>
      </c>
      <c r="I25" s="221">
        <v>0.3</v>
      </c>
      <c r="J25" s="221">
        <v>0.3</v>
      </c>
      <c r="K25" s="221">
        <v>0.3</v>
      </c>
      <c r="L25" s="221">
        <v>0.4</v>
      </c>
      <c r="M25" s="221">
        <v>0.4</v>
      </c>
      <c r="N25" s="224">
        <v>0.3</v>
      </c>
    </row>
    <row r="26" spans="1:15" ht="16.899999999999999" customHeight="1" x14ac:dyDescent="0.2">
      <c r="A26" s="111" t="s">
        <v>84</v>
      </c>
      <c r="B26" s="222">
        <v>0</v>
      </c>
      <c r="C26" s="222">
        <v>0</v>
      </c>
      <c r="D26" s="222">
        <v>0</v>
      </c>
      <c r="E26" s="222">
        <v>0</v>
      </c>
      <c r="F26" s="222">
        <v>0</v>
      </c>
      <c r="G26" s="222">
        <v>0</v>
      </c>
      <c r="H26" s="222">
        <v>0</v>
      </c>
      <c r="I26" s="222">
        <v>0</v>
      </c>
      <c r="J26" s="222">
        <v>0</v>
      </c>
      <c r="K26" s="222">
        <v>0</v>
      </c>
      <c r="L26" s="222">
        <v>0</v>
      </c>
      <c r="M26" s="222">
        <v>0</v>
      </c>
      <c r="N26" s="223">
        <v>0</v>
      </c>
    </row>
    <row r="27" spans="1:15" ht="16.899999999999999" customHeight="1" x14ac:dyDescent="0.2">
      <c r="A27" s="111" t="s">
        <v>85</v>
      </c>
      <c r="B27" s="221">
        <v>0.1</v>
      </c>
      <c r="C27" s="221">
        <v>0.1</v>
      </c>
      <c r="D27" s="221">
        <v>0.2</v>
      </c>
      <c r="E27" s="221">
        <v>0.1</v>
      </c>
      <c r="F27" s="221">
        <v>0.1</v>
      </c>
      <c r="G27" s="221">
        <v>-0.2</v>
      </c>
      <c r="H27" s="222">
        <v>0</v>
      </c>
      <c r="I27" s="221">
        <v>0.1</v>
      </c>
      <c r="J27" s="221">
        <v>0.1</v>
      </c>
      <c r="K27" s="221">
        <v>0.1</v>
      </c>
      <c r="L27" s="221">
        <v>0.1</v>
      </c>
      <c r="M27" s="221">
        <v>0.1</v>
      </c>
      <c r="N27" s="224">
        <v>0.1</v>
      </c>
    </row>
    <row r="28" spans="1:15" ht="16.899999999999999" customHeight="1" x14ac:dyDescent="0.2">
      <c r="A28" s="111" t="s">
        <v>86</v>
      </c>
      <c r="B28" s="221">
        <v>0.1</v>
      </c>
      <c r="C28" s="221">
        <v>0.1</v>
      </c>
      <c r="D28" s="221">
        <v>0.1</v>
      </c>
      <c r="E28" s="221">
        <v>0.1</v>
      </c>
      <c r="F28" s="221">
        <v>0.3</v>
      </c>
      <c r="G28" s="221">
        <v>0.2</v>
      </c>
      <c r="H28" s="221">
        <v>0.5</v>
      </c>
      <c r="I28" s="221">
        <v>0.2</v>
      </c>
      <c r="J28" s="221">
        <v>-0.2</v>
      </c>
      <c r="K28" s="222">
        <v>0</v>
      </c>
      <c r="L28" s="221">
        <v>0.1</v>
      </c>
      <c r="M28" s="221">
        <v>0.1</v>
      </c>
      <c r="N28" s="224">
        <v>0.1</v>
      </c>
    </row>
    <row r="29" spans="1:15" s="59" customFormat="1" ht="16.899999999999999" customHeight="1" x14ac:dyDescent="0.2">
      <c r="A29" s="112" t="s">
        <v>87</v>
      </c>
      <c r="B29" s="230">
        <v>0.1</v>
      </c>
      <c r="C29" s="230">
        <v>0.1</v>
      </c>
      <c r="D29" s="230">
        <v>0.1</v>
      </c>
      <c r="E29" s="230">
        <v>0.1</v>
      </c>
      <c r="F29" s="230">
        <v>0.2</v>
      </c>
      <c r="G29" s="230">
        <v>0.2</v>
      </c>
      <c r="H29" s="230">
        <v>0.4</v>
      </c>
      <c r="I29" s="230">
        <v>0.1</v>
      </c>
      <c r="J29" s="230">
        <v>-0.1</v>
      </c>
      <c r="K29" s="231">
        <v>0</v>
      </c>
      <c r="L29" s="230">
        <v>0.1</v>
      </c>
      <c r="M29" s="230">
        <v>0.1</v>
      </c>
      <c r="N29" s="232">
        <v>0.1</v>
      </c>
    </row>
    <row r="30" spans="1:15" s="31" customFormat="1" ht="16.899999999999999" customHeight="1" x14ac:dyDescent="0.2">
      <c r="A30" s="38" t="s">
        <v>88</v>
      </c>
      <c r="B30" s="216">
        <v>0.3</v>
      </c>
      <c r="C30" s="216">
        <v>0.2</v>
      </c>
      <c r="D30" s="216">
        <v>0.2</v>
      </c>
      <c r="E30" s="216">
        <v>0.2</v>
      </c>
      <c r="F30" s="216">
        <v>0.2</v>
      </c>
      <c r="G30" s="216">
        <v>0.2</v>
      </c>
      <c r="H30" s="216">
        <v>-0.1</v>
      </c>
      <c r="I30" s="216">
        <v>0.1</v>
      </c>
      <c r="J30" s="216">
        <v>0.1</v>
      </c>
      <c r="K30" s="216">
        <v>0.1</v>
      </c>
      <c r="L30" s="216">
        <v>0.1</v>
      </c>
      <c r="M30" s="216">
        <v>0.1</v>
      </c>
      <c r="N30" s="220">
        <v>0.1</v>
      </c>
    </row>
    <row r="31" spans="1:15" s="59" customFormat="1" ht="16.899999999999999" customHeight="1" x14ac:dyDescent="0.2">
      <c r="A31" s="206" t="s">
        <v>575</v>
      </c>
      <c r="B31" s="230">
        <v>0.2</v>
      </c>
      <c r="C31" s="230">
        <v>0.2</v>
      </c>
      <c r="D31" s="230">
        <v>0.2</v>
      </c>
      <c r="E31" s="230">
        <v>0.1</v>
      </c>
      <c r="F31" s="230">
        <v>0.1</v>
      </c>
      <c r="G31" s="230">
        <v>0.1</v>
      </c>
      <c r="H31" s="230">
        <v>0.1</v>
      </c>
      <c r="I31" s="231">
        <v>0</v>
      </c>
      <c r="J31" s="230">
        <v>0.1</v>
      </c>
      <c r="K31" s="233">
        <v>0</v>
      </c>
      <c r="L31" s="233">
        <v>0</v>
      </c>
      <c r="M31" s="233">
        <v>0</v>
      </c>
      <c r="N31" s="234">
        <v>0</v>
      </c>
    </row>
    <row r="32" spans="1:15" ht="16.899999999999999" customHeight="1" x14ac:dyDescent="0.2">
      <c r="A32" s="38" t="s">
        <v>89</v>
      </c>
      <c r="B32" s="216">
        <v>0.3</v>
      </c>
      <c r="C32" s="216">
        <v>0.3</v>
      </c>
      <c r="D32" s="216">
        <v>0.3</v>
      </c>
      <c r="E32" s="216">
        <v>0.3</v>
      </c>
      <c r="F32" s="216">
        <v>0.3</v>
      </c>
      <c r="G32" s="216">
        <v>0.3</v>
      </c>
      <c r="H32" s="216">
        <v>-0.7</v>
      </c>
      <c r="I32" s="216">
        <v>0.3</v>
      </c>
      <c r="J32" s="216">
        <v>0.1</v>
      </c>
      <c r="K32" s="216">
        <v>-0.2</v>
      </c>
      <c r="L32" s="216">
        <v>0.2</v>
      </c>
      <c r="M32" s="216">
        <v>0.2</v>
      </c>
      <c r="N32" s="220">
        <v>0.2</v>
      </c>
    </row>
    <row r="33" spans="1:15" s="59" customFormat="1" ht="16.899999999999999" customHeight="1" x14ac:dyDescent="0.2">
      <c r="A33" s="112" t="s">
        <v>87</v>
      </c>
      <c r="B33" s="231">
        <v>0</v>
      </c>
      <c r="C33" s="231">
        <v>0</v>
      </c>
      <c r="D33" s="230">
        <v>0.1</v>
      </c>
      <c r="E33" s="230">
        <v>0.1</v>
      </c>
      <c r="F33" s="230">
        <v>0.1</v>
      </c>
      <c r="G33" s="231">
        <v>0</v>
      </c>
      <c r="H33" s="231">
        <v>0</v>
      </c>
      <c r="I33" s="231">
        <v>0</v>
      </c>
      <c r="J33" s="230">
        <v>-0.1</v>
      </c>
      <c r="K33" s="230">
        <v>-0.4</v>
      </c>
      <c r="L33" s="230">
        <v>-0.1</v>
      </c>
      <c r="M33" s="231">
        <v>0</v>
      </c>
      <c r="N33" s="714">
        <v>0</v>
      </c>
    </row>
    <row r="34" spans="1:15" ht="16.899999999999999" customHeight="1" x14ac:dyDescent="0.2">
      <c r="A34" s="115" t="s">
        <v>90</v>
      </c>
      <c r="B34" s="216">
        <v>0.2</v>
      </c>
      <c r="C34" s="216">
        <v>0.2</v>
      </c>
      <c r="D34" s="216">
        <v>0.2</v>
      </c>
      <c r="E34" s="216">
        <v>0.2</v>
      </c>
      <c r="F34" s="216">
        <v>0.2</v>
      </c>
      <c r="G34" s="216">
        <v>0.1</v>
      </c>
      <c r="H34" s="216">
        <v>-0.6</v>
      </c>
      <c r="I34" s="216">
        <v>0.1</v>
      </c>
      <c r="J34" s="216">
        <v>0.1</v>
      </c>
      <c r="K34" s="216">
        <v>0.1</v>
      </c>
      <c r="L34" s="216">
        <v>0.1</v>
      </c>
      <c r="M34" s="216">
        <v>0.1</v>
      </c>
      <c r="N34" s="220">
        <v>0.1</v>
      </c>
    </row>
    <row r="35" spans="1:15" s="31" customFormat="1" ht="16.899999999999999" customHeight="1" x14ac:dyDescent="0.2">
      <c r="A35" s="115" t="s">
        <v>91</v>
      </c>
      <c r="B35" s="216">
        <v>0.2</v>
      </c>
      <c r="C35" s="216">
        <v>0.1</v>
      </c>
      <c r="D35" s="216">
        <v>0.2</v>
      </c>
      <c r="E35" s="216">
        <v>0.1</v>
      </c>
      <c r="F35" s="216">
        <v>0.2</v>
      </c>
      <c r="G35" s="216">
        <v>0.1</v>
      </c>
      <c r="H35" s="217">
        <v>0</v>
      </c>
      <c r="I35" s="216">
        <v>0.3</v>
      </c>
      <c r="J35" s="216">
        <v>0.1</v>
      </c>
      <c r="K35" s="216">
        <v>0.2</v>
      </c>
      <c r="L35" s="216">
        <v>0.3</v>
      </c>
      <c r="M35" s="216">
        <v>0.1</v>
      </c>
      <c r="N35" s="220">
        <v>0.1</v>
      </c>
    </row>
    <row r="36" spans="1:15" s="31" customFormat="1" ht="16.899999999999999" customHeight="1" x14ac:dyDescent="0.2">
      <c r="A36" s="38" t="s">
        <v>92</v>
      </c>
      <c r="B36" s="216">
        <v>0.1</v>
      </c>
      <c r="C36" s="216">
        <v>0.1</v>
      </c>
      <c r="D36" s="217">
        <v>0</v>
      </c>
      <c r="E36" s="216">
        <v>0.1</v>
      </c>
      <c r="F36" s="216">
        <v>0.1</v>
      </c>
      <c r="G36" s="217">
        <v>0</v>
      </c>
      <c r="H36" s="216">
        <v>-0.1</v>
      </c>
      <c r="I36" s="216">
        <v>0.1</v>
      </c>
      <c r="J36" s="217">
        <v>0</v>
      </c>
      <c r="K36" s="216">
        <v>-0.1</v>
      </c>
      <c r="L36" s="216">
        <v>0.2</v>
      </c>
      <c r="M36" s="216">
        <v>0.1</v>
      </c>
      <c r="N36" s="220">
        <v>0.1</v>
      </c>
    </row>
    <row r="37" spans="1:15" s="31" customFormat="1" ht="16.899999999999999" customHeight="1" x14ac:dyDescent="0.2">
      <c r="A37" s="38" t="s">
        <v>93</v>
      </c>
      <c r="B37" s="216">
        <v>0.2</v>
      </c>
      <c r="C37" s="216">
        <v>0.1</v>
      </c>
      <c r="D37" s="216">
        <v>0.1</v>
      </c>
      <c r="E37" s="216">
        <v>0.2</v>
      </c>
      <c r="F37" s="216">
        <v>0.2</v>
      </c>
      <c r="G37" s="216">
        <v>0.1</v>
      </c>
      <c r="H37" s="217">
        <v>0</v>
      </c>
      <c r="I37" s="216">
        <v>0.3</v>
      </c>
      <c r="J37" s="216">
        <v>0.1</v>
      </c>
      <c r="K37" s="226">
        <v>-0.2</v>
      </c>
      <c r="L37" s="216">
        <v>0.3</v>
      </c>
      <c r="M37" s="216">
        <v>0.2</v>
      </c>
      <c r="N37" s="220">
        <v>0.2</v>
      </c>
    </row>
    <row r="38" spans="1:15" s="31" customFormat="1" ht="16.899999999999999" customHeight="1" x14ac:dyDescent="0.2">
      <c r="A38" s="44" t="s">
        <v>94</v>
      </c>
      <c r="B38" s="216">
        <v>0.2</v>
      </c>
      <c r="C38" s="216">
        <v>0.1</v>
      </c>
      <c r="D38" s="216">
        <v>0.1</v>
      </c>
      <c r="E38" s="216">
        <v>0.2</v>
      </c>
      <c r="F38" s="216">
        <v>0.1</v>
      </c>
      <c r="G38" s="216">
        <v>0.1</v>
      </c>
      <c r="H38" s="216">
        <v>-1</v>
      </c>
      <c r="I38" s="216">
        <v>-0.3</v>
      </c>
      <c r="J38" s="216">
        <v>0.3</v>
      </c>
      <c r="K38" s="216">
        <v>0.1</v>
      </c>
      <c r="L38" s="216">
        <v>0.1</v>
      </c>
      <c r="M38" s="216">
        <v>0.1</v>
      </c>
      <c r="N38" s="220">
        <v>0.1</v>
      </c>
    </row>
    <row r="39" spans="1:15" s="31" customFormat="1" ht="16.899999999999999" customHeight="1" x14ac:dyDescent="0.2">
      <c r="A39" s="69" t="s">
        <v>95</v>
      </c>
      <c r="B39" s="216">
        <v>0.1</v>
      </c>
      <c r="C39" s="217">
        <v>0</v>
      </c>
      <c r="D39" s="235">
        <v>0</v>
      </c>
      <c r="E39" s="235">
        <v>0</v>
      </c>
      <c r="F39" s="235">
        <v>0</v>
      </c>
      <c r="G39" s="235">
        <v>0</v>
      </c>
      <c r="H39" s="216">
        <v>-0.4</v>
      </c>
      <c r="I39" s="235">
        <v>0</v>
      </c>
      <c r="J39" s="236">
        <v>0.1</v>
      </c>
      <c r="K39" s="236">
        <v>0.1</v>
      </c>
      <c r="L39" s="235">
        <v>0</v>
      </c>
      <c r="M39" s="235">
        <v>0</v>
      </c>
      <c r="N39" s="237">
        <v>0</v>
      </c>
    </row>
    <row r="40" spans="1:15" s="31" customFormat="1" ht="16.899999999999999" customHeight="1" x14ac:dyDescent="0.2">
      <c r="A40" s="116" t="s">
        <v>96</v>
      </c>
      <c r="B40" s="238">
        <v>3.3</v>
      </c>
      <c r="C40" s="238">
        <v>3.1</v>
      </c>
      <c r="D40" s="238">
        <v>3.7</v>
      </c>
      <c r="E40" s="238">
        <v>3.6</v>
      </c>
      <c r="F40" s="238">
        <v>3.8</v>
      </c>
      <c r="G40" s="238">
        <v>3.1</v>
      </c>
      <c r="H40" s="238">
        <v>-13.4</v>
      </c>
      <c r="I40" s="238">
        <v>4.5999999999999996</v>
      </c>
      <c r="J40" s="238">
        <v>8.1</v>
      </c>
      <c r="K40" s="238">
        <v>4.4000000000000004</v>
      </c>
      <c r="L40" s="238">
        <v>3.9</v>
      </c>
      <c r="M40" s="238">
        <v>3.3</v>
      </c>
      <c r="N40" s="239">
        <v>3.1</v>
      </c>
    </row>
    <row r="41" spans="1:15" s="31" customFormat="1" ht="16.899999999999999" customHeight="1" x14ac:dyDescent="0.2">
      <c r="A41" s="211"/>
      <c r="B41" s="241"/>
      <c r="C41" s="241"/>
      <c r="D41" s="241"/>
      <c r="E41" s="241"/>
      <c r="F41" s="240"/>
      <c r="O41" s="629"/>
    </row>
    <row r="42" spans="1:15" s="31" customFormat="1" ht="16.899999999999999" customHeight="1" x14ac:dyDescent="0.2">
      <c r="A42" s="242" t="s">
        <v>99</v>
      </c>
      <c r="B42" s="244">
        <v>0.1</v>
      </c>
      <c r="C42" s="245">
        <v>-0.2</v>
      </c>
      <c r="D42" s="245">
        <v>-0.3</v>
      </c>
      <c r="E42" s="245">
        <v>0</v>
      </c>
      <c r="F42" s="246">
        <v>-0.2</v>
      </c>
      <c r="G42" s="246">
        <v>-0.2</v>
      </c>
      <c r="H42" s="246">
        <v>-0.8</v>
      </c>
      <c r="I42" s="243">
        <v>0.2</v>
      </c>
      <c r="J42" s="243">
        <v>0.5</v>
      </c>
      <c r="K42" s="243">
        <v>-0.4</v>
      </c>
      <c r="L42" s="243">
        <v>-0.1</v>
      </c>
      <c r="M42" s="243">
        <v>-0.1</v>
      </c>
      <c r="N42" s="243">
        <v>-0.1</v>
      </c>
      <c r="O42" s="629"/>
    </row>
    <row r="43" spans="1:15" s="31" customFormat="1" ht="18.600000000000001" customHeight="1" x14ac:dyDescent="0.25">
      <c r="A43" s="58" t="s">
        <v>16</v>
      </c>
    </row>
    <row r="44" spans="1:15" s="31" customFormat="1" ht="13.5" x14ac:dyDescent="0.25">
      <c r="A44" s="58" t="s">
        <v>33</v>
      </c>
    </row>
    <row r="45" spans="1:15" ht="15" customHeight="1" x14ac:dyDescent="0.25">
      <c r="A45" s="58" t="s">
        <v>134</v>
      </c>
    </row>
    <row r="46" spans="1:15" ht="16.5" customHeight="1" x14ac:dyDescent="0.2"/>
    <row r="47" spans="1:15" ht="16.5" customHeight="1" x14ac:dyDescent="0.2"/>
    <row r="48" spans="1:15"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row r="60" ht="16.5" customHeight="1" x14ac:dyDescent="0.2"/>
    <row r="61" ht="16.5" customHeight="1" x14ac:dyDescent="0.2"/>
    <row r="62" ht="16.5" customHeight="1" x14ac:dyDescent="0.2"/>
    <row r="63" ht="16.5" customHeight="1" x14ac:dyDescent="0.2"/>
    <row r="64" ht="16.5" customHeight="1" x14ac:dyDescent="0.2"/>
    <row r="65" ht="16.5" customHeight="1" x14ac:dyDescent="0.2"/>
    <row r="66" ht="16.5" customHeight="1" x14ac:dyDescent="0.2"/>
    <row r="67" ht="16.5" customHeight="1" x14ac:dyDescent="0.2"/>
    <row r="68" ht="16.5" customHeight="1" x14ac:dyDescent="0.2"/>
    <row r="69" ht="16.5" customHeight="1" x14ac:dyDescent="0.2"/>
    <row r="70" ht="16.5" customHeight="1" x14ac:dyDescent="0.2"/>
    <row r="71" ht="16.5" customHeight="1" x14ac:dyDescent="0.2"/>
    <row r="72" ht="16.5" customHeight="1" x14ac:dyDescent="0.2"/>
    <row r="73" ht="16.5" customHeight="1" x14ac:dyDescent="0.2"/>
    <row r="74" ht="16.5" customHeight="1" x14ac:dyDescent="0.2"/>
    <row r="75" ht="16.5" customHeight="1" x14ac:dyDescent="0.2"/>
    <row r="76" ht="16.5" customHeight="1" x14ac:dyDescent="0.2"/>
    <row r="77" ht="16.5" customHeight="1" x14ac:dyDescent="0.2"/>
    <row r="78" ht="16.5" customHeight="1" x14ac:dyDescent="0.2"/>
    <row r="79" ht="16.5" customHeight="1" x14ac:dyDescent="0.2"/>
    <row r="80" ht="16.5" customHeight="1" x14ac:dyDescent="0.2"/>
    <row r="81" ht="16.5" customHeight="1" x14ac:dyDescent="0.2"/>
    <row r="82" ht="16.5" customHeight="1" x14ac:dyDescent="0.2"/>
    <row r="83" ht="16.5" customHeight="1" x14ac:dyDescent="0.2"/>
    <row r="84" ht="16.5" customHeight="1" x14ac:dyDescent="0.2"/>
    <row r="85" ht="16.5" customHeight="1" x14ac:dyDescent="0.2"/>
    <row r="86" ht="16.5" customHeight="1" x14ac:dyDescent="0.2"/>
    <row r="87" ht="16.5" customHeight="1" x14ac:dyDescent="0.2"/>
    <row r="88" ht="16.5" customHeight="1" x14ac:dyDescent="0.2"/>
    <row r="89" ht="16.5" customHeight="1" x14ac:dyDescent="0.2"/>
    <row r="90" ht="16.5" customHeight="1" x14ac:dyDescent="0.2"/>
    <row r="91" ht="16.5" customHeight="1" x14ac:dyDescent="0.2"/>
    <row r="92" ht="16.5" customHeight="1" x14ac:dyDescent="0.2"/>
    <row r="93" ht="16.5" customHeight="1" x14ac:dyDescent="0.2"/>
    <row r="94" ht="16.5" customHeight="1" x14ac:dyDescent="0.2"/>
    <row r="95" ht="16.5" customHeight="1" x14ac:dyDescent="0.2"/>
    <row r="96" ht="16.5" customHeight="1" x14ac:dyDescent="0.2"/>
    <row r="97" ht="16.5" customHeight="1" x14ac:dyDescent="0.2"/>
    <row r="98" ht="16.5" customHeight="1" x14ac:dyDescent="0.2"/>
    <row r="99" ht="16.5" customHeight="1" x14ac:dyDescent="0.2"/>
    <row r="100" ht="16.5" customHeight="1" x14ac:dyDescent="0.2"/>
    <row r="101" ht="16.5" customHeight="1" x14ac:dyDescent="0.2"/>
    <row r="102" ht="16.5" customHeight="1" x14ac:dyDescent="0.2"/>
    <row r="103" ht="16.5" customHeight="1" x14ac:dyDescent="0.2"/>
    <row r="104" ht="16.5" customHeight="1" x14ac:dyDescent="0.2"/>
    <row r="105" ht="16.5" customHeight="1" x14ac:dyDescent="0.2"/>
    <row r="106" ht="16.5" customHeight="1" x14ac:dyDescent="0.2"/>
    <row r="107" ht="16.5" customHeight="1" x14ac:dyDescent="0.2"/>
    <row r="108" ht="16.5" customHeight="1" x14ac:dyDescent="0.2"/>
    <row r="109" ht="16.5" customHeight="1" x14ac:dyDescent="0.2"/>
    <row r="110" ht="16.5" customHeight="1" x14ac:dyDescent="0.2"/>
    <row r="111" ht="16.5" customHeight="1" x14ac:dyDescent="0.2"/>
    <row r="112"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sheetData>
  <hyperlinks>
    <hyperlink ref="A1" location="'Table of contents'!A1" display="Back to table of contents" xr:uid="{7A6D4EB5-37CB-4997-914A-FD0C272C7ADF}"/>
  </hyperlinks>
  <pageMargins left="0.6031496062992" right="0" top="0.55118110236220497" bottom="0.196850393700787" header="0.43307086614173201" footer="0.196850393700787"/>
  <pageSetup paperSize="9" scale="95" orientation="landscape" horizontalDpi="1200" verticalDpi="1200" r:id="rId1"/>
  <headerFooter alignWithMargins="0">
    <oddHeader xml:space="preserve">&amp;C&amp;"Times New Roman,Regular"&amp;11 - 11 -&amp;"Helv,Regular"&amp;10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DD37A-401D-4A49-A8DF-6F5BB4B3EDE3}">
  <dimension ref="A1:Q129"/>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56" style="18" customWidth="1"/>
    <col min="2" max="15" width="8.5703125" style="18" customWidth="1"/>
    <col min="16" max="16" width="9.42578125" style="18" customWidth="1"/>
    <col min="17" max="17" width="9.140625" style="213"/>
    <col min="18" max="16384" width="9.140625" style="18"/>
  </cols>
  <sheetData>
    <row r="1" spans="1:17" x14ac:dyDescent="0.2">
      <c r="A1" s="674" t="s">
        <v>214</v>
      </c>
    </row>
    <row r="2" spans="1:17" s="30" customFormat="1" ht="18.75" customHeight="1" x14ac:dyDescent="0.25">
      <c r="A2" s="159" t="s">
        <v>512</v>
      </c>
      <c r="Q2" s="247"/>
    </row>
    <row r="3" spans="1:17" ht="12" customHeight="1" x14ac:dyDescent="0.2">
      <c r="A3" s="31"/>
      <c r="C3" s="248"/>
      <c r="D3" s="105"/>
      <c r="J3" s="32"/>
      <c r="O3" s="32" t="s">
        <v>103</v>
      </c>
    </row>
    <row r="4" spans="1:17" s="104" customFormat="1" ht="16.5" customHeight="1" x14ac:dyDescent="0.2">
      <c r="A4" s="34"/>
      <c r="B4" s="36" t="s">
        <v>138</v>
      </c>
      <c r="C4" s="36" t="s">
        <v>267</v>
      </c>
      <c r="D4" s="36" t="s">
        <v>167</v>
      </c>
      <c r="E4" s="36" t="s">
        <v>506</v>
      </c>
      <c r="F4" s="36" t="s">
        <v>507</v>
      </c>
      <c r="G4" s="36" t="s">
        <v>168</v>
      </c>
      <c r="H4" s="36" t="s">
        <v>169</v>
      </c>
      <c r="I4" s="36" t="s">
        <v>170</v>
      </c>
      <c r="J4" s="36" t="s">
        <v>171</v>
      </c>
      <c r="K4" s="36" t="s">
        <v>508</v>
      </c>
      <c r="L4" s="36" t="s">
        <v>509</v>
      </c>
      <c r="M4" s="36" t="s">
        <v>34</v>
      </c>
      <c r="N4" s="36" t="s">
        <v>35</v>
      </c>
      <c r="O4" s="37" t="s">
        <v>36</v>
      </c>
      <c r="P4" s="163"/>
      <c r="Q4" s="249"/>
    </row>
    <row r="5" spans="1:17" s="31" customFormat="1" ht="15" customHeight="1" x14ac:dyDescent="0.2">
      <c r="A5" s="69" t="s">
        <v>65</v>
      </c>
      <c r="B5" s="105">
        <v>20006.457009187387</v>
      </c>
      <c r="C5" s="105">
        <v>20739.937653490004</v>
      </c>
      <c r="D5" s="105">
        <v>20791.122070292662</v>
      </c>
      <c r="E5" s="105">
        <v>21555.172847052156</v>
      </c>
      <c r="F5" s="105">
        <v>21523.703378830876</v>
      </c>
      <c r="G5" s="105">
        <v>21247.18906494417</v>
      </c>
      <c r="H5" s="105">
        <v>22142.309432283946</v>
      </c>
      <c r="I5" s="105">
        <v>21718.497776622466</v>
      </c>
      <c r="J5" s="105">
        <v>23296.699620626423</v>
      </c>
      <c r="K5" s="105">
        <v>24580.784925682259</v>
      </c>
      <c r="L5" s="105">
        <v>27991.852223251244</v>
      </c>
      <c r="M5" s="105">
        <v>29887.713630381557</v>
      </c>
      <c r="N5" s="105">
        <v>32416.773494697518</v>
      </c>
      <c r="O5" s="110">
        <v>33770.538272909427</v>
      </c>
      <c r="P5" s="105"/>
      <c r="Q5" s="195"/>
    </row>
    <row r="6" spans="1:17" ht="15" customHeight="1" x14ac:dyDescent="0.2">
      <c r="A6" s="49" t="s">
        <v>66</v>
      </c>
      <c r="B6" s="108">
        <v>5716.7851755260881</v>
      </c>
      <c r="C6" s="108">
        <v>5513.9759047818825</v>
      </c>
      <c r="D6" s="108">
        <v>5302.4768626062596</v>
      </c>
      <c r="E6" s="108">
        <v>5576.2877402534959</v>
      </c>
      <c r="F6" s="108">
        <v>5133.3898361173442</v>
      </c>
      <c r="G6" s="108">
        <v>4668.3556940304525</v>
      </c>
      <c r="H6" s="108">
        <v>4782.4564474947219</v>
      </c>
      <c r="I6" s="108">
        <v>3915.2976391030024</v>
      </c>
      <c r="J6" s="108">
        <v>3634.769255218851</v>
      </c>
      <c r="K6" s="108">
        <v>3250.4772937518555</v>
      </c>
      <c r="L6" s="108">
        <v>3341.6497142265357</v>
      </c>
      <c r="M6" s="108">
        <v>3018.7142935276988</v>
      </c>
      <c r="N6" s="108">
        <v>2851.8860793538133</v>
      </c>
      <c r="O6" s="109">
        <v>2908.9756306609384</v>
      </c>
      <c r="P6" s="108"/>
    </row>
    <row r="7" spans="1:17" ht="15" customHeight="1" x14ac:dyDescent="0.2">
      <c r="A7" s="49" t="s">
        <v>131</v>
      </c>
      <c r="B7" s="108">
        <v>7438.6913162078272</v>
      </c>
      <c r="C7" s="108">
        <v>7652.509587670781</v>
      </c>
      <c r="D7" s="108">
        <v>7850.9395535830381</v>
      </c>
      <c r="E7" s="108">
        <v>8463.8332976167512</v>
      </c>
      <c r="F7" s="108">
        <v>7820.728100935663</v>
      </c>
      <c r="G7" s="108">
        <v>6663.7084636457812</v>
      </c>
      <c r="H7" s="108">
        <v>7073.6949075129769</v>
      </c>
      <c r="I7" s="108">
        <v>7984.1996580636114</v>
      </c>
      <c r="J7" s="108">
        <v>8193.4304781503542</v>
      </c>
      <c r="K7" s="108">
        <v>8563.1863616818682</v>
      </c>
      <c r="L7" s="108">
        <v>11036.62998811885</v>
      </c>
      <c r="M7" s="108">
        <v>13160.895547633439</v>
      </c>
      <c r="N7" s="108">
        <v>15124.312335089233</v>
      </c>
      <c r="O7" s="109">
        <v>15647.53389969514</v>
      </c>
      <c r="P7" s="108"/>
    </row>
    <row r="8" spans="1:17" ht="15" customHeight="1" x14ac:dyDescent="0.2">
      <c r="A8" s="49" t="s">
        <v>68</v>
      </c>
      <c r="B8" s="108">
        <v>8399.4210044723659</v>
      </c>
      <c r="C8" s="108">
        <v>9093.5178182852615</v>
      </c>
      <c r="D8" s="108">
        <v>9170.6998708233077</v>
      </c>
      <c r="E8" s="108">
        <v>9220.1171270903706</v>
      </c>
      <c r="F8" s="108">
        <v>9961.0680514568357</v>
      </c>
      <c r="G8" s="108">
        <v>10924.661391004687</v>
      </c>
      <c r="H8" s="108">
        <v>11285.934952309672</v>
      </c>
      <c r="I8" s="108">
        <v>10316.680334823959</v>
      </c>
      <c r="J8" s="108">
        <v>11694.151674652201</v>
      </c>
      <c r="K8" s="108">
        <v>12780.421681926069</v>
      </c>
      <c r="L8" s="108">
        <v>13613.572520905858</v>
      </c>
      <c r="M8" s="108">
        <v>13708.103789220419</v>
      </c>
      <c r="N8" s="108">
        <v>14255.497661239266</v>
      </c>
      <c r="O8" s="109">
        <v>15033.202827202302</v>
      </c>
      <c r="P8" s="108"/>
    </row>
    <row r="9" spans="1:17" s="31" customFormat="1" ht="15" customHeight="1" x14ac:dyDescent="0.2">
      <c r="A9" s="69" t="s">
        <v>69</v>
      </c>
      <c r="B9" s="105">
        <v>1551.8548367545329</v>
      </c>
      <c r="C9" s="105">
        <v>1550.7449585288957</v>
      </c>
      <c r="D9" s="105">
        <v>1546.1673262248858</v>
      </c>
      <c r="E9" s="105">
        <v>1582.1879814122278</v>
      </c>
      <c r="F9" s="105">
        <v>1715.7143535977755</v>
      </c>
      <c r="G9" s="105">
        <v>1893.3934864310991</v>
      </c>
      <c r="H9" s="105">
        <v>1956.0084455122192</v>
      </c>
      <c r="I9" s="105">
        <v>1631.6781283014882</v>
      </c>
      <c r="J9" s="105">
        <v>1808.8635609000387</v>
      </c>
      <c r="K9" s="105">
        <v>1968.9531998281554</v>
      </c>
      <c r="L9" s="105">
        <v>1838.683375280599</v>
      </c>
      <c r="M9" s="105">
        <v>1962.5185585352781</v>
      </c>
      <c r="N9" s="105">
        <v>1981.8985570234029</v>
      </c>
      <c r="O9" s="110">
        <v>2022.6556502636806</v>
      </c>
      <c r="P9" s="105"/>
      <c r="Q9" s="195"/>
    </row>
    <row r="10" spans="1:17" s="31" customFormat="1" ht="15" customHeight="1" x14ac:dyDescent="0.2">
      <c r="A10" s="69" t="s">
        <v>70</v>
      </c>
      <c r="B10" s="105">
        <v>70125.562682517761</v>
      </c>
      <c r="C10" s="105">
        <v>71365.288609687792</v>
      </c>
      <c r="D10" s="105">
        <v>71375.632142549395</v>
      </c>
      <c r="E10" s="105">
        <v>71628.699890103933</v>
      </c>
      <c r="F10" s="105">
        <v>72712.078281256152</v>
      </c>
      <c r="G10" s="105">
        <v>72913.143060793314</v>
      </c>
      <c r="H10" s="105">
        <v>73935.398330345779</v>
      </c>
      <c r="I10" s="105">
        <v>60716.729045652464</v>
      </c>
      <c r="J10" s="105">
        <v>65784.753520157654</v>
      </c>
      <c r="K10" s="105">
        <v>71736.242928399093</v>
      </c>
      <c r="L10" s="105">
        <v>73102.871843975721</v>
      </c>
      <c r="M10" s="105">
        <v>73574.500433964407</v>
      </c>
      <c r="N10" s="105">
        <v>74362.314434238797</v>
      </c>
      <c r="O10" s="110">
        <v>75482.046839356713</v>
      </c>
      <c r="P10" s="105"/>
      <c r="Q10" s="195"/>
    </row>
    <row r="11" spans="1:17" ht="15" customHeight="1" x14ac:dyDescent="0.2">
      <c r="A11" s="49" t="s">
        <v>71</v>
      </c>
      <c r="B11" s="108">
        <v>1860.4544596435294</v>
      </c>
      <c r="C11" s="108">
        <v>1875.5230142824603</v>
      </c>
      <c r="D11" s="108">
        <v>1780.038427380892</v>
      </c>
      <c r="E11" s="108">
        <v>1898.3772579072574</v>
      </c>
      <c r="F11" s="108">
        <v>1942.0399348391243</v>
      </c>
      <c r="G11" s="108">
        <v>1514.7911491745169</v>
      </c>
      <c r="H11" s="108">
        <v>1656.2415505037384</v>
      </c>
      <c r="I11" s="108">
        <v>1371.9409078517087</v>
      </c>
      <c r="J11" s="108">
        <v>1302.0679560856097</v>
      </c>
      <c r="K11" s="108">
        <v>1193.0719160139549</v>
      </c>
      <c r="L11" s="108">
        <v>1222.7142171860833</v>
      </c>
      <c r="M11" s="108">
        <v>1127.5462655023887</v>
      </c>
      <c r="N11" s="108">
        <v>1106.4813777622039</v>
      </c>
      <c r="O11" s="109">
        <v>1152.8822362225212</v>
      </c>
      <c r="P11" s="108"/>
    </row>
    <row r="12" spans="1:17" ht="15" customHeight="1" x14ac:dyDescent="0.2">
      <c r="A12" s="49" t="s">
        <v>72</v>
      </c>
      <c r="B12" s="108">
        <v>24585.609135447063</v>
      </c>
      <c r="C12" s="108">
        <v>25163.864575856616</v>
      </c>
      <c r="D12" s="108">
        <v>25916.006269680885</v>
      </c>
      <c r="E12" s="108">
        <v>26268.589730208674</v>
      </c>
      <c r="F12" s="108">
        <v>26398.877390920206</v>
      </c>
      <c r="G12" s="108">
        <v>27283.356011501288</v>
      </c>
      <c r="H12" s="108">
        <v>27726.235468344647</v>
      </c>
      <c r="I12" s="108">
        <v>24801.117626434283</v>
      </c>
      <c r="J12" s="108">
        <v>26016.37239012956</v>
      </c>
      <c r="K12" s="108">
        <v>29174.759998291287</v>
      </c>
      <c r="L12" s="108">
        <v>30391.347490220036</v>
      </c>
      <c r="M12" s="108">
        <v>31242.305219946196</v>
      </c>
      <c r="N12" s="108">
        <v>31726.560950855364</v>
      </c>
      <c r="O12" s="109">
        <v>32392.818730823332</v>
      </c>
      <c r="P12" s="108"/>
    </row>
    <row r="13" spans="1:17" ht="15" customHeight="1" x14ac:dyDescent="0.2">
      <c r="A13" s="49" t="s">
        <v>73</v>
      </c>
      <c r="B13" s="108">
        <v>22545.613268875175</v>
      </c>
      <c r="C13" s="108">
        <v>23492.529026167933</v>
      </c>
      <c r="D13" s="108">
        <v>22834.738213435226</v>
      </c>
      <c r="E13" s="108">
        <v>21510.323397055981</v>
      </c>
      <c r="F13" s="108">
        <v>21359.75113327659</v>
      </c>
      <c r="G13" s="108">
        <v>19907.28805621378</v>
      </c>
      <c r="H13" s="108">
        <v>18832.294501178236</v>
      </c>
      <c r="I13" s="108">
        <v>13370.929095836547</v>
      </c>
      <c r="J13" s="108">
        <v>14560.941785366</v>
      </c>
      <c r="K13" s="108">
        <v>15536.524884985522</v>
      </c>
      <c r="L13" s="108">
        <v>13982.87239648697</v>
      </c>
      <c r="M13" s="108">
        <v>13011.062764931126</v>
      </c>
      <c r="N13" s="108">
        <v>12770.358103779899</v>
      </c>
      <c r="O13" s="109">
        <v>12451.099151185401</v>
      </c>
      <c r="P13" s="108"/>
    </row>
    <row r="14" spans="1:17" ht="15" customHeight="1" x14ac:dyDescent="0.2">
      <c r="A14" s="49" t="s">
        <v>74</v>
      </c>
      <c r="B14" s="108">
        <v>21307.446434511847</v>
      </c>
      <c r="C14" s="108">
        <v>21094.371970166729</v>
      </c>
      <c r="D14" s="108">
        <v>21052.183226226396</v>
      </c>
      <c r="E14" s="108">
        <v>22062.688021085265</v>
      </c>
      <c r="F14" s="108">
        <v>23055.508982034102</v>
      </c>
      <c r="G14" s="108">
        <v>24139.117904189705</v>
      </c>
      <c r="H14" s="108">
        <v>25708.160567962033</v>
      </c>
      <c r="I14" s="108">
        <v>21312.065110840525</v>
      </c>
      <c r="J14" s="108">
        <v>23869.512924141389</v>
      </c>
      <c r="K14" s="108">
        <v>25802.943470996841</v>
      </c>
      <c r="L14" s="108">
        <v>27505.937740082634</v>
      </c>
      <c r="M14" s="108">
        <v>28193.586183584699</v>
      </c>
      <c r="N14" s="108">
        <v>28813.845079623563</v>
      </c>
      <c r="O14" s="109">
        <v>29620.632741853024</v>
      </c>
      <c r="P14" s="108"/>
    </row>
    <row r="15" spans="1:17" s="31" customFormat="1" ht="15" customHeight="1" x14ac:dyDescent="0.2">
      <c r="A15" s="69" t="s">
        <v>75</v>
      </c>
      <c r="B15" s="105">
        <v>4189.7680762401078</v>
      </c>
      <c r="C15" s="105">
        <v>4363.1509237707714</v>
      </c>
      <c r="D15" s="105">
        <v>4525.3402604001594</v>
      </c>
      <c r="E15" s="105">
        <v>4710.7703076386142</v>
      </c>
      <c r="F15" s="105">
        <v>4869.3465083687834</v>
      </c>
      <c r="G15" s="105">
        <v>5005.6823692358266</v>
      </c>
      <c r="H15" s="105">
        <v>5234.5112706085265</v>
      </c>
      <c r="I15" s="105">
        <v>4447.4006932925595</v>
      </c>
      <c r="J15" s="105">
        <v>4552.7860368228885</v>
      </c>
      <c r="K15" s="105">
        <v>4807.3963471651832</v>
      </c>
      <c r="L15" s="105">
        <v>5064.6267856613758</v>
      </c>
      <c r="M15" s="105">
        <v>5229.7848672833543</v>
      </c>
      <c r="N15" s="105">
        <v>5478.5678682456573</v>
      </c>
      <c r="O15" s="110">
        <v>5558.3144080209522</v>
      </c>
      <c r="P15" s="105"/>
      <c r="Q15" s="195"/>
    </row>
    <row r="16" spans="1:17" s="31" customFormat="1" ht="17.100000000000001" customHeight="1" x14ac:dyDescent="0.2">
      <c r="A16" s="153" t="s">
        <v>76</v>
      </c>
      <c r="B16" s="105">
        <v>2082.5908898343837</v>
      </c>
      <c r="C16" s="105">
        <v>2137.003448314756</v>
      </c>
      <c r="D16" s="105">
        <v>2184.7789658618553</v>
      </c>
      <c r="E16" s="105">
        <v>2096.201073573689</v>
      </c>
      <c r="F16" s="105">
        <v>2269.7599650388606</v>
      </c>
      <c r="G16" s="105">
        <v>2360.0737349997748</v>
      </c>
      <c r="H16" s="105">
        <v>2412.0329324449999</v>
      </c>
      <c r="I16" s="105">
        <v>2285.8073641741485</v>
      </c>
      <c r="J16" s="105">
        <v>2428.3312073685101</v>
      </c>
      <c r="K16" s="105">
        <v>2442.4668076920029</v>
      </c>
      <c r="L16" s="105">
        <v>2498.7888017518499</v>
      </c>
      <c r="M16" s="105">
        <v>2535.929903328341</v>
      </c>
      <c r="N16" s="105">
        <v>2592.0792495482228</v>
      </c>
      <c r="O16" s="110">
        <v>2646.9924085896473</v>
      </c>
      <c r="P16" s="105"/>
      <c r="Q16" s="195"/>
    </row>
    <row r="17" spans="1:17" s="31" customFormat="1" ht="15" customHeight="1" x14ac:dyDescent="0.2">
      <c r="A17" s="38" t="s">
        <v>77</v>
      </c>
      <c r="B17" s="105">
        <v>28035.734228067104</v>
      </c>
      <c r="C17" s="105">
        <v>26054.17612322413</v>
      </c>
      <c r="D17" s="105">
        <v>25134.647963324544</v>
      </c>
      <c r="E17" s="105">
        <v>25520.640213253664</v>
      </c>
      <c r="F17" s="105">
        <v>27854.658079541899</v>
      </c>
      <c r="G17" s="105">
        <v>30987.787630642728</v>
      </c>
      <c r="H17" s="105">
        <v>32834.59807054526</v>
      </c>
      <c r="I17" s="105">
        <v>23647.46090905149</v>
      </c>
      <c r="J17" s="105">
        <v>29005.471394864915</v>
      </c>
      <c r="K17" s="105">
        <v>29369.741025781579</v>
      </c>
      <c r="L17" s="105">
        <v>32049.95447850259</v>
      </c>
      <c r="M17" s="105">
        <v>33999.578583036258</v>
      </c>
      <c r="N17" s="105">
        <v>33294.309225016819</v>
      </c>
      <c r="O17" s="110">
        <v>33580.466495368441</v>
      </c>
      <c r="P17" s="105"/>
      <c r="Q17" s="195"/>
    </row>
    <row r="18" spans="1:17" s="31" customFormat="1" ht="17.100000000000001" customHeight="1" x14ac:dyDescent="0.2">
      <c r="A18" s="153" t="s">
        <v>78</v>
      </c>
      <c r="B18" s="105">
        <v>71577.169087129834</v>
      </c>
      <c r="C18" s="105">
        <v>73539.95943212125</v>
      </c>
      <c r="D18" s="105">
        <v>75781.869743172429</v>
      </c>
      <c r="E18" s="105">
        <v>78269.812471215642</v>
      </c>
      <c r="F18" s="105">
        <v>80670.500594195328</v>
      </c>
      <c r="G18" s="105">
        <v>83315.660586304584</v>
      </c>
      <c r="H18" s="105">
        <v>86273.886085425664</v>
      </c>
      <c r="I18" s="105">
        <v>78929.554223236977</v>
      </c>
      <c r="J18" s="105">
        <v>82702.522022473539</v>
      </c>
      <c r="K18" s="105">
        <v>85685.592692797582</v>
      </c>
      <c r="L18" s="105">
        <v>88803.346209370953</v>
      </c>
      <c r="M18" s="105">
        <v>90578.461442169631</v>
      </c>
      <c r="N18" s="105">
        <v>93390.807753096364</v>
      </c>
      <c r="O18" s="110">
        <v>96223.392442826414</v>
      </c>
      <c r="P18" s="105"/>
      <c r="Q18" s="195"/>
    </row>
    <row r="19" spans="1:17" s="59" customFormat="1" ht="15" customHeight="1" x14ac:dyDescent="0.2">
      <c r="A19" s="75" t="s">
        <v>132</v>
      </c>
      <c r="B19" s="113">
        <v>56861.537422986294</v>
      </c>
      <c r="C19" s="113">
        <v>58504.263416450878</v>
      </c>
      <c r="D19" s="113">
        <v>60089.673692838827</v>
      </c>
      <c r="E19" s="113">
        <v>61871.280276185564</v>
      </c>
      <c r="F19" s="113">
        <v>63679.43409743443</v>
      </c>
      <c r="G19" s="113">
        <v>65929.339533552891</v>
      </c>
      <c r="H19" s="113">
        <v>68250.833221939043</v>
      </c>
      <c r="I19" s="113">
        <v>60183.805592957811</v>
      </c>
      <c r="J19" s="113">
        <v>62631.282089762091</v>
      </c>
      <c r="K19" s="113">
        <v>64497.057771620443</v>
      </c>
      <c r="L19" s="113">
        <v>66445.589263188725</v>
      </c>
      <c r="M19" s="113">
        <v>68544.789638855305</v>
      </c>
      <c r="N19" s="113">
        <v>70725.110582729234</v>
      </c>
      <c r="O19" s="114">
        <v>72849.587153022832</v>
      </c>
      <c r="P19" s="113"/>
      <c r="Q19" s="250"/>
    </row>
    <row r="20" spans="1:17" s="59" customFormat="1" ht="15" customHeight="1" x14ac:dyDescent="0.2">
      <c r="A20" s="75" t="s">
        <v>133</v>
      </c>
      <c r="B20" s="113">
        <v>12248.608930734212</v>
      </c>
      <c r="C20" s="113">
        <v>12513.818664556693</v>
      </c>
      <c r="D20" s="113">
        <v>13134.031791323261</v>
      </c>
      <c r="E20" s="113">
        <v>13786.475631497819</v>
      </c>
      <c r="F20" s="113">
        <v>14296.300023894715</v>
      </c>
      <c r="G20" s="113">
        <v>14608.199954182317</v>
      </c>
      <c r="H20" s="113">
        <v>15130.345535869757</v>
      </c>
      <c r="I20" s="113">
        <v>16620.216571397039</v>
      </c>
      <c r="J20" s="113">
        <v>17858.688626195708</v>
      </c>
      <c r="K20" s="113">
        <v>18902.762852893018</v>
      </c>
      <c r="L20" s="113">
        <v>19965.832653046895</v>
      </c>
      <c r="M20" s="113">
        <v>19544.996071098038</v>
      </c>
      <c r="N20" s="113">
        <v>20075.827853734201</v>
      </c>
      <c r="O20" s="114">
        <v>20678.102689346229</v>
      </c>
      <c r="P20" s="113"/>
      <c r="Q20" s="250"/>
    </row>
    <row r="21" spans="1:17" ht="15" customHeight="1" x14ac:dyDescent="0.2">
      <c r="A21" s="69" t="s">
        <v>79</v>
      </c>
      <c r="B21" s="105">
        <v>35405.529498539043</v>
      </c>
      <c r="C21" s="105">
        <v>36381.331980319192</v>
      </c>
      <c r="D21" s="105">
        <v>37624.093912480857</v>
      </c>
      <c r="E21" s="105">
        <v>39021.150793106848</v>
      </c>
      <c r="F21" s="105">
        <v>40493.241167861182</v>
      </c>
      <c r="G21" s="105">
        <v>41905.773605803559</v>
      </c>
      <c r="H21" s="105">
        <v>43314.002714380505</v>
      </c>
      <c r="I21" s="105">
        <v>31108.243337285843</v>
      </c>
      <c r="J21" s="105">
        <v>32260.224752285812</v>
      </c>
      <c r="K21" s="105">
        <v>33983.540962129657</v>
      </c>
      <c r="L21" s="105">
        <v>36434.389020041868</v>
      </c>
      <c r="M21" s="105">
        <v>38219.080382785913</v>
      </c>
      <c r="N21" s="105">
        <v>40184.995485586958</v>
      </c>
      <c r="O21" s="110">
        <v>42103.494056505733</v>
      </c>
      <c r="P21" s="105"/>
    </row>
    <row r="22" spans="1:17" s="31" customFormat="1" ht="15" customHeight="1" x14ac:dyDescent="0.2">
      <c r="A22" s="38" t="s">
        <v>80</v>
      </c>
      <c r="B22" s="105">
        <v>27200.340242841841</v>
      </c>
      <c r="C22" s="105">
        <v>28849.359535103042</v>
      </c>
      <c r="D22" s="105">
        <v>31364.208685743411</v>
      </c>
      <c r="E22" s="105">
        <v>34256.216916759236</v>
      </c>
      <c r="F22" s="105">
        <v>35844.157480552203</v>
      </c>
      <c r="G22" s="105">
        <v>37306.269503406584</v>
      </c>
      <c r="H22" s="105">
        <v>36896.279627855853</v>
      </c>
      <c r="I22" s="105">
        <v>12676.479246550954</v>
      </c>
      <c r="J22" s="105">
        <v>10939.500511441878</v>
      </c>
      <c r="K22" s="105">
        <v>31990.158075344116</v>
      </c>
      <c r="L22" s="105">
        <v>40198.000000000022</v>
      </c>
      <c r="M22" s="105">
        <v>42535.399452385849</v>
      </c>
      <c r="N22" s="105">
        <v>44316.182862739188</v>
      </c>
      <c r="O22" s="110">
        <v>45309.176070185051</v>
      </c>
      <c r="P22" s="105"/>
      <c r="Q22" s="195"/>
    </row>
    <row r="23" spans="1:17" s="31" customFormat="1" ht="15" customHeight="1" x14ac:dyDescent="0.2">
      <c r="A23" s="69" t="s">
        <v>81</v>
      </c>
      <c r="B23" s="105">
        <v>16311.84951108994</v>
      </c>
      <c r="C23" s="105">
        <v>17358.269554055882</v>
      </c>
      <c r="D23" s="105">
        <v>18551.36022505831</v>
      </c>
      <c r="E23" s="105">
        <v>19611.695678163509</v>
      </c>
      <c r="F23" s="105">
        <v>20689.583187845743</v>
      </c>
      <c r="G23" s="105">
        <v>21825.15553618181</v>
      </c>
      <c r="H23" s="105">
        <v>23038.79570787722</v>
      </c>
      <c r="I23" s="105">
        <v>24422.284407537631</v>
      </c>
      <c r="J23" s="105">
        <v>26185.709487149812</v>
      </c>
      <c r="K23" s="105">
        <v>27223.861129725854</v>
      </c>
      <c r="L23" s="105">
        <v>28294.7389775146</v>
      </c>
      <c r="M23" s="105">
        <v>29578.120942247515</v>
      </c>
      <c r="N23" s="105">
        <v>31118.867205870061</v>
      </c>
      <c r="O23" s="110">
        <v>32674.897659641672</v>
      </c>
      <c r="P23" s="105"/>
      <c r="Q23" s="195"/>
    </row>
    <row r="24" spans="1:17" s="31" customFormat="1" ht="15" customHeight="1" x14ac:dyDescent="0.2">
      <c r="A24" s="38" t="s">
        <v>82</v>
      </c>
      <c r="B24" s="105">
        <v>46120.213097190368</v>
      </c>
      <c r="C24" s="105">
        <v>48721.066396237089</v>
      </c>
      <c r="D24" s="105">
        <v>51352.160799730278</v>
      </c>
      <c r="E24" s="105">
        <v>54318.404962678578</v>
      </c>
      <c r="F24" s="105">
        <v>57363.718601894238</v>
      </c>
      <c r="G24" s="105">
        <v>61594.983893497702</v>
      </c>
      <c r="H24" s="105">
        <v>64069.784901765372</v>
      </c>
      <c r="I24" s="105">
        <v>67230.277518453891</v>
      </c>
      <c r="J24" s="105">
        <v>70058.73799593591</v>
      </c>
      <c r="K24" s="105">
        <v>71507.139914812578</v>
      </c>
      <c r="L24" s="105">
        <v>74010.388043670304</v>
      </c>
      <c r="M24" s="105">
        <v>77955.562750130732</v>
      </c>
      <c r="N24" s="105">
        <v>81960.940705712448</v>
      </c>
      <c r="O24" s="110">
        <v>85816.788773432578</v>
      </c>
      <c r="P24" s="105"/>
      <c r="Q24" s="195"/>
    </row>
    <row r="25" spans="1:17" ht="15" customHeight="1" x14ac:dyDescent="0.2">
      <c r="A25" s="111" t="s">
        <v>83</v>
      </c>
      <c r="B25" s="108">
        <v>26780.45040096423</v>
      </c>
      <c r="C25" s="108">
        <v>28253.375173017259</v>
      </c>
      <c r="D25" s="108">
        <v>29779.057432360187</v>
      </c>
      <c r="E25" s="108">
        <v>31565.800878301805</v>
      </c>
      <c r="F25" s="108">
        <v>33459.7489309999</v>
      </c>
      <c r="G25" s="108">
        <v>35366.954620066899</v>
      </c>
      <c r="H25" s="108">
        <v>37276.770169550502</v>
      </c>
      <c r="I25" s="108">
        <v>37612.261101076459</v>
      </c>
      <c r="J25" s="108">
        <v>39191.976067321673</v>
      </c>
      <c r="K25" s="108">
        <v>40955.614990351147</v>
      </c>
      <c r="L25" s="108">
        <v>42716.706434936241</v>
      </c>
      <c r="M25" s="108">
        <v>45287.08584520092</v>
      </c>
      <c r="N25" s="108">
        <v>47763.706250348449</v>
      </c>
      <c r="O25" s="109">
        <v>50200.130134515028</v>
      </c>
      <c r="P25" s="108"/>
    </row>
    <row r="26" spans="1:17" ht="15" customHeight="1" x14ac:dyDescent="0.2">
      <c r="A26" s="111" t="s">
        <v>84</v>
      </c>
      <c r="B26" s="108">
        <v>2552.018268731732</v>
      </c>
      <c r="C26" s="108">
        <v>2717.899456199294</v>
      </c>
      <c r="D26" s="108">
        <v>2889.12712193985</v>
      </c>
      <c r="E26" s="108">
        <v>3076.9203848659408</v>
      </c>
      <c r="F26" s="108">
        <v>3276.920209882227</v>
      </c>
      <c r="G26" s="108">
        <v>3489.9200235245721</v>
      </c>
      <c r="H26" s="108">
        <v>3709.78498500662</v>
      </c>
      <c r="I26" s="108">
        <v>3754.3024048266989</v>
      </c>
      <c r="J26" s="108">
        <v>3803.1083360894449</v>
      </c>
      <c r="K26" s="108">
        <v>3974.2482112134708</v>
      </c>
      <c r="L26" s="108">
        <v>4105.3984021835149</v>
      </c>
      <c r="M26" s="108">
        <v>4304.8733473486864</v>
      </c>
      <c r="N26" s="108">
        <v>4604.5605266086841</v>
      </c>
      <c r="O26" s="109">
        <v>4850.2856704398037</v>
      </c>
      <c r="P26" s="108"/>
    </row>
    <row r="27" spans="1:17" ht="15" customHeight="1" x14ac:dyDescent="0.2">
      <c r="A27" s="111" t="s">
        <v>85</v>
      </c>
      <c r="B27" s="108">
        <v>8187.5568603860265</v>
      </c>
      <c r="C27" s="108">
        <v>8596.934703405328</v>
      </c>
      <c r="D27" s="108">
        <v>8992.393699761973</v>
      </c>
      <c r="E27" s="108">
        <v>9459.9981721495951</v>
      </c>
      <c r="F27" s="108">
        <v>9923.5380825849261</v>
      </c>
      <c r="G27" s="108">
        <v>10399.867910549003</v>
      </c>
      <c r="H27" s="108">
        <v>9755.0761000949624</v>
      </c>
      <c r="I27" s="108">
        <v>9989.1979264972415</v>
      </c>
      <c r="J27" s="108">
        <v>10298.863062218656</v>
      </c>
      <c r="K27" s="108">
        <v>10721.116447769622</v>
      </c>
      <c r="L27" s="108">
        <v>11214.287804367024</v>
      </c>
      <c r="M27" s="108">
        <v>11642.732202560535</v>
      </c>
      <c r="N27" s="108">
        <v>12106.819981234223</v>
      </c>
      <c r="O27" s="109">
        <v>12644.034368782675</v>
      </c>
      <c r="P27" s="108"/>
    </row>
    <row r="28" spans="1:17" ht="15" customHeight="1" x14ac:dyDescent="0.2">
      <c r="A28" s="111" t="s">
        <v>86</v>
      </c>
      <c r="B28" s="108">
        <v>8246.2192772212766</v>
      </c>
      <c r="C28" s="108">
        <v>8831.7008459039826</v>
      </c>
      <c r="D28" s="108">
        <v>9405.7614008877408</v>
      </c>
      <c r="E28" s="108">
        <v>9941.889800738345</v>
      </c>
      <c r="F28" s="108">
        <v>10448.926180576</v>
      </c>
      <c r="G28" s="108">
        <v>12183.447926551613</v>
      </c>
      <c r="H28" s="108">
        <v>13398.344331017595</v>
      </c>
      <c r="I28" s="108">
        <v>15815.077250190079</v>
      </c>
      <c r="J28" s="108">
        <v>16702.680220904051</v>
      </c>
      <c r="K28" s="108">
        <v>15874.898807302918</v>
      </c>
      <c r="L28" s="108">
        <v>15973.99540218352</v>
      </c>
      <c r="M28" s="108">
        <v>16720.871355020565</v>
      </c>
      <c r="N28" s="108">
        <v>17492.428362155115</v>
      </c>
      <c r="O28" s="109">
        <v>18155.036443202804</v>
      </c>
      <c r="P28" s="108"/>
    </row>
    <row r="29" spans="1:17" s="59" customFormat="1" ht="15" customHeight="1" x14ac:dyDescent="0.2">
      <c r="A29" s="691" t="s">
        <v>87</v>
      </c>
      <c r="B29" s="113">
        <v>6135.070560219734</v>
      </c>
      <c r="C29" s="113">
        <v>6570.6605699953361</v>
      </c>
      <c r="D29" s="113">
        <v>6997.7535070450322</v>
      </c>
      <c r="E29" s="113">
        <v>7396.6254569465982</v>
      </c>
      <c r="F29" s="113">
        <v>7773.8533552508743</v>
      </c>
      <c r="G29" s="113">
        <v>9064.3130122225193</v>
      </c>
      <c r="H29" s="113">
        <v>9988.8729394692164</v>
      </c>
      <c r="I29" s="113">
        <v>11886.758797968369</v>
      </c>
      <c r="J29" s="113">
        <v>12564.304049452565</v>
      </c>
      <c r="K29" s="113">
        <v>11873.26732673267</v>
      </c>
      <c r="L29" s="113">
        <v>11992</v>
      </c>
      <c r="M29" s="113">
        <v>12562.178054723152</v>
      </c>
      <c r="N29" s="113">
        <v>13166.152662013827</v>
      </c>
      <c r="O29" s="114">
        <v>13667.563645325308</v>
      </c>
      <c r="P29" s="113"/>
      <c r="Q29" s="250"/>
    </row>
    <row r="30" spans="1:17" s="31" customFormat="1" ht="15" customHeight="1" x14ac:dyDescent="0.2">
      <c r="A30" s="38" t="s">
        <v>88</v>
      </c>
      <c r="B30" s="105">
        <v>22287.231603054581</v>
      </c>
      <c r="C30" s="105">
        <v>23466.168594801671</v>
      </c>
      <c r="D30" s="105">
        <v>24440.815398354047</v>
      </c>
      <c r="E30" s="105">
        <v>25459.39352234378</v>
      </c>
      <c r="F30" s="105">
        <v>26326.678504529686</v>
      </c>
      <c r="G30" s="105">
        <v>27050.560597475982</v>
      </c>
      <c r="H30" s="105">
        <v>27995.785840106066</v>
      </c>
      <c r="I30" s="105">
        <v>27477.106958438115</v>
      </c>
      <c r="J30" s="105">
        <v>27879.959241855468</v>
      </c>
      <c r="K30" s="105">
        <v>28395.029769400538</v>
      </c>
      <c r="L30" s="105">
        <v>28978.444042015348</v>
      </c>
      <c r="M30" s="105">
        <v>29564.047918080658</v>
      </c>
      <c r="N30" s="105">
        <v>30139.312663170516</v>
      </c>
      <c r="O30" s="110">
        <v>30709.550344818381</v>
      </c>
      <c r="P30" s="105"/>
      <c r="Q30" s="195"/>
    </row>
    <row r="31" spans="1:17" s="59" customFormat="1" ht="15" customHeight="1" x14ac:dyDescent="0.2">
      <c r="A31" s="206" t="s">
        <v>575</v>
      </c>
      <c r="B31" s="113">
        <v>17100.817224294344</v>
      </c>
      <c r="C31" s="113">
        <v>17941.430804929154</v>
      </c>
      <c r="D31" s="113">
        <v>18615.434780590262</v>
      </c>
      <c r="E31" s="113">
        <v>19339.527342771427</v>
      </c>
      <c r="F31" s="113">
        <v>19920.69979655492</v>
      </c>
      <c r="G31" s="113">
        <v>20393.942660300443</v>
      </c>
      <c r="H31" s="113">
        <v>21031.92338712082</v>
      </c>
      <c r="I31" s="113">
        <v>21333.312860450314</v>
      </c>
      <c r="J31" s="113">
        <v>21528.32483707344</v>
      </c>
      <c r="K31" s="113">
        <v>21776.304999999997</v>
      </c>
      <c r="L31" s="113">
        <v>21959.454999999954</v>
      </c>
      <c r="M31" s="113">
        <v>22223.396798142709</v>
      </c>
      <c r="N31" s="113">
        <v>22523.992066603405</v>
      </c>
      <c r="O31" s="114">
        <v>22803.296071259942</v>
      </c>
      <c r="P31" s="113"/>
      <c r="Q31" s="250"/>
    </row>
    <row r="32" spans="1:17" ht="15" customHeight="1" x14ac:dyDescent="0.2">
      <c r="A32" s="38" t="s">
        <v>89</v>
      </c>
      <c r="B32" s="105">
        <v>28561.853933343969</v>
      </c>
      <c r="C32" s="105">
        <v>30114.059695777647</v>
      </c>
      <c r="D32" s="105">
        <v>31642.938143571853</v>
      </c>
      <c r="E32" s="105">
        <v>33439.344706371834</v>
      </c>
      <c r="F32" s="105">
        <v>35135.628793034368</v>
      </c>
      <c r="G32" s="105">
        <v>36925.141878882569</v>
      </c>
      <c r="H32" s="105">
        <v>38595.39672999188</v>
      </c>
      <c r="I32" s="105">
        <v>33907.906455033772</v>
      </c>
      <c r="J32" s="105">
        <v>35442.248972903151</v>
      </c>
      <c r="K32" s="105">
        <v>36181.718727510881</v>
      </c>
      <c r="L32" s="105">
        <v>35285.250703030477</v>
      </c>
      <c r="M32" s="105">
        <v>36319.950033732748</v>
      </c>
      <c r="N32" s="105">
        <v>37714.092243389845</v>
      </c>
      <c r="O32" s="110">
        <v>38989.263236636172</v>
      </c>
      <c r="P32" s="105"/>
    </row>
    <row r="33" spans="1:17" s="59" customFormat="1" ht="15" customHeight="1" x14ac:dyDescent="0.2">
      <c r="A33" s="691" t="s">
        <v>104</v>
      </c>
      <c r="B33" s="113">
        <v>4151.5777070764079</v>
      </c>
      <c r="C33" s="113">
        <v>4379.8162644818885</v>
      </c>
      <c r="D33" s="113">
        <v>4603.0582754780989</v>
      </c>
      <c r="E33" s="113">
        <v>4865.9135570756871</v>
      </c>
      <c r="F33" s="113">
        <v>5125.5418528746213</v>
      </c>
      <c r="G33" s="113">
        <v>5387.6698759393885</v>
      </c>
      <c r="H33" s="113">
        <v>5470.8491415593508</v>
      </c>
      <c r="I33" s="113">
        <v>5591.6422950780934</v>
      </c>
      <c r="J33" s="113">
        <v>5690.2855355552865</v>
      </c>
      <c r="K33" s="113">
        <v>5069.4677105748478</v>
      </c>
      <c r="L33" s="113">
        <v>3065</v>
      </c>
      <c r="M33" s="113">
        <v>2758.4790921682011</v>
      </c>
      <c r="N33" s="113">
        <v>2829.8807554568652</v>
      </c>
      <c r="O33" s="114">
        <v>2914.777178120572</v>
      </c>
      <c r="P33" s="113"/>
      <c r="Q33" s="250"/>
    </row>
    <row r="34" spans="1:17" ht="15" customHeight="1" x14ac:dyDescent="0.2">
      <c r="A34" s="115" t="s">
        <v>90</v>
      </c>
      <c r="B34" s="105">
        <v>12060.12248288201</v>
      </c>
      <c r="C34" s="105">
        <v>13013.012415945401</v>
      </c>
      <c r="D34" s="105">
        <v>13884.756359079491</v>
      </c>
      <c r="E34" s="105">
        <v>14704.743569384927</v>
      </c>
      <c r="F34" s="105">
        <v>15550.315973634732</v>
      </c>
      <c r="G34" s="105">
        <v>16430.644699319753</v>
      </c>
      <c r="H34" s="105">
        <v>17289.13635671098</v>
      </c>
      <c r="I34" s="105">
        <v>13571.972040018121</v>
      </c>
      <c r="J34" s="105">
        <v>13932.719225323724</v>
      </c>
      <c r="K34" s="105">
        <v>14645.664236689126</v>
      </c>
      <c r="L34" s="105">
        <v>15188.175495701898</v>
      </c>
      <c r="M34" s="105">
        <v>15776.747205805597</v>
      </c>
      <c r="N34" s="105">
        <v>16370.134120977151</v>
      </c>
      <c r="O34" s="110">
        <v>16951.994661563807</v>
      </c>
      <c r="P34" s="105"/>
    </row>
    <row r="35" spans="1:17" s="31" customFormat="1" ht="15" customHeight="1" x14ac:dyDescent="0.2">
      <c r="A35" s="115" t="s">
        <v>91</v>
      </c>
      <c r="B35" s="105">
        <v>36823.902626020012</v>
      </c>
      <c r="C35" s="105">
        <v>37878.338534464332</v>
      </c>
      <c r="D35" s="105">
        <v>38282.126239446363</v>
      </c>
      <c r="E35" s="105">
        <v>39628.103861240947</v>
      </c>
      <c r="F35" s="105">
        <v>39972.28717316957</v>
      </c>
      <c r="G35" s="105">
        <v>40939.124937078923</v>
      </c>
      <c r="H35" s="105">
        <v>41467.171206474115</v>
      </c>
      <c r="I35" s="105">
        <v>41376.641951002886</v>
      </c>
      <c r="J35" s="105">
        <v>42731.974408911447</v>
      </c>
      <c r="K35" s="105">
        <v>43009.415605623173</v>
      </c>
      <c r="L35" s="105">
        <v>43924.091175941736</v>
      </c>
      <c r="M35" s="105">
        <v>45497.683421249953</v>
      </c>
      <c r="N35" s="105">
        <v>46064.039239216232</v>
      </c>
      <c r="O35" s="110">
        <v>46608.870825436417</v>
      </c>
      <c r="P35" s="105"/>
      <c r="Q35" s="195"/>
    </row>
    <row r="36" spans="1:17" s="31" customFormat="1" ht="15" customHeight="1" x14ac:dyDescent="0.2">
      <c r="A36" s="38" t="s">
        <v>92</v>
      </c>
      <c r="B36" s="105">
        <v>23804.053294985486</v>
      </c>
      <c r="C36" s="105">
        <v>24128.715734870286</v>
      </c>
      <c r="D36" s="105">
        <v>24588.241904479411</v>
      </c>
      <c r="E36" s="105">
        <v>24775.180532684695</v>
      </c>
      <c r="F36" s="105">
        <v>25085.781228678861</v>
      </c>
      <c r="G36" s="105">
        <v>25608.667015326697</v>
      </c>
      <c r="H36" s="105">
        <v>25875.904569664195</v>
      </c>
      <c r="I36" s="105">
        <v>25284.306188537852</v>
      </c>
      <c r="J36" s="105">
        <v>25689.020244819476</v>
      </c>
      <c r="K36" s="105">
        <v>25753.860554330189</v>
      </c>
      <c r="L36" s="105">
        <v>25252.527378034909</v>
      </c>
      <c r="M36" s="105">
        <v>26751.73500832605</v>
      </c>
      <c r="N36" s="105">
        <v>27424.165309900065</v>
      </c>
      <c r="O36" s="110">
        <v>28272.610369926515</v>
      </c>
      <c r="P36" s="105"/>
      <c r="Q36" s="195"/>
    </row>
    <row r="37" spans="1:17" s="31" customFormat="1" ht="15" customHeight="1" x14ac:dyDescent="0.2">
      <c r="A37" s="38" t="s">
        <v>93</v>
      </c>
      <c r="B37" s="105">
        <v>20779.18180150936</v>
      </c>
      <c r="C37" s="105">
        <v>21616.414363600925</v>
      </c>
      <c r="D37" s="105">
        <v>22269.766773794654</v>
      </c>
      <c r="E37" s="105">
        <v>22903.674312632967</v>
      </c>
      <c r="F37" s="105">
        <v>23818.205921890152</v>
      </c>
      <c r="G37" s="105">
        <v>24758.347430654321</v>
      </c>
      <c r="H37" s="105">
        <v>25598.521532967639</v>
      </c>
      <c r="I37" s="105">
        <v>25496.245303536445</v>
      </c>
      <c r="J37" s="105">
        <v>27136.558937873924</v>
      </c>
      <c r="K37" s="105">
        <v>27917.61356262289</v>
      </c>
      <c r="L37" s="105">
        <v>26536.709930196266</v>
      </c>
      <c r="M37" s="105">
        <v>28095.488838015714</v>
      </c>
      <c r="N37" s="105">
        <v>29087.230895305809</v>
      </c>
      <c r="O37" s="110">
        <v>30609.789261503447</v>
      </c>
      <c r="P37" s="105"/>
      <c r="Q37" s="195"/>
    </row>
    <row r="38" spans="1:17" s="31" customFormat="1" ht="15" customHeight="1" x14ac:dyDescent="0.2">
      <c r="A38" s="44" t="s">
        <v>94</v>
      </c>
      <c r="B38" s="105">
        <v>17383.067118648287</v>
      </c>
      <c r="C38" s="105">
        <v>18523.49881165109</v>
      </c>
      <c r="D38" s="105">
        <v>19296.689619974051</v>
      </c>
      <c r="E38" s="105">
        <v>20074.380380755891</v>
      </c>
      <c r="F38" s="105">
        <v>21027.477412489643</v>
      </c>
      <c r="G38" s="105">
        <v>21931.974033376169</v>
      </c>
      <c r="H38" s="105">
        <v>22722.705653347417</v>
      </c>
      <c r="I38" s="105">
        <v>15681.630239326145</v>
      </c>
      <c r="J38" s="105">
        <v>14328.593615310983</v>
      </c>
      <c r="K38" s="105">
        <v>15728.810718316423</v>
      </c>
      <c r="L38" s="105">
        <v>16528.486504456912</v>
      </c>
      <c r="M38" s="105">
        <v>17272.064013634437</v>
      </c>
      <c r="N38" s="105">
        <v>18074.432830394999</v>
      </c>
      <c r="O38" s="110">
        <v>18875.925298487993</v>
      </c>
      <c r="P38" s="105"/>
      <c r="Q38" s="195"/>
    </row>
    <row r="39" spans="1:17" s="31" customFormat="1" ht="15" customHeight="1" x14ac:dyDescent="0.2">
      <c r="A39" s="69" t="s">
        <v>95</v>
      </c>
      <c r="B39" s="105">
        <v>8327.5288504392229</v>
      </c>
      <c r="C39" s="105">
        <v>8611.8198445214912</v>
      </c>
      <c r="D39" s="105">
        <v>8867.6110197177368</v>
      </c>
      <c r="E39" s="105">
        <v>9138.6266491830193</v>
      </c>
      <c r="F39" s="105">
        <v>9425.9842881657332</v>
      </c>
      <c r="G39" s="105">
        <v>9755.2524399461745</v>
      </c>
      <c r="H39" s="105">
        <v>10081.228270261254</v>
      </c>
      <c r="I39" s="105">
        <v>7304.4585206034053</v>
      </c>
      <c r="J39" s="105">
        <v>7493.4705783189602</v>
      </c>
      <c r="K39" s="105">
        <v>8217.6887824690239</v>
      </c>
      <c r="L39" s="105">
        <v>8567.0820538378812</v>
      </c>
      <c r="M39" s="105">
        <v>8738.0682818589012</v>
      </c>
      <c r="N39" s="105">
        <v>8914.4123276939426</v>
      </c>
      <c r="O39" s="110">
        <v>9120.6136443415216</v>
      </c>
      <c r="P39" s="105"/>
      <c r="Q39" s="195"/>
    </row>
    <row r="40" spans="1:17" s="31" customFormat="1" ht="15" customHeight="1" x14ac:dyDescent="0.2">
      <c r="A40" s="251" t="s">
        <v>96</v>
      </c>
      <c r="B40" s="117">
        <v>487156.10248748574</v>
      </c>
      <c r="C40" s="117">
        <v>503474.42025087704</v>
      </c>
      <c r="D40" s="117">
        <v>519042.0655302896</v>
      </c>
      <c r="E40" s="117">
        <v>538377.82052070124</v>
      </c>
      <c r="F40" s="117">
        <v>557915.99047804752</v>
      </c>
      <c r="G40" s="117">
        <v>579238.15125162399</v>
      </c>
      <c r="H40" s="117">
        <v>596912.27746867924</v>
      </c>
      <c r="I40" s="117">
        <v>517156.47053332225</v>
      </c>
      <c r="J40" s="117">
        <v>540924.48055724683</v>
      </c>
      <c r="K40" s="117">
        <v>584922.13416242332</v>
      </c>
      <c r="L40" s="117">
        <v>610548.40704223642</v>
      </c>
      <c r="M40" s="117">
        <v>634072.43566695286</v>
      </c>
      <c r="N40" s="117">
        <v>654879.84590643272</v>
      </c>
      <c r="O40" s="118">
        <v>675236.315803946</v>
      </c>
      <c r="P40" s="105"/>
      <c r="Q40" s="195"/>
    </row>
    <row r="41" spans="1:17" s="31" customFormat="1" ht="15" customHeight="1" x14ac:dyDescent="0.2">
      <c r="A41" s="116" t="s">
        <v>97</v>
      </c>
      <c r="B41" s="117">
        <v>73584.96273602375</v>
      </c>
      <c r="C41" s="117">
        <v>77138.079350804561</v>
      </c>
      <c r="D41" s="117">
        <v>83112.190077338775</v>
      </c>
      <c r="E41" s="117">
        <v>87896.403164506642</v>
      </c>
      <c r="F41" s="117">
        <v>92614.056167186951</v>
      </c>
      <c r="G41" s="117">
        <v>97360.304448615934</v>
      </c>
      <c r="H41" s="117">
        <v>98472.164712220372</v>
      </c>
      <c r="I41" s="117">
        <v>81584.78736647591</v>
      </c>
      <c r="J41" s="117">
        <v>80830.582269619423</v>
      </c>
      <c r="K41" s="117">
        <v>80346.565559991373</v>
      </c>
      <c r="L41" s="117">
        <v>84683.986771799799</v>
      </c>
      <c r="M41" s="117">
        <v>90433.560916253336</v>
      </c>
      <c r="N41" s="117">
        <v>95060.081149387741</v>
      </c>
      <c r="O41" s="118">
        <v>97102.876962160255</v>
      </c>
      <c r="P41" s="105"/>
      <c r="Q41" s="195"/>
    </row>
    <row r="42" spans="1:17" s="31" customFormat="1" ht="15" customHeight="1" x14ac:dyDescent="0.2">
      <c r="A42" s="119" t="s">
        <v>98</v>
      </c>
      <c r="B42" s="117">
        <v>559197.84596924076</v>
      </c>
      <c r="C42" s="117">
        <v>578910.92045972857</v>
      </c>
      <c r="D42" s="117">
        <v>599928.31144897488</v>
      </c>
      <c r="E42" s="117">
        <v>623688.51789974014</v>
      </c>
      <c r="F42" s="117">
        <v>647568.55212398176</v>
      </c>
      <c r="G42" s="117">
        <v>673331.52502451779</v>
      </c>
      <c r="H42" s="117">
        <v>692295.29144104093</v>
      </c>
      <c r="I42" s="117">
        <v>596688.91322969843</v>
      </c>
      <c r="J42" s="117">
        <v>620499.82825634605</v>
      </c>
      <c r="K42" s="117">
        <v>665309.6618665905</v>
      </c>
      <c r="L42" s="117">
        <v>695232.39381403616</v>
      </c>
      <c r="M42" s="117">
        <v>724505.99658320635</v>
      </c>
      <c r="N42" s="117">
        <v>749939.19562517491</v>
      </c>
      <c r="O42" s="107">
        <v>772340.92526834738</v>
      </c>
      <c r="P42" s="105"/>
      <c r="Q42" s="195"/>
    </row>
    <row r="43" spans="1:17" s="31" customFormat="1" ht="16.5" customHeight="1" x14ac:dyDescent="0.2">
      <c r="A43" s="834"/>
      <c r="B43" s="106"/>
      <c r="C43" s="106"/>
      <c r="D43" s="106"/>
      <c r="E43" s="106"/>
      <c r="F43" s="106"/>
      <c r="G43" s="106"/>
      <c r="H43" s="106"/>
      <c r="I43" s="106"/>
      <c r="J43" s="106"/>
      <c r="K43" s="106"/>
      <c r="L43" s="106"/>
      <c r="M43" s="106"/>
      <c r="N43" s="106"/>
      <c r="O43" s="106"/>
      <c r="P43" s="105"/>
      <c r="Q43" s="195"/>
    </row>
    <row r="44" spans="1:17" s="59" customFormat="1" ht="13.5" customHeight="1" x14ac:dyDescent="0.25">
      <c r="A44" s="58" t="s">
        <v>16</v>
      </c>
      <c r="B44" s="252"/>
      <c r="C44" s="252"/>
      <c r="D44" s="252"/>
      <c r="Q44" s="250"/>
    </row>
    <row r="45" spans="1:17" s="59" customFormat="1" ht="13.5" x14ac:dyDescent="0.25">
      <c r="A45" s="58" t="s">
        <v>33</v>
      </c>
      <c r="B45" s="252"/>
      <c r="C45" s="252"/>
      <c r="D45" s="252"/>
      <c r="Q45" s="250"/>
    </row>
    <row r="46" spans="1:17" s="59" customFormat="1" ht="13.5" x14ac:dyDescent="0.2">
      <c r="A46" s="152" t="s">
        <v>135</v>
      </c>
      <c r="H46" s="253"/>
      <c r="I46" s="253"/>
      <c r="J46" s="253"/>
      <c r="Q46" s="250"/>
    </row>
    <row r="47" spans="1:17" x14ac:dyDescent="0.2">
      <c r="A47" s="254"/>
      <c r="L47" s="122"/>
      <c r="M47" s="122"/>
      <c r="N47" s="122"/>
    </row>
    <row r="49" s="30" customFormat="1" ht="15.75" x14ac:dyDescent="0.2"/>
    <row r="50" s="30" customFormat="1" ht="15.75" x14ac:dyDescent="0.2"/>
    <row r="51" s="30" customFormat="1" ht="15.75" x14ac:dyDescent="0.2"/>
    <row r="52" s="30" customFormat="1" ht="15.75" x14ac:dyDescent="0.2"/>
    <row r="53" s="30" customFormat="1" ht="15.75" x14ac:dyDescent="0.2"/>
    <row r="54" s="30" customFormat="1" ht="15.75" x14ac:dyDescent="0.2"/>
    <row r="55" s="30" customFormat="1" ht="15.75" x14ac:dyDescent="0.2"/>
    <row r="56" s="30" customFormat="1" ht="15.75" x14ac:dyDescent="0.2"/>
    <row r="57" s="30" customFormat="1" ht="15.75" x14ac:dyDescent="0.2"/>
    <row r="58" s="30" customFormat="1" ht="15.75" x14ac:dyDescent="0.2"/>
    <row r="59" s="30" customFormat="1" ht="15.75" x14ac:dyDescent="0.2"/>
    <row r="60" s="30" customFormat="1" ht="15.75" x14ac:dyDescent="0.2"/>
    <row r="61" s="30" customFormat="1" ht="15.75" x14ac:dyDescent="0.2"/>
    <row r="62" s="30" customFormat="1" ht="15.75" x14ac:dyDescent="0.2"/>
    <row r="63" s="30" customFormat="1" ht="15.75" x14ac:dyDescent="0.2"/>
    <row r="64" s="30" customFormat="1" ht="15.75" x14ac:dyDescent="0.2"/>
    <row r="65" s="30" customFormat="1" ht="15.75" x14ac:dyDescent="0.2"/>
    <row r="66" s="30" customFormat="1" ht="15.75" x14ac:dyDescent="0.2"/>
    <row r="67" s="30" customFormat="1" ht="15.75" x14ac:dyDescent="0.2"/>
    <row r="68" s="30" customFormat="1" ht="15.75" x14ac:dyDescent="0.2"/>
    <row r="69" s="30" customFormat="1" ht="15.75" x14ac:dyDescent="0.2"/>
    <row r="70" s="30" customFormat="1" ht="15.75" x14ac:dyDescent="0.2"/>
    <row r="71" s="30" customFormat="1" ht="15.75" x14ac:dyDescent="0.2"/>
    <row r="72" s="30" customFormat="1" ht="15.75" x14ac:dyDescent="0.2"/>
    <row r="73" s="30" customFormat="1" ht="15.75" x14ac:dyDescent="0.2"/>
    <row r="74" s="30" customFormat="1" ht="15.75" x14ac:dyDescent="0.2"/>
    <row r="75" s="30" customFormat="1" ht="15.75" x14ac:dyDescent="0.2"/>
    <row r="76" s="30" customFormat="1" ht="15.75" x14ac:dyDescent="0.2"/>
    <row r="77" s="30" customFormat="1" ht="15.75" x14ac:dyDescent="0.2"/>
    <row r="78" s="30" customFormat="1" ht="15.75" x14ac:dyDescent="0.2"/>
    <row r="79" s="30" customFormat="1" ht="15.75" x14ac:dyDescent="0.2"/>
    <row r="80" s="30" customFormat="1" ht="15.75" x14ac:dyDescent="0.2"/>
    <row r="81" s="30" customFormat="1" ht="15.75" x14ac:dyDescent="0.2"/>
    <row r="82" s="30" customFormat="1" ht="15.75" x14ac:dyDescent="0.2"/>
    <row r="83" s="30" customFormat="1" ht="15.75" x14ac:dyDescent="0.2"/>
    <row r="84" s="30" customFormat="1" ht="15.75" x14ac:dyDescent="0.2"/>
    <row r="85" s="30" customFormat="1" ht="15.75" x14ac:dyDescent="0.2"/>
    <row r="86" s="30" customFormat="1" ht="15.75" x14ac:dyDescent="0.2"/>
    <row r="87" s="30" customFormat="1" ht="15.75" x14ac:dyDescent="0.2"/>
    <row r="88" s="30" customFormat="1" ht="15.75" x14ac:dyDescent="0.2"/>
    <row r="89" s="30" customFormat="1" ht="15.75" x14ac:dyDescent="0.2"/>
    <row r="90" s="30" customFormat="1" ht="15.75" x14ac:dyDescent="0.2"/>
    <row r="91" s="30" customFormat="1" ht="15.75" x14ac:dyDescent="0.2"/>
    <row r="92" s="30" customFormat="1" ht="15.75" x14ac:dyDescent="0.2"/>
    <row r="93" s="30" customFormat="1" ht="15.75" x14ac:dyDescent="0.2"/>
    <row r="94" s="30" customFormat="1" ht="15.75" x14ac:dyDescent="0.2"/>
    <row r="95" s="30" customFormat="1" ht="15.75" x14ac:dyDescent="0.2"/>
    <row r="96" s="30" customFormat="1" ht="15.75" x14ac:dyDescent="0.2"/>
    <row r="97" s="30" customFormat="1" ht="15.75" x14ac:dyDescent="0.2"/>
    <row r="98" s="30" customFormat="1" ht="15.75" x14ac:dyDescent="0.2"/>
    <row r="99" s="30" customFormat="1" ht="15.75" x14ac:dyDescent="0.2"/>
    <row r="100" s="30" customFormat="1" ht="15.75" x14ac:dyDescent="0.2"/>
    <row r="101" s="30" customFormat="1" ht="15.75" x14ac:dyDescent="0.2"/>
    <row r="102" s="30" customFormat="1" ht="15.75" x14ac:dyDescent="0.2"/>
    <row r="103" s="30" customFormat="1" ht="15.75" x14ac:dyDescent="0.2"/>
    <row r="104" s="30" customFormat="1" ht="15.75" x14ac:dyDescent="0.2"/>
    <row r="105" s="30" customFormat="1" ht="15.75" x14ac:dyDescent="0.2"/>
    <row r="106" s="30" customFormat="1" ht="15.75" x14ac:dyDescent="0.2"/>
    <row r="107" s="30" customFormat="1" ht="15.75" x14ac:dyDescent="0.2"/>
    <row r="108" s="30" customFormat="1" ht="15.75" x14ac:dyDescent="0.2"/>
    <row r="109" s="30" customFormat="1" ht="15.75" x14ac:dyDescent="0.2"/>
    <row r="110" s="30" customFormat="1" ht="15.75" x14ac:dyDescent="0.2"/>
    <row r="111" s="30" customFormat="1" ht="15.75" x14ac:dyDescent="0.2"/>
    <row r="112" s="30" customFormat="1" ht="15.75" x14ac:dyDescent="0.2"/>
    <row r="113" s="30" customFormat="1" ht="15.75" x14ac:dyDescent="0.2"/>
    <row r="114" s="30" customFormat="1" ht="15.75" x14ac:dyDescent="0.2"/>
    <row r="115" s="30" customFormat="1" ht="15.75" x14ac:dyDescent="0.2"/>
    <row r="116" s="30" customFormat="1" ht="15.75" x14ac:dyDescent="0.2"/>
    <row r="117" s="30" customFormat="1" ht="15.75" x14ac:dyDescent="0.2"/>
    <row r="118" s="30" customFormat="1" ht="15.75" x14ac:dyDescent="0.2"/>
    <row r="119" s="30" customFormat="1" ht="15.75" x14ac:dyDescent="0.2"/>
    <row r="120" s="30" customFormat="1" ht="15.75" x14ac:dyDescent="0.2"/>
    <row r="121" s="30" customFormat="1" ht="15.75" x14ac:dyDescent="0.2"/>
    <row r="122" s="30" customFormat="1" ht="15.75" x14ac:dyDescent="0.2"/>
    <row r="123" s="30" customFormat="1" ht="15.75" x14ac:dyDescent="0.2"/>
    <row r="124" s="30" customFormat="1" ht="15.75" x14ac:dyDescent="0.2"/>
    <row r="125" s="30" customFormat="1" ht="15.75" x14ac:dyDescent="0.2"/>
    <row r="126" s="30" customFormat="1" ht="15.75" x14ac:dyDescent="0.2"/>
    <row r="127" s="30" customFormat="1" ht="15.75" x14ac:dyDescent="0.2"/>
    <row r="128" s="30" customFormat="1" ht="15.75" x14ac:dyDescent="0.2"/>
    <row r="129" s="30" customFormat="1" ht="15.75" x14ac:dyDescent="0.2"/>
  </sheetData>
  <hyperlinks>
    <hyperlink ref="A1" location="'Table of contents'!A1" display="Back to table of contents" xr:uid="{2FBFB542-434E-406C-95EC-D9917F8A21DC}"/>
  </hyperlinks>
  <pageMargins left="0.51181102362204722" right="0" top="0.39370078740157483" bottom="0" header="0.31496062992125984" footer="0.31496062992125984"/>
  <pageSetup paperSize="9" orientation="landscape" r:id="rId1"/>
  <headerFooter>
    <oddHeader>&amp;C- 12 -</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28EC0-349A-4880-942D-91A56B4B1CD9}">
  <dimension ref="A1:BA31"/>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5.75" x14ac:dyDescent="0.2"/>
  <cols>
    <col min="1" max="1" width="46.140625" style="31" customWidth="1"/>
    <col min="2" max="15" width="9.7109375" style="31" customWidth="1"/>
    <col min="16" max="53" width="9.140625" style="29"/>
    <col min="54" max="16384" width="9.140625" style="31"/>
  </cols>
  <sheetData>
    <row r="1" spans="1:53" x14ac:dyDescent="0.2">
      <c r="A1" s="674" t="s">
        <v>214</v>
      </c>
    </row>
    <row r="2" spans="1:53" s="29" customFormat="1" x14ac:dyDescent="0.25">
      <c r="A2" s="63" t="s">
        <v>552</v>
      </c>
    </row>
    <row r="3" spans="1:53" ht="15.6" customHeight="1" x14ac:dyDescent="0.2">
      <c r="C3" s="257"/>
      <c r="F3" s="248"/>
      <c r="O3" s="248" t="s">
        <v>103</v>
      </c>
    </row>
    <row r="4" spans="1:53" ht="21" customHeight="1" x14ac:dyDescent="0.2">
      <c r="A4" s="64"/>
      <c r="B4" s="36" t="s">
        <v>138</v>
      </c>
      <c r="C4" s="36" t="s">
        <v>267</v>
      </c>
      <c r="D4" s="36" t="s">
        <v>167</v>
      </c>
      <c r="E4" s="36" t="s">
        <v>506</v>
      </c>
      <c r="F4" s="36" t="s">
        <v>507</v>
      </c>
      <c r="G4" s="36" t="s">
        <v>168</v>
      </c>
      <c r="H4" s="36" t="s">
        <v>169</v>
      </c>
      <c r="I4" s="36" t="s">
        <v>170</v>
      </c>
      <c r="J4" s="36" t="s">
        <v>171</v>
      </c>
      <c r="K4" s="36" t="s">
        <v>508</v>
      </c>
      <c r="L4" s="36" t="s">
        <v>509</v>
      </c>
      <c r="M4" s="36" t="s">
        <v>34</v>
      </c>
      <c r="N4" s="36" t="s">
        <v>35</v>
      </c>
      <c r="O4" s="37" t="s">
        <v>36</v>
      </c>
    </row>
    <row r="5" spans="1:53" ht="20.25" customHeight="1" x14ac:dyDescent="0.2">
      <c r="A5" s="153" t="s">
        <v>139</v>
      </c>
      <c r="B5" s="258">
        <v>336490</v>
      </c>
      <c r="C5" s="258">
        <v>355335</v>
      </c>
      <c r="D5" s="258">
        <v>371059</v>
      </c>
      <c r="E5" s="258">
        <v>398179</v>
      </c>
      <c r="F5" s="258">
        <v>422918</v>
      </c>
      <c r="G5" s="259">
        <v>448953</v>
      </c>
      <c r="H5" s="259">
        <v>472165</v>
      </c>
      <c r="I5" s="259">
        <v>432895</v>
      </c>
      <c r="J5" s="259">
        <v>471167</v>
      </c>
      <c r="K5" s="259">
        <v>546540</v>
      </c>
      <c r="L5" s="259">
        <v>589275</v>
      </c>
      <c r="M5" s="259">
        <v>643161</v>
      </c>
      <c r="N5" s="259">
        <v>683990</v>
      </c>
      <c r="O5" s="260">
        <v>733992</v>
      </c>
    </row>
    <row r="6" spans="1:53" s="18" customFormat="1" ht="20.25" customHeight="1" x14ac:dyDescent="0.2">
      <c r="A6" s="49" t="s">
        <v>140</v>
      </c>
      <c r="B6" s="261">
        <v>276506</v>
      </c>
      <c r="C6" s="261">
        <v>291994</v>
      </c>
      <c r="D6" s="261">
        <v>305476</v>
      </c>
      <c r="E6" s="261">
        <v>326148</v>
      </c>
      <c r="F6" s="261">
        <v>348521</v>
      </c>
      <c r="G6" s="261">
        <v>370847</v>
      </c>
      <c r="H6" s="261">
        <v>391001</v>
      </c>
      <c r="I6" s="261">
        <v>347792</v>
      </c>
      <c r="J6" s="261">
        <v>381191</v>
      </c>
      <c r="K6" s="261">
        <v>447881</v>
      </c>
      <c r="L6" s="261">
        <v>489252</v>
      </c>
      <c r="M6" s="261">
        <v>531142</v>
      </c>
      <c r="N6" s="261">
        <v>566584</v>
      </c>
      <c r="O6" s="262">
        <v>607794</v>
      </c>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53" s="18" customFormat="1" ht="20.25" customHeight="1" x14ac:dyDescent="0.2">
      <c r="A7" s="49" t="s">
        <v>141</v>
      </c>
      <c r="B7" s="261">
        <v>1144</v>
      </c>
      <c r="C7" s="261">
        <v>1191</v>
      </c>
      <c r="D7" s="261">
        <v>1201</v>
      </c>
      <c r="E7" s="261">
        <v>1233</v>
      </c>
      <c r="F7" s="261">
        <v>1290</v>
      </c>
      <c r="G7" s="261">
        <v>1332</v>
      </c>
      <c r="H7" s="261">
        <v>1407</v>
      </c>
      <c r="I7" s="261">
        <v>1465</v>
      </c>
      <c r="J7" s="261">
        <v>1512</v>
      </c>
      <c r="K7" s="261">
        <v>1650</v>
      </c>
      <c r="L7" s="261">
        <v>1760</v>
      </c>
      <c r="M7" s="261">
        <v>1877</v>
      </c>
      <c r="N7" s="261">
        <v>1980</v>
      </c>
      <c r="O7" s="262">
        <v>2101</v>
      </c>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row>
    <row r="8" spans="1:53" s="18" customFormat="1" ht="20.25" customHeight="1" x14ac:dyDescent="0.2">
      <c r="A8" s="49" t="s">
        <v>142</v>
      </c>
      <c r="B8" s="261">
        <v>58060</v>
      </c>
      <c r="C8" s="261">
        <v>61183</v>
      </c>
      <c r="D8" s="261">
        <v>63391</v>
      </c>
      <c r="E8" s="261">
        <v>69543</v>
      </c>
      <c r="F8" s="261">
        <v>71885</v>
      </c>
      <c r="G8" s="261">
        <v>75515</v>
      </c>
      <c r="H8" s="261">
        <v>78294</v>
      </c>
      <c r="I8" s="261">
        <v>82130</v>
      </c>
      <c r="J8" s="261">
        <v>86789</v>
      </c>
      <c r="K8" s="261">
        <v>95334</v>
      </c>
      <c r="L8" s="261">
        <v>96052</v>
      </c>
      <c r="M8" s="261">
        <v>108017</v>
      </c>
      <c r="N8" s="261">
        <v>113235</v>
      </c>
      <c r="O8" s="262">
        <v>121848</v>
      </c>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row>
    <row r="9" spans="1:53" s="59" customFormat="1" ht="20.25" customHeight="1" x14ac:dyDescent="0.2">
      <c r="A9" s="75" t="s">
        <v>153</v>
      </c>
      <c r="B9" s="263">
        <v>23805</v>
      </c>
      <c r="C9" s="263">
        <v>25085</v>
      </c>
      <c r="D9" s="263">
        <v>25990</v>
      </c>
      <c r="E9" s="263">
        <v>28513</v>
      </c>
      <c r="F9" s="263">
        <v>29473</v>
      </c>
      <c r="G9" s="263">
        <v>30961</v>
      </c>
      <c r="H9" s="263">
        <v>32101</v>
      </c>
      <c r="I9" s="263">
        <v>33673</v>
      </c>
      <c r="J9" s="263">
        <v>35583</v>
      </c>
      <c r="K9" s="263">
        <v>39087</v>
      </c>
      <c r="L9" s="263">
        <v>41519</v>
      </c>
      <c r="M9" s="263">
        <v>46691</v>
      </c>
      <c r="N9" s="263">
        <v>48947</v>
      </c>
      <c r="O9" s="264">
        <v>52670</v>
      </c>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row>
    <row r="10" spans="1:53" s="59" customFormat="1" ht="20.25" customHeight="1" x14ac:dyDescent="0.2">
      <c r="A10" s="75" t="s">
        <v>154</v>
      </c>
      <c r="B10" s="263">
        <v>34255</v>
      </c>
      <c r="C10" s="263">
        <v>36098</v>
      </c>
      <c r="D10" s="263">
        <v>37401</v>
      </c>
      <c r="E10" s="263">
        <v>41030</v>
      </c>
      <c r="F10" s="263">
        <v>42412</v>
      </c>
      <c r="G10" s="263">
        <v>44554</v>
      </c>
      <c r="H10" s="263">
        <v>46194</v>
      </c>
      <c r="I10" s="263">
        <v>48457</v>
      </c>
      <c r="J10" s="263">
        <v>51206</v>
      </c>
      <c r="K10" s="263">
        <v>56247</v>
      </c>
      <c r="L10" s="263">
        <v>54533</v>
      </c>
      <c r="M10" s="263">
        <v>61326</v>
      </c>
      <c r="N10" s="263">
        <v>64289</v>
      </c>
      <c r="O10" s="264">
        <v>69179</v>
      </c>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row>
    <row r="11" spans="1:53" s="18" customFormat="1" ht="20.25" customHeight="1" x14ac:dyDescent="0.2">
      <c r="A11" s="49" t="s">
        <v>143</v>
      </c>
      <c r="B11" s="261">
        <v>779</v>
      </c>
      <c r="C11" s="261">
        <v>967</v>
      </c>
      <c r="D11" s="261">
        <v>990</v>
      </c>
      <c r="E11" s="261">
        <v>1255</v>
      </c>
      <c r="F11" s="261">
        <v>1222</v>
      </c>
      <c r="G11" s="261">
        <v>1260</v>
      </c>
      <c r="H11" s="261">
        <v>1462</v>
      </c>
      <c r="I11" s="261">
        <v>1507</v>
      </c>
      <c r="J11" s="261">
        <v>1675</v>
      </c>
      <c r="K11" s="261">
        <v>1675</v>
      </c>
      <c r="L11" s="261">
        <v>2211</v>
      </c>
      <c r="M11" s="261">
        <v>2125</v>
      </c>
      <c r="N11" s="261">
        <v>2191</v>
      </c>
      <c r="O11" s="262">
        <v>2249</v>
      </c>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row>
    <row r="12" spans="1:53" ht="20.25" customHeight="1" x14ac:dyDescent="0.2">
      <c r="A12" s="153" t="s">
        <v>144</v>
      </c>
      <c r="B12" s="258">
        <v>77618</v>
      </c>
      <c r="C12" s="258">
        <v>73990</v>
      </c>
      <c r="D12" s="258">
        <v>71133</v>
      </c>
      <c r="E12" s="258">
        <v>74980</v>
      </c>
      <c r="F12" s="258">
        <v>79490</v>
      </c>
      <c r="G12" s="258">
        <v>90242</v>
      </c>
      <c r="H12" s="258">
        <v>98955</v>
      </c>
      <c r="I12" s="258">
        <v>79395</v>
      </c>
      <c r="J12" s="258">
        <v>99602</v>
      </c>
      <c r="K12" s="258">
        <v>124071</v>
      </c>
      <c r="L12" s="258">
        <v>144646</v>
      </c>
      <c r="M12" s="258">
        <v>160919</v>
      </c>
      <c r="N12" s="258">
        <v>169828</v>
      </c>
      <c r="O12" s="265">
        <v>176037</v>
      </c>
    </row>
    <row r="13" spans="1:53" s="18" customFormat="1" ht="20.25" customHeight="1" x14ac:dyDescent="0.2">
      <c r="A13" s="49" t="s">
        <v>145</v>
      </c>
      <c r="B13" s="261">
        <v>59266</v>
      </c>
      <c r="C13" s="261">
        <v>55044</v>
      </c>
      <c r="D13" s="261">
        <v>51698</v>
      </c>
      <c r="E13" s="261">
        <v>55778</v>
      </c>
      <c r="F13" s="261">
        <v>60585</v>
      </c>
      <c r="G13" s="261">
        <v>68369</v>
      </c>
      <c r="H13" s="261">
        <v>72488</v>
      </c>
      <c r="I13" s="261">
        <v>61223</v>
      </c>
      <c r="J13" s="261">
        <v>79466</v>
      </c>
      <c r="K13" s="261">
        <v>100908</v>
      </c>
      <c r="L13" s="261">
        <v>118344</v>
      </c>
      <c r="M13" s="261">
        <v>133299</v>
      </c>
      <c r="N13" s="261">
        <v>140688</v>
      </c>
      <c r="O13" s="262">
        <v>146264</v>
      </c>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row>
    <row r="14" spans="1:53" s="18" customFormat="1" ht="20.25" customHeight="1" x14ac:dyDescent="0.2">
      <c r="A14" s="111" t="s">
        <v>146</v>
      </c>
      <c r="B14" s="261">
        <v>18352</v>
      </c>
      <c r="C14" s="261">
        <v>18946</v>
      </c>
      <c r="D14" s="261">
        <v>19435</v>
      </c>
      <c r="E14" s="261">
        <v>19202</v>
      </c>
      <c r="F14" s="261">
        <v>18906</v>
      </c>
      <c r="G14" s="261">
        <v>21873</v>
      </c>
      <c r="H14" s="261">
        <v>26467</v>
      </c>
      <c r="I14" s="261">
        <v>18171</v>
      </c>
      <c r="J14" s="261">
        <v>20136</v>
      </c>
      <c r="K14" s="261">
        <v>23162</v>
      </c>
      <c r="L14" s="261">
        <v>26302</v>
      </c>
      <c r="M14" s="261">
        <v>27621</v>
      </c>
      <c r="N14" s="261">
        <v>29140</v>
      </c>
      <c r="O14" s="262">
        <v>29773</v>
      </c>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row>
    <row r="15" spans="1:53" ht="20.25" customHeight="1" x14ac:dyDescent="0.2">
      <c r="A15" s="153" t="s">
        <v>147</v>
      </c>
      <c r="B15" s="258">
        <v>3629</v>
      </c>
      <c r="C15" s="258">
        <v>2352</v>
      </c>
      <c r="D15" s="258">
        <v>2499</v>
      </c>
      <c r="E15" s="258">
        <v>2337</v>
      </c>
      <c r="F15" s="258">
        <v>4055</v>
      </c>
      <c r="G15" s="258">
        <v>4131</v>
      </c>
      <c r="H15" s="258">
        <v>1788</v>
      </c>
      <c r="I15" s="258">
        <v>4846</v>
      </c>
      <c r="J15" s="258">
        <v>1251</v>
      </c>
      <c r="K15" s="258">
        <v>3207</v>
      </c>
      <c r="L15" s="258">
        <v>-1998</v>
      </c>
      <c r="M15" s="258">
        <v>625</v>
      </c>
      <c r="N15" s="258">
        <v>1320</v>
      </c>
      <c r="O15" s="265">
        <v>700</v>
      </c>
    </row>
    <row r="16" spans="1:53" ht="20.25" customHeight="1" x14ac:dyDescent="0.2">
      <c r="A16" s="153" t="s">
        <v>148</v>
      </c>
      <c r="B16" s="258">
        <v>256451</v>
      </c>
      <c r="C16" s="258">
        <v>275065</v>
      </c>
      <c r="D16" s="258">
        <v>289128</v>
      </c>
      <c r="E16" s="258">
        <v>291338</v>
      </c>
      <c r="F16" s="258">
        <v>304566</v>
      </c>
      <c r="G16" s="258">
        <v>313362</v>
      </c>
      <c r="H16" s="258">
        <v>331516</v>
      </c>
      <c r="I16" s="258">
        <v>271956</v>
      </c>
      <c r="J16" s="258">
        <v>320118</v>
      </c>
      <c r="K16" s="258">
        <v>412125</v>
      </c>
      <c r="L16" s="258">
        <v>469531</v>
      </c>
      <c r="M16" s="258">
        <v>500046</v>
      </c>
      <c r="N16" s="258">
        <v>526006</v>
      </c>
      <c r="O16" s="265">
        <v>560048</v>
      </c>
    </row>
    <row r="17" spans="1:53" s="18" customFormat="1" ht="20.25" customHeight="1" x14ac:dyDescent="0.2">
      <c r="A17" s="111" t="s">
        <v>149</v>
      </c>
      <c r="B17" s="261">
        <v>98414</v>
      </c>
      <c r="C17" s="261">
        <v>106304</v>
      </c>
      <c r="D17" s="261">
        <v>106089</v>
      </c>
      <c r="E17" s="261">
        <v>97870</v>
      </c>
      <c r="F17" s="261">
        <v>94830</v>
      </c>
      <c r="G17" s="261">
        <v>95117</v>
      </c>
      <c r="H17" s="261">
        <v>95231</v>
      </c>
      <c r="I17" s="261">
        <v>88652</v>
      </c>
      <c r="J17" s="261">
        <v>106072</v>
      </c>
      <c r="K17" s="261">
        <v>132769</v>
      </c>
      <c r="L17" s="261">
        <v>131530</v>
      </c>
      <c r="M17" s="261">
        <v>137553</v>
      </c>
      <c r="N17" s="261">
        <v>135454</v>
      </c>
      <c r="O17" s="262">
        <v>139376</v>
      </c>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row>
    <row r="18" spans="1:53" s="59" customFormat="1" ht="20.25" customHeight="1" x14ac:dyDescent="0.2">
      <c r="A18" s="279" t="s">
        <v>104</v>
      </c>
      <c r="B18" s="267">
        <v>10365</v>
      </c>
      <c r="C18" s="267">
        <v>11528</v>
      </c>
      <c r="D18" s="267">
        <v>12799</v>
      </c>
      <c r="E18" s="267">
        <v>13414</v>
      </c>
      <c r="F18" s="267">
        <v>14150</v>
      </c>
      <c r="G18" s="267">
        <v>14778</v>
      </c>
      <c r="H18" s="267">
        <v>16432</v>
      </c>
      <c r="I18" s="267">
        <v>18429</v>
      </c>
      <c r="J18" s="267">
        <v>24080</v>
      </c>
      <c r="K18" s="267">
        <v>27245</v>
      </c>
      <c r="L18" s="267">
        <v>27632</v>
      </c>
      <c r="M18" s="267">
        <v>27588</v>
      </c>
      <c r="N18" s="267">
        <v>27879</v>
      </c>
      <c r="O18" s="268">
        <v>29376</v>
      </c>
      <c r="P18" s="715"/>
      <c r="Q18" s="715"/>
      <c r="R18" s="715"/>
      <c r="S18" s="715"/>
      <c r="T18" s="715"/>
      <c r="U18" s="715"/>
      <c r="V18" s="715"/>
      <c r="W18" s="715"/>
      <c r="X18" s="715"/>
      <c r="Y18" s="715"/>
      <c r="Z18" s="715"/>
      <c r="AA18" s="715"/>
      <c r="AB18" s="715"/>
      <c r="AC18" s="715"/>
      <c r="AD18" s="715"/>
      <c r="AE18" s="715"/>
      <c r="AF18" s="715"/>
      <c r="AG18" s="715"/>
      <c r="AH18" s="715"/>
      <c r="AI18" s="715"/>
      <c r="AJ18" s="715"/>
      <c r="AK18" s="715"/>
      <c r="AL18" s="715"/>
      <c r="AM18" s="715"/>
      <c r="AN18" s="715"/>
      <c r="AO18" s="715"/>
      <c r="AP18" s="715"/>
      <c r="AQ18" s="715"/>
      <c r="AR18" s="715"/>
      <c r="AS18" s="715"/>
      <c r="AT18" s="715"/>
      <c r="AU18" s="715"/>
      <c r="AV18" s="715"/>
      <c r="AW18" s="715"/>
      <c r="AX18" s="715"/>
      <c r="AY18" s="715"/>
      <c r="AZ18" s="715"/>
      <c r="BA18" s="715"/>
    </row>
    <row r="19" spans="1:53" s="18" customFormat="1" ht="20.25" customHeight="1" x14ac:dyDescent="0.2">
      <c r="A19" s="49" t="s">
        <v>156</v>
      </c>
      <c r="B19" s="261">
        <v>158037</v>
      </c>
      <c r="C19" s="261">
        <v>168761</v>
      </c>
      <c r="D19" s="261">
        <v>183039</v>
      </c>
      <c r="E19" s="261">
        <v>193467</v>
      </c>
      <c r="F19" s="261">
        <v>209736</v>
      </c>
      <c r="G19" s="261">
        <v>218245</v>
      </c>
      <c r="H19" s="261">
        <v>236285</v>
      </c>
      <c r="I19" s="261">
        <v>183303</v>
      </c>
      <c r="J19" s="261">
        <v>214046</v>
      </c>
      <c r="K19" s="261">
        <v>279356</v>
      </c>
      <c r="L19" s="261">
        <v>338001</v>
      </c>
      <c r="M19" s="261">
        <v>362493</v>
      </c>
      <c r="N19" s="261">
        <v>390552</v>
      </c>
      <c r="O19" s="262">
        <v>420673</v>
      </c>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row>
    <row r="20" spans="1:53" s="59" customFormat="1" ht="20.25" customHeight="1" x14ac:dyDescent="0.2">
      <c r="A20" s="279" t="s">
        <v>104</v>
      </c>
      <c r="B20" s="267">
        <v>66760</v>
      </c>
      <c r="C20" s="267">
        <v>73103</v>
      </c>
      <c r="D20" s="267">
        <v>81132</v>
      </c>
      <c r="E20" s="267">
        <v>86580</v>
      </c>
      <c r="F20" s="267">
        <v>97485</v>
      </c>
      <c r="G20" s="267">
        <v>101782</v>
      </c>
      <c r="H20" s="267">
        <v>120039</v>
      </c>
      <c r="I20" s="267">
        <v>124587</v>
      </c>
      <c r="J20" s="267">
        <v>152527</v>
      </c>
      <c r="K20" s="267">
        <v>150839</v>
      </c>
      <c r="L20" s="267">
        <v>177219</v>
      </c>
      <c r="M20" s="267">
        <v>191157</v>
      </c>
      <c r="N20" s="267">
        <v>208850</v>
      </c>
      <c r="O20" s="268">
        <v>222730</v>
      </c>
      <c r="P20" s="715"/>
      <c r="Q20" s="715"/>
      <c r="R20" s="715"/>
      <c r="S20" s="715"/>
      <c r="T20" s="715"/>
      <c r="U20" s="715"/>
      <c r="V20" s="715"/>
      <c r="W20" s="715"/>
      <c r="X20" s="715"/>
      <c r="Y20" s="715"/>
      <c r="Z20" s="715"/>
      <c r="AA20" s="715"/>
      <c r="AB20" s="715"/>
      <c r="AC20" s="715"/>
      <c r="AD20" s="715"/>
      <c r="AE20" s="715"/>
      <c r="AF20" s="715"/>
      <c r="AG20" s="715"/>
      <c r="AH20" s="715"/>
      <c r="AI20" s="715"/>
      <c r="AJ20" s="715"/>
      <c r="AK20" s="715"/>
      <c r="AL20" s="715"/>
      <c r="AM20" s="715"/>
      <c r="AN20" s="715"/>
      <c r="AO20" s="715"/>
      <c r="AP20" s="715"/>
      <c r="AQ20" s="715"/>
      <c r="AR20" s="715"/>
      <c r="AS20" s="715"/>
      <c r="AT20" s="715"/>
      <c r="AU20" s="715"/>
      <c r="AV20" s="715"/>
      <c r="AW20" s="715"/>
      <c r="AX20" s="715"/>
      <c r="AY20" s="715"/>
      <c r="AZ20" s="715"/>
      <c r="BA20" s="715"/>
    </row>
    <row r="21" spans="1:53" ht="20.25" customHeight="1" x14ac:dyDescent="0.2">
      <c r="A21" s="153" t="s">
        <v>150</v>
      </c>
      <c r="B21" s="258">
        <v>279887</v>
      </c>
      <c r="C21" s="258">
        <v>288989</v>
      </c>
      <c r="D21" s="258">
        <v>297083</v>
      </c>
      <c r="E21" s="258">
        <v>300982</v>
      </c>
      <c r="F21" s="258">
        <v>324769</v>
      </c>
      <c r="G21" s="258">
        <v>335186</v>
      </c>
      <c r="H21" s="258">
        <v>357783</v>
      </c>
      <c r="I21" s="258">
        <v>307018</v>
      </c>
      <c r="J21" s="258">
        <v>370071</v>
      </c>
      <c r="K21" s="258">
        <v>470415</v>
      </c>
      <c r="L21" s="258">
        <v>506221</v>
      </c>
      <c r="M21" s="258">
        <v>551190</v>
      </c>
      <c r="N21" s="258">
        <v>563004</v>
      </c>
      <c r="O21" s="265">
        <v>588714</v>
      </c>
    </row>
    <row r="22" spans="1:53" s="18" customFormat="1" ht="20.25" customHeight="1" x14ac:dyDescent="0.2">
      <c r="A22" s="111" t="s">
        <v>151</v>
      </c>
      <c r="B22" s="261">
        <v>157674</v>
      </c>
      <c r="C22" s="261">
        <v>164170</v>
      </c>
      <c r="D22" s="261">
        <v>158688</v>
      </c>
      <c r="E22" s="261">
        <v>156650</v>
      </c>
      <c r="F22" s="261">
        <v>171780</v>
      </c>
      <c r="G22" s="261">
        <v>182900</v>
      </c>
      <c r="H22" s="261">
        <v>187898</v>
      </c>
      <c r="I22" s="261">
        <v>153684</v>
      </c>
      <c r="J22" s="261">
        <v>194313</v>
      </c>
      <c r="K22" s="261">
        <v>264189</v>
      </c>
      <c r="L22" s="261">
        <v>264975</v>
      </c>
      <c r="M22" s="261">
        <v>292832</v>
      </c>
      <c r="N22" s="261">
        <v>293227</v>
      </c>
      <c r="O22" s="262">
        <v>295926</v>
      </c>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row>
    <row r="23" spans="1:53" s="18" customFormat="1" ht="20.25" customHeight="1" x14ac:dyDescent="0.2">
      <c r="A23" s="266" t="s">
        <v>152</v>
      </c>
      <c r="B23" s="267">
        <v>2630</v>
      </c>
      <c r="C23" s="267">
        <v>2013</v>
      </c>
      <c r="D23" s="267">
        <v>0</v>
      </c>
      <c r="E23" s="267">
        <v>1498</v>
      </c>
      <c r="F23" s="267">
        <v>900</v>
      </c>
      <c r="G23" s="267">
        <v>25</v>
      </c>
      <c r="H23" s="267">
        <v>424</v>
      </c>
      <c r="I23" s="267">
        <v>388</v>
      </c>
      <c r="J23" s="267">
        <v>-200</v>
      </c>
      <c r="K23" s="267">
        <v>401</v>
      </c>
      <c r="L23" s="267">
        <v>2070</v>
      </c>
      <c r="M23" s="267">
        <v>1239</v>
      </c>
      <c r="N23" s="267">
        <v>118</v>
      </c>
      <c r="O23" s="268">
        <v>104</v>
      </c>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row>
    <row r="24" spans="1:53" s="18" customFormat="1" ht="20.25" customHeight="1" x14ac:dyDescent="0.2">
      <c r="A24" s="49" t="s">
        <v>156</v>
      </c>
      <c r="B24" s="261">
        <v>122213</v>
      </c>
      <c r="C24" s="261">
        <v>124819</v>
      </c>
      <c r="D24" s="261">
        <v>138395</v>
      </c>
      <c r="E24" s="261">
        <v>144332</v>
      </c>
      <c r="F24" s="261">
        <v>152989</v>
      </c>
      <c r="G24" s="261">
        <v>152286</v>
      </c>
      <c r="H24" s="261">
        <v>169885</v>
      </c>
      <c r="I24" s="261">
        <v>153334</v>
      </c>
      <c r="J24" s="261">
        <v>175758</v>
      </c>
      <c r="K24" s="261">
        <v>206226</v>
      </c>
      <c r="L24" s="261">
        <v>241246</v>
      </c>
      <c r="M24" s="261">
        <v>258358</v>
      </c>
      <c r="N24" s="261">
        <v>269777</v>
      </c>
      <c r="O24" s="262">
        <v>292788</v>
      </c>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row>
    <row r="25" spans="1:53" s="59" customFormat="1" ht="20.25" customHeight="1" x14ac:dyDescent="0.2">
      <c r="A25" s="279" t="s">
        <v>104</v>
      </c>
      <c r="B25" s="267">
        <v>51167</v>
      </c>
      <c r="C25" s="267">
        <v>56963</v>
      </c>
      <c r="D25" s="267">
        <v>63375</v>
      </c>
      <c r="E25" s="267">
        <v>67906</v>
      </c>
      <c r="F25" s="267">
        <v>74272</v>
      </c>
      <c r="G25" s="267">
        <v>72542</v>
      </c>
      <c r="H25" s="267">
        <v>90004</v>
      </c>
      <c r="I25" s="267">
        <v>95727</v>
      </c>
      <c r="J25" s="267">
        <v>111369</v>
      </c>
      <c r="K25" s="267">
        <v>111539</v>
      </c>
      <c r="L25" s="267">
        <v>138028</v>
      </c>
      <c r="M25" s="267">
        <v>146525</v>
      </c>
      <c r="N25" s="267">
        <v>155206</v>
      </c>
      <c r="O25" s="268">
        <v>165457</v>
      </c>
      <c r="P25" s="715"/>
      <c r="Q25" s="715"/>
      <c r="R25" s="715"/>
      <c r="S25" s="715"/>
      <c r="T25" s="715"/>
      <c r="U25" s="715"/>
      <c r="V25" s="715"/>
      <c r="W25" s="715"/>
      <c r="X25" s="715"/>
      <c r="Y25" s="715"/>
      <c r="Z25" s="715"/>
      <c r="AA25" s="715"/>
      <c r="AB25" s="715"/>
      <c r="AC25" s="715"/>
      <c r="AD25" s="715"/>
      <c r="AE25" s="715"/>
      <c r="AF25" s="715"/>
      <c r="AG25" s="715"/>
      <c r="AH25" s="715"/>
      <c r="AI25" s="715"/>
      <c r="AJ25" s="715"/>
      <c r="AK25" s="715"/>
      <c r="AL25" s="715"/>
      <c r="AM25" s="715"/>
      <c r="AN25" s="715"/>
      <c r="AO25" s="715"/>
      <c r="AP25" s="715"/>
      <c r="AQ25" s="715"/>
      <c r="AR25" s="715"/>
      <c r="AS25" s="715"/>
      <c r="AT25" s="715"/>
      <c r="AU25" s="715"/>
      <c r="AV25" s="715"/>
      <c r="AW25" s="715"/>
      <c r="AX25" s="715"/>
      <c r="AY25" s="715"/>
      <c r="AZ25" s="715"/>
      <c r="BA25" s="715"/>
    </row>
    <row r="26" spans="1:53" s="18" customFormat="1" ht="20.25" customHeight="1" x14ac:dyDescent="0.2">
      <c r="A26" s="153" t="s">
        <v>549</v>
      </c>
      <c r="B26" s="258">
        <v>1845</v>
      </c>
      <c r="C26" s="258">
        <v>2212</v>
      </c>
      <c r="D26" s="258">
        <v>6599</v>
      </c>
      <c r="E26" s="258">
        <v>5162</v>
      </c>
      <c r="F26" s="258">
        <v>11384</v>
      </c>
      <c r="G26" s="258">
        <v>4534</v>
      </c>
      <c r="H26" s="258">
        <v>13217</v>
      </c>
      <c r="I26" s="258">
        <v>15872</v>
      </c>
      <c r="J26" s="258">
        <v>7866</v>
      </c>
      <c r="K26" s="258">
        <v>7577</v>
      </c>
      <c r="L26" s="258">
        <v>0</v>
      </c>
      <c r="M26" s="258">
        <v>3135</v>
      </c>
      <c r="N26" s="258">
        <v>-7830</v>
      </c>
      <c r="O26" s="265">
        <v>-8918</v>
      </c>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row>
    <row r="27" spans="1:53" ht="9.9499999999999993" customHeight="1" x14ac:dyDescent="0.2">
      <c r="A27" s="75"/>
      <c r="B27" s="269"/>
      <c r="C27" s="269"/>
      <c r="D27" s="269"/>
      <c r="E27" s="269"/>
      <c r="F27" s="269"/>
      <c r="G27" s="270"/>
      <c r="H27" s="270"/>
      <c r="I27" s="270"/>
      <c r="J27" s="269"/>
      <c r="K27" s="269"/>
      <c r="L27" s="270"/>
      <c r="M27" s="270"/>
      <c r="N27" s="270"/>
      <c r="O27" s="271"/>
    </row>
    <row r="28" spans="1:53" s="274" customFormat="1" ht="26.45" customHeight="1" x14ac:dyDescent="0.2">
      <c r="A28" s="126" t="s">
        <v>551</v>
      </c>
      <c r="B28" s="272">
        <v>396145</v>
      </c>
      <c r="C28" s="272">
        <v>419965</v>
      </c>
      <c r="D28" s="272">
        <v>443336</v>
      </c>
      <c r="E28" s="272">
        <v>471014</v>
      </c>
      <c r="F28" s="272">
        <v>497644</v>
      </c>
      <c r="G28" s="272">
        <v>526037</v>
      </c>
      <c r="H28" s="272">
        <v>559858</v>
      </c>
      <c r="I28" s="272">
        <v>497945</v>
      </c>
      <c r="J28" s="272">
        <v>529933</v>
      </c>
      <c r="K28" s="272">
        <v>623105</v>
      </c>
      <c r="L28" s="272">
        <v>695232</v>
      </c>
      <c r="M28" s="272">
        <v>756697</v>
      </c>
      <c r="N28" s="272">
        <v>810309</v>
      </c>
      <c r="O28" s="273">
        <v>873145</v>
      </c>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row>
    <row r="29" spans="1:53" ht="20.25" customHeight="1" x14ac:dyDescent="0.25">
      <c r="A29" s="58" t="s">
        <v>16</v>
      </c>
    </row>
    <row r="30" spans="1:53" x14ac:dyDescent="0.25">
      <c r="A30" s="58" t="s">
        <v>550</v>
      </c>
    </row>
    <row r="31" spans="1:53" x14ac:dyDescent="0.25">
      <c r="A31" s="58" t="s">
        <v>33</v>
      </c>
    </row>
  </sheetData>
  <hyperlinks>
    <hyperlink ref="A1" location="'Table of contents'!A1" display="Back to table of contents" xr:uid="{FC82814C-CAFA-4010-B847-50AED182501A}"/>
  </hyperlinks>
  <pageMargins left="0.35433070866141703" right="0.196850393700787" top="0.75" bottom="0.23622047244094499" header="0.56999999999999995" footer="0.511811023622047"/>
  <pageSetup paperSize="9" orientation="landscape" horizontalDpi="1200" verticalDpi="1200" r:id="rId1"/>
  <headerFooter alignWithMargins="0">
    <oddHeader>&amp;C- &amp;P+14 -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03F48-C23D-4CF3-9354-BAFE64E413A4}">
  <dimension ref="A1:O80"/>
  <sheetViews>
    <sheetView workbookViewId="0"/>
  </sheetViews>
  <sheetFormatPr defaultColWidth="9.140625" defaultRowHeight="12.75" x14ac:dyDescent="0.2"/>
  <cols>
    <col min="1" max="1" width="46.140625" style="31" customWidth="1"/>
    <col min="2" max="14" width="9.7109375" style="31" bestFit="1" customWidth="1"/>
    <col min="15" max="15" width="9.7109375" style="31" customWidth="1"/>
    <col min="16" max="16384" width="9.140625" style="31"/>
  </cols>
  <sheetData>
    <row r="1" spans="1:15" x14ac:dyDescent="0.2">
      <c r="A1" s="674" t="s">
        <v>214</v>
      </c>
    </row>
    <row r="2" spans="1:15" ht="15.75" x14ac:dyDescent="0.25">
      <c r="A2" s="63" t="s">
        <v>493</v>
      </c>
    </row>
    <row r="4" spans="1:15" ht="20.25" customHeight="1" x14ac:dyDescent="0.2">
      <c r="A4" s="64"/>
      <c r="B4" s="36" t="s">
        <v>267</v>
      </c>
      <c r="C4" s="36" t="s">
        <v>167</v>
      </c>
      <c r="D4" s="36" t="s">
        <v>506</v>
      </c>
      <c r="E4" s="36" t="s">
        <v>507</v>
      </c>
      <c r="F4" s="36" t="s">
        <v>168</v>
      </c>
      <c r="G4" s="36" t="s">
        <v>169</v>
      </c>
      <c r="H4" s="36" t="s">
        <v>170</v>
      </c>
      <c r="I4" s="36" t="s">
        <v>171</v>
      </c>
      <c r="J4" s="36" t="s">
        <v>508</v>
      </c>
      <c r="K4" s="36" t="s">
        <v>509</v>
      </c>
      <c r="L4" s="36" t="s">
        <v>34</v>
      </c>
      <c r="M4" s="36" t="s">
        <v>35</v>
      </c>
      <c r="N4" s="37" t="s">
        <v>36</v>
      </c>
    </row>
    <row r="5" spans="1:15" ht="20.25" customHeight="1" x14ac:dyDescent="0.2">
      <c r="A5" s="65"/>
      <c r="D5" s="89"/>
      <c r="K5" s="157"/>
      <c r="N5" s="71"/>
    </row>
    <row r="6" spans="1:15" ht="20.25" customHeight="1" x14ac:dyDescent="0.2">
      <c r="A6" s="153" t="s">
        <v>139</v>
      </c>
      <c r="B6" s="835">
        <v>2.7</v>
      </c>
      <c r="C6" s="835">
        <v>2.8</v>
      </c>
      <c r="D6" s="835">
        <v>4.3</v>
      </c>
      <c r="E6" s="835">
        <v>2.8</v>
      </c>
      <c r="F6" s="835">
        <v>3.2</v>
      </c>
      <c r="G6" s="835">
        <v>3.1</v>
      </c>
      <c r="H6" s="835">
        <v>-11.4</v>
      </c>
      <c r="I6" s="836">
        <v>3.1</v>
      </c>
      <c r="J6" s="836">
        <v>4.0999999999999996</v>
      </c>
      <c r="K6" s="836">
        <v>1.9</v>
      </c>
      <c r="L6" s="836">
        <v>4.5</v>
      </c>
      <c r="M6" s="836">
        <v>2.5</v>
      </c>
      <c r="N6" s="837">
        <v>2.2000000000000002</v>
      </c>
    </row>
    <row r="7" spans="1:15" s="18" customFormat="1" ht="20.25" customHeight="1" x14ac:dyDescent="0.2">
      <c r="A7" s="300" t="s">
        <v>532</v>
      </c>
      <c r="B7" s="838">
        <v>2.6</v>
      </c>
      <c r="C7" s="838">
        <v>2.9</v>
      </c>
      <c r="D7" s="838">
        <v>3.9</v>
      </c>
      <c r="E7" s="838">
        <v>3.2</v>
      </c>
      <c r="F7" s="838">
        <v>3.2</v>
      </c>
      <c r="G7" s="838">
        <v>3.3</v>
      </c>
      <c r="H7" s="838">
        <v>-13.8</v>
      </c>
      <c r="I7" s="84">
        <v>3.5</v>
      </c>
      <c r="J7" s="84">
        <v>4.8</v>
      </c>
      <c r="K7" s="84">
        <v>3.1</v>
      </c>
      <c r="L7" s="84">
        <v>4.2</v>
      </c>
      <c r="M7" s="84">
        <v>2.6</v>
      </c>
      <c r="N7" s="85">
        <v>2.2000000000000002</v>
      </c>
    </row>
    <row r="8" spans="1:15" s="18" customFormat="1" ht="20.25" customHeight="1" x14ac:dyDescent="0.2">
      <c r="A8" s="300" t="s">
        <v>26</v>
      </c>
      <c r="B8" s="838">
        <v>5</v>
      </c>
      <c r="C8" s="838">
        <v>4</v>
      </c>
      <c r="D8" s="838">
        <v>4.0999999999999996</v>
      </c>
      <c r="E8" s="838">
        <v>4</v>
      </c>
      <c r="F8" s="838">
        <v>3.9</v>
      </c>
      <c r="G8" s="838">
        <v>3.7</v>
      </c>
      <c r="H8" s="838">
        <v>-16</v>
      </c>
      <c r="I8" s="84">
        <v>-1.5</v>
      </c>
      <c r="J8" s="84">
        <v>6.3</v>
      </c>
      <c r="K8" s="84">
        <v>4.0999999999999996</v>
      </c>
      <c r="L8" s="84">
        <v>1.4</v>
      </c>
      <c r="M8" s="84">
        <v>0.3</v>
      </c>
      <c r="N8" s="85">
        <v>1.5</v>
      </c>
    </row>
    <row r="9" spans="1:15" s="18" customFormat="1" ht="20.25" customHeight="1" x14ac:dyDescent="0.2">
      <c r="A9" s="300" t="s">
        <v>553</v>
      </c>
      <c r="B9" s="838">
        <v>3.2</v>
      </c>
      <c r="C9" s="838">
        <v>2.1</v>
      </c>
      <c r="D9" s="838">
        <v>6.6</v>
      </c>
      <c r="E9" s="838">
        <v>0.9</v>
      </c>
      <c r="F9" s="838">
        <v>3</v>
      </c>
      <c r="G9" s="838">
        <v>2</v>
      </c>
      <c r="H9" s="838">
        <v>0.6</v>
      </c>
      <c r="I9" s="84">
        <v>1.3</v>
      </c>
      <c r="J9" s="84">
        <v>0.5</v>
      </c>
      <c r="K9" s="84">
        <v>-3.7</v>
      </c>
      <c r="L9" s="84">
        <v>6.3</v>
      </c>
      <c r="M9" s="84">
        <v>1.9</v>
      </c>
      <c r="N9" s="85">
        <v>2.7</v>
      </c>
    </row>
    <row r="10" spans="1:15" s="18" customFormat="1" ht="20.25" customHeight="1" x14ac:dyDescent="0.2">
      <c r="A10" s="75" t="s">
        <v>153</v>
      </c>
      <c r="B10" s="839">
        <v>1.4</v>
      </c>
      <c r="C10" s="839">
        <v>1.5</v>
      </c>
      <c r="D10" s="839">
        <v>0.4</v>
      </c>
      <c r="E10" s="839">
        <v>1.7</v>
      </c>
      <c r="F10" s="839">
        <v>4.5999999999999996</v>
      </c>
      <c r="G10" s="84">
        <v>-0.9</v>
      </c>
      <c r="H10" s="839">
        <v>-1</v>
      </c>
      <c r="I10" s="82">
        <v>5.4</v>
      </c>
      <c r="J10" s="82">
        <v>-0.1</v>
      </c>
      <c r="K10" s="82">
        <v>-9.6999999999999993</v>
      </c>
      <c r="L10" s="82">
        <v>8</v>
      </c>
      <c r="M10" s="82">
        <v>2.2999999999999998</v>
      </c>
      <c r="N10" s="83">
        <v>4.5999999999999996</v>
      </c>
    </row>
    <row r="11" spans="1:15" s="18" customFormat="1" ht="20.25" customHeight="1" x14ac:dyDescent="0.2">
      <c r="A11" s="75" t="s">
        <v>154</v>
      </c>
      <c r="B11" s="839">
        <v>4.5</v>
      </c>
      <c r="C11" s="839">
        <v>2.5</v>
      </c>
      <c r="D11" s="839">
        <v>10.9</v>
      </c>
      <c r="E11" s="839">
        <v>0.4</v>
      </c>
      <c r="F11" s="839">
        <v>1.9</v>
      </c>
      <c r="G11" s="839">
        <v>4.0999999999999996</v>
      </c>
      <c r="H11" s="839">
        <v>1.7</v>
      </c>
      <c r="I11" s="82">
        <v>-1.5</v>
      </c>
      <c r="J11" s="82">
        <v>1</v>
      </c>
      <c r="K11" s="82">
        <v>0.5</v>
      </c>
      <c r="L11" s="82">
        <v>5.0999999999999996</v>
      </c>
      <c r="M11" s="82">
        <v>1.6</v>
      </c>
      <c r="N11" s="83">
        <v>1.2</v>
      </c>
    </row>
    <row r="12" spans="1:15" s="18" customFormat="1" ht="20.25" customHeight="1" x14ac:dyDescent="0.2">
      <c r="A12" s="300" t="s">
        <v>155</v>
      </c>
      <c r="B12" s="838">
        <v>3.9</v>
      </c>
      <c r="C12" s="838">
        <v>1.2</v>
      </c>
      <c r="D12" s="838">
        <v>4.5999999999999996</v>
      </c>
      <c r="E12" s="838">
        <v>1</v>
      </c>
      <c r="F12" s="838">
        <v>3.6</v>
      </c>
      <c r="G12" s="838">
        <v>2.2000000000000002</v>
      </c>
      <c r="H12" s="84">
        <v>-0.1</v>
      </c>
      <c r="I12" s="84">
        <v>-2.1</v>
      </c>
      <c r="J12" s="84">
        <v>5.6</v>
      </c>
      <c r="K12" s="84">
        <v>8</v>
      </c>
      <c r="L12" s="84">
        <v>-7</v>
      </c>
      <c r="M12" s="84">
        <v>0.9</v>
      </c>
      <c r="N12" s="838">
        <v>-3.3</v>
      </c>
      <c r="O12" s="93"/>
    </row>
    <row r="13" spans="1:15" ht="20.25" customHeight="1" x14ac:dyDescent="0.2">
      <c r="A13" s="153" t="s">
        <v>144</v>
      </c>
      <c r="B13" s="835">
        <v>-6</v>
      </c>
      <c r="C13" s="835">
        <v>-5.4</v>
      </c>
      <c r="D13" s="835">
        <v>3.7</v>
      </c>
      <c r="E13" s="835">
        <v>4.5999999999999996</v>
      </c>
      <c r="F13" s="835">
        <v>11</v>
      </c>
      <c r="G13" s="835">
        <v>6.4</v>
      </c>
      <c r="H13" s="835">
        <v>-24.3</v>
      </c>
      <c r="I13" s="836">
        <v>17.2</v>
      </c>
      <c r="J13" s="836">
        <v>12.3</v>
      </c>
      <c r="K13" s="836">
        <v>11.9</v>
      </c>
      <c r="L13" s="836">
        <v>7.3</v>
      </c>
      <c r="M13" s="836">
        <v>1.9</v>
      </c>
      <c r="N13" s="837">
        <v>-1.1000000000000001</v>
      </c>
    </row>
    <row r="14" spans="1:15" s="18" customFormat="1" ht="20.25" customHeight="1" x14ac:dyDescent="0.2">
      <c r="A14" s="49" t="s">
        <v>145</v>
      </c>
      <c r="B14" s="838">
        <v>-8.3000000000000007</v>
      </c>
      <c r="C14" s="838">
        <v>-7.6</v>
      </c>
      <c r="D14" s="838">
        <v>6.2</v>
      </c>
      <c r="E14" s="838">
        <v>7.2</v>
      </c>
      <c r="F14" s="838">
        <v>10.5</v>
      </c>
      <c r="G14" s="838">
        <v>2.5</v>
      </c>
      <c r="H14" s="838">
        <v>-20.7</v>
      </c>
      <c r="I14" s="84">
        <v>21.3</v>
      </c>
      <c r="J14" s="84">
        <v>14.7</v>
      </c>
      <c r="K14" s="84">
        <v>12.4</v>
      </c>
      <c r="L14" s="84">
        <v>8.6999999999999993</v>
      </c>
      <c r="M14" s="84">
        <v>1.9</v>
      </c>
      <c r="N14" s="85">
        <v>-0.8</v>
      </c>
    </row>
    <row r="15" spans="1:15" s="18" customFormat="1" ht="20.25" customHeight="1" x14ac:dyDescent="0.2">
      <c r="A15" s="49" t="s">
        <v>146</v>
      </c>
      <c r="B15" s="838">
        <v>1.7</v>
      </c>
      <c r="C15" s="838">
        <v>0.9</v>
      </c>
      <c r="D15" s="838">
        <v>-2.9</v>
      </c>
      <c r="E15" s="838">
        <v>-2.9</v>
      </c>
      <c r="F15" s="838">
        <v>12.6</v>
      </c>
      <c r="G15" s="838">
        <v>18.7</v>
      </c>
      <c r="H15" s="838">
        <v>-34.200000000000003</v>
      </c>
      <c r="I15" s="84">
        <v>3.5</v>
      </c>
      <c r="J15" s="84">
        <v>2.8</v>
      </c>
      <c r="K15" s="84">
        <v>9.6</v>
      </c>
      <c r="L15" s="84">
        <v>1.1000000000000001</v>
      </c>
      <c r="M15" s="84">
        <v>1.9</v>
      </c>
      <c r="N15" s="85">
        <v>-2.2999999999999998</v>
      </c>
    </row>
    <row r="16" spans="1:15" ht="20.25" customHeight="1" x14ac:dyDescent="0.2">
      <c r="A16" s="153" t="s">
        <v>148</v>
      </c>
      <c r="B16" s="835">
        <v>4.5</v>
      </c>
      <c r="C16" s="835">
        <v>2.6</v>
      </c>
      <c r="D16" s="835">
        <v>-2.2000000000000002</v>
      </c>
      <c r="E16" s="835">
        <v>-0.3</v>
      </c>
      <c r="F16" s="835">
        <v>-0.3</v>
      </c>
      <c r="G16" s="835">
        <v>2.6</v>
      </c>
      <c r="H16" s="835">
        <v>-18</v>
      </c>
      <c r="I16" s="836">
        <v>10.3</v>
      </c>
      <c r="J16" s="836">
        <v>25.6</v>
      </c>
      <c r="K16" s="836">
        <v>3.6</v>
      </c>
      <c r="L16" s="836">
        <v>1.3</v>
      </c>
      <c r="M16" s="836">
        <v>2.2999999999999998</v>
      </c>
      <c r="N16" s="837">
        <v>1.2</v>
      </c>
    </row>
    <row r="17" spans="1:15" s="18" customFormat="1" ht="20.25" customHeight="1" x14ac:dyDescent="0.2">
      <c r="A17" s="111" t="s">
        <v>151</v>
      </c>
      <c r="B17" s="838">
        <v>11.9</v>
      </c>
      <c r="C17" s="838">
        <v>-1.3</v>
      </c>
      <c r="D17" s="838">
        <v>-8.8000000000000007</v>
      </c>
      <c r="E17" s="838">
        <v>-4.2</v>
      </c>
      <c r="F17" s="838">
        <v>0.6</v>
      </c>
      <c r="G17" s="838">
        <v>-3</v>
      </c>
      <c r="H17" s="838">
        <v>-17</v>
      </c>
      <c r="I17" s="84">
        <v>6.6</v>
      </c>
      <c r="J17" s="84">
        <v>16.8</v>
      </c>
      <c r="K17" s="84">
        <v>-8.4</v>
      </c>
      <c r="L17" s="84">
        <v>0.2</v>
      </c>
      <c r="M17" s="84">
        <v>-0.7</v>
      </c>
      <c r="N17" s="85">
        <v>-2.2999999999999998</v>
      </c>
    </row>
    <row r="18" spans="1:15" s="59" customFormat="1" ht="20.25" customHeight="1" x14ac:dyDescent="0.2">
      <c r="A18" s="691" t="s">
        <v>104</v>
      </c>
      <c r="B18" s="839">
        <v>7.8</v>
      </c>
      <c r="C18" s="839">
        <v>9.6</v>
      </c>
      <c r="D18" s="839">
        <v>3.8</v>
      </c>
      <c r="E18" s="839">
        <v>1.7</v>
      </c>
      <c r="F18" s="839">
        <v>1.2</v>
      </c>
      <c r="G18" s="839">
        <v>3.6</v>
      </c>
      <c r="H18" s="839">
        <v>9.8000000000000007</v>
      </c>
      <c r="I18" s="82">
        <v>7.5</v>
      </c>
      <c r="J18" s="82">
        <v>5.8</v>
      </c>
      <c r="K18" s="82">
        <v>5.6</v>
      </c>
      <c r="L18" s="82">
        <v>-2.7</v>
      </c>
      <c r="M18" s="82">
        <v>1.8</v>
      </c>
      <c r="N18" s="83">
        <v>0.4</v>
      </c>
    </row>
    <row r="19" spans="1:15" s="18" customFormat="1" ht="20.25" customHeight="1" x14ac:dyDescent="0.2">
      <c r="A19" s="111" t="s">
        <v>156</v>
      </c>
      <c r="B19" s="280">
        <v>0</v>
      </c>
      <c r="C19" s="838">
        <v>5.0999999999999996</v>
      </c>
      <c r="D19" s="838">
        <v>1.6</v>
      </c>
      <c r="E19" s="838">
        <v>1.7</v>
      </c>
      <c r="F19" s="838">
        <v>-0.7</v>
      </c>
      <c r="G19" s="838">
        <v>5</v>
      </c>
      <c r="H19" s="838">
        <v>-18.399999999999999</v>
      </c>
      <c r="I19" s="84">
        <v>12.1</v>
      </c>
      <c r="J19" s="84">
        <v>30</v>
      </c>
      <c r="K19" s="84">
        <v>9.1999999999999993</v>
      </c>
      <c r="L19" s="84">
        <v>1.8</v>
      </c>
      <c r="M19" s="84">
        <v>3.4</v>
      </c>
      <c r="N19" s="85">
        <v>2.4</v>
      </c>
    </row>
    <row r="20" spans="1:15" s="59" customFormat="1" ht="20.25" customHeight="1" x14ac:dyDescent="0.2">
      <c r="A20" s="691" t="s">
        <v>104</v>
      </c>
      <c r="B20" s="839">
        <v>-1</v>
      </c>
      <c r="C20" s="839">
        <v>3.5</v>
      </c>
      <c r="D20" s="278">
        <v>0</v>
      </c>
      <c r="E20" s="839">
        <v>1</v>
      </c>
      <c r="F20" s="839">
        <v>-7.5</v>
      </c>
      <c r="G20" s="839">
        <v>17.100000000000001</v>
      </c>
      <c r="H20" s="82">
        <v>11.8</v>
      </c>
      <c r="I20" s="82">
        <v>15.8</v>
      </c>
      <c r="J20" s="82">
        <v>3.7</v>
      </c>
      <c r="K20" s="82">
        <v>3.8</v>
      </c>
      <c r="L20" s="278">
        <v>0</v>
      </c>
      <c r="M20" s="82">
        <v>3.9</v>
      </c>
      <c r="N20" s="278">
        <v>0</v>
      </c>
      <c r="O20" s="716"/>
    </row>
    <row r="21" spans="1:15" ht="20.25" customHeight="1" x14ac:dyDescent="0.2">
      <c r="A21" s="153" t="s">
        <v>150</v>
      </c>
      <c r="B21" s="835">
        <v>4.5999999999999996</v>
      </c>
      <c r="C21" s="835">
        <v>8.6</v>
      </c>
      <c r="D21" s="835">
        <v>3</v>
      </c>
      <c r="E21" s="835">
        <v>3.7</v>
      </c>
      <c r="F21" s="835">
        <v>0.1</v>
      </c>
      <c r="G21" s="836">
        <v>5.3</v>
      </c>
      <c r="H21" s="835">
        <v>-22.4</v>
      </c>
      <c r="I21" s="836">
        <v>7.9</v>
      </c>
      <c r="J21" s="836">
        <v>4.4000000000000004</v>
      </c>
      <c r="K21" s="836">
        <v>7.2</v>
      </c>
      <c r="L21" s="836">
        <v>6.4</v>
      </c>
      <c r="M21" s="836">
        <v>1.4</v>
      </c>
      <c r="N21" s="837">
        <v>-2.1</v>
      </c>
    </row>
    <row r="22" spans="1:15" s="18" customFormat="1" ht="20.25" customHeight="1" x14ac:dyDescent="0.2">
      <c r="A22" s="111" t="s">
        <v>151</v>
      </c>
      <c r="B22" s="838">
        <v>8</v>
      </c>
      <c r="C22" s="838">
        <v>8.5</v>
      </c>
      <c r="D22" s="838">
        <v>4.0999999999999996</v>
      </c>
      <c r="E22" s="838">
        <v>2</v>
      </c>
      <c r="F22" s="838">
        <v>1.3</v>
      </c>
      <c r="G22" s="838">
        <v>3.6</v>
      </c>
      <c r="H22" s="838">
        <v>-25.7</v>
      </c>
      <c r="I22" s="84">
        <v>6.1</v>
      </c>
      <c r="J22" s="84">
        <v>1.2</v>
      </c>
      <c r="K22" s="84">
        <v>5.7</v>
      </c>
      <c r="L22" s="84">
        <v>10.9</v>
      </c>
      <c r="M22" s="84">
        <v>2.2999999999999998</v>
      </c>
      <c r="N22" s="85">
        <v>-7.7</v>
      </c>
    </row>
    <row r="23" spans="1:15" s="18" customFormat="1" ht="20.25" customHeight="1" x14ac:dyDescent="0.2">
      <c r="A23" s="111" t="s">
        <v>156</v>
      </c>
      <c r="B23" s="838">
        <v>0.3</v>
      </c>
      <c r="C23" s="838">
        <v>8.8000000000000007</v>
      </c>
      <c r="D23" s="838">
        <v>1.8</v>
      </c>
      <c r="E23" s="838">
        <v>5.4</v>
      </c>
      <c r="F23" s="838">
        <v>-1.2</v>
      </c>
      <c r="G23" s="838">
        <v>7.4</v>
      </c>
      <c r="H23" s="838">
        <v>-18.600000000000001</v>
      </c>
      <c r="I23" s="84">
        <v>9.8000000000000007</v>
      </c>
      <c r="J23" s="84">
        <v>7.9</v>
      </c>
      <c r="K23" s="84">
        <v>9.1</v>
      </c>
      <c r="L23" s="84">
        <v>1.5</v>
      </c>
      <c r="M23" s="84">
        <v>0.4</v>
      </c>
      <c r="N23" s="85">
        <v>4</v>
      </c>
    </row>
    <row r="24" spans="1:15" s="59" customFormat="1" ht="20.25" customHeight="1" x14ac:dyDescent="0.2">
      <c r="A24" s="691" t="s">
        <v>104</v>
      </c>
      <c r="B24" s="839">
        <v>9.3000000000000007</v>
      </c>
      <c r="C24" s="839">
        <v>9.1</v>
      </c>
      <c r="D24" s="839">
        <v>4.4000000000000004</v>
      </c>
      <c r="E24" s="839">
        <v>8.6999999999999993</v>
      </c>
      <c r="F24" s="839">
        <v>-3.3</v>
      </c>
      <c r="G24" s="839">
        <v>19.3</v>
      </c>
      <c r="H24" s="839">
        <v>-5.0999999999999996</v>
      </c>
      <c r="I24" s="82">
        <v>11.1</v>
      </c>
      <c r="J24" s="82">
        <v>-7.8</v>
      </c>
      <c r="K24" s="82">
        <v>15.9</v>
      </c>
      <c r="L24" s="82">
        <v>0.3</v>
      </c>
      <c r="M24" s="82">
        <v>1.7</v>
      </c>
      <c r="N24" s="83">
        <v>2.1</v>
      </c>
    </row>
    <row r="25" spans="1:15" ht="9.9499999999999993" customHeight="1" x14ac:dyDescent="0.2">
      <c r="A25" s="282"/>
      <c r="B25" s="283"/>
      <c r="C25" s="283"/>
      <c r="D25" s="283"/>
      <c r="E25" s="283"/>
      <c r="F25" s="283"/>
      <c r="G25" s="284"/>
      <c r="H25" s="284"/>
      <c r="I25" s="285"/>
      <c r="J25" s="285"/>
      <c r="K25" s="284"/>
      <c r="L25" s="284"/>
      <c r="M25" s="284"/>
      <c r="N25" s="286"/>
    </row>
    <row r="26" spans="1:15" s="59" customFormat="1" ht="20.25" customHeight="1" x14ac:dyDescent="0.25">
      <c r="A26" s="58" t="s">
        <v>16</v>
      </c>
    </row>
    <row r="27" spans="1:15" s="18" customFormat="1" ht="13.5" x14ac:dyDescent="0.25">
      <c r="A27" s="58" t="s">
        <v>33</v>
      </c>
    </row>
    <row r="28" spans="1:15" s="18" customFormat="1" x14ac:dyDescent="0.2"/>
    <row r="29" spans="1:15" s="18" customFormat="1" x14ac:dyDescent="0.2"/>
    <row r="30" spans="1:15" s="18" customFormat="1" x14ac:dyDescent="0.2"/>
    <row r="31" spans="1:15" s="18" customFormat="1" x14ac:dyDescent="0.2"/>
    <row r="32" spans="1:15" s="18" customFormat="1" x14ac:dyDescent="0.2"/>
    <row r="33" s="18" customFormat="1" x14ac:dyDescent="0.2"/>
    <row r="34" s="18" customFormat="1" x14ac:dyDescent="0.2"/>
    <row r="35" s="18" customFormat="1" x14ac:dyDescent="0.2"/>
    <row r="36" s="18" customFormat="1" x14ac:dyDescent="0.2"/>
    <row r="37" s="18" customFormat="1" x14ac:dyDescent="0.2"/>
    <row r="38" s="18" customFormat="1" x14ac:dyDescent="0.2"/>
    <row r="39" s="18" customFormat="1" x14ac:dyDescent="0.2"/>
    <row r="40" s="18" customFormat="1" x14ac:dyDescent="0.2"/>
    <row r="41" s="18" customFormat="1" x14ac:dyDescent="0.2"/>
    <row r="42" s="18" customFormat="1" x14ac:dyDescent="0.2"/>
    <row r="43" s="18" customFormat="1" x14ac:dyDescent="0.2"/>
    <row r="44" s="18" customFormat="1" x14ac:dyDescent="0.2"/>
    <row r="45" s="18" customFormat="1" x14ac:dyDescent="0.2"/>
    <row r="46" s="18" customFormat="1" x14ac:dyDescent="0.2"/>
    <row r="47" s="18" customFormat="1" x14ac:dyDescent="0.2"/>
    <row r="48" s="18" customFormat="1" x14ac:dyDescent="0.2"/>
    <row r="49" s="18" customFormat="1" x14ac:dyDescent="0.2"/>
    <row r="50" s="18" customFormat="1" x14ac:dyDescent="0.2"/>
    <row r="51" s="18" customFormat="1" x14ac:dyDescent="0.2"/>
    <row r="52" s="18" customFormat="1" x14ac:dyDescent="0.2"/>
    <row r="53" s="18" customFormat="1" x14ac:dyDescent="0.2"/>
    <row r="54" s="18" customFormat="1" x14ac:dyDescent="0.2"/>
    <row r="55" s="18" customFormat="1" x14ac:dyDescent="0.2"/>
    <row r="56" s="18" customFormat="1" x14ac:dyDescent="0.2"/>
    <row r="57" s="18" customFormat="1" x14ac:dyDescent="0.2"/>
    <row r="58" s="18" customFormat="1" x14ac:dyDescent="0.2"/>
    <row r="59" s="18" customFormat="1" x14ac:dyDescent="0.2"/>
    <row r="60" s="18" customFormat="1" x14ac:dyDescent="0.2"/>
    <row r="61" s="18" customFormat="1" x14ac:dyDescent="0.2"/>
    <row r="62" s="18" customFormat="1" x14ac:dyDescent="0.2"/>
    <row r="63" s="18" customFormat="1" x14ac:dyDescent="0.2"/>
    <row r="64" s="18" customFormat="1" x14ac:dyDescent="0.2"/>
    <row r="65" s="18" customFormat="1" x14ac:dyDescent="0.2"/>
    <row r="66" s="18" customFormat="1" x14ac:dyDescent="0.2"/>
    <row r="67" s="18" customFormat="1" x14ac:dyDescent="0.2"/>
    <row r="68" s="18" customFormat="1" x14ac:dyDescent="0.2"/>
    <row r="69" s="18" customFormat="1" x14ac:dyDescent="0.2"/>
    <row r="70" s="18" customFormat="1" x14ac:dyDescent="0.2"/>
    <row r="71" s="18" customFormat="1" x14ac:dyDescent="0.2"/>
    <row r="72" s="18" customFormat="1" x14ac:dyDescent="0.2"/>
    <row r="73" s="18" customFormat="1" x14ac:dyDescent="0.2"/>
    <row r="74" s="18" customFormat="1" x14ac:dyDescent="0.2"/>
    <row r="75" s="18" customFormat="1" x14ac:dyDescent="0.2"/>
    <row r="76" s="18" customFormat="1" x14ac:dyDescent="0.2"/>
    <row r="77" s="18" customFormat="1" x14ac:dyDescent="0.2"/>
    <row r="78" s="18" customFormat="1" x14ac:dyDescent="0.2"/>
    <row r="79" s="18" customFormat="1" x14ac:dyDescent="0.2"/>
    <row r="80" s="18" customFormat="1" x14ac:dyDescent="0.2"/>
  </sheetData>
  <conditionalFormatting sqref="B6:N18 B21:N24 C19:N19 B20:C20 E20:K20 M20">
    <cfRule type="cellIs" dxfId="0" priority="1" operator="equal">
      <formula>0</formula>
    </cfRule>
  </conditionalFormatting>
  <hyperlinks>
    <hyperlink ref="A1" location="'Table of contents'!A1" display="Back to table of contents" xr:uid="{6C4486FB-ACEF-4579-BCEB-774B17799194}"/>
  </hyperlinks>
  <pageMargins left="0.35433070866141703" right="0.196850393700787" top="0.75" bottom="0.23622047244094499" header="0.56999999999999995" footer="0.511811023622047"/>
  <pageSetup paperSize="9" orientation="landscape" horizontalDpi="1200" verticalDpi="1200" r:id="rId1"/>
  <headerFooter alignWithMargins="0">
    <oddHeader>&amp;C- &amp;P+14 -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EAEDE-4968-4FD5-9E1F-C4F3C8E34E54}">
  <dimension ref="A1:O25"/>
  <sheetViews>
    <sheetView workbookViewId="0"/>
  </sheetViews>
  <sheetFormatPr defaultColWidth="9.140625" defaultRowHeight="12.75" x14ac:dyDescent="0.2"/>
  <cols>
    <col min="1" max="1" width="46.140625" style="31" customWidth="1"/>
    <col min="2" max="15" width="9.7109375" style="31" customWidth="1"/>
    <col min="16" max="16384" width="9.140625" style="31"/>
  </cols>
  <sheetData>
    <row r="1" spans="1:15" s="18" customFormat="1" x14ac:dyDescent="0.2">
      <c r="A1" s="674" t="s">
        <v>214</v>
      </c>
    </row>
    <row r="2" spans="1:15" s="29" customFormat="1" ht="15.75" x14ac:dyDescent="0.25">
      <c r="A2" s="63" t="s">
        <v>494</v>
      </c>
    </row>
    <row r="3" spans="1:15" ht="20.25" customHeight="1" x14ac:dyDescent="0.2"/>
    <row r="4" spans="1:15" ht="20.25" customHeight="1" x14ac:dyDescent="0.2">
      <c r="A4" s="64"/>
      <c r="B4" s="36" t="s">
        <v>267</v>
      </c>
      <c r="C4" s="36" t="s">
        <v>167</v>
      </c>
      <c r="D4" s="36" t="s">
        <v>506</v>
      </c>
      <c r="E4" s="36" t="s">
        <v>507</v>
      </c>
      <c r="F4" s="36" t="s">
        <v>168</v>
      </c>
      <c r="G4" s="36" t="s">
        <v>169</v>
      </c>
      <c r="H4" s="36" t="s">
        <v>170</v>
      </c>
      <c r="I4" s="36" t="s">
        <v>171</v>
      </c>
      <c r="J4" s="36" t="s">
        <v>508</v>
      </c>
      <c r="K4" s="36" t="s">
        <v>509</v>
      </c>
      <c r="L4" s="36" t="s">
        <v>34</v>
      </c>
      <c r="M4" s="36" t="s">
        <v>35</v>
      </c>
      <c r="N4" s="37" t="s">
        <v>36</v>
      </c>
    </row>
    <row r="5" spans="1:15" ht="20.25" customHeight="1" x14ac:dyDescent="0.2">
      <c r="A5" s="153" t="s">
        <v>139</v>
      </c>
      <c r="B5" s="717">
        <v>2.7835565231017823</v>
      </c>
      <c r="C5" s="717">
        <v>1.5943516171928351</v>
      </c>
      <c r="D5" s="717">
        <v>2.8574342535395258</v>
      </c>
      <c r="E5" s="717">
        <v>3.293839986134306</v>
      </c>
      <c r="F5" s="281">
        <v>2.8856257796060714</v>
      </c>
      <c r="G5" s="717">
        <v>2.0187158273707206</v>
      </c>
      <c r="H5" s="717">
        <v>3.4389956424485835</v>
      </c>
      <c r="I5" s="717">
        <v>5.580843021380133</v>
      </c>
      <c r="J5" s="717">
        <v>11.481143627625222</v>
      </c>
      <c r="K5" s="717">
        <v>5.7777205955837907</v>
      </c>
      <c r="L5" s="717">
        <v>4.4311547783719929</v>
      </c>
      <c r="M5" s="717">
        <v>3.7705366578800525</v>
      </c>
      <c r="N5" s="718">
        <v>4.9546129242398207</v>
      </c>
    </row>
    <row r="6" spans="1:15" s="18" customFormat="1" ht="20.25" customHeight="1" x14ac:dyDescent="0.2">
      <c r="A6" s="300" t="s">
        <v>532</v>
      </c>
      <c r="B6" s="291">
        <v>2.894806055970478</v>
      </c>
      <c r="C6" s="291">
        <v>1.6371876717948819</v>
      </c>
      <c r="D6" s="291">
        <v>2.807574168068272</v>
      </c>
      <c r="E6" s="291">
        <v>3.5166559026088562</v>
      </c>
      <c r="F6" s="291">
        <v>3.0917414009784094</v>
      </c>
      <c r="G6" s="291">
        <v>2.0569007737606393</v>
      </c>
      <c r="H6" s="291">
        <v>3.1774053182742845</v>
      </c>
      <c r="I6" s="291">
        <v>5.8548090241750117</v>
      </c>
      <c r="J6" s="291">
        <v>12.077497915744129</v>
      </c>
      <c r="K6" s="291">
        <v>5.9636779457291844</v>
      </c>
      <c r="L6" s="291">
        <v>4.1660735963767737</v>
      </c>
      <c r="M6" s="291">
        <v>3.9547073770531016</v>
      </c>
      <c r="N6" s="292">
        <v>4.9891977017929134</v>
      </c>
      <c r="O6" s="288"/>
    </row>
    <row r="7" spans="1:15" s="18" customFormat="1" ht="20.25" customHeight="1" x14ac:dyDescent="0.2">
      <c r="A7" s="300" t="s">
        <v>26</v>
      </c>
      <c r="B7" s="291">
        <v>-0.83025757939994005</v>
      </c>
      <c r="C7" s="291">
        <v>-3.0747835516409472</v>
      </c>
      <c r="D7" s="291">
        <v>-1.3927005235521928</v>
      </c>
      <c r="E7" s="291">
        <v>0.58370256944602072</v>
      </c>
      <c r="F7" s="291">
        <v>-0.71756931629149978</v>
      </c>
      <c r="G7" s="291">
        <v>1.8685504571257283</v>
      </c>
      <c r="H7" s="291">
        <v>24.040431808167749</v>
      </c>
      <c r="I7" s="291">
        <v>4.7859160740551188</v>
      </c>
      <c r="J7" s="291">
        <v>2.691459436397392</v>
      </c>
      <c r="K7" s="291">
        <v>2.4764156978417162</v>
      </c>
      <c r="L7" s="291">
        <v>5.1952188772505847</v>
      </c>
      <c r="M7" s="291">
        <v>5.1653464833660845</v>
      </c>
      <c r="N7" s="292">
        <v>4.4999999999999929</v>
      </c>
      <c r="O7" s="288"/>
    </row>
    <row r="8" spans="1:15" s="18" customFormat="1" ht="20.25" customHeight="1" x14ac:dyDescent="0.2">
      <c r="A8" s="300" t="s">
        <v>553</v>
      </c>
      <c r="B8" s="291">
        <v>2.1033153134396798</v>
      </c>
      <c r="C8" s="291">
        <v>1.4876131626099021</v>
      </c>
      <c r="D8" s="291">
        <v>2.8896521211938087</v>
      </c>
      <c r="E8" s="291">
        <v>2.3994275066045567</v>
      </c>
      <c r="F8" s="291">
        <v>2.0070630812948576</v>
      </c>
      <c r="G8" s="291">
        <v>1.6379166748415441</v>
      </c>
      <c r="H8" s="291">
        <v>4.2543173292248548</v>
      </c>
      <c r="I8" s="291">
        <v>4.2690180263116551</v>
      </c>
      <c r="J8" s="291">
        <v>9.2518341347307853</v>
      </c>
      <c r="K8" s="291">
        <v>4.5812150500554427</v>
      </c>
      <c r="L8" s="291">
        <v>5.762979010914826</v>
      </c>
      <c r="M8" s="291">
        <v>2.86640624939829</v>
      </c>
      <c r="N8" s="292">
        <v>4.7681622281840808</v>
      </c>
      <c r="O8" s="288"/>
    </row>
    <row r="9" spans="1:15" s="59" customFormat="1" ht="20.25" customHeight="1" x14ac:dyDescent="0.2">
      <c r="A9" s="75" t="s">
        <v>153</v>
      </c>
      <c r="B9" s="719">
        <v>3.9327607310072787</v>
      </c>
      <c r="C9" s="719">
        <v>2.0771888342007161</v>
      </c>
      <c r="D9" s="719">
        <v>9.2506643204954386</v>
      </c>
      <c r="E9" s="719">
        <v>1.6552922284987615</v>
      </c>
      <c r="F9" s="719">
        <v>0.45953747659444044</v>
      </c>
      <c r="G9" s="719">
        <v>4.6564148694446583</v>
      </c>
      <c r="H9" s="719">
        <v>5.966274760313639</v>
      </c>
      <c r="I9" s="719">
        <v>0.23106880721999179</v>
      </c>
      <c r="J9" s="719">
        <v>10.005217911934583</v>
      </c>
      <c r="K9" s="719">
        <v>17.608440259512715</v>
      </c>
      <c r="L9" s="719">
        <v>4.1571014631247571</v>
      </c>
      <c r="M9" s="719">
        <v>2.4890690205393806</v>
      </c>
      <c r="N9" s="720">
        <v>2.8335503079818469</v>
      </c>
      <c r="O9" s="289"/>
    </row>
    <row r="10" spans="1:15" s="59" customFormat="1" ht="20.25" customHeight="1" x14ac:dyDescent="0.2">
      <c r="A10" s="75" t="s">
        <v>154</v>
      </c>
      <c r="B10" s="719">
        <v>0.86947600261693125</v>
      </c>
      <c r="C10" s="719">
        <v>1.081902794142775</v>
      </c>
      <c r="D10" s="291">
        <v>-1.1114531863062327</v>
      </c>
      <c r="E10" s="719">
        <v>2.9229871077627756</v>
      </c>
      <c r="F10" s="719">
        <v>3.1108439328329851</v>
      </c>
      <c r="G10" s="291">
        <v>-0.35915798461250148</v>
      </c>
      <c r="H10" s="719">
        <v>3.0968663556021125</v>
      </c>
      <c r="I10" s="719">
        <v>7.2721706582493439</v>
      </c>
      <c r="J10" s="719">
        <v>8.7343446079693354</v>
      </c>
      <c r="K10" s="291">
        <v>-3.5525804593120824</v>
      </c>
      <c r="L10" s="719">
        <v>7.0192224566074879</v>
      </c>
      <c r="M10" s="719">
        <v>3.1555629349429459</v>
      </c>
      <c r="N10" s="720">
        <v>6.2906100106194573</v>
      </c>
      <c r="O10" s="289"/>
    </row>
    <row r="11" spans="1:15" s="18" customFormat="1" ht="20.25" customHeight="1" x14ac:dyDescent="0.2">
      <c r="A11" s="300" t="s">
        <v>27</v>
      </c>
      <c r="B11" s="291">
        <v>19.501664945002673</v>
      </c>
      <c r="C11" s="291">
        <v>1.1643076684503484</v>
      </c>
      <c r="D11" s="291">
        <v>21.155923663908261</v>
      </c>
      <c r="E11" s="291">
        <v>-3.6112634938969213</v>
      </c>
      <c r="F11" s="291">
        <v>-0.48940825909558061</v>
      </c>
      <c r="G11" s="291">
        <v>13.60233894866556</v>
      </c>
      <c r="H11" s="291">
        <v>3.1736152710324816</v>
      </c>
      <c r="I11" s="291">
        <v>13.496130619851066</v>
      </c>
      <c r="J11" s="291">
        <v>-5.2882736970696893</v>
      </c>
      <c r="K11" s="291">
        <v>22.196565868542063</v>
      </c>
      <c r="L11" s="291">
        <v>3.351653489953943</v>
      </c>
      <c r="M11" s="291">
        <v>2.1488018778697437</v>
      </c>
      <c r="N11" s="292">
        <v>6.1711778391363881</v>
      </c>
      <c r="O11" s="288"/>
    </row>
    <row r="12" spans="1:15" ht="20.25" customHeight="1" x14ac:dyDescent="0.2">
      <c r="A12" s="153" t="s">
        <v>144</v>
      </c>
      <c r="B12" s="281">
        <v>1.3639921838834335</v>
      </c>
      <c r="C12" s="281">
        <v>1.6662557925327892</v>
      </c>
      <c r="D12" s="281">
        <v>1.6410583577228355</v>
      </c>
      <c r="E12" s="281">
        <v>1.3701780063465119</v>
      </c>
      <c r="F12" s="281">
        <v>2.2880306642016235</v>
      </c>
      <c r="G12" s="281">
        <v>3.0417274412701145</v>
      </c>
      <c r="H12" s="281">
        <v>6.0039773082070313</v>
      </c>
      <c r="I12" s="281">
        <v>7.00584801462385</v>
      </c>
      <c r="J12" s="281">
        <v>10.892944586671071</v>
      </c>
      <c r="K12" s="281">
        <v>4.2130965318445179</v>
      </c>
      <c r="L12" s="281">
        <v>3.7030295703739391</v>
      </c>
      <c r="M12" s="281">
        <v>3.5887821505865558</v>
      </c>
      <c r="N12" s="721">
        <v>4.770101011166572</v>
      </c>
      <c r="O12" s="287"/>
    </row>
    <row r="13" spans="1:15" ht="20.25" customHeight="1" x14ac:dyDescent="0.2">
      <c r="A13" s="153" t="s">
        <v>148</v>
      </c>
      <c r="B13" s="281">
        <v>2.6013779587951369</v>
      </c>
      <c r="C13" s="281">
        <v>2.4289598678028046</v>
      </c>
      <c r="D13" s="281">
        <v>3.0683905616243123</v>
      </c>
      <c r="E13" s="281">
        <v>4.8650351747356435</v>
      </c>
      <c r="F13" s="281">
        <v>3.217930229476651</v>
      </c>
      <c r="G13" s="281">
        <v>3.1391173228990654</v>
      </c>
      <c r="H13" s="281">
        <v>3.2576755617830244E-2</v>
      </c>
      <c r="I13" s="281">
        <v>6.7254792602432945</v>
      </c>
      <c r="J13" s="281">
        <v>2.4647680387857251</v>
      </c>
      <c r="K13" s="281">
        <v>10.011770023851629</v>
      </c>
      <c r="L13" s="281">
        <v>5.1015483932799199</v>
      </c>
      <c r="M13" s="281">
        <v>2.863315628049512</v>
      </c>
      <c r="N13" s="721">
        <v>5.2486880282823112</v>
      </c>
      <c r="O13" s="287"/>
    </row>
    <row r="14" spans="1:15" ht="20.25" customHeight="1" x14ac:dyDescent="0.2">
      <c r="A14" s="111" t="s">
        <v>151</v>
      </c>
      <c r="B14" s="291">
        <v>-3.45970494194483</v>
      </c>
      <c r="C14" s="291">
        <v>1.1458559182254691</v>
      </c>
      <c r="D14" s="291">
        <v>1.1840520015483413</v>
      </c>
      <c r="E14" s="291">
        <v>1.157292734596993</v>
      </c>
      <c r="F14" s="291">
        <v>-0.2556302940651678</v>
      </c>
      <c r="G14" s="291">
        <v>3.1854531689064158</v>
      </c>
      <c r="H14" s="291">
        <v>12.114367284037941</v>
      </c>
      <c r="I14" s="291">
        <v>12.215455343623315</v>
      </c>
      <c r="J14" s="291">
        <v>7.2028018490827073</v>
      </c>
      <c r="K14" s="291">
        <v>8.1513622123598353</v>
      </c>
      <c r="L14" s="291">
        <v>4.3859912818062341</v>
      </c>
      <c r="M14" s="291">
        <v>-0.7931828994074519</v>
      </c>
      <c r="N14" s="292">
        <v>5.2776475740822226</v>
      </c>
      <c r="O14" s="288"/>
    </row>
    <row r="15" spans="1:15" s="208" customFormat="1" ht="20.25" customHeight="1" x14ac:dyDescent="0.2">
      <c r="A15" s="691" t="s">
        <v>104</v>
      </c>
      <c r="B15" s="719">
        <v>3.2000000000000028</v>
      </c>
      <c r="C15" s="719">
        <v>1.2999999999999901</v>
      </c>
      <c r="D15" s="719">
        <v>1.0000000000000009</v>
      </c>
      <c r="E15" s="719">
        <v>3.6999999999999922</v>
      </c>
      <c r="F15" s="719">
        <v>3.2000000000000028</v>
      </c>
      <c r="G15" s="719">
        <v>7.3550856009614529</v>
      </c>
      <c r="H15" s="719">
        <v>2.1013151543071373</v>
      </c>
      <c r="I15" s="719">
        <v>21.600119301643893</v>
      </c>
      <c r="J15" s="719">
        <v>6.8943151326768648</v>
      </c>
      <c r="K15" s="719">
        <v>-3.9796317581271445</v>
      </c>
      <c r="L15" s="719">
        <v>2.6411709463088684</v>
      </c>
      <c r="M15" s="719">
        <v>-0.77435756747312734</v>
      </c>
      <c r="N15" s="720">
        <v>5.0000000000000044</v>
      </c>
      <c r="O15" s="289"/>
    </row>
    <row r="16" spans="1:15" ht="20.25" customHeight="1" x14ac:dyDescent="0.2">
      <c r="A16" s="111" t="s">
        <v>156</v>
      </c>
      <c r="B16" s="291">
        <v>6.826066069993697</v>
      </c>
      <c r="C16" s="291">
        <v>3.1876563729208884</v>
      </c>
      <c r="D16" s="291">
        <v>4.0486151099783818</v>
      </c>
      <c r="E16" s="291">
        <v>6.6321878780254417</v>
      </c>
      <c r="F16" s="291">
        <v>4.8086619509644546</v>
      </c>
      <c r="G16" s="291">
        <v>3.1204541264708174</v>
      </c>
      <c r="H16" s="291">
        <v>-4.9226827123411194</v>
      </c>
      <c r="I16" s="291">
        <v>4.1992359326540774</v>
      </c>
      <c r="J16" s="291">
        <v>0.35673655756485179</v>
      </c>
      <c r="K16" s="291">
        <v>10.753146834319537</v>
      </c>
      <c r="L16" s="291">
        <v>5.3756510252066514</v>
      </c>
      <c r="M16" s="291">
        <v>4.1952550853647574</v>
      </c>
      <c r="N16" s="292">
        <v>5.2390967880545647</v>
      </c>
      <c r="O16" s="288"/>
    </row>
    <row r="17" spans="1:15" s="208" customFormat="1" ht="20.25" customHeight="1" x14ac:dyDescent="0.2">
      <c r="A17" s="691" t="s">
        <v>104</v>
      </c>
      <c r="B17" s="719">
        <v>10.631329325910666</v>
      </c>
      <c r="C17" s="719">
        <v>7.2661177874799421</v>
      </c>
      <c r="D17" s="719">
        <v>6.7403034846001741</v>
      </c>
      <c r="E17" s="719">
        <v>11.472632210518373</v>
      </c>
      <c r="F17" s="719">
        <v>12.839749398005917</v>
      </c>
      <c r="G17" s="719">
        <v>0.72937389135681041</v>
      </c>
      <c r="H17" s="719">
        <v>-7.1456219932252152</v>
      </c>
      <c r="I17" s="719">
        <v>5.7574374385871874</v>
      </c>
      <c r="J17" s="719">
        <v>-4.6091484654811161</v>
      </c>
      <c r="K17" s="719">
        <v>13.17574422583807</v>
      </c>
      <c r="L17" s="719">
        <v>7.9032628016569628</v>
      </c>
      <c r="M17" s="719">
        <v>5.1545486567065479</v>
      </c>
      <c r="N17" s="720">
        <v>6.645737112985084</v>
      </c>
      <c r="O17" s="289"/>
    </row>
    <row r="18" spans="1:15" ht="20.25" customHeight="1" x14ac:dyDescent="0.2">
      <c r="A18" s="153" t="s">
        <v>150</v>
      </c>
      <c r="B18" s="281">
        <v>-1.3112634550258018</v>
      </c>
      <c r="C18" s="281">
        <v>-5.3670354688420741</v>
      </c>
      <c r="D18" s="281">
        <v>-1.6355984889226183</v>
      </c>
      <c r="E18" s="281">
        <v>4.0863857460143427</v>
      </c>
      <c r="F18" s="281">
        <v>3.1024390407642377</v>
      </c>
      <c r="G18" s="281">
        <v>1.3521794526394348</v>
      </c>
      <c r="H18" s="281">
        <v>10.533163591979932</v>
      </c>
      <c r="I18" s="281">
        <v>11.666611323082886</v>
      </c>
      <c r="J18" s="281">
        <v>21.74695106049014</v>
      </c>
      <c r="K18" s="281">
        <v>0.38020929077307031</v>
      </c>
      <c r="L18" s="281">
        <v>2.3408479361653578</v>
      </c>
      <c r="M18" s="281">
        <v>0.75131047247081195</v>
      </c>
      <c r="N18" s="721">
        <v>6.8042101719417269</v>
      </c>
      <c r="O18" s="277"/>
    </row>
    <row r="19" spans="1:15" ht="20.25" customHeight="1" x14ac:dyDescent="0.2">
      <c r="A19" s="111" t="s">
        <v>151</v>
      </c>
      <c r="B19" s="291">
        <v>-3.5911602209944604</v>
      </c>
      <c r="C19" s="291">
        <v>-10.888252148997157</v>
      </c>
      <c r="D19" s="291">
        <v>-5.1446945337620615</v>
      </c>
      <c r="E19" s="291">
        <v>7.4656990457490968</v>
      </c>
      <c r="F19" s="291">
        <v>5.1218367057892955</v>
      </c>
      <c r="G19" s="291">
        <v>-0.84405713143892447</v>
      </c>
      <c r="H19" s="291">
        <v>10.125100583175106</v>
      </c>
      <c r="I19" s="291">
        <v>19.177754235007072</v>
      </c>
      <c r="J19" s="291">
        <v>34.301375177500006</v>
      </c>
      <c r="K19" s="291">
        <v>-5.148741418764291</v>
      </c>
      <c r="L19" s="291">
        <v>-0.34194849999999999</v>
      </c>
      <c r="M19" s="291">
        <v>-2.0990338648152251</v>
      </c>
      <c r="N19" s="292">
        <v>9.3543200228370935</v>
      </c>
      <c r="O19" s="290"/>
    </row>
    <row r="20" spans="1:15" ht="20.25" customHeight="1" x14ac:dyDescent="0.2">
      <c r="A20" s="111" t="s">
        <v>156</v>
      </c>
      <c r="B20" s="291">
        <v>1.856865729330015</v>
      </c>
      <c r="C20" s="291">
        <v>1.8701862940015301</v>
      </c>
      <c r="D20" s="291">
        <v>2.4790851986862483</v>
      </c>
      <c r="E20" s="291">
        <v>0.536656251578016</v>
      </c>
      <c r="F20" s="291">
        <v>0.77731171702593027</v>
      </c>
      <c r="G20" s="291">
        <v>3.8974414513135214</v>
      </c>
      <c r="H20" s="291">
        <v>10.945203790945413</v>
      </c>
      <c r="I20" s="291">
        <v>4.392693582413143</v>
      </c>
      <c r="J20" s="291">
        <v>8.7265697613711168</v>
      </c>
      <c r="K20" s="291">
        <v>7.2465750141704977</v>
      </c>
      <c r="L20" s="291">
        <v>5.561758197375255</v>
      </c>
      <c r="M20" s="291">
        <v>4.0438063510084055</v>
      </c>
      <c r="N20" s="292">
        <v>4.3448391547791898</v>
      </c>
      <c r="O20" s="288"/>
    </row>
    <row r="21" spans="1:15" s="208" customFormat="1" ht="20.25" customHeight="1" x14ac:dyDescent="0.2">
      <c r="A21" s="691" t="s">
        <v>104</v>
      </c>
      <c r="B21" s="719">
        <v>1.9000000000000128</v>
      </c>
      <c r="C21" s="719">
        <v>1.9999999999999796</v>
      </c>
      <c r="D21" s="719">
        <v>2.6488987949609966</v>
      </c>
      <c r="E21" s="719">
        <v>0.59678553474336038</v>
      </c>
      <c r="F21" s="719">
        <v>0.98502341666910631</v>
      </c>
      <c r="G21" s="719">
        <v>4.0373755888338581</v>
      </c>
      <c r="H21" s="719">
        <v>12.073773931370724</v>
      </c>
      <c r="I21" s="719">
        <v>4.7099999999999698</v>
      </c>
      <c r="J21" s="719">
        <v>8.67</v>
      </c>
      <c r="K21" s="719">
        <v>6.7499999999999893</v>
      </c>
      <c r="L21" s="719">
        <v>5.7900000000000063</v>
      </c>
      <c r="M21" s="719">
        <v>4.129999999999967</v>
      </c>
      <c r="N21" s="720">
        <v>4.4200000000000017</v>
      </c>
      <c r="O21" s="289"/>
    </row>
    <row r="22" spans="1:15" ht="9.9499999999999993" customHeight="1" x14ac:dyDescent="0.2">
      <c r="A22" s="282"/>
      <c r="B22" s="293"/>
      <c r="C22" s="293"/>
      <c r="D22" s="293"/>
      <c r="E22" s="293"/>
      <c r="F22" s="293"/>
      <c r="G22" s="293"/>
      <c r="H22" s="293"/>
      <c r="I22" s="293"/>
      <c r="J22" s="293"/>
      <c r="K22" s="284"/>
      <c r="L22" s="284"/>
      <c r="M22" s="284"/>
      <c r="N22" s="286"/>
    </row>
    <row r="24" spans="1:15" ht="13.5" x14ac:dyDescent="0.25">
      <c r="A24" s="58" t="s">
        <v>16</v>
      </c>
    </row>
    <row r="25" spans="1:15" ht="13.5" x14ac:dyDescent="0.25">
      <c r="A25" s="58" t="s">
        <v>33</v>
      </c>
    </row>
  </sheetData>
  <hyperlinks>
    <hyperlink ref="A1" location="'Table of contents'!A1" display="Back to table of contents" xr:uid="{D45FE88E-BC33-4E17-8B7A-4BCA426CBD8D}"/>
  </hyperlinks>
  <pageMargins left="0.35433070866141703" right="0.196850393700787" top="0.75" bottom="0.23622047244094499" header="0.56999999999999995" footer="0.511811023622047"/>
  <pageSetup paperSize="9" orientation="landscape" horizontalDpi="1200" verticalDpi="1200" r:id="rId1"/>
  <headerFooter alignWithMargins="0">
    <oddHeader>&amp;C- &amp;P+14 -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C6F13-0F9F-450F-BDE3-6880C0C0D897}">
  <dimension ref="A1:CA184"/>
  <sheetViews>
    <sheetView zoomScaleNormal="100" workbookViewId="0"/>
  </sheetViews>
  <sheetFormatPr defaultColWidth="9.140625" defaultRowHeight="12.75" x14ac:dyDescent="0.2"/>
  <cols>
    <col min="1" max="1" width="46.42578125" style="18" customWidth="1"/>
    <col min="2" max="11" width="9.5703125" style="18" customWidth="1"/>
    <col min="12" max="12" width="9.85546875" style="18" bestFit="1" customWidth="1"/>
    <col min="13" max="15" width="9.5703125" style="18" customWidth="1"/>
    <col min="16" max="16" width="8.42578125" style="18" customWidth="1"/>
    <col min="17" max="19" width="7" style="18" customWidth="1"/>
    <col min="20" max="21" width="6.42578125" style="18" customWidth="1"/>
    <col min="22" max="22" width="6.140625" style="18" customWidth="1"/>
    <col min="23" max="23" width="7" style="18" bestFit="1" customWidth="1"/>
    <col min="24" max="24" width="6.42578125" style="18" bestFit="1" customWidth="1"/>
    <col min="25" max="25" width="6.140625" style="18" bestFit="1" customWidth="1"/>
    <col min="26" max="26" width="6.28515625" style="18" customWidth="1"/>
    <col min="27" max="27" width="6.140625" style="18" bestFit="1" customWidth="1"/>
    <col min="28" max="29" width="6.42578125" style="18" bestFit="1" customWidth="1"/>
    <col min="30" max="30" width="7" style="18" bestFit="1" customWidth="1"/>
    <col min="31" max="32" width="6.28515625" style="18" bestFit="1" customWidth="1"/>
    <col min="33" max="33" width="7" style="18" bestFit="1" customWidth="1"/>
    <col min="34" max="35" width="6.28515625" style="18" customWidth="1"/>
    <col min="36" max="36" width="7.140625" style="18" bestFit="1" customWidth="1"/>
    <col min="37" max="37" width="9.140625" style="18" customWidth="1"/>
    <col min="38" max="40" width="7" style="18" customWidth="1"/>
    <col min="41" max="42" width="6.42578125" style="18" customWidth="1"/>
    <col min="43" max="43" width="6.140625" style="18" customWidth="1"/>
    <col min="44" max="44" width="7" style="18" bestFit="1" customWidth="1"/>
    <col min="45" max="45" width="6.42578125" style="18" bestFit="1" customWidth="1"/>
    <col min="46" max="46" width="6.140625" style="18" bestFit="1" customWidth="1"/>
    <col min="47" max="50" width="6.28515625" style="18" customWidth="1"/>
    <col min="51" max="51" width="7" style="18" bestFit="1" customWidth="1"/>
    <col min="52" max="58" width="6.85546875" style="18" customWidth="1"/>
    <col min="59" max="77" width="5.85546875" style="18" bestFit="1" customWidth="1"/>
    <col min="78" max="78" width="5.85546875" style="18" customWidth="1"/>
    <col min="79" max="79" width="22.85546875" style="18" bestFit="1" customWidth="1"/>
    <col min="80" max="16384" width="9.140625" style="18"/>
  </cols>
  <sheetData>
    <row r="1" spans="1:79" x14ac:dyDescent="0.2">
      <c r="A1" s="674" t="s">
        <v>214</v>
      </c>
    </row>
    <row r="2" spans="1:79" s="29" customFormat="1" ht="18" customHeight="1" x14ac:dyDescent="0.25">
      <c r="A2" s="63" t="s">
        <v>513</v>
      </c>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row>
    <row r="3" spans="1:79" s="31" customFormat="1" ht="11.25" customHeight="1" x14ac:dyDescent="0.2">
      <c r="C3" s="125"/>
      <c r="F3" s="125"/>
      <c r="M3" s="125"/>
      <c r="O3" s="125" t="s">
        <v>103</v>
      </c>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row>
    <row r="4" spans="1:79" s="31" customFormat="1" ht="21" customHeight="1" x14ac:dyDescent="0.2">
      <c r="A4" s="64"/>
      <c r="B4" s="36" t="s">
        <v>138</v>
      </c>
      <c r="C4" s="36" t="s">
        <v>267</v>
      </c>
      <c r="D4" s="36" t="s">
        <v>167</v>
      </c>
      <c r="E4" s="36" t="s">
        <v>506</v>
      </c>
      <c r="F4" s="36" t="s">
        <v>507</v>
      </c>
      <c r="G4" s="36" t="s">
        <v>168</v>
      </c>
      <c r="H4" s="36" t="s">
        <v>169</v>
      </c>
      <c r="I4" s="36" t="s">
        <v>170</v>
      </c>
      <c r="J4" s="36" t="s">
        <v>171</v>
      </c>
      <c r="K4" s="36" t="s">
        <v>508</v>
      </c>
      <c r="L4" s="36" t="s">
        <v>509</v>
      </c>
      <c r="M4" s="36" t="s">
        <v>34</v>
      </c>
      <c r="N4" s="36" t="s">
        <v>35</v>
      </c>
      <c r="O4" s="37" t="s">
        <v>36</v>
      </c>
      <c r="P4" s="163"/>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row>
    <row r="5" spans="1:79" s="31" customFormat="1" ht="22.5" customHeight="1" x14ac:dyDescent="0.2">
      <c r="A5" s="69" t="s">
        <v>158</v>
      </c>
      <c r="B5" s="294">
        <v>504631.70726594073</v>
      </c>
      <c r="C5" s="294">
        <v>518462.80070272554</v>
      </c>
      <c r="D5" s="294">
        <v>532908.1020964979</v>
      </c>
      <c r="E5" s="294">
        <v>555971.50174267101</v>
      </c>
      <c r="F5" s="294">
        <v>571683.90845647245</v>
      </c>
      <c r="G5" s="294">
        <v>589855.97430408024</v>
      </c>
      <c r="H5" s="294">
        <v>608076.86810682679</v>
      </c>
      <c r="I5" s="294">
        <v>538967.82836097758</v>
      </c>
      <c r="J5" s="294">
        <v>555610.26124843035</v>
      </c>
      <c r="K5" s="294">
        <v>578117.31180867087</v>
      </c>
      <c r="L5" s="294">
        <v>589274.80595619988</v>
      </c>
      <c r="M5" s="295">
        <v>615871.16402751731</v>
      </c>
      <c r="N5" s="295">
        <v>631168.97846170084</v>
      </c>
      <c r="O5" s="296">
        <v>645335.75943088473</v>
      </c>
      <c r="P5" s="255"/>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row>
    <row r="6" spans="1:79" ht="22.5" customHeight="1" x14ac:dyDescent="0.2">
      <c r="A6" s="300" t="s">
        <v>532</v>
      </c>
      <c r="B6" s="297">
        <v>419974.4741136168</v>
      </c>
      <c r="C6" s="297">
        <v>431020.97059090441</v>
      </c>
      <c r="D6" s="297">
        <v>443658.75940778683</v>
      </c>
      <c r="E6" s="297">
        <v>460746.52199802239</v>
      </c>
      <c r="F6" s="297">
        <v>475626.5402234128</v>
      </c>
      <c r="G6" s="297">
        <v>490916.03700229822</v>
      </c>
      <c r="H6" s="297">
        <v>507163.83428914676</v>
      </c>
      <c r="I6" s="297">
        <v>437225.16399048164</v>
      </c>
      <c r="J6" s="297">
        <v>452707.80796503014</v>
      </c>
      <c r="K6" s="297">
        <v>474590.8565405712</v>
      </c>
      <c r="L6" s="297">
        <v>489252.01181880716</v>
      </c>
      <c r="M6" s="298">
        <v>509899.07627495809</v>
      </c>
      <c r="N6" s="298">
        <v>523231.08489511692</v>
      </c>
      <c r="O6" s="299">
        <v>534615.49720191653</v>
      </c>
      <c r="P6" s="297"/>
    </row>
    <row r="7" spans="1:79" s="302" customFormat="1" ht="22.5" customHeight="1" x14ac:dyDescent="0.2">
      <c r="A7" s="300" t="s">
        <v>26</v>
      </c>
      <c r="B7" s="297">
        <v>1509.2429852975163</v>
      </c>
      <c r="C7" s="297">
        <v>1584.3725686507819</v>
      </c>
      <c r="D7" s="297">
        <v>1648.122305114327</v>
      </c>
      <c r="E7" s="297">
        <v>1715.9310140310918</v>
      </c>
      <c r="F7" s="297">
        <v>1785.1288044820126</v>
      </c>
      <c r="G7" s="297">
        <v>1855.569316895238</v>
      </c>
      <c r="H7" s="297">
        <v>1924.5016050031384</v>
      </c>
      <c r="I7" s="297">
        <v>1615.6746757828223</v>
      </c>
      <c r="J7" s="297">
        <v>1591.143456413532</v>
      </c>
      <c r="K7" s="297">
        <v>1690.887205104681</v>
      </c>
      <c r="L7" s="301">
        <v>1760.4146642151159</v>
      </c>
      <c r="M7" s="298">
        <v>1784.3197455794354</v>
      </c>
      <c r="N7" s="298">
        <v>1790.0790466398414</v>
      </c>
      <c r="O7" s="298">
        <v>1816.9302323394388</v>
      </c>
      <c r="P7" s="66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row>
    <row r="8" spans="1:79" ht="22.5" customHeight="1" x14ac:dyDescent="0.2">
      <c r="A8" s="300" t="s">
        <v>553</v>
      </c>
      <c r="B8" s="297">
        <v>81623.975864524647</v>
      </c>
      <c r="C8" s="297">
        <v>84242.203773962887</v>
      </c>
      <c r="D8" s="297">
        <v>86003.667865702999</v>
      </c>
      <c r="E8" s="297">
        <v>91699.506335201615</v>
      </c>
      <c r="F8" s="297">
        <v>92566.655197778862</v>
      </c>
      <c r="G8" s="297">
        <v>95328.522533317766</v>
      </c>
      <c r="H8" s="297">
        <v>97243.917258637433</v>
      </c>
      <c r="I8" s="297">
        <v>97845.663947325855</v>
      </c>
      <c r="J8" s="297">
        <v>99162.417869195517</v>
      </c>
      <c r="K8" s="297">
        <v>99701.395584554557</v>
      </c>
      <c r="L8" s="297">
        <v>96051.70081783348</v>
      </c>
      <c r="M8" s="298">
        <v>102131.43884509894</v>
      </c>
      <c r="N8" s="298">
        <v>104081.57510442773</v>
      </c>
      <c r="O8" s="298">
        <v>106901.31654584686</v>
      </c>
      <c r="P8" s="669"/>
    </row>
    <row r="9" spans="1:79" ht="22.5" customHeight="1" x14ac:dyDescent="0.2">
      <c r="A9" s="75" t="s">
        <v>554</v>
      </c>
      <c r="B9" s="303">
        <v>40520.595362872627</v>
      </c>
      <c r="C9" s="303">
        <v>41084.231950923764</v>
      </c>
      <c r="D9" s="303">
        <v>41701.028247862043</v>
      </c>
      <c r="E9" s="303">
        <v>41873.995347754448</v>
      </c>
      <c r="F9" s="303">
        <v>42579.397264974643</v>
      </c>
      <c r="G9" s="303">
        <v>44525.30159357981</v>
      </c>
      <c r="H9" s="303">
        <v>44109.928522160575</v>
      </c>
      <c r="I9" s="303">
        <v>43665.845647805392</v>
      </c>
      <c r="J9" s="303">
        <v>46036.29033626098</v>
      </c>
      <c r="K9" s="303">
        <v>45969.512828105791</v>
      </c>
      <c r="L9" s="303">
        <v>41518.963571776185</v>
      </c>
      <c r="M9" s="304">
        <v>44827.577499507403</v>
      </c>
      <c r="N9" s="304">
        <v>45851.726688988914</v>
      </c>
      <c r="O9" s="304">
        <v>47979.905556748316</v>
      </c>
      <c r="P9" s="669"/>
    </row>
    <row r="10" spans="1:79" ht="22.5" customHeight="1" x14ac:dyDescent="0.2">
      <c r="A10" s="75" t="s">
        <v>555</v>
      </c>
      <c r="B10" s="303">
        <v>42359.718400576341</v>
      </c>
      <c r="C10" s="303">
        <v>44253.244553669596</v>
      </c>
      <c r="D10" s="303">
        <v>45359.890938586635</v>
      </c>
      <c r="E10" s="303">
        <v>50320.82236679567</v>
      </c>
      <c r="F10" s="303">
        <v>50538.279155856493</v>
      </c>
      <c r="G10" s="303">
        <v>51489.022052997811</v>
      </c>
      <c r="H10" s="303">
        <v>53576.284471123734</v>
      </c>
      <c r="I10" s="303">
        <v>54513.029119304934</v>
      </c>
      <c r="J10" s="303">
        <v>53699.971220020176</v>
      </c>
      <c r="K10" s="303">
        <v>54248.805306369497</v>
      </c>
      <c r="L10" s="303">
        <v>54532.737246057295</v>
      </c>
      <c r="M10" s="304">
        <v>57303.861345591504</v>
      </c>
      <c r="N10" s="304">
        <v>58234.346607358268</v>
      </c>
      <c r="O10" s="304">
        <v>58955.296959179708</v>
      </c>
      <c r="P10" s="669"/>
    </row>
    <row r="11" spans="1:79" ht="22.5" customHeight="1" x14ac:dyDescent="0.2">
      <c r="A11" s="300" t="s">
        <v>27</v>
      </c>
      <c r="B11" s="297">
        <v>1685.1167471105109</v>
      </c>
      <c r="C11" s="297">
        <v>1750.8363002478216</v>
      </c>
      <c r="D11" s="297">
        <v>1771.8463358507954</v>
      </c>
      <c r="E11" s="297">
        <v>1853.351267299932</v>
      </c>
      <c r="F11" s="297">
        <v>1871.8847799729315</v>
      </c>
      <c r="G11" s="297">
        <v>1939.2726320519571</v>
      </c>
      <c r="H11" s="297">
        <v>1981.9366299571002</v>
      </c>
      <c r="I11" s="297">
        <v>1979.9546933271426</v>
      </c>
      <c r="J11" s="297">
        <v>1938.3756447672731</v>
      </c>
      <c r="K11" s="297">
        <v>2046.9246808742405</v>
      </c>
      <c r="L11" s="297">
        <v>2210.6786553441793</v>
      </c>
      <c r="M11" s="304">
        <v>2056.3291618808794</v>
      </c>
      <c r="N11" s="304">
        <v>2075.3647995913684</v>
      </c>
      <c r="O11" s="304">
        <v>2006.4674272886616</v>
      </c>
      <c r="P11" s="669"/>
    </row>
    <row r="12" spans="1:79" s="31" customFormat="1" ht="22.5" customHeight="1" x14ac:dyDescent="0.2">
      <c r="A12" s="153" t="s">
        <v>159</v>
      </c>
      <c r="B12" s="305">
        <v>113866.44386672339</v>
      </c>
      <c r="C12" s="305">
        <v>107083.3673945099</v>
      </c>
      <c r="D12" s="305">
        <v>101261.73649301956</v>
      </c>
      <c r="E12" s="305">
        <v>105014.87705594984</v>
      </c>
      <c r="F12" s="305">
        <v>109826.69173281245</v>
      </c>
      <c r="G12" s="305">
        <v>121892.50742497959</v>
      </c>
      <c r="H12" s="305">
        <v>129716.06777591116</v>
      </c>
      <c r="I12" s="305">
        <v>98180.452784870431</v>
      </c>
      <c r="J12" s="305">
        <v>115104.86234555549</v>
      </c>
      <c r="K12" s="305">
        <v>129298.02877937595</v>
      </c>
      <c r="L12" s="305">
        <v>144645.90726206618</v>
      </c>
      <c r="M12" s="306">
        <v>155173.37033581646</v>
      </c>
      <c r="N12" s="306">
        <v>158090.32565378354</v>
      </c>
      <c r="O12" s="306">
        <v>156409.32152413315</v>
      </c>
      <c r="P12" s="669"/>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row>
    <row r="13" spans="1:79" s="31" customFormat="1" ht="22.5" customHeight="1" x14ac:dyDescent="0.2">
      <c r="A13" s="49" t="s">
        <v>160</v>
      </c>
      <c r="B13" s="297">
        <v>87410.536548828022</v>
      </c>
      <c r="C13" s="297">
        <v>80123.332183982173</v>
      </c>
      <c r="D13" s="297">
        <v>74009.622104889117</v>
      </c>
      <c r="E13" s="297">
        <v>78589.281238689509</v>
      </c>
      <c r="F13" s="297">
        <v>84222.384021251739</v>
      </c>
      <c r="G13" s="297">
        <v>93056.78437740232</v>
      </c>
      <c r="H13" s="297">
        <v>95382.931409336481</v>
      </c>
      <c r="I13" s="297">
        <v>75638.06875234269</v>
      </c>
      <c r="J13" s="297">
        <v>91771.209347261363</v>
      </c>
      <c r="K13" s="297">
        <v>105298.08233339201</v>
      </c>
      <c r="L13" s="297">
        <v>118343.53088737729</v>
      </c>
      <c r="M13" s="298">
        <v>128590.21877741438</v>
      </c>
      <c r="N13" s="298">
        <v>131005.73798302995</v>
      </c>
      <c r="O13" s="298">
        <v>129957.96552851466</v>
      </c>
      <c r="P13" s="669"/>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row>
    <row r="14" spans="1:79" s="31" customFormat="1" ht="22.5" customHeight="1" x14ac:dyDescent="0.2">
      <c r="A14" s="49" t="s">
        <v>161</v>
      </c>
      <c r="B14" s="297">
        <v>26514.09000715852</v>
      </c>
      <c r="C14" s="297">
        <v>26972.250831305893</v>
      </c>
      <c r="D14" s="297">
        <v>27225.08063499428</v>
      </c>
      <c r="E14" s="297">
        <v>26437.042412144237</v>
      </c>
      <c r="F14" s="297">
        <v>25662.652707658963</v>
      </c>
      <c r="G14" s="297">
        <v>28890.619519308635</v>
      </c>
      <c r="H14" s="297">
        <v>34283.668675908935</v>
      </c>
      <c r="I14" s="297">
        <v>22558.633578552686</v>
      </c>
      <c r="J14" s="297">
        <v>23337.648870840621</v>
      </c>
      <c r="K14" s="297">
        <v>23996.436924056299</v>
      </c>
      <c r="L14" s="297">
        <v>26302.3763746888</v>
      </c>
      <c r="M14" s="298">
        <v>26583.151558402002</v>
      </c>
      <c r="N14" s="298">
        <v>27084.583659721487</v>
      </c>
      <c r="O14" s="298">
        <v>26451.985339864146</v>
      </c>
      <c r="P14" s="669"/>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row>
    <row r="15" spans="1:79" s="31" customFormat="1" ht="22.5" customHeight="1" x14ac:dyDescent="0.2">
      <c r="A15" s="69" t="s">
        <v>162</v>
      </c>
      <c r="B15" s="305">
        <v>373196.9110629693</v>
      </c>
      <c r="C15" s="305">
        <v>390135.92294257402</v>
      </c>
      <c r="D15" s="305">
        <v>400358.24831068702</v>
      </c>
      <c r="E15" s="305">
        <v>391407.55357652914</v>
      </c>
      <c r="F15" s="305">
        <v>390196.48734292708</v>
      </c>
      <c r="G15" s="305">
        <v>388949.67369907419</v>
      </c>
      <c r="H15" s="305">
        <v>398958.29041161505</v>
      </c>
      <c r="I15" s="305">
        <v>327175.04829283274</v>
      </c>
      <c r="J15" s="305">
        <v>360848.01863719337</v>
      </c>
      <c r="K15" s="305">
        <v>453386.10480926238</v>
      </c>
      <c r="L15" s="305">
        <v>469531.05639973935</v>
      </c>
      <c r="M15" s="306">
        <v>475773.82571031409</v>
      </c>
      <c r="N15" s="306">
        <v>486542.68762031902</v>
      </c>
      <c r="O15" s="306">
        <v>492197.38303109759</v>
      </c>
      <c r="P15" s="669"/>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row>
    <row r="16" spans="1:79" ht="22.5" customHeight="1" x14ac:dyDescent="0.2">
      <c r="A16" s="111" t="s">
        <v>149</v>
      </c>
      <c r="B16" s="297">
        <v>147666.11056665218</v>
      </c>
      <c r="C16" s="297">
        <v>165220.78005432655</v>
      </c>
      <c r="D16" s="297">
        <v>163019.31560737605</v>
      </c>
      <c r="E16" s="297">
        <v>148630.02447383403</v>
      </c>
      <c r="F16" s="297">
        <v>142365.65249038421</v>
      </c>
      <c r="G16" s="297">
        <v>143162.30972662801</v>
      </c>
      <c r="H16" s="297">
        <v>138909.01166572887</v>
      </c>
      <c r="I16" s="297">
        <v>115340.27183557129</v>
      </c>
      <c r="J16" s="297">
        <v>122981.24568385427</v>
      </c>
      <c r="K16" s="297">
        <v>143591.48209572802</v>
      </c>
      <c r="L16" s="297">
        <v>131529.99999999997</v>
      </c>
      <c r="M16" s="298">
        <v>131773.42889684712</v>
      </c>
      <c r="N16" s="298">
        <v>130800.00223407187</v>
      </c>
      <c r="O16" s="298">
        <v>127839.9902315371</v>
      </c>
      <c r="P16" s="669"/>
    </row>
    <row r="17" spans="1:79" s="59" customFormat="1" ht="22.5" customHeight="1" x14ac:dyDescent="0.2">
      <c r="A17" s="266" t="s">
        <v>104</v>
      </c>
      <c r="B17" s="303">
        <v>16022.67378469938</v>
      </c>
      <c r="C17" s="303">
        <v>17267.829229661384</v>
      </c>
      <c r="D17" s="303">
        <v>18926.310671405801</v>
      </c>
      <c r="E17" s="303">
        <v>19639.420899310357</v>
      </c>
      <c r="F17" s="303">
        <v>19977.706239392501</v>
      </c>
      <c r="G17" s="303">
        <v>20217.227508033095</v>
      </c>
      <c r="H17" s="303">
        <v>20939.858362648902</v>
      </c>
      <c r="I17" s="303">
        <v>23001.786716406179</v>
      </c>
      <c r="J17" s="303">
        <v>24715.787850887991</v>
      </c>
      <c r="K17" s="303">
        <v>26160.749327498259</v>
      </c>
      <c r="L17" s="303">
        <v>27631.999999999971</v>
      </c>
      <c r="M17" s="304">
        <v>26878.10334357071</v>
      </c>
      <c r="N17" s="304">
        <v>27373.478448806134</v>
      </c>
      <c r="O17" s="304">
        <v>27469.540356144695</v>
      </c>
      <c r="P17" s="722"/>
    </row>
    <row r="18" spans="1:79" ht="22.5" customHeight="1" x14ac:dyDescent="0.2">
      <c r="A18" s="49" t="s">
        <v>163</v>
      </c>
      <c r="B18" s="297">
        <v>230024.69762085305</v>
      </c>
      <c r="C18" s="297">
        <v>229938.1204617786</v>
      </c>
      <c r="D18" s="297">
        <v>241687.9217814166</v>
      </c>
      <c r="E18" s="297">
        <v>245517.45786612833</v>
      </c>
      <c r="F18" s="297">
        <v>249608.24869693426</v>
      </c>
      <c r="G18" s="297">
        <v>247818.5061050145</v>
      </c>
      <c r="H18" s="297">
        <v>260183.53756680517</v>
      </c>
      <c r="I18" s="297">
        <v>212294.06567528599</v>
      </c>
      <c r="J18" s="297">
        <v>237908.79316049762</v>
      </c>
      <c r="K18" s="297">
        <v>309395.65912666835</v>
      </c>
      <c r="L18" s="297">
        <v>338001.05639973941</v>
      </c>
      <c r="M18" s="298">
        <v>344000.39681346691</v>
      </c>
      <c r="N18" s="298">
        <v>355705.53131378733</v>
      </c>
      <c r="O18" s="298">
        <v>364065.25135128747</v>
      </c>
      <c r="P18" s="669"/>
    </row>
    <row r="19" spans="1:79" s="59" customFormat="1" ht="22.5" customHeight="1" x14ac:dyDescent="0.2">
      <c r="A19" s="266" t="s">
        <v>104</v>
      </c>
      <c r="B19" s="303">
        <v>113590.98178539587</v>
      </c>
      <c r="C19" s="303">
        <v>112431.40727332683</v>
      </c>
      <c r="D19" s="303">
        <v>116327.32391739232</v>
      </c>
      <c r="E19" s="303">
        <v>116298.77330908485</v>
      </c>
      <c r="F19" s="303">
        <v>117470.82621068099</v>
      </c>
      <c r="G19" s="303">
        <v>108692.91703964949</v>
      </c>
      <c r="H19" s="303">
        <v>127260.77446166346</v>
      </c>
      <c r="I19" s="303">
        <v>142247.72763349058</v>
      </c>
      <c r="J19" s="303">
        <v>164667.5701261955</v>
      </c>
      <c r="K19" s="303">
        <v>170712.97105276168</v>
      </c>
      <c r="L19" s="303">
        <v>177219.14378757199</v>
      </c>
      <c r="M19" s="304">
        <v>177155.90338669962</v>
      </c>
      <c r="N19" s="304">
        <v>184065.24513052686</v>
      </c>
      <c r="O19" s="304">
        <v>184065.24513052686</v>
      </c>
      <c r="P19" s="722"/>
    </row>
    <row r="20" spans="1:79" s="31" customFormat="1" ht="22.5" customHeight="1" x14ac:dyDescent="0.2">
      <c r="A20" s="69" t="s">
        <v>164</v>
      </c>
      <c r="B20" s="305">
        <v>421841.5781853536</v>
      </c>
      <c r="C20" s="305">
        <v>441346.11013919429</v>
      </c>
      <c r="D20" s="305">
        <v>479438.88395393774</v>
      </c>
      <c r="E20" s="305">
        <v>493808.65699989395</v>
      </c>
      <c r="F20" s="305">
        <v>511916.1167792278</v>
      </c>
      <c r="G20" s="305">
        <v>512437.00503011228</v>
      </c>
      <c r="H20" s="305">
        <v>539686.75613778178</v>
      </c>
      <c r="I20" s="305">
        <v>418980.0921171683</v>
      </c>
      <c r="J20" s="305">
        <v>452262.84707923786</v>
      </c>
      <c r="K20" s="305">
        <v>472203.38666280516</v>
      </c>
      <c r="L20" s="305">
        <v>506221.49993831333</v>
      </c>
      <c r="M20" s="306">
        <v>538582.56481345044</v>
      </c>
      <c r="N20" s="306">
        <v>546024.27057882887</v>
      </c>
      <c r="O20" s="306">
        <v>534584.54145810683</v>
      </c>
      <c r="P20" s="669"/>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row>
    <row r="21" spans="1:79" ht="22.5" customHeight="1" x14ac:dyDescent="0.2">
      <c r="A21" s="111" t="s">
        <v>151</v>
      </c>
      <c r="B21" s="297">
        <v>240635.75669092368</v>
      </c>
      <c r="C21" s="297">
        <v>259882.48881026101</v>
      </c>
      <c r="D21" s="297">
        <v>281898.22647037753</v>
      </c>
      <c r="E21" s="297">
        <v>293370.89733094902</v>
      </c>
      <c r="F21" s="297">
        <v>299356.96033888322</v>
      </c>
      <c r="G21" s="297">
        <v>303205.81568534998</v>
      </c>
      <c r="H21" s="297">
        <v>314142.88691418781</v>
      </c>
      <c r="I21" s="297">
        <v>233317.55169050081</v>
      </c>
      <c r="J21" s="297">
        <v>247528.61650141361</v>
      </c>
      <c r="K21" s="297">
        <v>250586.59153318079</v>
      </c>
      <c r="L21" s="297">
        <v>264975</v>
      </c>
      <c r="M21" s="298">
        <v>293836.77042893018</v>
      </c>
      <c r="N21" s="298">
        <v>300541.59563017293</v>
      </c>
      <c r="O21" s="298">
        <v>277362.70867854712</v>
      </c>
      <c r="P21" s="669"/>
    </row>
    <row r="22" spans="1:79" ht="22.5" customHeight="1" x14ac:dyDescent="0.2">
      <c r="A22" s="49" t="s">
        <v>163</v>
      </c>
      <c r="B22" s="297">
        <v>184748.61638969669</v>
      </c>
      <c r="C22" s="297">
        <v>185247.22187285117</v>
      </c>
      <c r="D22" s="297">
        <v>201624.91101309212</v>
      </c>
      <c r="E22" s="297">
        <v>205188.31517963079</v>
      </c>
      <c r="F22" s="297">
        <v>216334.4788850144</v>
      </c>
      <c r="G22" s="297">
        <v>213678.70901939587</v>
      </c>
      <c r="H22" s="297">
        <v>229431.28838157919</v>
      </c>
      <c r="I22" s="297">
        <v>186649.88675015111</v>
      </c>
      <c r="J22" s="297">
        <v>204943.20381764416</v>
      </c>
      <c r="K22" s="297">
        <v>221170.13495444096</v>
      </c>
      <c r="L22" s="297">
        <v>241246.49993831333</v>
      </c>
      <c r="M22" s="298">
        <v>244745.7943845203</v>
      </c>
      <c r="N22" s="298">
        <v>245630.59077775286</v>
      </c>
      <c r="O22" s="298">
        <v>255481.48406633796</v>
      </c>
      <c r="P22" s="669"/>
    </row>
    <row r="23" spans="1:79" s="59" customFormat="1" ht="22.5" customHeight="1" x14ac:dyDescent="0.2">
      <c r="A23" s="266" t="s">
        <v>104</v>
      </c>
      <c r="B23" s="303">
        <v>78545.431660392846</v>
      </c>
      <c r="C23" s="303">
        <v>85811.848162156384</v>
      </c>
      <c r="D23" s="303">
        <v>93598.817867510545</v>
      </c>
      <c r="E23" s="303">
        <v>97703.429596226313</v>
      </c>
      <c r="F23" s="303">
        <v>106227.97909427184</v>
      </c>
      <c r="G23" s="303">
        <v>102741.68573863835</v>
      </c>
      <c r="H23" s="303">
        <v>122527.24829863508</v>
      </c>
      <c r="I23" s="303">
        <v>116278.83825793184</v>
      </c>
      <c r="J23" s="303">
        <v>129193.41458978147</v>
      </c>
      <c r="K23" s="303">
        <v>119067.56225155642</v>
      </c>
      <c r="L23" s="303">
        <v>138027.73203247401</v>
      </c>
      <c r="M23" s="304">
        <v>138505.52982323471</v>
      </c>
      <c r="N23" s="304">
        <v>140892.67823445992</v>
      </c>
      <c r="O23" s="304">
        <v>143840.73926363981</v>
      </c>
      <c r="P23" s="722"/>
    </row>
    <row r="24" spans="1:79" s="31" customFormat="1" ht="22.5" customHeight="1" x14ac:dyDescent="0.2">
      <c r="A24" s="75"/>
      <c r="B24" s="307"/>
      <c r="C24" s="307"/>
      <c r="D24" s="307"/>
      <c r="E24" s="307"/>
      <c r="F24" s="307"/>
      <c r="G24" s="307"/>
      <c r="H24" s="307"/>
      <c r="I24" s="308"/>
      <c r="J24" s="308"/>
      <c r="K24" s="308"/>
      <c r="L24" s="308"/>
      <c r="M24" s="309"/>
      <c r="N24" s="309"/>
      <c r="O24" s="309"/>
      <c r="P24" s="669"/>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row>
    <row r="25" spans="1:79" s="31" customFormat="1" ht="27" customHeight="1" x14ac:dyDescent="0.2">
      <c r="A25" s="120" t="s">
        <v>165</v>
      </c>
      <c r="B25" s="310">
        <v>559197.84596924076</v>
      </c>
      <c r="C25" s="310">
        <v>578910.92045972857</v>
      </c>
      <c r="D25" s="310">
        <v>599928.31144897488</v>
      </c>
      <c r="E25" s="310">
        <v>623688.51789974014</v>
      </c>
      <c r="F25" s="310">
        <v>647568.55212398176</v>
      </c>
      <c r="G25" s="310">
        <v>673331.52502451779</v>
      </c>
      <c r="H25" s="310">
        <v>692295.29144104093</v>
      </c>
      <c r="I25" s="310">
        <v>596688.91322969843</v>
      </c>
      <c r="J25" s="310">
        <v>620499.82825634605</v>
      </c>
      <c r="K25" s="310">
        <v>665309.6618665905</v>
      </c>
      <c r="L25" s="310">
        <v>695232.39381403616</v>
      </c>
      <c r="M25" s="311">
        <v>724505.99658320635</v>
      </c>
      <c r="N25" s="311">
        <v>749939.19562517491</v>
      </c>
      <c r="O25" s="312">
        <v>772340.92526834738</v>
      </c>
      <c r="P25" s="297"/>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row>
    <row r="26" spans="1:79" s="31" customFormat="1" ht="10.5" customHeight="1" x14ac:dyDescent="0.2">
      <c r="A26" s="123"/>
      <c r="B26" s="305"/>
      <c r="C26" s="305"/>
      <c r="D26" s="305"/>
      <c r="E26" s="305"/>
      <c r="F26" s="305"/>
      <c r="G26" s="305"/>
      <c r="H26" s="305"/>
      <c r="I26" s="305"/>
      <c r="J26" s="305"/>
      <c r="K26" s="305"/>
      <c r="L26" s="305"/>
      <c r="M26" s="305"/>
      <c r="N26" s="305"/>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row>
    <row r="27" spans="1:79" s="31" customFormat="1" ht="13.5" customHeight="1" x14ac:dyDescent="0.25">
      <c r="A27" s="58" t="s">
        <v>16</v>
      </c>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row>
    <row r="28" spans="1:79" ht="13.5" x14ac:dyDescent="0.25">
      <c r="A28" s="58" t="s">
        <v>33</v>
      </c>
    </row>
    <row r="29" spans="1:79" ht="13.5" x14ac:dyDescent="0.25">
      <c r="A29" s="58" t="s">
        <v>166</v>
      </c>
    </row>
    <row r="30" spans="1:79" s="29" customFormat="1" ht="15.75" x14ac:dyDescent="0.2">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row>
    <row r="31" spans="1:79" s="29" customFormat="1" ht="15.75" x14ac:dyDescent="0.2">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row>
    <row r="32" spans="1:79" s="29" customFormat="1" ht="15.75" x14ac:dyDescent="0.2">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row>
    <row r="33" spans="17:79" s="29" customFormat="1" ht="15.75" x14ac:dyDescent="0.2">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row>
    <row r="34" spans="17:79" s="29" customFormat="1" ht="15.75" x14ac:dyDescent="0.2">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row>
    <row r="35" spans="17:79" s="29" customFormat="1" ht="15.75" x14ac:dyDescent="0.2">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row>
    <row r="36" spans="17:79" s="29" customFormat="1" ht="15.75" x14ac:dyDescent="0.2">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row>
    <row r="37" spans="17:79" s="29" customFormat="1" ht="15.75" x14ac:dyDescent="0.2">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row>
    <row r="38" spans="17:79" s="29" customFormat="1" ht="15.75" x14ac:dyDescent="0.2">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row>
    <row r="39" spans="17:79" s="29" customFormat="1" ht="15.75" x14ac:dyDescent="0.2">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row>
    <row r="40" spans="17:79" s="29" customFormat="1" ht="15.75" x14ac:dyDescent="0.2">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row>
    <row r="41" spans="17:79" s="29" customFormat="1" ht="15.75" x14ac:dyDescent="0.2">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row>
    <row r="42" spans="17:79" s="29" customFormat="1" ht="15.75" x14ac:dyDescent="0.2">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row>
    <row r="43" spans="17:79" s="29" customFormat="1" ht="15.75" x14ac:dyDescent="0.2">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row>
    <row r="44" spans="17:79" s="29" customFormat="1" ht="15.75" x14ac:dyDescent="0.2">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row>
    <row r="45" spans="17:79" s="29" customFormat="1" ht="15.75" x14ac:dyDescent="0.2">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row>
    <row r="46" spans="17:79" s="29" customFormat="1" ht="15.75" x14ac:dyDescent="0.2">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row>
    <row r="47" spans="17:79" s="29" customFormat="1" ht="15.75" x14ac:dyDescent="0.2">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row>
    <row r="48" spans="17:79" s="29" customFormat="1" ht="12.75" customHeight="1" x14ac:dyDescent="0.2">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row>
    <row r="49" spans="17:79" s="29" customFormat="1" ht="15.75" x14ac:dyDescent="0.2">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row>
    <row r="50" spans="17:79" s="29" customFormat="1" ht="12.75" customHeight="1" x14ac:dyDescent="0.2">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row>
    <row r="51" spans="17:79" s="29" customFormat="1" ht="12.75" customHeight="1" x14ac:dyDescent="0.2">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row>
    <row r="52" spans="17:79" s="29" customFormat="1" ht="15.75" x14ac:dyDescent="0.2">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row>
    <row r="53" spans="17:79" s="29" customFormat="1" ht="15.75" x14ac:dyDescent="0.2">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row>
    <row r="54" spans="17:79" s="29" customFormat="1" ht="12.75" customHeight="1" x14ac:dyDescent="0.2">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row>
    <row r="55" spans="17:79" s="29" customFormat="1" ht="15.75" x14ac:dyDescent="0.2">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row>
    <row r="56" spans="17:79" s="29" customFormat="1" ht="15.75" x14ac:dyDescent="0.2">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row>
    <row r="57" spans="17:79" s="29" customFormat="1" ht="15.75" x14ac:dyDescent="0.2">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row>
    <row r="58" spans="17:79" s="29" customFormat="1" ht="15.75" x14ac:dyDescent="0.2">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row>
    <row r="59" spans="17:79" s="29" customFormat="1" ht="15.75" x14ac:dyDescent="0.2">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row>
    <row r="60" spans="17:79" s="29" customFormat="1" ht="15.75" x14ac:dyDescent="0.2">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row>
    <row r="61" spans="17:79" s="29" customFormat="1" ht="15.75" x14ac:dyDescent="0.2">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row>
    <row r="62" spans="17:79" s="29" customFormat="1" ht="15.75" x14ac:dyDescent="0.2">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row>
    <row r="63" spans="17:79" s="29" customFormat="1" ht="15.75" x14ac:dyDescent="0.2">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row>
    <row r="64" spans="17:79" s="29" customFormat="1" ht="15.75" x14ac:dyDescent="0.2">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row>
    <row r="65" spans="17:79" s="29" customFormat="1" ht="15.75" x14ac:dyDescent="0.2">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row>
    <row r="66" spans="17:79" s="29" customFormat="1" ht="15.75" x14ac:dyDescent="0.2">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row>
    <row r="67" spans="17:79" s="29" customFormat="1" ht="15.75" x14ac:dyDescent="0.2">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row>
    <row r="68" spans="17:79" s="29" customFormat="1" ht="15.75" x14ac:dyDescent="0.2">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row>
    <row r="69" spans="17:79" s="29" customFormat="1" ht="12.75" hidden="1" customHeight="1" x14ac:dyDescent="0.2">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row>
    <row r="70" spans="17:79" s="29" customFormat="1" ht="15.75" x14ac:dyDescent="0.2">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row>
    <row r="71" spans="17:79" s="29" customFormat="1" ht="12.75" hidden="1" customHeight="1" x14ac:dyDescent="0.2">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row>
    <row r="72" spans="17:79" s="29" customFormat="1" ht="12.75" hidden="1" customHeight="1" x14ac:dyDescent="0.2">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row>
    <row r="73" spans="17:79" s="29" customFormat="1" ht="15.75" x14ac:dyDescent="0.2">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row>
    <row r="74" spans="17:79" s="29" customFormat="1" ht="15.75" x14ac:dyDescent="0.2">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row>
    <row r="75" spans="17:79" s="29" customFormat="1" ht="12.75" hidden="1" customHeight="1" x14ac:dyDescent="0.2">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row>
    <row r="76" spans="17:79" s="29" customFormat="1" ht="15.75" x14ac:dyDescent="0.2">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row>
    <row r="77" spans="17:79" s="29" customFormat="1" ht="15.75" x14ac:dyDescent="0.2">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row>
    <row r="78" spans="17:79" s="29" customFormat="1" ht="15.75" x14ac:dyDescent="0.2">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row>
    <row r="79" spans="17:79" s="29" customFormat="1" ht="15.75" x14ac:dyDescent="0.2">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row>
    <row r="80" spans="17:79" s="29" customFormat="1" ht="15.75" x14ac:dyDescent="0.2">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row>
    <row r="81" spans="17:79" s="29" customFormat="1" ht="15.75" x14ac:dyDescent="0.2">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row>
    <row r="82" spans="17:79" s="29" customFormat="1" ht="15.75" x14ac:dyDescent="0.2">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row>
    <row r="83" spans="17:79" s="29" customFormat="1" ht="15.75" x14ac:dyDescent="0.2">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row>
    <row r="84" spans="17:79" s="29" customFormat="1" ht="15.75" x14ac:dyDescent="0.2">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row>
    <row r="85" spans="17:79" s="29" customFormat="1" ht="15.75" x14ac:dyDescent="0.2">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row>
    <row r="86" spans="17:79" s="29" customFormat="1" ht="15.75" x14ac:dyDescent="0.2">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row>
    <row r="87" spans="17:79" s="29" customFormat="1" ht="15.75" x14ac:dyDescent="0.2">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row>
    <row r="88" spans="17:79" s="29" customFormat="1" ht="15.75" x14ac:dyDescent="0.2">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row>
    <row r="89" spans="17:79" s="29" customFormat="1" ht="15.75" x14ac:dyDescent="0.2">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row>
    <row r="90" spans="17:79" s="29" customFormat="1" ht="15.75" x14ac:dyDescent="0.2">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row>
    <row r="91" spans="17:79" s="29" customFormat="1" ht="15.75" x14ac:dyDescent="0.2">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row>
    <row r="92" spans="17:79" s="29" customFormat="1" ht="15.75" x14ac:dyDescent="0.2">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row>
    <row r="93" spans="17:79" s="29" customFormat="1" ht="15.75" x14ac:dyDescent="0.2">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row>
    <row r="94" spans="17:79" s="29" customFormat="1" ht="15.75" x14ac:dyDescent="0.2">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row>
    <row r="95" spans="17:79" s="29" customFormat="1" ht="15.75" x14ac:dyDescent="0.2">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row>
    <row r="96" spans="17:79" s="29" customFormat="1" ht="15.75" x14ac:dyDescent="0.2">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row>
    <row r="97" spans="17:79" s="29" customFormat="1" ht="15.75" x14ac:dyDescent="0.2">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row>
    <row r="98" spans="17:79" s="29" customFormat="1" ht="15.75" x14ac:dyDescent="0.2">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row>
    <row r="99" spans="17:79" s="29" customFormat="1" ht="15.75" x14ac:dyDescent="0.2">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row>
    <row r="100" spans="17:79" s="29" customFormat="1" ht="15.75" x14ac:dyDescent="0.2">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row>
    <row r="101" spans="17:79" s="29" customFormat="1" ht="15.75" x14ac:dyDescent="0.2">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row>
    <row r="102" spans="17:79" s="29" customFormat="1" ht="15.75" x14ac:dyDescent="0.2">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row>
    <row r="103" spans="17:79" s="29" customFormat="1" ht="15.75" x14ac:dyDescent="0.2">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row>
    <row r="104" spans="17:79" s="29" customFormat="1" ht="15.75" x14ac:dyDescent="0.2">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row>
    <row r="105" spans="17:79" s="29" customFormat="1" ht="15.75" x14ac:dyDescent="0.2">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row>
    <row r="106" spans="17:79" s="29" customFormat="1" ht="15.75" x14ac:dyDescent="0.2">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row>
    <row r="107" spans="17:79" s="29" customFormat="1" ht="15.75" x14ac:dyDescent="0.2">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row>
    <row r="108" spans="17:79" s="29" customFormat="1" ht="15.75" x14ac:dyDescent="0.2">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row>
    <row r="109" spans="17:79" s="29" customFormat="1" ht="15.75" x14ac:dyDescent="0.2">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row>
    <row r="110" spans="17:79" s="29" customFormat="1" ht="15.75" x14ac:dyDescent="0.2">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row>
    <row r="111" spans="17:79" s="29" customFormat="1" ht="15.75" x14ac:dyDescent="0.2">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row>
    <row r="112" spans="17:79" s="29" customFormat="1" ht="15.75" x14ac:dyDescent="0.2">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row>
    <row r="113" spans="17:79" s="29" customFormat="1" ht="15.75" x14ac:dyDescent="0.2">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row>
    <row r="114" spans="17:79" s="29" customFormat="1" ht="15.75" x14ac:dyDescent="0.2">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row>
    <row r="115" spans="17:79" s="29" customFormat="1" ht="15.75" x14ac:dyDescent="0.2">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row>
    <row r="116" spans="17:79" s="29" customFormat="1" ht="15.75" x14ac:dyDescent="0.2">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row>
    <row r="117" spans="17:79" s="29" customFormat="1" ht="15.75" x14ac:dyDescent="0.2">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row>
    <row r="118" spans="17:79" s="29" customFormat="1" ht="15.75" x14ac:dyDescent="0.2">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row>
    <row r="119" spans="17:79" s="29" customFormat="1" ht="15.75" x14ac:dyDescent="0.2">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row>
    <row r="120" spans="17:79" s="29" customFormat="1" ht="15.75" x14ac:dyDescent="0.2">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row>
    <row r="121" spans="17:79" s="29" customFormat="1" ht="15.75" x14ac:dyDescent="0.2">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row>
    <row r="122" spans="17:79" s="29" customFormat="1" ht="15.75" x14ac:dyDescent="0.2">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row>
    <row r="123" spans="17:79" s="29" customFormat="1" ht="15.75" x14ac:dyDescent="0.2">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row>
    <row r="124" spans="17:79" s="29" customFormat="1" ht="15.75" x14ac:dyDescent="0.2">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row>
    <row r="125" spans="17:79" s="29" customFormat="1" ht="15.75" x14ac:dyDescent="0.2">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row>
    <row r="126" spans="17:79" s="29" customFormat="1" ht="15.75" x14ac:dyDescent="0.2">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row>
    <row r="127" spans="17:79" s="29" customFormat="1" ht="15.75" x14ac:dyDescent="0.2">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row>
    <row r="128" spans="17:79" s="29" customFormat="1" ht="15.75" x14ac:dyDescent="0.2">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row>
    <row r="129" spans="17:79" s="29" customFormat="1" ht="15.75" x14ac:dyDescent="0.2">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row>
    <row r="130" spans="17:79" s="29" customFormat="1" ht="15.75" x14ac:dyDescent="0.2">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row>
    <row r="131" spans="17:79" s="29" customFormat="1" ht="15.75" x14ac:dyDescent="0.2">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row>
    <row r="132" spans="17:79" s="29" customFormat="1" ht="15.75" x14ac:dyDescent="0.2">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row>
    <row r="133" spans="17:79" s="29" customFormat="1" ht="15.75" x14ac:dyDescent="0.2">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row>
    <row r="134" spans="17:79" s="29" customFormat="1" ht="15.75" x14ac:dyDescent="0.2">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row>
    <row r="135" spans="17:79" s="29" customFormat="1" ht="15.75" x14ac:dyDescent="0.2">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row>
    <row r="136" spans="17:79" s="29" customFormat="1" ht="15.75" x14ac:dyDescent="0.2">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row>
    <row r="137" spans="17:79" s="29" customFormat="1" ht="15.75" x14ac:dyDescent="0.2">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row>
    <row r="138" spans="17:79" s="29" customFormat="1" ht="15.75" x14ac:dyDescent="0.2">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row>
    <row r="139" spans="17:79" s="29" customFormat="1" ht="15.75" x14ac:dyDescent="0.2">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row>
    <row r="140" spans="17:79" s="29" customFormat="1" ht="15.75" x14ac:dyDescent="0.2">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row>
    <row r="141" spans="17:79" s="29" customFormat="1" ht="15.75" x14ac:dyDescent="0.2">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row>
    <row r="142" spans="17:79" s="29" customFormat="1" ht="15.75" x14ac:dyDescent="0.2">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row>
    <row r="143" spans="17:79" s="29" customFormat="1" ht="15.75" x14ac:dyDescent="0.2">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row>
    <row r="144" spans="17:79" s="29" customFormat="1" ht="15.75" x14ac:dyDescent="0.2">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row>
    <row r="145" spans="17:79" s="29" customFormat="1" ht="15.75" x14ac:dyDescent="0.2">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row>
    <row r="146" spans="17:79" s="29" customFormat="1" ht="15.75" x14ac:dyDescent="0.2">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row>
    <row r="147" spans="17:79" s="29" customFormat="1" ht="15.75" x14ac:dyDescent="0.2">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row>
    <row r="148" spans="17:79" s="29" customFormat="1" ht="15.75" x14ac:dyDescent="0.2">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row>
    <row r="149" spans="17:79" s="29" customFormat="1" ht="15.75" x14ac:dyDescent="0.2">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row>
    <row r="150" spans="17:79" s="29" customFormat="1" ht="15.75" x14ac:dyDescent="0.2">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row>
    <row r="151" spans="17:79" s="29" customFormat="1" ht="15.75" x14ac:dyDescent="0.2">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row>
    <row r="152" spans="17:79" s="29" customFormat="1" ht="15.75" x14ac:dyDescent="0.2">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row>
    <row r="153" spans="17:79" s="29" customFormat="1" ht="15.75" x14ac:dyDescent="0.2">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row>
    <row r="154" spans="17:79" s="29" customFormat="1" ht="15.75" x14ac:dyDescent="0.2">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row>
    <row r="155" spans="17:79" s="29" customFormat="1" ht="15.75" x14ac:dyDescent="0.2">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row>
    <row r="156" spans="17:79" s="29" customFormat="1" ht="15.75" x14ac:dyDescent="0.2">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row>
    <row r="157" spans="17:79" s="29" customFormat="1" ht="15.75" x14ac:dyDescent="0.2">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row>
    <row r="158" spans="17:79" s="29" customFormat="1" ht="15.75" x14ac:dyDescent="0.2">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row>
    <row r="159" spans="17:79" s="29" customFormat="1" ht="15.75" x14ac:dyDescent="0.2">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row>
    <row r="160" spans="17:79" s="29" customFormat="1" ht="15.75" x14ac:dyDescent="0.2">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row>
    <row r="161" spans="17:79" s="29" customFormat="1" ht="15.75" x14ac:dyDescent="0.2">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row>
    <row r="162" spans="17:79" s="29" customFormat="1" ht="15.75" x14ac:dyDescent="0.2">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row>
    <row r="163" spans="17:79" s="29" customFormat="1" ht="15.75" x14ac:dyDescent="0.2">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row>
    <row r="164" spans="17:79" s="29" customFormat="1" ht="15.75" x14ac:dyDescent="0.2">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row>
    <row r="165" spans="17:79" s="29" customFormat="1" ht="15.75" x14ac:dyDescent="0.2">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row>
    <row r="166" spans="17:79" s="29" customFormat="1" ht="15.75" x14ac:dyDescent="0.2">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row>
    <row r="167" spans="17:79" s="29" customFormat="1" ht="15.75" x14ac:dyDescent="0.2">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row>
    <row r="168" spans="17:79" s="29" customFormat="1" ht="15.75" x14ac:dyDescent="0.2">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row>
    <row r="169" spans="17:79" s="29" customFormat="1" ht="15.75" x14ac:dyDescent="0.2">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row>
    <row r="170" spans="17:79" s="29" customFormat="1" ht="15.75" x14ac:dyDescent="0.2">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row>
    <row r="171" spans="17:79" s="29" customFormat="1" ht="15.75" x14ac:dyDescent="0.2">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row>
    <row r="172" spans="17:79" s="29" customFormat="1" ht="15.75" x14ac:dyDescent="0.2">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row>
    <row r="173" spans="17:79" s="29" customFormat="1" ht="15.75" x14ac:dyDescent="0.2">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row>
    <row r="174" spans="17:79" s="29" customFormat="1" ht="15.75" x14ac:dyDescent="0.2">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row>
    <row r="175" spans="17:79" s="29" customFormat="1" ht="15.75" x14ac:dyDescent="0.2">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row>
    <row r="176" spans="17:79" s="29" customFormat="1" ht="15.75" x14ac:dyDescent="0.2">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row>
    <row r="177" spans="17:79" s="29" customFormat="1" ht="15.75" x14ac:dyDescent="0.2">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row>
    <row r="178" spans="17:79" s="29" customFormat="1" ht="15.75" x14ac:dyDescent="0.2">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row>
    <row r="179" spans="17:79" s="29" customFormat="1" ht="15.75" x14ac:dyDescent="0.2">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row>
    <row r="180" spans="17:79" s="29" customFormat="1" ht="15.75" x14ac:dyDescent="0.2">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row>
    <row r="181" spans="17:79" s="29" customFormat="1" ht="15.75" x14ac:dyDescent="0.2">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row>
    <row r="182" spans="17:79" s="29" customFormat="1" ht="15.75" x14ac:dyDescent="0.2">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row>
    <row r="183" spans="17:79" s="29" customFormat="1" ht="15.75" x14ac:dyDescent="0.2">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row>
    <row r="184" spans="17:79" s="29" customFormat="1" ht="15.75" x14ac:dyDescent="0.2">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row>
  </sheetData>
  <hyperlinks>
    <hyperlink ref="A1" location="'Table of contents'!A1" display="Back to table of contents" xr:uid="{F94589AD-88A3-46A4-BCA5-B9A58054AD3B}"/>
  </hyperlinks>
  <pageMargins left="0.6" right="0" top="0.62" bottom="0.39370078740157499" header="0.46" footer="0.31496062992126"/>
  <pageSetup paperSize="9" orientation="landscape" r:id="rId1"/>
  <headerFooter>
    <oddHeader>&amp;C- 16 -</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AB039-DD04-4BA3-AA41-2896EF318C06}">
  <dimension ref="A1:AP29"/>
  <sheetViews>
    <sheetView workbookViewId="0">
      <pane xSplit="1" ySplit="4" topLeftCell="B5" activePane="bottomRight" state="frozen"/>
      <selection pane="topRight" activeCell="B1" sqref="B1"/>
      <selection pane="bottomLeft" activeCell="A6" sqref="A6"/>
      <selection pane="bottomRight"/>
    </sheetView>
  </sheetViews>
  <sheetFormatPr defaultColWidth="9.140625" defaultRowHeight="12.75" x14ac:dyDescent="0.2"/>
  <cols>
    <col min="1" max="1" width="51.85546875" style="31" customWidth="1"/>
    <col min="2" max="15" width="10.28515625" style="31" customWidth="1"/>
    <col min="16" max="16384" width="9.140625" style="31"/>
  </cols>
  <sheetData>
    <row r="1" spans="1:42" x14ac:dyDescent="0.2">
      <c r="A1" s="674" t="s">
        <v>214</v>
      </c>
    </row>
    <row r="2" spans="1:42" s="29" customFormat="1" ht="16.5" customHeight="1" x14ac:dyDescent="0.25">
      <c r="A2" s="63" t="s">
        <v>479</v>
      </c>
    </row>
    <row r="3" spans="1:42" ht="12" customHeight="1" x14ac:dyDescent="0.2">
      <c r="C3" s="257"/>
      <c r="I3" s="248"/>
      <c r="M3" s="248"/>
      <c r="O3" s="257" t="s">
        <v>103</v>
      </c>
    </row>
    <row r="4" spans="1:42" s="315" customFormat="1" ht="16.5" customHeight="1" x14ac:dyDescent="0.2">
      <c r="A4" s="314"/>
      <c r="B4" s="36" t="s">
        <v>138</v>
      </c>
      <c r="C4" s="36" t="s">
        <v>267</v>
      </c>
      <c r="D4" s="36" t="s">
        <v>167</v>
      </c>
      <c r="E4" s="36" t="s">
        <v>506</v>
      </c>
      <c r="F4" s="36" t="s">
        <v>507</v>
      </c>
      <c r="G4" s="36" t="s">
        <v>168</v>
      </c>
      <c r="H4" s="36" t="s">
        <v>169</v>
      </c>
      <c r="I4" s="36" t="s">
        <v>170</v>
      </c>
      <c r="J4" s="36" t="s">
        <v>171</v>
      </c>
      <c r="K4" s="36" t="s">
        <v>508</v>
      </c>
      <c r="L4" s="36" t="s">
        <v>509</v>
      </c>
      <c r="M4" s="36" t="s">
        <v>34</v>
      </c>
      <c r="N4" s="36" t="s">
        <v>35</v>
      </c>
      <c r="O4" s="37" t="s">
        <v>36</v>
      </c>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row>
    <row r="5" spans="1:42" ht="16.899999999999999" customHeight="1" x14ac:dyDescent="0.2">
      <c r="A5" s="153" t="s">
        <v>172</v>
      </c>
      <c r="B5" s="317">
        <v>137728</v>
      </c>
      <c r="C5" s="317">
        <v>141312</v>
      </c>
      <c r="D5" s="317">
        <v>149077</v>
      </c>
      <c r="E5" s="317">
        <v>159299</v>
      </c>
      <c r="F5" s="317">
        <v>168009</v>
      </c>
      <c r="G5" s="318">
        <v>178013</v>
      </c>
      <c r="H5" s="318">
        <v>178358</v>
      </c>
      <c r="I5" s="317">
        <v>169111</v>
      </c>
      <c r="J5" s="317">
        <v>181966</v>
      </c>
      <c r="K5" s="317">
        <v>202345</v>
      </c>
      <c r="L5" s="317">
        <v>224298</v>
      </c>
      <c r="M5" s="317">
        <v>243497</v>
      </c>
      <c r="N5" s="317">
        <v>257453</v>
      </c>
      <c r="O5" s="319">
        <v>277103</v>
      </c>
    </row>
    <row r="6" spans="1:42" s="18" customFormat="1" ht="16.899999999999999" customHeight="1" x14ac:dyDescent="0.2">
      <c r="A6" s="111" t="s">
        <v>173</v>
      </c>
      <c r="B6" s="321">
        <v>33972</v>
      </c>
      <c r="C6" s="321">
        <v>36149</v>
      </c>
      <c r="D6" s="321">
        <v>38010</v>
      </c>
      <c r="E6" s="321">
        <v>40878</v>
      </c>
      <c r="F6" s="321">
        <v>42516</v>
      </c>
      <c r="G6" s="321">
        <v>44161</v>
      </c>
      <c r="H6" s="321">
        <v>45420</v>
      </c>
      <c r="I6" s="321">
        <v>46988</v>
      </c>
      <c r="J6" s="321">
        <v>51284</v>
      </c>
      <c r="K6" s="321">
        <v>55109</v>
      </c>
      <c r="L6" s="321">
        <v>55361</v>
      </c>
      <c r="M6" s="321">
        <v>64068</v>
      </c>
      <c r="N6" s="321">
        <v>67662</v>
      </c>
      <c r="O6" s="322">
        <v>72810</v>
      </c>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row>
    <row r="7" spans="1:42" s="162" customFormat="1" ht="16.899999999999999" customHeight="1" x14ac:dyDescent="0.2">
      <c r="A7" s="38" t="s">
        <v>558</v>
      </c>
      <c r="B7" s="318">
        <v>349126</v>
      </c>
      <c r="C7" s="318">
        <v>371362</v>
      </c>
      <c r="D7" s="318">
        <v>391990</v>
      </c>
      <c r="E7" s="318">
        <v>416884</v>
      </c>
      <c r="F7" s="318">
        <v>437811</v>
      </c>
      <c r="G7" s="318">
        <v>461328</v>
      </c>
      <c r="H7" s="318">
        <v>493546</v>
      </c>
      <c r="I7" s="318">
        <v>443337</v>
      </c>
      <c r="J7" s="318">
        <v>474575</v>
      </c>
      <c r="K7" s="318">
        <v>551791</v>
      </c>
      <c r="L7" s="318">
        <v>610548</v>
      </c>
      <c r="M7" s="318">
        <v>662287</v>
      </c>
      <c r="N7" s="318">
        <v>707877</v>
      </c>
      <c r="O7" s="324">
        <v>760920</v>
      </c>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row>
    <row r="8" spans="1:42" ht="16.899999999999999" customHeight="1" x14ac:dyDescent="0.2">
      <c r="A8" s="38" t="s">
        <v>174</v>
      </c>
      <c r="B8" s="318">
        <v>50875</v>
      </c>
      <c r="C8" s="318">
        <v>52549</v>
      </c>
      <c r="D8" s="318">
        <v>55527</v>
      </c>
      <c r="E8" s="318">
        <v>58394</v>
      </c>
      <c r="F8" s="318">
        <v>64279</v>
      </c>
      <c r="G8" s="318">
        <v>69123</v>
      </c>
      <c r="H8" s="318">
        <v>70861</v>
      </c>
      <c r="I8" s="318">
        <v>58902</v>
      </c>
      <c r="J8" s="318">
        <v>59922</v>
      </c>
      <c r="K8" s="318">
        <v>76131</v>
      </c>
      <c r="L8" s="318">
        <v>89695</v>
      </c>
      <c r="M8" s="318">
        <v>99661</v>
      </c>
      <c r="N8" s="318">
        <v>107482</v>
      </c>
      <c r="O8" s="324">
        <v>118790</v>
      </c>
    </row>
    <row r="9" spans="1:42" s="18" customFormat="1" ht="16.899999999999999" customHeight="1" x14ac:dyDescent="0.2">
      <c r="A9" s="111" t="s">
        <v>175</v>
      </c>
      <c r="B9" s="321">
        <v>47936</v>
      </c>
      <c r="C9" s="321">
        <v>49537</v>
      </c>
      <c r="D9" s="321">
        <v>52355</v>
      </c>
      <c r="E9" s="321">
        <v>55230</v>
      </c>
      <c r="F9" s="321">
        <v>61051</v>
      </c>
      <c r="G9" s="321">
        <v>65927</v>
      </c>
      <c r="H9" s="321">
        <v>68049</v>
      </c>
      <c r="I9" s="321">
        <v>56838</v>
      </c>
      <c r="J9" s="321">
        <v>57819</v>
      </c>
      <c r="K9" s="321">
        <v>73795</v>
      </c>
      <c r="L9" s="321">
        <v>87824</v>
      </c>
      <c r="M9" s="321">
        <v>97443</v>
      </c>
      <c r="N9" s="321">
        <v>105769</v>
      </c>
      <c r="O9" s="322">
        <v>118253</v>
      </c>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row>
    <row r="10" spans="1:42" s="18" customFormat="1" ht="16.899999999999999" customHeight="1" x14ac:dyDescent="0.2">
      <c r="A10" s="111" t="s">
        <v>176</v>
      </c>
      <c r="B10" s="321">
        <v>916</v>
      </c>
      <c r="C10" s="321">
        <v>933</v>
      </c>
      <c r="D10" s="321">
        <v>1009</v>
      </c>
      <c r="E10" s="321">
        <v>1100</v>
      </c>
      <c r="F10" s="321">
        <v>1218</v>
      </c>
      <c r="G10" s="321">
        <v>1218</v>
      </c>
      <c r="H10" s="321">
        <v>1738</v>
      </c>
      <c r="I10" s="321">
        <v>2230</v>
      </c>
      <c r="J10" s="321">
        <v>2462</v>
      </c>
      <c r="K10" s="321">
        <v>2482</v>
      </c>
      <c r="L10" s="321">
        <v>3140</v>
      </c>
      <c r="M10" s="321">
        <v>3032</v>
      </c>
      <c r="N10" s="321">
        <v>3336</v>
      </c>
      <c r="O10" s="322">
        <v>6027</v>
      </c>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row>
    <row r="11" spans="1:42" s="18" customFormat="1" ht="16.899999999999999" customHeight="1" x14ac:dyDescent="0.2">
      <c r="A11" s="111" t="s">
        <v>177</v>
      </c>
      <c r="B11" s="321">
        <v>3856</v>
      </c>
      <c r="C11" s="321">
        <v>3945</v>
      </c>
      <c r="D11" s="321">
        <v>4182</v>
      </c>
      <c r="E11" s="321">
        <v>4264</v>
      </c>
      <c r="F11" s="321">
        <v>4446</v>
      </c>
      <c r="G11" s="321">
        <v>4414</v>
      </c>
      <c r="H11" s="321">
        <v>4549</v>
      </c>
      <c r="I11" s="321">
        <v>4294</v>
      </c>
      <c r="J11" s="321">
        <v>4564</v>
      </c>
      <c r="K11" s="321">
        <v>4818</v>
      </c>
      <c r="L11" s="321">
        <v>5011</v>
      </c>
      <c r="M11" s="321">
        <v>5251</v>
      </c>
      <c r="N11" s="321">
        <v>5050</v>
      </c>
      <c r="O11" s="322">
        <v>6565</v>
      </c>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row>
    <row r="12" spans="1:42" ht="16.899999999999999" customHeight="1" x14ac:dyDescent="0.2">
      <c r="A12" s="69" t="s">
        <v>178</v>
      </c>
      <c r="B12" s="318">
        <v>207542</v>
      </c>
      <c r="C12" s="318">
        <v>226104</v>
      </c>
      <c r="D12" s="318">
        <v>238732</v>
      </c>
      <c r="E12" s="318">
        <v>253321</v>
      </c>
      <c r="F12" s="318">
        <v>265356</v>
      </c>
      <c r="G12" s="325">
        <v>278901</v>
      </c>
      <c r="H12" s="325">
        <v>310639</v>
      </c>
      <c r="I12" s="325">
        <v>269932</v>
      </c>
      <c r="J12" s="325">
        <v>288045</v>
      </c>
      <c r="K12" s="325">
        <v>344629</v>
      </c>
      <c r="L12" s="325">
        <v>381239</v>
      </c>
      <c r="M12" s="325">
        <v>413539</v>
      </c>
      <c r="N12" s="325">
        <v>445375</v>
      </c>
      <c r="O12" s="326">
        <v>477252</v>
      </c>
    </row>
    <row r="13" spans="1:42" s="162" customFormat="1" ht="16.899999999999999" customHeight="1" x14ac:dyDescent="0.2">
      <c r="A13" s="327" t="s">
        <v>106</v>
      </c>
      <c r="B13" s="329">
        <v>396145</v>
      </c>
      <c r="C13" s="329">
        <v>419965</v>
      </c>
      <c r="D13" s="329">
        <v>443336</v>
      </c>
      <c r="E13" s="329">
        <v>471014</v>
      </c>
      <c r="F13" s="329">
        <v>497644</v>
      </c>
      <c r="G13" s="329">
        <v>526037</v>
      </c>
      <c r="H13" s="329">
        <v>559858</v>
      </c>
      <c r="I13" s="329">
        <v>497945</v>
      </c>
      <c r="J13" s="329">
        <v>529933</v>
      </c>
      <c r="K13" s="329">
        <v>623105</v>
      </c>
      <c r="L13" s="329">
        <v>695232</v>
      </c>
      <c r="M13" s="329">
        <v>756697</v>
      </c>
      <c r="N13" s="329">
        <v>810309</v>
      </c>
      <c r="O13" s="330">
        <v>873145</v>
      </c>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row>
    <row r="14" spans="1:42" s="18" customFormat="1" ht="16.899999999999999" customHeight="1" x14ac:dyDescent="0.2">
      <c r="A14" s="38" t="s">
        <v>559</v>
      </c>
      <c r="B14" s="331">
        <v>15752</v>
      </c>
      <c r="C14" s="331">
        <v>16411</v>
      </c>
      <c r="D14" s="331">
        <v>18995</v>
      </c>
      <c r="E14" s="331">
        <v>18625</v>
      </c>
      <c r="F14" s="331">
        <v>26379</v>
      </c>
      <c r="G14" s="331">
        <v>21302</v>
      </c>
      <c r="H14" s="331">
        <v>20157</v>
      </c>
      <c r="I14" s="331">
        <v>32403</v>
      </c>
      <c r="J14" s="331">
        <v>38233</v>
      </c>
      <c r="K14" s="331">
        <v>51346</v>
      </c>
      <c r="L14" s="331">
        <v>62441</v>
      </c>
      <c r="M14" s="331">
        <v>85300</v>
      </c>
      <c r="N14" s="331">
        <v>66478</v>
      </c>
      <c r="O14" s="332">
        <v>76167</v>
      </c>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row>
    <row r="15" spans="1:42" s="18" customFormat="1" ht="16.899999999999999" customHeight="1" x14ac:dyDescent="0.2">
      <c r="A15" s="38" t="s">
        <v>179</v>
      </c>
      <c r="B15" s="321">
        <v>-2832</v>
      </c>
      <c r="C15" s="321">
        <v>-10677</v>
      </c>
      <c r="D15" s="321">
        <v>-11435</v>
      </c>
      <c r="E15" s="321">
        <v>-11657</v>
      </c>
      <c r="F15" s="321">
        <v>-9367</v>
      </c>
      <c r="G15" s="321">
        <v>-13763</v>
      </c>
      <c r="H15" s="321">
        <v>-14447</v>
      </c>
      <c r="I15" s="321">
        <v>-28917</v>
      </c>
      <c r="J15" s="321">
        <v>-42641</v>
      </c>
      <c r="K15" s="321">
        <v>-43985</v>
      </c>
      <c r="L15" s="321">
        <v>-46931</v>
      </c>
      <c r="M15" s="321">
        <v>-67403</v>
      </c>
      <c r="N15" s="321">
        <v>-72046</v>
      </c>
      <c r="O15" s="322">
        <v>-78598</v>
      </c>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row>
    <row r="16" spans="1:42" s="18" customFormat="1" ht="16.899999999999999" customHeight="1" x14ac:dyDescent="0.2">
      <c r="A16" s="38" t="s">
        <v>180</v>
      </c>
      <c r="B16" s="321">
        <v>411897</v>
      </c>
      <c r="C16" s="321">
        <v>436376</v>
      </c>
      <c r="D16" s="321">
        <v>462331</v>
      </c>
      <c r="E16" s="321">
        <v>489639</v>
      </c>
      <c r="F16" s="321">
        <v>524023</v>
      </c>
      <c r="G16" s="321">
        <v>547338</v>
      </c>
      <c r="H16" s="321">
        <v>580015</v>
      </c>
      <c r="I16" s="321">
        <v>530348</v>
      </c>
      <c r="J16" s="321">
        <v>568166</v>
      </c>
      <c r="K16" s="321">
        <v>674450</v>
      </c>
      <c r="L16" s="321">
        <v>757674</v>
      </c>
      <c r="M16" s="321">
        <v>841997</v>
      </c>
      <c r="N16" s="321">
        <v>876788</v>
      </c>
      <c r="O16" s="322">
        <v>949313</v>
      </c>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row>
    <row r="17" spans="1:42" s="18" customFormat="1" ht="16.899999999999999" customHeight="1" x14ac:dyDescent="0.2">
      <c r="A17" s="38" t="s">
        <v>181</v>
      </c>
      <c r="B17" s="321">
        <v>409065</v>
      </c>
      <c r="C17" s="321">
        <v>425699</v>
      </c>
      <c r="D17" s="321">
        <v>450896</v>
      </c>
      <c r="E17" s="321">
        <v>477982</v>
      </c>
      <c r="F17" s="321">
        <v>514656</v>
      </c>
      <c r="G17" s="333">
        <v>533575</v>
      </c>
      <c r="H17" s="333">
        <v>565568</v>
      </c>
      <c r="I17" s="333">
        <v>501431</v>
      </c>
      <c r="J17" s="333">
        <v>525525</v>
      </c>
      <c r="K17" s="333">
        <v>630465</v>
      </c>
      <c r="L17" s="333">
        <v>710743</v>
      </c>
      <c r="M17" s="333">
        <v>774594</v>
      </c>
      <c r="N17" s="333">
        <v>804742</v>
      </c>
      <c r="O17" s="334">
        <v>870715</v>
      </c>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row>
    <row r="18" spans="1:42" ht="16.899999999999999" customHeight="1" x14ac:dyDescent="0.2">
      <c r="A18" s="335" t="s">
        <v>158</v>
      </c>
      <c r="B18" s="317">
        <v>336490</v>
      </c>
      <c r="C18" s="317">
        <v>355335</v>
      </c>
      <c r="D18" s="317">
        <v>371059</v>
      </c>
      <c r="E18" s="317">
        <v>398179</v>
      </c>
      <c r="F18" s="317">
        <v>422918</v>
      </c>
      <c r="G18" s="318">
        <v>448953</v>
      </c>
      <c r="H18" s="318">
        <v>472165</v>
      </c>
      <c r="I18" s="318">
        <v>432895</v>
      </c>
      <c r="J18" s="329">
        <v>471167</v>
      </c>
      <c r="K18" s="329">
        <v>546540</v>
      </c>
      <c r="L18" s="329">
        <v>589275</v>
      </c>
      <c r="M18" s="329">
        <v>643161</v>
      </c>
      <c r="N18" s="329">
        <v>683990</v>
      </c>
      <c r="O18" s="330">
        <v>733992</v>
      </c>
    </row>
    <row r="19" spans="1:42" ht="16.899999999999999" customHeight="1" x14ac:dyDescent="0.2">
      <c r="A19" s="69" t="s">
        <v>182</v>
      </c>
      <c r="B19" s="317">
        <v>59656</v>
      </c>
      <c r="C19" s="317">
        <v>64630</v>
      </c>
      <c r="D19" s="317">
        <v>72277</v>
      </c>
      <c r="E19" s="317">
        <v>72835</v>
      </c>
      <c r="F19" s="317">
        <v>74726</v>
      </c>
      <c r="G19" s="317">
        <v>77084</v>
      </c>
      <c r="H19" s="317">
        <v>87693</v>
      </c>
      <c r="I19" s="317">
        <v>65050</v>
      </c>
      <c r="J19" s="317">
        <v>58766</v>
      </c>
      <c r="K19" s="317">
        <v>76565</v>
      </c>
      <c r="L19" s="317">
        <v>105958</v>
      </c>
      <c r="M19" s="317">
        <v>113535</v>
      </c>
      <c r="N19" s="317">
        <v>126319</v>
      </c>
      <c r="O19" s="319">
        <v>139153</v>
      </c>
    </row>
    <row r="20" spans="1:42" s="18" customFormat="1" ht="16.899999999999999" customHeight="1" x14ac:dyDescent="0.2">
      <c r="A20" s="38" t="s">
        <v>183</v>
      </c>
      <c r="B20" s="321">
        <v>72575</v>
      </c>
      <c r="C20" s="321">
        <v>70364</v>
      </c>
      <c r="D20" s="321">
        <v>79838</v>
      </c>
      <c r="E20" s="321">
        <v>79803</v>
      </c>
      <c r="F20" s="321">
        <v>91737</v>
      </c>
      <c r="G20" s="321">
        <v>84622</v>
      </c>
      <c r="H20" s="321">
        <v>93404</v>
      </c>
      <c r="I20" s="333">
        <v>68536</v>
      </c>
      <c r="J20" s="333">
        <v>54358</v>
      </c>
      <c r="K20" s="333">
        <v>83925</v>
      </c>
      <c r="L20" s="333">
        <v>121468</v>
      </c>
      <c r="M20" s="333">
        <v>131432</v>
      </c>
      <c r="N20" s="333">
        <v>120752</v>
      </c>
      <c r="O20" s="334">
        <v>136722</v>
      </c>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row>
    <row r="21" spans="1:42" ht="16.899999999999999" customHeight="1" x14ac:dyDescent="0.2">
      <c r="A21" s="336" t="s">
        <v>184</v>
      </c>
      <c r="B21" s="337">
        <v>15.1</v>
      </c>
      <c r="C21" s="337">
        <v>15.4</v>
      </c>
      <c r="D21" s="337">
        <v>16.3</v>
      </c>
      <c r="E21" s="337">
        <v>15.5</v>
      </c>
      <c r="F21" s="337">
        <v>15</v>
      </c>
      <c r="G21" s="337">
        <v>14.7</v>
      </c>
      <c r="H21" s="337">
        <v>15.7</v>
      </c>
      <c r="I21" s="337">
        <v>13.1</v>
      </c>
      <c r="J21" s="337">
        <v>11.1</v>
      </c>
      <c r="K21" s="337">
        <v>12.3</v>
      </c>
      <c r="L21" s="337">
        <v>15.2</v>
      </c>
      <c r="M21" s="337">
        <v>15</v>
      </c>
      <c r="N21" s="337">
        <v>15.6</v>
      </c>
      <c r="O21" s="338">
        <v>15.9</v>
      </c>
    </row>
    <row r="22" spans="1:42" s="18" customFormat="1" ht="16.899999999999999" customHeight="1" x14ac:dyDescent="0.2">
      <c r="A22" s="611" t="s">
        <v>185</v>
      </c>
      <c r="B22" s="339">
        <v>17.7</v>
      </c>
      <c r="C22" s="339">
        <v>16.5</v>
      </c>
      <c r="D22" s="339">
        <v>17.7</v>
      </c>
      <c r="E22" s="339">
        <v>16.7</v>
      </c>
      <c r="F22" s="339">
        <v>17.8</v>
      </c>
      <c r="G22" s="339">
        <v>15.9</v>
      </c>
      <c r="H22" s="339">
        <v>16.5</v>
      </c>
      <c r="I22" s="339">
        <v>13.7</v>
      </c>
      <c r="J22" s="339">
        <v>10.3</v>
      </c>
      <c r="K22" s="339">
        <v>13.3</v>
      </c>
      <c r="L22" s="339">
        <v>17.100000000000001</v>
      </c>
      <c r="M22" s="339">
        <v>17</v>
      </c>
      <c r="N22" s="339">
        <v>15</v>
      </c>
      <c r="O22" s="340">
        <v>15.7</v>
      </c>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row>
    <row r="23" spans="1:42" ht="12.75" customHeight="1" x14ac:dyDescent="0.2">
      <c r="A23" s="26"/>
    </row>
    <row r="24" spans="1:42" ht="13.5" x14ac:dyDescent="0.25">
      <c r="A24" s="58" t="s">
        <v>186</v>
      </c>
      <c r="B24" s="633" t="s">
        <v>556</v>
      </c>
      <c r="C24" s="341"/>
      <c r="D24" s="341"/>
      <c r="E24" s="342"/>
      <c r="F24" s="342"/>
      <c r="G24" s="342"/>
      <c r="H24" s="342"/>
      <c r="I24" s="342"/>
      <c r="J24" s="342"/>
      <c r="K24" s="342"/>
      <c r="L24" s="342"/>
      <c r="M24" s="342"/>
      <c r="N24" s="342"/>
      <c r="O24" s="342"/>
    </row>
    <row r="25" spans="1:42" ht="13.5" x14ac:dyDescent="0.25">
      <c r="A25" s="58" t="s">
        <v>124</v>
      </c>
      <c r="B25" s="633" t="s">
        <v>557</v>
      </c>
      <c r="C25" s="208"/>
      <c r="D25" s="208"/>
    </row>
    <row r="26" spans="1:42" ht="13.5" x14ac:dyDescent="0.25">
      <c r="A26" s="58" t="s">
        <v>187</v>
      </c>
      <c r="B26" s="633"/>
      <c r="C26" s="208"/>
      <c r="D26" s="208"/>
    </row>
    <row r="27" spans="1:42" ht="5.25" customHeight="1" x14ac:dyDescent="0.2">
      <c r="A27" s="208"/>
      <c r="B27" s="208"/>
      <c r="C27" s="208"/>
      <c r="D27" s="208"/>
    </row>
    <row r="28" spans="1:42" ht="13.5" x14ac:dyDescent="0.2">
      <c r="A28" s="208" t="s">
        <v>39</v>
      </c>
    </row>
    <row r="29" spans="1:42" ht="13.5" x14ac:dyDescent="0.2">
      <c r="A29" s="208" t="s">
        <v>188</v>
      </c>
      <c r="B29" s="208"/>
      <c r="C29" s="208"/>
      <c r="D29" s="208"/>
    </row>
  </sheetData>
  <hyperlinks>
    <hyperlink ref="A1" location="'Table of contents'!A1" display="Back to table of contents" xr:uid="{06CB5DA9-98CF-44C2-9C0E-45B0657127F1}"/>
  </hyperlinks>
  <pageMargins left="0.4" right="0" top="0.56000000000000005" bottom="0" header="0.37" footer="0"/>
  <pageSetup paperSize="9" scale="95" orientation="landscape" horizontalDpi="1200" verticalDpi="1200" r:id="rId1"/>
  <headerFooter alignWithMargins="0">
    <oddHeader>&amp;C- 17 -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8796C-EA36-45A3-ACCA-7C8D9AA23BF0}">
  <dimension ref="A1:T26"/>
  <sheetViews>
    <sheetView workbookViewId="0"/>
  </sheetViews>
  <sheetFormatPr defaultColWidth="9.140625" defaultRowHeight="12.75" x14ac:dyDescent="0.2"/>
  <cols>
    <col min="1" max="1" width="46.85546875" style="31" customWidth="1"/>
    <col min="2" max="15" width="8.5703125" style="31" customWidth="1"/>
    <col min="16" max="16384" width="9.140625" style="31"/>
  </cols>
  <sheetData>
    <row r="1" spans="1:20" x14ac:dyDescent="0.2">
      <c r="A1" s="674" t="s">
        <v>214</v>
      </c>
    </row>
    <row r="2" spans="1:20" s="29" customFormat="1" ht="16.5" customHeight="1" x14ac:dyDescent="0.25">
      <c r="A2" s="63" t="s">
        <v>480</v>
      </c>
    </row>
    <row r="3" spans="1:20" ht="12" customHeight="1" x14ac:dyDescent="0.2">
      <c r="C3" s="257"/>
      <c r="O3" s="257" t="s">
        <v>103</v>
      </c>
    </row>
    <row r="4" spans="1:20" s="315" customFormat="1" ht="16.5" customHeight="1" x14ac:dyDescent="0.2">
      <c r="A4" s="314"/>
      <c r="B4" s="36" t="s">
        <v>138</v>
      </c>
      <c r="C4" s="36" t="s">
        <v>267</v>
      </c>
      <c r="D4" s="36" t="s">
        <v>167</v>
      </c>
      <c r="E4" s="36" t="s">
        <v>506</v>
      </c>
      <c r="F4" s="36" t="s">
        <v>507</v>
      </c>
      <c r="G4" s="36" t="s">
        <v>168</v>
      </c>
      <c r="H4" s="36" t="s">
        <v>169</v>
      </c>
      <c r="I4" s="36" t="s">
        <v>170</v>
      </c>
      <c r="J4" s="36" t="s">
        <v>171</v>
      </c>
      <c r="K4" s="36" t="s">
        <v>508</v>
      </c>
      <c r="L4" s="36" t="s">
        <v>509</v>
      </c>
      <c r="M4" s="36" t="s">
        <v>34</v>
      </c>
      <c r="N4" s="36" t="s">
        <v>35</v>
      </c>
      <c r="O4" s="37" t="s">
        <v>36</v>
      </c>
    </row>
    <row r="5" spans="1:20" ht="15" customHeight="1" x14ac:dyDescent="0.2">
      <c r="A5" s="343" t="s">
        <v>189</v>
      </c>
      <c r="B5" s="318">
        <v>49681</v>
      </c>
      <c r="C5" s="318">
        <v>51235</v>
      </c>
      <c r="D5" s="318">
        <v>52716</v>
      </c>
      <c r="E5" s="318">
        <v>54946</v>
      </c>
      <c r="F5" s="318">
        <v>57208</v>
      </c>
      <c r="G5" s="318">
        <v>60501</v>
      </c>
      <c r="H5" s="318">
        <v>64417</v>
      </c>
      <c r="I5" s="318">
        <v>69517</v>
      </c>
      <c r="J5" s="318">
        <v>75236</v>
      </c>
      <c r="K5" s="318">
        <v>85167</v>
      </c>
      <c r="L5" s="318">
        <v>91350</v>
      </c>
      <c r="M5" s="317">
        <v>98115</v>
      </c>
      <c r="N5" s="317">
        <v>104770</v>
      </c>
      <c r="O5" s="319">
        <v>112404</v>
      </c>
      <c r="P5" s="854"/>
      <c r="Q5" s="855"/>
      <c r="R5" s="855"/>
      <c r="S5" s="855"/>
      <c r="T5" s="855"/>
    </row>
    <row r="6" spans="1:20" s="18" customFormat="1" ht="4.9000000000000004" customHeight="1" x14ac:dyDescent="0.2">
      <c r="A6" s="344"/>
      <c r="B6" s="345"/>
      <c r="C6" s="345"/>
      <c r="D6" s="345"/>
      <c r="E6" s="345"/>
      <c r="F6" s="345"/>
      <c r="G6" s="345"/>
      <c r="H6" s="345"/>
      <c r="I6" s="345"/>
      <c r="O6" s="94"/>
    </row>
    <row r="7" spans="1:20" ht="15" customHeight="1" x14ac:dyDescent="0.2">
      <c r="A7" s="343" t="s">
        <v>560</v>
      </c>
      <c r="B7" s="318">
        <v>346464</v>
      </c>
      <c r="C7" s="318">
        <v>368730</v>
      </c>
      <c r="D7" s="318">
        <v>390620</v>
      </c>
      <c r="E7" s="318">
        <v>416068</v>
      </c>
      <c r="F7" s="318">
        <v>440436</v>
      </c>
      <c r="G7" s="318">
        <v>465536</v>
      </c>
      <c r="H7" s="318">
        <v>495441</v>
      </c>
      <c r="I7" s="318">
        <v>428428</v>
      </c>
      <c r="J7" s="318">
        <v>454697</v>
      </c>
      <c r="K7" s="318">
        <v>537938</v>
      </c>
      <c r="L7" s="318">
        <v>603882</v>
      </c>
      <c r="M7" s="318">
        <v>658582</v>
      </c>
      <c r="N7" s="318">
        <v>705539</v>
      </c>
      <c r="O7" s="324">
        <v>760741</v>
      </c>
    </row>
    <row r="8" spans="1:20" ht="4.1500000000000004" customHeight="1" x14ac:dyDescent="0.2">
      <c r="A8" s="38"/>
      <c r="B8" s="321"/>
      <c r="C8" s="321"/>
      <c r="D8" s="321"/>
      <c r="E8" s="321"/>
      <c r="F8" s="321"/>
      <c r="G8" s="321"/>
      <c r="H8" s="321"/>
      <c r="I8" s="321"/>
      <c r="O8" s="71"/>
    </row>
    <row r="9" spans="1:20" s="18" customFormat="1" ht="15" customHeight="1" x14ac:dyDescent="0.2">
      <c r="A9" s="38" t="s">
        <v>190</v>
      </c>
      <c r="B9" s="321">
        <v>362216</v>
      </c>
      <c r="C9" s="321">
        <v>385141</v>
      </c>
      <c r="D9" s="321">
        <v>409615</v>
      </c>
      <c r="E9" s="321">
        <v>434693</v>
      </c>
      <c r="F9" s="321">
        <v>466815</v>
      </c>
      <c r="G9" s="321">
        <v>486837</v>
      </c>
      <c r="H9" s="321">
        <v>515598</v>
      </c>
      <c r="I9" s="321">
        <v>460831</v>
      </c>
      <c r="J9" s="321">
        <v>492930</v>
      </c>
      <c r="K9" s="321">
        <v>589283</v>
      </c>
      <c r="L9" s="321">
        <v>666324</v>
      </c>
      <c r="M9" s="321">
        <v>743882</v>
      </c>
      <c r="N9" s="321">
        <v>772018</v>
      </c>
      <c r="O9" s="322">
        <v>836909</v>
      </c>
    </row>
    <row r="10" spans="1:20" s="18" customFormat="1" ht="3.6" customHeight="1" x14ac:dyDescent="0.2">
      <c r="A10" s="346"/>
      <c r="B10" s="321"/>
      <c r="C10" s="321"/>
      <c r="D10" s="321"/>
      <c r="E10" s="321"/>
      <c r="F10" s="321"/>
      <c r="G10" s="321"/>
      <c r="H10" s="321"/>
      <c r="I10" s="321"/>
      <c r="J10" s="321"/>
      <c r="K10" s="321"/>
      <c r="L10" s="321"/>
      <c r="M10" s="321"/>
      <c r="N10" s="321"/>
      <c r="O10" s="322"/>
    </row>
    <row r="11" spans="1:20" s="18" customFormat="1" ht="15" customHeight="1" x14ac:dyDescent="0.2">
      <c r="A11" s="611" t="s">
        <v>191</v>
      </c>
      <c r="B11" s="333">
        <v>359384</v>
      </c>
      <c r="C11" s="333">
        <v>374464</v>
      </c>
      <c r="D11" s="333">
        <v>398180</v>
      </c>
      <c r="E11" s="333">
        <v>423036</v>
      </c>
      <c r="F11" s="333">
        <v>457448</v>
      </c>
      <c r="G11" s="333">
        <v>473074</v>
      </c>
      <c r="H11" s="333">
        <v>501151</v>
      </c>
      <c r="I11" s="333">
        <v>431914</v>
      </c>
      <c r="J11" s="333">
        <v>450289</v>
      </c>
      <c r="K11" s="333">
        <v>545298</v>
      </c>
      <c r="L11" s="333">
        <v>619393</v>
      </c>
      <c r="M11" s="333">
        <v>676479</v>
      </c>
      <c r="N11" s="333">
        <v>699972</v>
      </c>
      <c r="O11" s="334">
        <v>758311</v>
      </c>
    </row>
    <row r="12" spans="1:20" ht="12.75" customHeight="1" x14ac:dyDescent="0.2">
      <c r="A12" s="26"/>
    </row>
    <row r="13" spans="1:20" ht="13.5" x14ac:dyDescent="0.2">
      <c r="A13" s="348" t="s">
        <v>192</v>
      </c>
    </row>
    <row r="14" spans="1:20" s="208" customFormat="1" ht="13.5" x14ac:dyDescent="0.2">
      <c r="A14" s="208" t="s">
        <v>193</v>
      </c>
    </row>
    <row r="15" spans="1:20" ht="13.5" x14ac:dyDescent="0.2">
      <c r="A15" s="208" t="s">
        <v>188</v>
      </c>
    </row>
    <row r="26" spans="4:4" x14ac:dyDescent="0.2">
      <c r="D26" s="89"/>
    </row>
  </sheetData>
  <mergeCells count="1">
    <mergeCell ref="P5:T5"/>
  </mergeCells>
  <hyperlinks>
    <hyperlink ref="A1" location="'Table of contents'!A1" display="Back to table of contents" xr:uid="{19BCD00C-46AD-41CE-A34F-281ABB4BFD89}"/>
  </hyperlinks>
  <pageMargins left="0.4" right="0" top="0.56000000000000005" bottom="0" header="0.37" footer="0"/>
  <pageSetup paperSize="9" scale="95" orientation="landscape" horizontalDpi="1200" verticalDpi="1200" r:id="rId1"/>
  <headerFooter alignWithMargins="0">
    <oddHeader>&amp;C- 17 -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0B6A2-06E8-42C9-89DB-5B6366F41D04}">
  <dimension ref="A1:S61"/>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55" style="18" customWidth="1"/>
    <col min="2" max="15" width="9.5703125" style="18" customWidth="1"/>
    <col min="16" max="16" width="9.140625" style="18"/>
    <col min="17" max="17" width="11.7109375" style="18" customWidth="1"/>
    <col min="18" max="16384" width="9.140625" style="18"/>
  </cols>
  <sheetData>
    <row r="1" spans="1:16" x14ac:dyDescent="0.2">
      <c r="A1" s="674" t="s">
        <v>214</v>
      </c>
    </row>
    <row r="2" spans="1:16" s="30" customFormat="1" ht="16.5" customHeight="1" x14ac:dyDescent="0.25">
      <c r="A2" s="63" t="s">
        <v>495</v>
      </c>
      <c r="B2" s="349"/>
      <c r="C2" s="349"/>
      <c r="D2" s="349"/>
      <c r="E2" s="349"/>
      <c r="F2" s="349"/>
      <c r="G2" s="349"/>
      <c r="H2" s="349"/>
      <c r="I2" s="349"/>
      <c r="J2" s="349"/>
      <c r="K2" s="349"/>
      <c r="L2" s="349"/>
      <c r="M2" s="349"/>
      <c r="N2" s="349"/>
      <c r="O2" s="349"/>
    </row>
    <row r="3" spans="1:16" ht="15" customHeight="1" x14ac:dyDescent="0.2">
      <c r="C3" s="33"/>
      <c r="O3" s="350" t="s">
        <v>103</v>
      </c>
    </row>
    <row r="4" spans="1:16" s="352" customFormat="1" ht="15.75" customHeight="1" x14ac:dyDescent="0.2">
      <c r="A4" s="351"/>
      <c r="B4" s="36" t="s">
        <v>138</v>
      </c>
      <c r="C4" s="36" t="s">
        <v>267</v>
      </c>
      <c r="D4" s="36" t="s">
        <v>167</v>
      </c>
      <c r="E4" s="36" t="s">
        <v>506</v>
      </c>
      <c r="F4" s="36" t="s">
        <v>507</v>
      </c>
      <c r="G4" s="36" t="s">
        <v>168</v>
      </c>
      <c r="H4" s="36" t="s">
        <v>169</v>
      </c>
      <c r="I4" s="36" t="s">
        <v>170</v>
      </c>
      <c r="J4" s="36" t="s">
        <v>171</v>
      </c>
      <c r="K4" s="36" t="s">
        <v>508</v>
      </c>
      <c r="L4" s="36" t="s">
        <v>509</v>
      </c>
      <c r="M4" s="36" t="s">
        <v>34</v>
      </c>
      <c r="N4" s="36" t="s">
        <v>35</v>
      </c>
      <c r="O4" s="37" t="s">
        <v>36</v>
      </c>
    </row>
    <row r="5" spans="1:16" s="127" customFormat="1" ht="17.25" customHeight="1" x14ac:dyDescent="0.2">
      <c r="A5" s="353" t="s">
        <v>194</v>
      </c>
      <c r="E5" s="354"/>
      <c r="F5" s="354"/>
      <c r="G5" s="354"/>
      <c r="K5" s="354"/>
      <c r="N5" s="354"/>
      <c r="O5" s="355"/>
    </row>
    <row r="6" spans="1:16" s="127" customFormat="1" ht="16.899999999999999" customHeight="1" x14ac:dyDescent="0.2">
      <c r="A6" s="356" t="s">
        <v>195</v>
      </c>
      <c r="B6" s="357">
        <v>50111.419191917274</v>
      </c>
      <c r="C6" s="357">
        <v>47016.48188685174</v>
      </c>
      <c r="D6" s="357">
        <v>45687.159333601034</v>
      </c>
      <c r="E6" s="357">
        <v>46408.052575071597</v>
      </c>
      <c r="F6" s="357">
        <v>49977.229393803136</v>
      </c>
      <c r="G6" s="357">
        <v>56900.252222055336</v>
      </c>
      <c r="H6" s="357">
        <v>61748.347747138469</v>
      </c>
      <c r="I6" s="357">
        <v>47257.658834193848</v>
      </c>
      <c r="J6" s="357">
        <v>58751.931788545189</v>
      </c>
      <c r="K6" s="357">
        <v>67215.892921054809</v>
      </c>
      <c r="L6" s="357">
        <v>73537.989413543954</v>
      </c>
      <c r="M6" s="357">
        <v>87590.732899653536</v>
      </c>
      <c r="N6" s="357">
        <v>97116.621786550997</v>
      </c>
      <c r="O6" s="358">
        <v>102174.30821583544</v>
      </c>
    </row>
    <row r="7" spans="1:16" s="127" customFormat="1" ht="16.899999999999999" customHeight="1" x14ac:dyDescent="0.2">
      <c r="A7" s="359" t="s">
        <v>196</v>
      </c>
      <c r="B7" s="360">
        <v>23286.227745805405</v>
      </c>
      <c r="C7" s="360">
        <v>21532.050639026333</v>
      </c>
      <c r="D7" s="360">
        <v>21924.599486616768</v>
      </c>
      <c r="E7" s="360">
        <v>24859.25959236547</v>
      </c>
      <c r="F7" s="360">
        <v>24827.899988043482</v>
      </c>
      <c r="G7" s="360">
        <v>24516.756598790376</v>
      </c>
      <c r="H7" s="360">
        <v>26076.84270886466</v>
      </c>
      <c r="I7" s="360">
        <v>20159.445479371141</v>
      </c>
      <c r="J7" s="360">
        <v>23650.783691258512</v>
      </c>
      <c r="K7" s="360">
        <v>29701.702960008326</v>
      </c>
      <c r="L7" s="360">
        <v>32644.495453347205</v>
      </c>
      <c r="M7" s="360">
        <v>41644.495453347212</v>
      </c>
      <c r="N7" s="360">
        <v>47373.527305047653</v>
      </c>
      <c r="O7" s="361">
        <v>50091.626185647241</v>
      </c>
    </row>
    <row r="8" spans="1:16" s="127" customFormat="1" ht="16.899999999999999" customHeight="1" x14ac:dyDescent="0.2">
      <c r="A8" s="359" t="s">
        <v>197</v>
      </c>
      <c r="B8" s="360">
        <v>15925.191446111869</v>
      </c>
      <c r="C8" s="360">
        <v>12877.431247825407</v>
      </c>
      <c r="D8" s="360">
        <v>10695.559846984264</v>
      </c>
      <c r="E8" s="360">
        <v>9871.7929827061271</v>
      </c>
      <c r="F8" s="360">
        <v>12688.329405759654</v>
      </c>
      <c r="G8" s="360">
        <v>13697.495623264964</v>
      </c>
      <c r="H8" s="360">
        <v>16998.733005494807</v>
      </c>
      <c r="I8" s="360">
        <v>12390.201286487702</v>
      </c>
      <c r="J8" s="360">
        <v>18760.21559046008</v>
      </c>
      <c r="K8" s="360">
        <v>20205.705679796687</v>
      </c>
      <c r="L8" s="360">
        <v>22179.107466029942</v>
      </c>
      <c r="M8" s="360">
        <v>25515.237446306222</v>
      </c>
      <c r="N8" s="360">
        <v>26373.094481503347</v>
      </c>
      <c r="O8" s="361">
        <v>26479.682030188193</v>
      </c>
    </row>
    <row r="9" spans="1:16" s="127" customFormat="1" ht="16.899999999999999" customHeight="1" x14ac:dyDescent="0.2">
      <c r="A9" s="359" t="s">
        <v>198</v>
      </c>
      <c r="B9" s="360">
        <v>10900</v>
      </c>
      <c r="C9" s="360">
        <v>12607</v>
      </c>
      <c r="D9" s="360">
        <v>13067</v>
      </c>
      <c r="E9" s="360">
        <v>11677</v>
      </c>
      <c r="F9" s="360">
        <v>12461</v>
      </c>
      <c r="G9" s="360">
        <v>18686</v>
      </c>
      <c r="H9" s="360">
        <v>18672.772032779001</v>
      </c>
      <c r="I9" s="360">
        <v>14708.012068335</v>
      </c>
      <c r="J9" s="360">
        <v>16340.932506826601</v>
      </c>
      <c r="K9" s="360">
        <v>17308.484281249799</v>
      </c>
      <c r="L9" s="360">
        <v>18714.3864941668</v>
      </c>
      <c r="M9" s="360">
        <v>20431.000000000102</v>
      </c>
      <c r="N9" s="360">
        <v>23370</v>
      </c>
      <c r="O9" s="361">
        <v>25603</v>
      </c>
    </row>
    <row r="10" spans="1:16" s="127" customFormat="1" ht="16.899999999999999" customHeight="1" x14ac:dyDescent="0.2">
      <c r="A10" s="356" t="s">
        <v>199</v>
      </c>
      <c r="B10" s="357">
        <v>27506.5</v>
      </c>
      <c r="C10" s="357">
        <v>26973.337097112541</v>
      </c>
      <c r="D10" s="357">
        <v>25446.007720556383</v>
      </c>
      <c r="E10" s="357">
        <v>28572.179687403048</v>
      </c>
      <c r="F10" s="357">
        <v>29513.057411270907</v>
      </c>
      <c r="G10" s="357">
        <v>33341.597874103623</v>
      </c>
      <c r="H10" s="357">
        <v>37206.684639302533</v>
      </c>
      <c r="I10" s="357">
        <v>32137.002660802424</v>
      </c>
      <c r="J10" s="357">
        <v>40849.929365378572</v>
      </c>
      <c r="K10" s="357">
        <v>56854.913035532547</v>
      </c>
      <c r="L10" s="357">
        <v>71107.917848522164</v>
      </c>
      <c r="M10" s="357">
        <v>73328.753225043998</v>
      </c>
      <c r="N10" s="357">
        <v>72711.4447895497</v>
      </c>
      <c r="O10" s="358">
        <v>73862.775808291</v>
      </c>
    </row>
    <row r="11" spans="1:16" s="127" customFormat="1" ht="16.899999999999999" customHeight="1" x14ac:dyDescent="0.2">
      <c r="A11" s="359" t="s">
        <v>203</v>
      </c>
      <c r="B11" s="360">
        <v>0</v>
      </c>
      <c r="C11" s="360">
        <v>0</v>
      </c>
      <c r="D11" s="360">
        <v>0</v>
      </c>
      <c r="E11" s="360">
        <v>467</v>
      </c>
      <c r="F11" s="360">
        <v>0</v>
      </c>
      <c r="G11" s="360">
        <v>0</v>
      </c>
      <c r="H11" s="360">
        <v>0</v>
      </c>
      <c r="I11" s="360">
        <v>0</v>
      </c>
      <c r="J11" s="360">
        <v>-246</v>
      </c>
      <c r="K11" s="360">
        <v>267</v>
      </c>
      <c r="L11" s="360">
        <v>1749.3618484000001</v>
      </c>
      <c r="M11" s="360">
        <v>164</v>
      </c>
      <c r="N11" s="360">
        <v>0</v>
      </c>
      <c r="O11" s="361">
        <v>0</v>
      </c>
    </row>
    <row r="12" spans="1:16" s="127" customFormat="1" ht="16.899999999999999" customHeight="1" x14ac:dyDescent="0.2">
      <c r="A12" s="359" t="s">
        <v>204</v>
      </c>
      <c r="B12" s="360">
        <v>2630</v>
      </c>
      <c r="C12" s="360">
        <v>2013.3</v>
      </c>
      <c r="D12" s="360">
        <v>0</v>
      </c>
      <c r="E12" s="360">
        <v>1031</v>
      </c>
      <c r="F12" s="360">
        <v>900</v>
      </c>
      <c r="G12" s="360">
        <v>25</v>
      </c>
      <c r="H12" s="360">
        <v>423.6653595621022</v>
      </c>
      <c r="I12" s="360">
        <v>388.07667805453389</v>
      </c>
      <c r="J12" s="360">
        <v>45.66952663</v>
      </c>
      <c r="K12" s="360">
        <v>134.17889334675499</v>
      </c>
      <c r="L12" s="360">
        <v>320.7989239000002</v>
      </c>
      <c r="M12" s="360">
        <v>1075</v>
      </c>
      <c r="N12" s="360">
        <v>118</v>
      </c>
      <c r="O12" s="361">
        <v>104</v>
      </c>
      <c r="P12" s="612"/>
    </row>
    <row r="13" spans="1:16" s="127" customFormat="1" ht="16.899999999999999" customHeight="1" x14ac:dyDescent="0.2">
      <c r="A13" s="359" t="s">
        <v>200</v>
      </c>
      <c r="B13" s="360">
        <v>3714.1</v>
      </c>
      <c r="C13" s="360">
        <v>3617.696428737665</v>
      </c>
      <c r="D13" s="360">
        <v>3754.5187817802212</v>
      </c>
      <c r="E13" s="360">
        <v>4282.1611151090401</v>
      </c>
      <c r="F13" s="360">
        <v>4756.9566150586379</v>
      </c>
      <c r="G13" s="360">
        <v>5261.9120568257131</v>
      </c>
      <c r="H13" s="360">
        <v>5206.5709048502758</v>
      </c>
      <c r="I13" s="360">
        <v>3589.8091498590002</v>
      </c>
      <c r="J13" s="360">
        <v>4450.9448814254001</v>
      </c>
      <c r="K13" s="360">
        <v>6723.1606887442003</v>
      </c>
      <c r="L13" s="360">
        <v>11580.42643709</v>
      </c>
      <c r="M13" s="360">
        <v>12078</v>
      </c>
      <c r="N13" s="360">
        <v>11519</v>
      </c>
      <c r="O13" s="361">
        <v>8229</v>
      </c>
      <c r="P13" s="612"/>
    </row>
    <row r="14" spans="1:16" s="127" customFormat="1" ht="16.899999999999999" customHeight="1" x14ac:dyDescent="0.2">
      <c r="A14" s="359" t="s">
        <v>201</v>
      </c>
      <c r="B14" s="360">
        <v>2617.4</v>
      </c>
      <c r="C14" s="360">
        <v>2626.3635042115102</v>
      </c>
      <c r="D14" s="360">
        <v>2184.9711698474853</v>
      </c>
      <c r="E14" s="360">
        <v>2968.75181536431</v>
      </c>
      <c r="F14" s="360">
        <v>2874.5373658598842</v>
      </c>
      <c r="G14" s="360">
        <v>3203.7088778951475</v>
      </c>
      <c r="H14" s="360">
        <v>5229.9937168261567</v>
      </c>
      <c r="I14" s="360">
        <v>3693.1446594188897</v>
      </c>
      <c r="J14" s="360">
        <v>2263.6732006431766</v>
      </c>
      <c r="K14" s="360">
        <v>2685.21179996</v>
      </c>
      <c r="L14" s="360">
        <v>2812.1050203441541</v>
      </c>
      <c r="M14" s="360">
        <v>4431</v>
      </c>
      <c r="N14" s="360">
        <v>3930</v>
      </c>
      <c r="O14" s="361">
        <v>3921</v>
      </c>
    </row>
    <row r="15" spans="1:16" s="127" customFormat="1" ht="16.899999999999999" customHeight="1" x14ac:dyDescent="0.2">
      <c r="A15" s="359" t="s">
        <v>202</v>
      </c>
      <c r="B15" s="360">
        <v>18545</v>
      </c>
      <c r="C15" s="360">
        <v>18715.977164163363</v>
      </c>
      <c r="D15" s="360">
        <v>19506.517768928676</v>
      </c>
      <c r="E15" s="360">
        <v>19823.266756929697</v>
      </c>
      <c r="F15" s="360">
        <v>20981.563430352384</v>
      </c>
      <c r="G15" s="360">
        <v>24850.976939382763</v>
      </c>
      <c r="H15" s="360">
        <v>26346.454658063998</v>
      </c>
      <c r="I15" s="360">
        <v>24465.97217347</v>
      </c>
      <c r="J15" s="360">
        <v>34335.641756679994</v>
      </c>
      <c r="K15" s="360">
        <v>47045.361653481596</v>
      </c>
      <c r="L15" s="360">
        <v>54645.225618788005</v>
      </c>
      <c r="M15" s="360">
        <v>55580.753225044005</v>
      </c>
      <c r="N15" s="360">
        <v>57144.4447895497</v>
      </c>
      <c r="O15" s="361">
        <v>61608.775808291</v>
      </c>
    </row>
    <row r="16" spans="1:16" s="127" customFormat="1" ht="16.899999999999999" customHeight="1" x14ac:dyDescent="0.2">
      <c r="A16" s="128"/>
      <c r="B16" s="360"/>
      <c r="C16" s="362"/>
      <c r="D16" s="362"/>
      <c r="E16" s="362"/>
      <c r="F16" s="362"/>
      <c r="G16" s="360"/>
      <c r="H16" s="360"/>
      <c r="I16" s="360"/>
      <c r="J16" s="360"/>
      <c r="K16" s="360"/>
      <c r="L16" s="360"/>
      <c r="M16" s="360"/>
      <c r="N16" s="360"/>
      <c r="O16" s="361"/>
    </row>
    <row r="17" spans="1:19" s="127" customFormat="1" ht="16.899999999999999" customHeight="1" x14ac:dyDescent="0.2">
      <c r="A17" s="133" t="s">
        <v>205</v>
      </c>
      <c r="B17" s="363">
        <v>77617.919191917274</v>
      </c>
      <c r="C17" s="363">
        <v>73989.818983964273</v>
      </c>
      <c r="D17" s="363">
        <v>71133.167054157413</v>
      </c>
      <c r="E17" s="363">
        <v>74980.232262474645</v>
      </c>
      <c r="F17" s="363">
        <v>79490.286805074036</v>
      </c>
      <c r="G17" s="363">
        <v>90241.85009615896</v>
      </c>
      <c r="H17" s="363">
        <v>98955.032386441002</v>
      </c>
      <c r="I17" s="363">
        <v>79394.661494996268</v>
      </c>
      <c r="J17" s="363">
        <v>99601.861153923775</v>
      </c>
      <c r="K17" s="363">
        <v>124070.80595658736</v>
      </c>
      <c r="L17" s="363">
        <v>144645.90726206609</v>
      </c>
      <c r="M17" s="363">
        <v>160919.48612469755</v>
      </c>
      <c r="N17" s="363">
        <v>169828.06657610071</v>
      </c>
      <c r="O17" s="364">
        <v>176037.08402412644</v>
      </c>
      <c r="P17" s="365"/>
      <c r="Q17" s="365"/>
      <c r="R17" s="365"/>
      <c r="S17" s="365"/>
    </row>
    <row r="18" spans="1:19" s="127" customFormat="1" ht="16.899999999999999" customHeight="1" x14ac:dyDescent="0.2">
      <c r="A18" s="366" t="s">
        <v>206</v>
      </c>
      <c r="B18" s="363">
        <v>74987.919191917274</v>
      </c>
      <c r="C18" s="363">
        <v>71976.51898396427</v>
      </c>
      <c r="D18" s="363">
        <v>71133.167054157413</v>
      </c>
      <c r="E18" s="363">
        <v>73482.232262474645</v>
      </c>
      <c r="F18" s="367">
        <v>78590.286805074036</v>
      </c>
      <c r="G18" s="367">
        <v>90216.85009615896</v>
      </c>
      <c r="H18" s="367">
        <v>98531.367026878899</v>
      </c>
      <c r="I18" s="367">
        <v>79006.58481694173</v>
      </c>
      <c r="J18" s="367">
        <v>99802.191627293781</v>
      </c>
      <c r="K18" s="367">
        <v>123669.62706324059</v>
      </c>
      <c r="L18" s="367">
        <v>142575.74648976608</v>
      </c>
      <c r="M18" s="367">
        <v>159680.48612469755</v>
      </c>
      <c r="N18" s="367">
        <v>169710.06657610071</v>
      </c>
      <c r="O18" s="368">
        <v>175933.08402412644</v>
      </c>
    </row>
    <row r="19" spans="1:19" s="127" customFormat="1" ht="16.899999999999999" customHeight="1" x14ac:dyDescent="0.2">
      <c r="A19" s="353" t="s">
        <v>207</v>
      </c>
      <c r="B19" s="369"/>
      <c r="C19" s="369"/>
      <c r="D19" s="369"/>
      <c r="E19" s="369"/>
      <c r="F19" s="369"/>
      <c r="G19" s="369"/>
      <c r="H19" s="369"/>
      <c r="I19" s="369"/>
      <c r="J19" s="360"/>
      <c r="K19" s="360"/>
      <c r="L19" s="360"/>
      <c r="M19" s="360"/>
      <c r="N19" s="360"/>
      <c r="O19" s="361"/>
    </row>
    <row r="20" spans="1:19" s="127" customFormat="1" ht="16.899999999999999" customHeight="1" x14ac:dyDescent="0.2">
      <c r="A20" s="128" t="s">
        <v>65</v>
      </c>
      <c r="B20" s="360">
        <v>5047.6549710144918</v>
      </c>
      <c r="C20" s="360">
        <v>2854.0489710144921</v>
      </c>
      <c r="D20" s="360">
        <v>1940.66</v>
      </c>
      <c r="E20" s="360">
        <v>1823.4</v>
      </c>
      <c r="F20" s="360">
        <v>1698.1118462520769</v>
      </c>
      <c r="G20" s="360">
        <v>1746.2</v>
      </c>
      <c r="H20" s="360">
        <v>1983.5</v>
      </c>
      <c r="I20" s="360">
        <v>1706.8</v>
      </c>
      <c r="J20" s="360">
        <v>2138</v>
      </c>
      <c r="K20" s="360">
        <v>2102.5</v>
      </c>
      <c r="L20" s="360">
        <v>2390</v>
      </c>
      <c r="M20" s="360">
        <v>2492</v>
      </c>
      <c r="N20" s="360">
        <v>2564.5</v>
      </c>
      <c r="O20" s="361">
        <v>2604</v>
      </c>
    </row>
    <row r="21" spans="1:19" s="127" customFormat="1" ht="16.899999999999999" customHeight="1" x14ac:dyDescent="0.2">
      <c r="A21" s="128" t="s">
        <v>69</v>
      </c>
      <c r="B21" s="360">
        <v>400</v>
      </c>
      <c r="C21" s="360">
        <v>51.591999999999999</v>
      </c>
      <c r="D21" s="360">
        <v>31</v>
      </c>
      <c r="E21" s="360">
        <v>16.5</v>
      </c>
      <c r="F21" s="360">
        <v>6</v>
      </c>
      <c r="G21" s="360">
        <v>20</v>
      </c>
      <c r="H21" s="360">
        <v>20</v>
      </c>
      <c r="I21" s="360">
        <v>20</v>
      </c>
      <c r="J21" s="360">
        <v>20</v>
      </c>
      <c r="K21" s="360">
        <v>35</v>
      </c>
      <c r="L21" s="360">
        <v>40</v>
      </c>
      <c r="M21" s="360">
        <v>42</v>
      </c>
      <c r="N21" s="360">
        <v>45</v>
      </c>
      <c r="O21" s="361">
        <v>45</v>
      </c>
    </row>
    <row r="22" spans="1:19" s="127" customFormat="1" ht="16.899999999999999" customHeight="1" x14ac:dyDescent="0.2">
      <c r="A22" s="128" t="s">
        <v>70</v>
      </c>
      <c r="B22" s="360">
        <v>4865.1000000000004</v>
      </c>
      <c r="C22" s="360">
        <v>5958.2556370346247</v>
      </c>
      <c r="D22" s="360">
        <v>3781.6736642822048</v>
      </c>
      <c r="E22" s="360">
        <v>3951</v>
      </c>
      <c r="F22" s="360">
        <v>4007</v>
      </c>
      <c r="G22" s="360">
        <v>4748</v>
      </c>
      <c r="H22" s="360">
        <v>4274.4811698000003</v>
      </c>
      <c r="I22" s="360">
        <v>3382.2212555867532</v>
      </c>
      <c r="J22" s="360">
        <v>4123.7075476547998</v>
      </c>
      <c r="K22" s="360">
        <v>5401.445837858304</v>
      </c>
      <c r="L22" s="360">
        <v>5837</v>
      </c>
      <c r="M22" s="360">
        <v>5978</v>
      </c>
      <c r="N22" s="360">
        <v>6394</v>
      </c>
      <c r="O22" s="361">
        <v>6576.5215649772026</v>
      </c>
    </row>
    <row r="23" spans="1:19" s="127" customFormat="1" ht="16.899999999999999" customHeight="1" x14ac:dyDescent="0.2">
      <c r="A23" s="128" t="s">
        <v>116</v>
      </c>
      <c r="B23" s="360">
        <v>4119.8289999999997</v>
      </c>
      <c r="C23" s="360">
        <v>3499.1759999999999</v>
      </c>
      <c r="D23" s="360">
        <v>4004.5949999999998</v>
      </c>
      <c r="E23" s="360">
        <v>4889.3</v>
      </c>
      <c r="F23" s="360">
        <v>5671.5</v>
      </c>
      <c r="G23" s="360">
        <v>3983.6</v>
      </c>
      <c r="H23" s="360">
        <v>4183</v>
      </c>
      <c r="I23" s="360">
        <v>3697</v>
      </c>
      <c r="J23" s="360">
        <v>4144.5</v>
      </c>
      <c r="K23" s="360">
        <v>4833</v>
      </c>
      <c r="L23" s="360">
        <v>5306.7942645111998</v>
      </c>
      <c r="M23" s="360">
        <v>5672.9347713099996</v>
      </c>
      <c r="N23" s="360">
        <v>6684</v>
      </c>
      <c r="O23" s="361">
        <v>7170.0326968169993</v>
      </c>
    </row>
    <row r="24" spans="1:19" s="127" customFormat="1" ht="16.899999999999999" customHeight="1" x14ac:dyDescent="0.2">
      <c r="A24" s="128" t="s">
        <v>208</v>
      </c>
      <c r="B24" s="360">
        <v>2625.1</v>
      </c>
      <c r="C24" s="360">
        <v>3808.3690000000001</v>
      </c>
      <c r="D24" s="360">
        <v>5971.52</v>
      </c>
      <c r="E24" s="360">
        <v>4914.5</v>
      </c>
      <c r="F24" s="360">
        <v>4913.5</v>
      </c>
      <c r="G24" s="360">
        <v>3643.2</v>
      </c>
      <c r="H24" s="360">
        <v>3232</v>
      </c>
      <c r="I24" s="360">
        <v>2559</v>
      </c>
      <c r="J24" s="360">
        <v>3101</v>
      </c>
      <c r="K24" s="360">
        <v>3199</v>
      </c>
      <c r="L24" s="360">
        <v>3734</v>
      </c>
      <c r="M24" s="360">
        <v>3900</v>
      </c>
      <c r="N24" s="360">
        <v>4231</v>
      </c>
      <c r="O24" s="361">
        <v>4400</v>
      </c>
    </row>
    <row r="25" spans="1:19" s="127" customFormat="1" ht="16.899999999999999" customHeight="1" x14ac:dyDescent="0.2">
      <c r="A25" s="128" t="s">
        <v>77</v>
      </c>
      <c r="B25" s="360">
        <v>1817.2</v>
      </c>
      <c r="C25" s="360">
        <v>2057.0479999999998</v>
      </c>
      <c r="D25" s="360">
        <v>1863.04</v>
      </c>
      <c r="E25" s="360">
        <v>1161.8370159869194</v>
      </c>
      <c r="F25" s="360">
        <v>1292.8740731706062</v>
      </c>
      <c r="G25" s="360">
        <v>3738.9163094373607</v>
      </c>
      <c r="H25" s="360">
        <v>3761</v>
      </c>
      <c r="I25" s="360">
        <v>3290.4016411009998</v>
      </c>
      <c r="J25" s="360">
        <v>3551</v>
      </c>
      <c r="K25" s="360">
        <v>5007.2359349300004</v>
      </c>
      <c r="L25" s="360">
        <v>6523</v>
      </c>
      <c r="M25" s="360">
        <v>6844.5879618977997</v>
      </c>
      <c r="N25" s="360">
        <v>7862</v>
      </c>
      <c r="O25" s="361">
        <v>7742.5</v>
      </c>
    </row>
    <row r="26" spans="1:19" s="127" customFormat="1" ht="16.899999999999999" customHeight="1" x14ac:dyDescent="0.2">
      <c r="A26" s="359" t="s">
        <v>78</v>
      </c>
      <c r="B26" s="360">
        <v>6020.3504461118691</v>
      </c>
      <c r="C26" s="360">
        <v>5033.2072478254067</v>
      </c>
      <c r="D26" s="360">
        <v>4612.3284126202943</v>
      </c>
      <c r="E26" s="360">
        <v>4771.4929827061278</v>
      </c>
      <c r="F26" s="360">
        <v>5467.8294057596549</v>
      </c>
      <c r="G26" s="360">
        <v>5577.9956232649647</v>
      </c>
      <c r="H26" s="360">
        <v>6160.3468874135961</v>
      </c>
      <c r="I26" s="360">
        <v>4726.3862703383102</v>
      </c>
      <c r="J26" s="360">
        <v>7729.0741773694344</v>
      </c>
      <c r="K26" s="360">
        <v>10221.931035312891</v>
      </c>
      <c r="L26" s="360">
        <v>12350.773337095547</v>
      </c>
      <c r="M26" s="360">
        <v>12624</v>
      </c>
      <c r="N26" s="360">
        <v>13488.394743521549</v>
      </c>
      <c r="O26" s="361">
        <v>13313</v>
      </c>
    </row>
    <row r="27" spans="1:19" s="127" customFormat="1" ht="16.899999999999999" customHeight="1" x14ac:dyDescent="0.2">
      <c r="A27" s="370" t="s">
        <v>209</v>
      </c>
      <c r="B27" s="371">
        <v>5643.1914461118695</v>
      </c>
      <c r="C27" s="371">
        <v>4646.4312478254069</v>
      </c>
      <c r="D27" s="371">
        <v>4141.3284126202943</v>
      </c>
      <c r="E27" s="371">
        <v>4349.4929827061278</v>
      </c>
      <c r="F27" s="371">
        <v>5020.3294057596549</v>
      </c>
      <c r="G27" s="371">
        <v>5092.4956232649647</v>
      </c>
      <c r="H27" s="371">
        <v>5675.3468874135961</v>
      </c>
      <c r="I27" s="371">
        <v>4247.0311803383102</v>
      </c>
      <c r="J27" s="371">
        <v>6974.0741773694344</v>
      </c>
      <c r="K27" s="371">
        <v>8979.9310353128913</v>
      </c>
      <c r="L27" s="371">
        <v>11185.773337095547</v>
      </c>
      <c r="M27" s="371">
        <v>11349</v>
      </c>
      <c r="N27" s="371">
        <v>12733.394743521549</v>
      </c>
      <c r="O27" s="372">
        <v>12727</v>
      </c>
    </row>
    <row r="28" spans="1:19" s="127" customFormat="1" ht="16.899999999999999" customHeight="1" x14ac:dyDescent="0.2">
      <c r="A28" s="359" t="s">
        <v>79</v>
      </c>
      <c r="B28" s="360">
        <v>3716.27</v>
      </c>
      <c r="C28" s="360">
        <v>4332.5936157948036</v>
      </c>
      <c r="D28" s="360">
        <v>3768.86</v>
      </c>
      <c r="E28" s="360">
        <v>4569.8518153643108</v>
      </c>
      <c r="F28" s="360">
        <v>5454.8885196078072</v>
      </c>
      <c r="G28" s="360">
        <v>12482.208877895147</v>
      </c>
      <c r="H28" s="360">
        <v>14038.132596044157</v>
      </c>
      <c r="I28" s="360">
        <v>12171.739569418889</v>
      </c>
      <c r="J28" s="360">
        <v>14190.103491841477</v>
      </c>
      <c r="K28" s="360">
        <v>16249.275998062334</v>
      </c>
      <c r="L28" s="360">
        <v>18220.008934966125</v>
      </c>
      <c r="M28" s="360">
        <v>18856.130900040222</v>
      </c>
      <c r="N28" s="360">
        <v>17260.5</v>
      </c>
      <c r="O28" s="361">
        <v>17514</v>
      </c>
    </row>
    <row r="29" spans="1:19" s="127" customFormat="1" ht="16.899999999999999" customHeight="1" x14ac:dyDescent="0.2">
      <c r="A29" s="359" t="s">
        <v>80</v>
      </c>
      <c r="B29" s="360">
        <v>6510</v>
      </c>
      <c r="C29" s="360">
        <v>4645.2629999999999</v>
      </c>
      <c r="D29" s="360">
        <v>4375</v>
      </c>
      <c r="E29" s="360">
        <v>4290.8</v>
      </c>
      <c r="F29" s="360">
        <v>6710</v>
      </c>
      <c r="G29" s="360">
        <v>4735</v>
      </c>
      <c r="H29" s="360">
        <v>5397.7576276039999</v>
      </c>
      <c r="I29" s="360">
        <v>4940</v>
      </c>
      <c r="J29" s="360">
        <v>6546</v>
      </c>
      <c r="K29" s="360">
        <v>7276.8</v>
      </c>
      <c r="L29" s="360">
        <v>8667</v>
      </c>
      <c r="M29" s="360">
        <v>9650</v>
      </c>
      <c r="N29" s="360">
        <v>9850</v>
      </c>
      <c r="O29" s="361">
        <v>10307</v>
      </c>
    </row>
    <row r="30" spans="1:19" s="127" customFormat="1" ht="16.899999999999999" customHeight="1" x14ac:dyDescent="0.2">
      <c r="A30" s="359" t="s">
        <v>81</v>
      </c>
      <c r="B30" s="360">
        <v>2311</v>
      </c>
      <c r="C30" s="360">
        <v>2173.7368884167063</v>
      </c>
      <c r="D30" s="360">
        <v>2415.9</v>
      </c>
      <c r="E30" s="360">
        <v>2402.4</v>
      </c>
      <c r="F30" s="360">
        <v>2163.5369999999998</v>
      </c>
      <c r="G30" s="360">
        <v>3662</v>
      </c>
      <c r="H30" s="360">
        <v>3980</v>
      </c>
      <c r="I30" s="360">
        <v>3839</v>
      </c>
      <c r="J30" s="360">
        <v>4511</v>
      </c>
      <c r="K30" s="360">
        <v>5445.2528085631575</v>
      </c>
      <c r="L30" s="360">
        <v>6395.660443625</v>
      </c>
      <c r="M30" s="360">
        <v>6747.9731526108944</v>
      </c>
      <c r="N30" s="360">
        <v>6840</v>
      </c>
      <c r="O30" s="361">
        <v>6835</v>
      </c>
    </row>
    <row r="31" spans="1:19" s="127" customFormat="1" ht="16.899999999999999" customHeight="1" x14ac:dyDescent="0.2">
      <c r="A31" s="111" t="s">
        <v>82</v>
      </c>
      <c r="B31" s="360">
        <v>2033.434782608696</v>
      </c>
      <c r="C31" s="360">
        <v>2627.3157826086963</v>
      </c>
      <c r="D31" s="360">
        <v>2733.3</v>
      </c>
      <c r="E31" s="360">
        <v>2668</v>
      </c>
      <c r="F31" s="360">
        <v>2343</v>
      </c>
      <c r="G31" s="360">
        <v>1604</v>
      </c>
      <c r="H31" s="360">
        <v>1799</v>
      </c>
      <c r="I31" s="360">
        <v>1439</v>
      </c>
      <c r="J31" s="360">
        <v>1583</v>
      </c>
      <c r="K31" s="360">
        <v>1824</v>
      </c>
      <c r="L31" s="360">
        <v>2338.5</v>
      </c>
      <c r="M31" s="360">
        <v>2965.5</v>
      </c>
      <c r="N31" s="360">
        <v>3179.5</v>
      </c>
      <c r="O31" s="361">
        <v>3003.5</v>
      </c>
    </row>
    <row r="32" spans="1:19" s="127" customFormat="1" ht="16.899999999999999" customHeight="1" x14ac:dyDescent="0.2">
      <c r="A32" s="111" t="s">
        <v>88</v>
      </c>
      <c r="B32" s="360">
        <v>25539.817600877868</v>
      </c>
      <c r="C32" s="360">
        <v>24312.410494098796</v>
      </c>
      <c r="D32" s="360">
        <v>25048.599486616768</v>
      </c>
      <c r="E32" s="360">
        <v>28117.25959236547</v>
      </c>
      <c r="F32" s="360">
        <v>29719.899988043482</v>
      </c>
      <c r="G32" s="360">
        <v>32329.756598790376</v>
      </c>
      <c r="H32" s="360">
        <v>33641.002528224002</v>
      </c>
      <c r="I32" s="360">
        <v>26985.905926461142</v>
      </c>
      <c r="J32" s="360">
        <v>35427.578359232008</v>
      </c>
      <c r="K32" s="360">
        <v>45629.819938115528</v>
      </c>
      <c r="L32" s="360">
        <v>50428.973385872247</v>
      </c>
      <c r="M32" s="360">
        <v>60618.920453347208</v>
      </c>
      <c r="N32" s="360">
        <v>65308.099726160741</v>
      </c>
      <c r="O32" s="361">
        <v>69382.899539279228</v>
      </c>
    </row>
    <row r="33" spans="1:19" s="127" customFormat="1" ht="16.899999999999999" customHeight="1" x14ac:dyDescent="0.2">
      <c r="A33" s="373" t="s">
        <v>210</v>
      </c>
      <c r="B33" s="371">
        <v>23286.227745805405</v>
      </c>
      <c r="C33" s="371">
        <v>21532.050639026333</v>
      </c>
      <c r="D33" s="371">
        <v>21924.599486616768</v>
      </c>
      <c r="E33" s="371">
        <v>24859.25959236547</v>
      </c>
      <c r="F33" s="371">
        <v>24827.899988043482</v>
      </c>
      <c r="G33" s="371">
        <v>24516.756598790376</v>
      </c>
      <c r="H33" s="371">
        <v>26076.84270886466</v>
      </c>
      <c r="I33" s="371">
        <v>20159.445479371141</v>
      </c>
      <c r="J33" s="371">
        <v>23650.783691258512</v>
      </c>
      <c r="K33" s="371">
        <v>29701.702960008326</v>
      </c>
      <c r="L33" s="371">
        <v>32644.495453347205</v>
      </c>
      <c r="M33" s="371">
        <v>41644.495453347212</v>
      </c>
      <c r="N33" s="371">
        <v>47373.527305047653</v>
      </c>
      <c r="O33" s="372">
        <v>50192</v>
      </c>
    </row>
    <row r="34" spans="1:19" s="127" customFormat="1" ht="16.899999999999999" customHeight="1" x14ac:dyDescent="0.2">
      <c r="A34" s="359" t="s">
        <v>89</v>
      </c>
      <c r="B34" s="360">
        <v>350</v>
      </c>
      <c r="C34" s="360">
        <v>455.36099999999999</v>
      </c>
      <c r="D34" s="360">
        <v>600</v>
      </c>
      <c r="E34" s="360">
        <v>400.5</v>
      </c>
      <c r="F34" s="360">
        <v>387</v>
      </c>
      <c r="G34" s="360">
        <v>437.28472482091843</v>
      </c>
      <c r="H34" s="360">
        <v>504</v>
      </c>
      <c r="I34" s="360">
        <v>503</v>
      </c>
      <c r="J34" s="360">
        <v>787.0876982044</v>
      </c>
      <c r="K34" s="360">
        <v>1436.4390999707</v>
      </c>
      <c r="L34" s="360">
        <v>1956</v>
      </c>
      <c r="M34" s="360">
        <v>2207.5</v>
      </c>
      <c r="N34" s="360">
        <v>2042</v>
      </c>
      <c r="O34" s="361">
        <v>2288</v>
      </c>
    </row>
    <row r="35" spans="1:19" s="127" customFormat="1" ht="16.899999999999999" customHeight="1" x14ac:dyDescent="0.2">
      <c r="A35" s="359" t="s">
        <v>90</v>
      </c>
      <c r="B35" s="360">
        <v>319.89999999999998</v>
      </c>
      <c r="C35" s="360">
        <v>639.6422774082497</v>
      </c>
      <c r="D35" s="360">
        <v>579.50392750428944</v>
      </c>
      <c r="E35" s="360">
        <v>822.00527415065278</v>
      </c>
      <c r="F35" s="360">
        <v>892.15165709861367</v>
      </c>
      <c r="G35" s="360">
        <v>940</v>
      </c>
      <c r="H35" s="360">
        <v>984</v>
      </c>
      <c r="I35" s="360">
        <v>694</v>
      </c>
      <c r="J35" s="360">
        <v>882</v>
      </c>
      <c r="K35" s="360">
        <v>1635</v>
      </c>
      <c r="L35" s="360">
        <v>2276.3056701246996</v>
      </c>
      <c r="M35" s="360">
        <v>2527</v>
      </c>
      <c r="N35" s="360">
        <v>2676.5743783516141</v>
      </c>
      <c r="O35" s="361">
        <v>2567.130223053</v>
      </c>
    </row>
    <row r="36" spans="1:19" s="127" customFormat="1" ht="16.899999999999999" customHeight="1" x14ac:dyDescent="0.2">
      <c r="A36" s="374" t="s">
        <v>211</v>
      </c>
      <c r="B36" s="360">
        <v>4773.8898550724634</v>
      </c>
      <c r="C36" s="360">
        <v>5832.3140064018789</v>
      </c>
      <c r="D36" s="360">
        <v>3920.6874584873876</v>
      </c>
      <c r="E36" s="360">
        <v>5517.6558409583868</v>
      </c>
      <c r="F36" s="360">
        <v>4314.8049579600247</v>
      </c>
      <c r="G36" s="360">
        <v>3486.6273320047949</v>
      </c>
      <c r="H36" s="360">
        <v>3895.8102235094639</v>
      </c>
      <c r="I36" s="360">
        <v>2922.9273396546619</v>
      </c>
      <c r="J36" s="360">
        <v>2504.3085963116469</v>
      </c>
      <c r="K36" s="360">
        <v>3056.8886350781004</v>
      </c>
      <c r="L36" s="360">
        <v>4238.5335580054789</v>
      </c>
      <c r="M36" s="360">
        <v>3775.9388854914046</v>
      </c>
      <c r="N36" s="360">
        <v>5567.8319011287003</v>
      </c>
      <c r="O36" s="361">
        <v>6283</v>
      </c>
    </row>
    <row r="37" spans="1:19" s="127" customFormat="1" ht="16.899999999999999" customHeight="1" x14ac:dyDescent="0.2">
      <c r="A37" s="359" t="s">
        <v>92</v>
      </c>
      <c r="B37" s="360">
        <v>2623.0949999999998</v>
      </c>
      <c r="C37" s="360">
        <v>1948.3230000000001</v>
      </c>
      <c r="D37" s="360">
        <v>2258.64</v>
      </c>
      <c r="E37" s="360">
        <v>1522</v>
      </c>
      <c r="F37" s="360">
        <v>1545</v>
      </c>
      <c r="G37" s="360">
        <v>1855</v>
      </c>
      <c r="H37" s="360">
        <v>2394.002161981341</v>
      </c>
      <c r="I37" s="360">
        <v>1591</v>
      </c>
      <c r="J37" s="360">
        <v>2344.3096400600002</v>
      </c>
      <c r="K37" s="360">
        <v>2722.3431681725997</v>
      </c>
      <c r="L37" s="360">
        <v>3454</v>
      </c>
      <c r="M37" s="360">
        <v>3996</v>
      </c>
      <c r="N37" s="360">
        <v>4055.6658269381001</v>
      </c>
      <c r="O37" s="361">
        <v>4155</v>
      </c>
    </row>
    <row r="38" spans="1:19" s="127" customFormat="1" ht="16.899999999999999" customHeight="1" x14ac:dyDescent="0.2">
      <c r="A38" s="359" t="s">
        <v>93</v>
      </c>
      <c r="B38" s="360">
        <v>2056.15</v>
      </c>
      <c r="C38" s="360">
        <v>1899.0095271287385</v>
      </c>
      <c r="D38" s="360">
        <v>1731.4991046464722</v>
      </c>
      <c r="E38" s="360">
        <v>1545.6297409427762</v>
      </c>
      <c r="F38" s="360">
        <v>1383.6893571817773</v>
      </c>
      <c r="G38" s="360">
        <v>2732.431198380445</v>
      </c>
      <c r="H38" s="360">
        <v>4563.3483461460009</v>
      </c>
      <c r="I38" s="360">
        <v>3487</v>
      </c>
      <c r="J38" s="360">
        <v>4465.4321166200007</v>
      </c>
      <c r="K38" s="360">
        <v>5579.694607176998</v>
      </c>
      <c r="L38" s="360">
        <v>7333.5651751630003</v>
      </c>
      <c r="M38" s="360">
        <v>8417</v>
      </c>
      <c r="N38" s="360">
        <v>8162</v>
      </c>
      <c r="O38" s="361">
        <v>8065.5</v>
      </c>
    </row>
    <row r="39" spans="1:19" s="127" customFormat="1" ht="16.899999999999999" customHeight="1" x14ac:dyDescent="0.2">
      <c r="A39" s="128" t="s">
        <v>94</v>
      </c>
      <c r="B39" s="360">
        <v>1330</v>
      </c>
      <c r="C39" s="360">
        <v>874.63900000000001</v>
      </c>
      <c r="D39" s="360">
        <v>585.29999999999995</v>
      </c>
      <c r="E39" s="360">
        <v>665</v>
      </c>
      <c r="F39" s="360">
        <v>576</v>
      </c>
      <c r="G39" s="360">
        <v>1450</v>
      </c>
      <c r="H39" s="360">
        <v>3253.1560109479997</v>
      </c>
      <c r="I39" s="360">
        <v>805.77949243551109</v>
      </c>
      <c r="J39" s="360">
        <v>768</v>
      </c>
      <c r="K39" s="360">
        <v>1170</v>
      </c>
      <c r="L39" s="360">
        <v>1481.060823349821</v>
      </c>
      <c r="M39" s="360">
        <v>1781</v>
      </c>
      <c r="N39" s="360">
        <v>1697</v>
      </c>
      <c r="O39" s="361">
        <v>1749</v>
      </c>
    </row>
    <row r="40" spans="1:19" s="127" customFormat="1" ht="16.899999999999999" customHeight="1" x14ac:dyDescent="0.2">
      <c r="A40" s="128" t="s">
        <v>95</v>
      </c>
      <c r="B40" s="360">
        <v>1159.1275362318841</v>
      </c>
      <c r="C40" s="360">
        <v>987.51353623188402</v>
      </c>
      <c r="D40" s="360">
        <v>911.06</v>
      </c>
      <c r="E40" s="360">
        <v>931.1</v>
      </c>
      <c r="F40" s="360">
        <v>943.5</v>
      </c>
      <c r="G40" s="360">
        <v>1069.629431564955</v>
      </c>
      <c r="H40" s="360">
        <v>890.49483477044203</v>
      </c>
      <c r="I40" s="360">
        <v>633.5</v>
      </c>
      <c r="J40" s="360">
        <v>785.75952662999998</v>
      </c>
      <c r="K40" s="360">
        <v>1245.1788933467551</v>
      </c>
      <c r="L40" s="360">
        <v>1674.731669352984</v>
      </c>
      <c r="M40" s="360">
        <v>1823</v>
      </c>
      <c r="N40" s="360">
        <v>1920</v>
      </c>
      <c r="O40" s="361">
        <v>2035</v>
      </c>
    </row>
    <row r="41" spans="1:19" s="127" customFormat="1" ht="16.899999999999999" customHeight="1" x14ac:dyDescent="0.2">
      <c r="A41" s="375" t="s">
        <v>212</v>
      </c>
      <c r="B41" s="363">
        <v>77617.919191917274</v>
      </c>
      <c r="C41" s="363">
        <v>73989.818983964273</v>
      </c>
      <c r="D41" s="363">
        <v>71133.167054157413</v>
      </c>
      <c r="E41" s="363">
        <v>74980.232262474645</v>
      </c>
      <c r="F41" s="363">
        <v>79490.286805074036</v>
      </c>
      <c r="G41" s="363">
        <v>90241.85009615896</v>
      </c>
      <c r="H41" s="363">
        <v>98955.032386441002</v>
      </c>
      <c r="I41" s="363">
        <v>79394.661494996268</v>
      </c>
      <c r="J41" s="363">
        <v>99601.861153923775</v>
      </c>
      <c r="K41" s="363">
        <v>124070.80595658736</v>
      </c>
      <c r="L41" s="363">
        <v>144645.90726206609</v>
      </c>
      <c r="M41" s="363">
        <v>160919.48612469755</v>
      </c>
      <c r="N41" s="363">
        <v>169828.06657610071</v>
      </c>
      <c r="O41" s="364">
        <v>176037.08402412644</v>
      </c>
      <c r="P41" s="365"/>
      <c r="Q41" s="365"/>
      <c r="R41" s="365"/>
      <c r="S41" s="365"/>
    </row>
    <row r="42" spans="1:19" s="127" customFormat="1" ht="16.899999999999999" customHeight="1" x14ac:dyDescent="0.2">
      <c r="A42" s="376" t="s">
        <v>213</v>
      </c>
      <c r="B42" s="377">
        <v>19.593304700398949</v>
      </c>
      <c r="C42" s="377">
        <v>17.618080876463278</v>
      </c>
      <c r="D42" s="377">
        <v>16.044983643655602</v>
      </c>
      <c r="E42" s="377">
        <v>15.918903841608145</v>
      </c>
      <c r="F42" s="377">
        <v>15.973320609937364</v>
      </c>
      <c r="G42" s="377">
        <v>17.155042080997049</v>
      </c>
      <c r="H42" s="377">
        <v>17.675032652034936</v>
      </c>
      <c r="I42" s="377">
        <v>15.944464137459088</v>
      </c>
      <c r="J42" s="377">
        <v>18.795186242543576</v>
      </c>
      <c r="K42" s="377">
        <v>19.911715372480192</v>
      </c>
      <c r="L42" s="377">
        <v>20.805403854751425</v>
      </c>
      <c r="M42" s="377">
        <v>21.266043943280032</v>
      </c>
      <c r="N42" s="377">
        <v>20.958425747984975</v>
      </c>
      <c r="O42" s="378">
        <v>20.161254362457164</v>
      </c>
    </row>
    <row r="43" spans="1:19" ht="19.149999999999999" customHeight="1" x14ac:dyDescent="0.25">
      <c r="A43" s="58" t="s">
        <v>128</v>
      </c>
      <c r="C43" s="127"/>
      <c r="D43" s="127"/>
      <c r="E43" s="127"/>
      <c r="F43" s="127"/>
      <c r="G43" s="127"/>
      <c r="H43" s="127"/>
      <c r="I43" s="127"/>
      <c r="J43" s="127"/>
      <c r="K43" s="127"/>
      <c r="L43" s="127"/>
      <c r="M43" s="127"/>
      <c r="N43" s="127"/>
      <c r="O43" s="127"/>
    </row>
    <row r="44" spans="1:19" x14ac:dyDescent="0.2">
      <c r="C44" s="127"/>
      <c r="D44" s="127"/>
      <c r="E44" s="127"/>
      <c r="F44" s="127"/>
      <c r="G44" s="127"/>
      <c r="H44" s="127"/>
      <c r="I44" s="127"/>
      <c r="J44" s="127"/>
      <c r="K44" s="127"/>
      <c r="L44" s="127"/>
      <c r="M44" s="127"/>
      <c r="N44" s="127"/>
      <c r="O44" s="127"/>
    </row>
    <row r="45" spans="1:19" x14ac:dyDescent="0.2">
      <c r="C45" s="127"/>
      <c r="D45" s="127"/>
      <c r="E45" s="127"/>
      <c r="F45" s="127"/>
      <c r="G45" s="127"/>
      <c r="H45" s="127"/>
      <c r="I45" s="127"/>
      <c r="J45" s="127"/>
      <c r="K45" s="127"/>
      <c r="L45" s="127"/>
      <c r="M45" s="127"/>
      <c r="N45" s="127"/>
      <c r="O45" s="127"/>
    </row>
    <row r="46" spans="1:19" x14ac:dyDescent="0.2">
      <c r="C46" s="127"/>
      <c r="D46" s="127"/>
      <c r="E46" s="127"/>
      <c r="F46" s="127"/>
      <c r="G46" s="127"/>
      <c r="H46" s="127"/>
      <c r="I46" s="127"/>
      <c r="J46" s="127"/>
      <c r="K46" s="127"/>
      <c r="L46" s="127"/>
      <c r="M46" s="127"/>
      <c r="N46" s="127"/>
      <c r="O46" s="127"/>
    </row>
    <row r="47" spans="1:19" x14ac:dyDescent="0.2">
      <c r="B47" s="379"/>
      <c r="C47" s="127"/>
      <c r="D47" s="127"/>
      <c r="E47" s="127"/>
      <c r="F47" s="127"/>
      <c r="G47" s="127"/>
      <c r="H47" s="127"/>
      <c r="I47" s="127"/>
      <c r="J47" s="127"/>
      <c r="K47" s="127"/>
      <c r="L47" s="127"/>
      <c r="M47" s="127"/>
      <c r="N47" s="127"/>
      <c r="O47" s="127"/>
    </row>
    <row r="48" spans="1:19" x14ac:dyDescent="0.2">
      <c r="A48" s="26"/>
      <c r="B48" s="379"/>
      <c r="C48" s="127"/>
      <c r="D48" s="127"/>
      <c r="E48" s="127"/>
      <c r="F48" s="127"/>
      <c r="G48" s="127"/>
      <c r="H48" s="127"/>
      <c r="I48" s="127"/>
      <c r="J48" s="127"/>
      <c r="K48" s="127"/>
      <c r="L48" s="127"/>
      <c r="M48" s="127"/>
      <c r="N48" s="127"/>
      <c r="O48" s="127"/>
    </row>
    <row r="49" spans="1:15" x14ac:dyDescent="0.2">
      <c r="B49" s="379"/>
      <c r="C49" s="127"/>
      <c r="D49" s="127"/>
      <c r="E49" s="127"/>
      <c r="F49" s="127"/>
      <c r="G49" s="127"/>
      <c r="H49" s="127"/>
      <c r="I49" s="127"/>
      <c r="J49" s="127"/>
      <c r="K49" s="127"/>
      <c r="L49" s="127"/>
      <c r="M49" s="127"/>
      <c r="N49" s="127"/>
      <c r="O49" s="127"/>
    </row>
    <row r="50" spans="1:15" x14ac:dyDescent="0.2">
      <c r="A50" s="26"/>
      <c r="C50" s="127"/>
      <c r="D50" s="127"/>
      <c r="E50" s="127"/>
      <c r="F50" s="127"/>
      <c r="G50" s="127"/>
      <c r="H50" s="127"/>
      <c r="I50" s="127"/>
      <c r="J50" s="127"/>
      <c r="K50" s="127"/>
      <c r="L50" s="127"/>
      <c r="M50" s="127"/>
      <c r="N50" s="127"/>
      <c r="O50" s="127"/>
    </row>
    <row r="51" spans="1:15" x14ac:dyDescent="0.2">
      <c r="C51" s="127"/>
      <c r="D51" s="127"/>
      <c r="E51" s="127"/>
      <c r="F51" s="127"/>
      <c r="G51" s="127"/>
      <c r="H51" s="127"/>
      <c r="I51" s="127"/>
      <c r="J51" s="127"/>
      <c r="K51" s="127"/>
      <c r="L51" s="127"/>
      <c r="M51" s="127"/>
      <c r="N51" s="127"/>
      <c r="O51" s="127"/>
    </row>
    <row r="52" spans="1:15" x14ac:dyDescent="0.2">
      <c r="C52" s="127"/>
      <c r="D52" s="127"/>
      <c r="E52" s="127"/>
      <c r="F52" s="127"/>
      <c r="G52" s="127"/>
      <c r="H52" s="127"/>
      <c r="I52" s="127"/>
      <c r="J52" s="127"/>
      <c r="K52" s="127"/>
      <c r="L52" s="127"/>
      <c r="M52" s="127"/>
      <c r="N52" s="127"/>
      <c r="O52" s="127"/>
    </row>
    <row r="53" spans="1:15" x14ac:dyDescent="0.2">
      <c r="C53" s="127"/>
      <c r="D53" s="127"/>
      <c r="E53" s="127"/>
      <c r="F53" s="127"/>
      <c r="G53" s="127"/>
      <c r="H53" s="127"/>
      <c r="I53" s="127"/>
      <c r="J53" s="127"/>
      <c r="K53" s="127"/>
      <c r="L53" s="127"/>
      <c r="M53" s="127"/>
      <c r="N53" s="127"/>
      <c r="O53" s="127"/>
    </row>
    <row r="54" spans="1:15" x14ac:dyDescent="0.2">
      <c r="C54" s="127"/>
      <c r="D54" s="127"/>
      <c r="E54" s="127"/>
      <c r="F54" s="127"/>
      <c r="G54" s="127"/>
      <c r="H54" s="127"/>
      <c r="I54" s="127"/>
      <c r="J54" s="127"/>
      <c r="K54" s="127"/>
      <c r="L54" s="127"/>
      <c r="M54" s="127"/>
      <c r="N54" s="127"/>
      <c r="O54" s="127"/>
    </row>
    <row r="55" spans="1:15" x14ac:dyDescent="0.2">
      <c r="C55" s="127"/>
      <c r="D55" s="127"/>
      <c r="E55" s="127"/>
      <c r="F55" s="127"/>
      <c r="G55" s="127"/>
      <c r="H55" s="127"/>
      <c r="I55" s="127"/>
      <c r="J55" s="127"/>
      <c r="K55" s="127"/>
      <c r="L55" s="127"/>
      <c r="M55" s="127"/>
      <c r="N55" s="127"/>
      <c r="O55" s="127"/>
    </row>
    <row r="56" spans="1:15" x14ac:dyDescent="0.2">
      <c r="C56" s="127"/>
      <c r="D56" s="127"/>
      <c r="E56" s="127"/>
      <c r="F56" s="127"/>
      <c r="G56" s="127"/>
      <c r="H56" s="127"/>
      <c r="I56" s="127"/>
      <c r="J56" s="127"/>
      <c r="K56" s="127"/>
      <c r="L56" s="127"/>
      <c r="M56" s="127"/>
      <c r="N56" s="127"/>
      <c r="O56" s="127"/>
    </row>
    <row r="57" spans="1:15" x14ac:dyDescent="0.2">
      <c r="C57" s="127"/>
      <c r="D57" s="127"/>
      <c r="E57" s="127"/>
      <c r="F57" s="127"/>
      <c r="G57" s="127"/>
      <c r="H57" s="127"/>
      <c r="I57" s="127"/>
      <c r="J57" s="127"/>
      <c r="K57" s="127"/>
      <c r="L57" s="127"/>
      <c r="M57" s="127"/>
      <c r="N57" s="127"/>
      <c r="O57" s="127"/>
    </row>
    <row r="58" spans="1:15" x14ac:dyDescent="0.2">
      <c r="C58" s="127"/>
      <c r="D58" s="127"/>
      <c r="E58" s="127"/>
      <c r="F58" s="127"/>
      <c r="G58" s="127"/>
      <c r="H58" s="127"/>
      <c r="I58" s="127"/>
      <c r="J58" s="127"/>
      <c r="K58" s="127"/>
      <c r="L58" s="127"/>
      <c r="M58" s="127"/>
      <c r="N58" s="127"/>
      <c r="O58" s="127"/>
    </row>
    <row r="59" spans="1:15" x14ac:dyDescent="0.2">
      <c r="C59" s="127"/>
      <c r="D59" s="127"/>
      <c r="E59" s="127"/>
      <c r="F59" s="127"/>
      <c r="G59" s="127"/>
      <c r="H59" s="127"/>
      <c r="I59" s="127"/>
      <c r="J59" s="127"/>
      <c r="K59" s="127"/>
      <c r="L59" s="127"/>
      <c r="M59" s="127"/>
      <c r="N59" s="127"/>
      <c r="O59" s="127"/>
    </row>
    <row r="60" spans="1:15" x14ac:dyDescent="0.2">
      <c r="C60" s="127"/>
      <c r="D60" s="127"/>
      <c r="E60" s="127"/>
      <c r="F60" s="127"/>
      <c r="G60" s="127"/>
      <c r="H60" s="127"/>
      <c r="I60" s="127"/>
      <c r="J60" s="127"/>
      <c r="K60" s="127"/>
      <c r="L60" s="127"/>
      <c r="M60" s="127"/>
      <c r="N60" s="127"/>
      <c r="O60" s="127"/>
    </row>
    <row r="61" spans="1:15" x14ac:dyDescent="0.2">
      <c r="C61" s="127"/>
      <c r="D61" s="127"/>
      <c r="E61" s="127"/>
      <c r="F61" s="127"/>
      <c r="G61" s="127"/>
      <c r="H61" s="127"/>
      <c r="I61" s="127"/>
      <c r="J61" s="127"/>
      <c r="K61" s="127"/>
      <c r="L61" s="127"/>
      <c r="M61" s="127"/>
      <c r="N61" s="127"/>
      <c r="O61" s="127"/>
    </row>
  </sheetData>
  <hyperlinks>
    <hyperlink ref="A1" location="'Table of contents'!A1" display="Back to table of contents" xr:uid="{C08B509F-52DB-4929-AF78-92CE17F3747B}"/>
  </hyperlinks>
  <pageMargins left="0.5" right="0" top="0.49" bottom="0" header="0.32" footer="0"/>
  <pageSetup paperSize="9" scale="94" orientation="landscape" r:id="rId1"/>
  <headerFooter alignWithMargins="0">
    <oddHeader>&amp;C- 18 -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92B41-C19E-40F9-B6DD-903B94F72F3D}">
  <dimension ref="A1:IF42"/>
  <sheetViews>
    <sheetView workbookViewId="0"/>
  </sheetViews>
  <sheetFormatPr defaultColWidth="9.140625" defaultRowHeight="12.75" x14ac:dyDescent="0.2"/>
  <cols>
    <col min="1" max="1" width="60.42578125" style="18" customWidth="1"/>
    <col min="2" max="14" width="9.5703125" style="18" customWidth="1"/>
    <col min="15" max="15" width="9.140625" style="18"/>
    <col min="16" max="16" width="13.28515625" style="18" bestFit="1" customWidth="1"/>
    <col min="17" max="17" width="0" style="18" hidden="1" customWidth="1"/>
    <col min="18" max="18" width="13.28515625" style="18" hidden="1" customWidth="1"/>
    <col min="19" max="19" width="13.28515625" style="18" customWidth="1"/>
    <col min="20" max="23" width="17.28515625" style="18" bestFit="1" customWidth="1"/>
    <col min="24" max="25" width="17.7109375" style="18" bestFit="1" customWidth="1"/>
    <col min="26" max="28" width="17.28515625" style="18" bestFit="1" customWidth="1"/>
    <col min="29" max="29" width="16.5703125" style="18" bestFit="1" customWidth="1"/>
    <col min="30" max="32" width="17.28515625" style="18" bestFit="1" customWidth="1"/>
    <col min="33" max="16384" width="9.140625" style="18"/>
  </cols>
  <sheetData>
    <row r="1" spans="1:240" x14ac:dyDescent="0.2">
      <c r="A1" s="674" t="s">
        <v>214</v>
      </c>
    </row>
    <row r="2" spans="1:240" s="30" customFormat="1" ht="19.5" customHeight="1" x14ac:dyDescent="0.25">
      <c r="A2" s="63" t="s">
        <v>520</v>
      </c>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row>
    <row r="3" spans="1:240" s="352" customFormat="1" ht="15" customHeight="1" x14ac:dyDescent="0.2">
      <c r="A3" s="380"/>
      <c r="B3" s="36">
        <v>2014</v>
      </c>
      <c r="C3" s="36">
        <v>2015</v>
      </c>
      <c r="D3" s="36">
        <v>2016</v>
      </c>
      <c r="E3" s="36">
        <v>2017</v>
      </c>
      <c r="F3" s="36">
        <v>2018</v>
      </c>
      <c r="G3" s="36" t="s">
        <v>169</v>
      </c>
      <c r="H3" s="36" t="s">
        <v>170</v>
      </c>
      <c r="I3" s="36" t="s">
        <v>171</v>
      </c>
      <c r="J3" s="36" t="s">
        <v>508</v>
      </c>
      <c r="K3" s="36" t="s">
        <v>509</v>
      </c>
      <c r="L3" s="36" t="s">
        <v>34</v>
      </c>
      <c r="M3" s="36" t="s">
        <v>35</v>
      </c>
      <c r="N3" s="37" t="s">
        <v>36</v>
      </c>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row>
    <row r="4" spans="1:240" ht="13.5" customHeight="1" x14ac:dyDescent="0.2">
      <c r="A4" s="38" t="s">
        <v>194</v>
      </c>
      <c r="M4" s="256"/>
      <c r="N4" s="256"/>
      <c r="O4" s="93"/>
    </row>
    <row r="5" spans="1:240" ht="15" customHeight="1" x14ac:dyDescent="0.2">
      <c r="A5" s="69" t="s">
        <v>195</v>
      </c>
      <c r="B5" s="381">
        <v>-7.4311528414150132</v>
      </c>
      <c r="C5" s="381">
        <v>-4.1165967036621396</v>
      </c>
      <c r="D5" s="381">
        <v>1.5447100899636581</v>
      </c>
      <c r="E5" s="381">
        <v>6.7944439644100498</v>
      </c>
      <c r="F5" s="381">
        <v>10.311561653401967</v>
      </c>
      <c r="G5" s="381">
        <v>6.7644345365625469</v>
      </c>
      <c r="H5" s="381">
        <v>-26.164437456057001</v>
      </c>
      <c r="I5" s="381">
        <v>15.855364430249836</v>
      </c>
      <c r="J5" s="381">
        <v>0.17231278030496355</v>
      </c>
      <c r="K5" s="381">
        <v>6.4271601508195602</v>
      </c>
      <c r="L5" s="381">
        <v>13.766467925630096</v>
      </c>
      <c r="M5" s="382">
        <v>5.6474837295289717</v>
      </c>
      <c r="N5" s="382">
        <v>0.16203589765655124</v>
      </c>
      <c r="O5" s="93"/>
    </row>
    <row r="6" spans="1:240" ht="15" customHeight="1" x14ac:dyDescent="0.2">
      <c r="A6" s="111" t="s">
        <v>196</v>
      </c>
      <c r="B6" s="384">
        <v>-8.7699988234251691</v>
      </c>
      <c r="C6" s="384">
        <v>0.47214853801355616</v>
      </c>
      <c r="D6" s="384">
        <v>13.348202272741986</v>
      </c>
      <c r="E6" s="384">
        <v>-0.95749299719805947</v>
      </c>
      <c r="F6" s="384">
        <v>-4.324212450698937</v>
      </c>
      <c r="G6" s="384">
        <v>4.6423408863559104</v>
      </c>
      <c r="H6" s="384">
        <v>-25.416578753991246</v>
      </c>
      <c r="I6" s="384">
        <v>9.3284405790134599</v>
      </c>
      <c r="J6" s="384">
        <v>9.9597373807249738</v>
      </c>
      <c r="K6" s="384">
        <v>6.9156558882600905</v>
      </c>
      <c r="L6" s="384">
        <v>21.847187870519406</v>
      </c>
      <c r="M6" s="385">
        <v>8.393157745779817</v>
      </c>
      <c r="N6" s="383">
        <v>0.6663711047045382</v>
      </c>
      <c r="O6" s="93"/>
    </row>
    <row r="7" spans="1:240" ht="15" customHeight="1" x14ac:dyDescent="0.2">
      <c r="A7" s="111" t="s">
        <v>197</v>
      </c>
      <c r="B7" s="384">
        <v>-20.219637271031573</v>
      </c>
      <c r="C7" s="384">
        <v>-18.045331910484265</v>
      </c>
      <c r="D7" s="384">
        <v>-7.7321007419187424</v>
      </c>
      <c r="E7" s="384">
        <v>27.461267431857991</v>
      </c>
      <c r="F7" s="384">
        <v>4.5961605477724277</v>
      </c>
      <c r="G7" s="384">
        <v>22.093020122079636</v>
      </c>
      <c r="H7" s="384">
        <v>-29.679728976336918</v>
      </c>
      <c r="I7" s="384">
        <v>41.099560982770811</v>
      </c>
      <c r="J7" s="384">
        <v>-5.6951394386068444</v>
      </c>
      <c r="K7" s="384">
        <v>6.7782347759309829</v>
      </c>
      <c r="L7" s="384">
        <v>9.8812055023166607</v>
      </c>
      <c r="M7" s="385">
        <v>-1.5115670904184242</v>
      </c>
      <c r="N7" s="383">
        <v>-4.4112726283477031</v>
      </c>
      <c r="O7" s="93"/>
    </row>
    <row r="8" spans="1:240" ht="15" customHeight="1" x14ac:dyDescent="0.2">
      <c r="A8" s="111" t="s">
        <v>198</v>
      </c>
      <c r="B8" s="384">
        <v>14.113410030228081</v>
      </c>
      <c r="C8" s="384">
        <v>2.2736020019509624</v>
      </c>
      <c r="D8" s="384">
        <v>-10.666673793810475</v>
      </c>
      <c r="E8" s="384">
        <v>5.8257713936718574</v>
      </c>
      <c r="F8" s="384">
        <v>45.292255628081733</v>
      </c>
      <c r="G8" s="386">
        <v>-1.687689003334043</v>
      </c>
      <c r="H8" s="384">
        <v>-24.008693885855962</v>
      </c>
      <c r="I8" s="384">
        <v>3.5354458557677475</v>
      </c>
      <c r="J8" s="384">
        <v>-7.2572261076873872</v>
      </c>
      <c r="K8" s="384">
        <v>5.1790516806436102</v>
      </c>
      <c r="L8" s="384">
        <v>4.2754075194727079</v>
      </c>
      <c r="M8" s="385">
        <v>8.9915526676620345</v>
      </c>
      <c r="N8" s="385">
        <v>4.3006820314773364</v>
      </c>
      <c r="O8" s="93"/>
    </row>
    <row r="9" spans="1:240" ht="15" customHeight="1" x14ac:dyDescent="0.2">
      <c r="A9" s="69" t="s">
        <v>199</v>
      </c>
      <c r="B9" s="387">
        <v>-3.2736239789418704</v>
      </c>
      <c r="C9" s="387">
        <v>-7.7372988982788939</v>
      </c>
      <c r="D9" s="387">
        <v>7.5875492832441438</v>
      </c>
      <c r="E9" s="387">
        <v>0.98854440683386713</v>
      </c>
      <c r="F9" s="387">
        <v>12.128715929257439</v>
      </c>
      <c r="G9" s="387">
        <v>5.8278887214650865</v>
      </c>
      <c r="H9" s="387">
        <v>-21.235729234307641</v>
      </c>
      <c r="I9" s="387">
        <v>19.271332858197084</v>
      </c>
      <c r="J9" s="387">
        <v>29.817212019813923</v>
      </c>
      <c r="K9" s="387">
        <v>18.305059858277957</v>
      </c>
      <c r="L9" s="387">
        <v>0.56798083842346614</v>
      </c>
      <c r="M9" s="388">
        <v>-2.6206655215307677</v>
      </c>
      <c r="N9" s="385">
        <v>-2.6999566978180667</v>
      </c>
      <c r="O9" s="93"/>
    </row>
    <row r="10" spans="1:240" ht="15" customHeight="1" x14ac:dyDescent="0.2">
      <c r="A10" s="206" t="s">
        <v>215</v>
      </c>
      <c r="B10" s="389">
        <v>-0.90261578472164672</v>
      </c>
      <c r="C10" s="389">
        <v>-0.29530290262455594</v>
      </c>
      <c r="D10" s="389">
        <v>1.8720400056770927</v>
      </c>
      <c r="E10" s="389">
        <v>3.3488079303292579</v>
      </c>
      <c r="F10" s="389">
        <v>15.570803870251652</v>
      </c>
      <c r="G10" s="389">
        <v>4.6727028856188042</v>
      </c>
      <c r="H10" s="389">
        <v>-21.352839095697234</v>
      </c>
      <c r="I10" s="389">
        <v>21.341827564059741</v>
      </c>
      <c r="J10" s="389">
        <v>28.234865137925652</v>
      </c>
      <c r="K10" s="389">
        <v>15.585576513391743</v>
      </c>
      <c r="L10" s="389">
        <v>1.8412062511226281</v>
      </c>
      <c r="M10" s="390">
        <v>-1.1059331240105479</v>
      </c>
      <c r="N10" s="385">
        <v>-2.6808872386536819</v>
      </c>
      <c r="O10" s="93"/>
    </row>
    <row r="11" spans="1:240" ht="15" customHeight="1" x14ac:dyDescent="0.2">
      <c r="A11" s="111" t="s">
        <v>200</v>
      </c>
      <c r="B11" s="384">
        <v>-4.1807293984608975</v>
      </c>
      <c r="C11" s="384">
        <v>1.1019283746556425</v>
      </c>
      <c r="D11" s="384">
        <v>11.108171741488306</v>
      </c>
      <c r="E11" s="384">
        <v>8.218987472451559</v>
      </c>
      <c r="F11" s="384">
        <v>7.7585339040722801</v>
      </c>
      <c r="G11" s="384">
        <v>-3.1400012125686345</v>
      </c>
      <c r="H11" s="384">
        <v>-37.276921428063822</v>
      </c>
      <c r="I11" s="384">
        <v>16.112020929242973</v>
      </c>
      <c r="J11" s="384">
        <v>45.37456729358712</v>
      </c>
      <c r="K11" s="384">
        <v>63.611473085786542</v>
      </c>
      <c r="L11" s="384">
        <v>-0.1373791569406535</v>
      </c>
      <c r="M11" s="385">
        <v>-13.548233067625063</v>
      </c>
      <c r="N11" s="383">
        <v>-34.917868534880384</v>
      </c>
      <c r="O11" s="93"/>
    </row>
    <row r="12" spans="1:240" ht="15" customHeight="1" x14ac:dyDescent="0.2">
      <c r="A12" s="111" t="s">
        <v>201</v>
      </c>
      <c r="B12" s="384">
        <v>-13.332365570059082</v>
      </c>
      <c r="C12" s="384">
        <v>-53.953900918537059</v>
      </c>
      <c r="D12" s="384">
        <v>99.41245876935082</v>
      </c>
      <c r="E12" s="384">
        <v>-17.514942521475092</v>
      </c>
      <c r="F12" s="384">
        <v>-16.367499599042617</v>
      </c>
      <c r="G12" s="384">
        <v>80.740898518926372</v>
      </c>
      <c r="H12" s="384">
        <v>-28.418976814412588</v>
      </c>
      <c r="I12" s="384">
        <v>-51.25073744095193</v>
      </c>
      <c r="J12" s="384">
        <v>43.46693448999747</v>
      </c>
      <c r="K12" s="384">
        <v>55.93567815056258</v>
      </c>
      <c r="L12" s="384">
        <v>8.9716487064309689</v>
      </c>
      <c r="M12" s="385">
        <v>-30.061727339980862</v>
      </c>
      <c r="N12" s="384">
        <v>-1.8584160189069081</v>
      </c>
      <c r="O12" s="93"/>
    </row>
    <row r="13" spans="1:240" ht="15" customHeight="1" x14ac:dyDescent="0.2">
      <c r="A13" s="206" t="s">
        <v>216</v>
      </c>
      <c r="B13" s="389">
        <v>-0.92697887590882999</v>
      </c>
      <c r="C13" s="389">
        <v>-18.656193220401335</v>
      </c>
      <c r="D13" s="389">
        <v>32.850073319644792</v>
      </c>
      <c r="E13" s="389">
        <v>-5.3266635488554073</v>
      </c>
      <c r="F13" s="389">
        <v>8.9729488362319216</v>
      </c>
      <c r="G13" s="389">
        <v>69.312258117034133</v>
      </c>
      <c r="H13" s="389">
        <v>-29.824513389827672</v>
      </c>
      <c r="I13" s="389">
        <v>-40.861755710970094</v>
      </c>
      <c r="J13" s="389">
        <v>13.564117245381354</v>
      </c>
      <c r="K13" s="389">
        <v>4.3835510684767485</v>
      </c>
      <c r="L13" s="389">
        <v>46.416043402650587</v>
      </c>
      <c r="M13" s="390">
        <v>-13.09101888903254</v>
      </c>
      <c r="N13" s="384">
        <v>-1.4809046878310141</v>
      </c>
      <c r="O13" s="93"/>
    </row>
    <row r="14" spans="1:240" ht="15" customHeight="1" x14ac:dyDescent="0.2">
      <c r="A14" s="111" t="s">
        <v>202</v>
      </c>
      <c r="B14" s="391">
        <v>-0.24265300620118069</v>
      </c>
      <c r="C14" s="384">
        <v>2.0111550105726224</v>
      </c>
      <c r="D14" s="384">
        <v>-3.3756080356224913</v>
      </c>
      <c r="E14" s="384">
        <v>3.59601381744082</v>
      </c>
      <c r="F14" s="384">
        <v>18.245933886676539</v>
      </c>
      <c r="G14" s="384">
        <v>-2.0061715695894975</v>
      </c>
      <c r="H14" s="384">
        <v>-16.524232410717644</v>
      </c>
      <c r="I14" s="384">
        <v>31.498825917389809</v>
      </c>
      <c r="J14" s="384">
        <v>26.980247820840788</v>
      </c>
      <c r="K14" s="384">
        <v>9.361668381368446</v>
      </c>
      <c r="L14" s="392">
        <v>-3.3363016499507125E-2</v>
      </c>
      <c r="M14" s="385">
        <v>2.553319439917388</v>
      </c>
      <c r="N14" s="384">
        <v>3.7348169908070901</v>
      </c>
      <c r="O14" s="93"/>
    </row>
    <row r="15" spans="1:240" ht="15" customHeight="1" x14ac:dyDescent="0.2">
      <c r="A15" s="49"/>
      <c r="B15" s="393"/>
      <c r="C15" s="393"/>
      <c r="D15" s="393"/>
      <c r="E15" s="393"/>
      <c r="F15" s="393"/>
      <c r="G15" s="393"/>
      <c r="H15" s="393"/>
      <c r="I15" s="393"/>
      <c r="J15" s="393"/>
      <c r="K15" s="393"/>
      <c r="L15" s="393"/>
      <c r="M15" s="393"/>
      <c r="O15" s="93"/>
    </row>
    <row r="16" spans="1:240" ht="15" customHeight="1" x14ac:dyDescent="0.2">
      <c r="A16" s="119" t="s">
        <v>217</v>
      </c>
      <c r="B16" s="394">
        <v>-5.9570460285497617</v>
      </c>
      <c r="C16" s="394">
        <v>-5.4365407468394693</v>
      </c>
      <c r="D16" s="394">
        <v>3.7063758660597301</v>
      </c>
      <c r="E16" s="394">
        <v>4.5820314337929213</v>
      </c>
      <c r="F16" s="394">
        <v>10.986232492116743</v>
      </c>
      <c r="G16" s="394">
        <v>6.4184095611838021</v>
      </c>
      <c r="H16" s="394">
        <v>-24.311263463150578</v>
      </c>
      <c r="I16" s="394">
        <v>17.238064279219856</v>
      </c>
      <c r="J16" s="394">
        <v>12.330640204591226</v>
      </c>
      <c r="K16" s="394">
        <v>11.87015658906807</v>
      </c>
      <c r="L16" s="394">
        <v>7.2780926007653068</v>
      </c>
      <c r="M16" s="394">
        <v>1.87980406151802</v>
      </c>
      <c r="N16" s="723">
        <v>-1.0633187848140491</v>
      </c>
      <c r="O16" s="93"/>
    </row>
    <row r="17" spans="1:15" s="728" customFormat="1" ht="15" customHeight="1" x14ac:dyDescent="0.2">
      <c r="A17" s="697" t="s">
        <v>218</v>
      </c>
      <c r="B17" s="725">
        <v>-5.3</v>
      </c>
      <c r="C17" s="725">
        <v>-2.8</v>
      </c>
      <c r="D17" s="725">
        <v>1.7</v>
      </c>
      <c r="E17" s="725">
        <v>5.5</v>
      </c>
      <c r="F17" s="725">
        <v>12.2</v>
      </c>
      <c r="G17" s="725">
        <v>6</v>
      </c>
      <c r="H17" s="725">
        <v>-24.4</v>
      </c>
      <c r="I17" s="725">
        <v>18.100000000000001</v>
      </c>
      <c r="J17" s="725">
        <v>11.7</v>
      </c>
      <c r="K17" s="725">
        <v>10.6</v>
      </c>
      <c r="L17" s="725">
        <v>8</v>
      </c>
      <c r="M17" s="725">
        <v>2.6</v>
      </c>
      <c r="N17" s="726">
        <v>-1.1000000000000001</v>
      </c>
      <c r="O17" s="727"/>
    </row>
    <row r="18" spans="1:15" ht="15" customHeight="1" x14ac:dyDescent="0.2">
      <c r="A18" s="38" t="s">
        <v>207</v>
      </c>
      <c r="B18" s="670"/>
      <c r="C18" s="256"/>
      <c r="D18" s="256"/>
      <c r="E18" s="256"/>
      <c r="F18" s="256"/>
      <c r="G18" s="256"/>
      <c r="H18" s="256"/>
      <c r="I18" s="256"/>
      <c r="J18" s="256"/>
      <c r="K18" s="256"/>
      <c r="L18" s="256"/>
      <c r="M18" s="256"/>
      <c r="O18" s="93"/>
    </row>
    <row r="19" spans="1:15" ht="15" customHeight="1" x14ac:dyDescent="0.2">
      <c r="A19" s="49" t="s">
        <v>65</v>
      </c>
      <c r="B19" s="384">
        <v>-44.161293269489811</v>
      </c>
      <c r="C19" s="384">
        <v>-33.193242868956276</v>
      </c>
      <c r="D19" s="384">
        <v>-8.5793294974956069</v>
      </c>
      <c r="E19" s="384">
        <v>-8.4602726383353968</v>
      </c>
      <c r="F19" s="384">
        <v>1.7771225946983549</v>
      </c>
      <c r="G19" s="384">
        <v>8.4302075357988997</v>
      </c>
      <c r="H19" s="384">
        <v>-19.764234999352965</v>
      </c>
      <c r="I19" s="384">
        <v>17.17798733468085</v>
      </c>
      <c r="J19" s="384">
        <v>-10.140283103965004</v>
      </c>
      <c r="K19" s="384">
        <v>8.5285677583663642</v>
      </c>
      <c r="L19" s="384">
        <v>1.0465121781035265</v>
      </c>
      <c r="M19" s="384">
        <v>0.33553371136621024</v>
      </c>
      <c r="N19" s="392">
        <v>-2.9563746951644703</v>
      </c>
      <c r="O19" s="93"/>
    </row>
    <row r="20" spans="1:15" ht="15" customHeight="1" x14ac:dyDescent="0.2">
      <c r="A20" s="49" t="s">
        <v>69</v>
      </c>
      <c r="B20" s="384">
        <v>-87.251281635693772</v>
      </c>
      <c r="C20" s="384">
        <v>-41.190789688466346</v>
      </c>
      <c r="D20" s="384">
        <v>-49.262211957547223</v>
      </c>
      <c r="E20" s="384">
        <v>-64.420581535843468</v>
      </c>
      <c r="F20" s="384">
        <v>232.78162709340677</v>
      </c>
      <c r="G20" s="384">
        <v>-7.568498223703358</v>
      </c>
      <c r="H20" s="384">
        <v>-10.108189846510768</v>
      </c>
      <c r="I20" s="384">
        <v>-6.300087863861819</v>
      </c>
      <c r="J20" s="384">
        <v>62.181971945778628</v>
      </c>
      <c r="K20" s="384">
        <v>7.6023266551406437</v>
      </c>
      <c r="L20" s="384">
        <v>3.1982128904670617</v>
      </c>
      <c r="M20" s="384">
        <v>6.8718570706020898</v>
      </c>
      <c r="N20" s="392">
        <v>-3.7820757755184076</v>
      </c>
      <c r="O20" s="93"/>
    </row>
    <row r="21" spans="1:15" ht="15" customHeight="1" x14ac:dyDescent="0.2">
      <c r="A21" s="49" t="s">
        <v>70</v>
      </c>
      <c r="B21" s="384">
        <v>20.969917091381092</v>
      </c>
      <c r="C21" s="384">
        <v>-37.800390425790752</v>
      </c>
      <c r="D21" s="384">
        <v>0.73256042141198918</v>
      </c>
      <c r="E21" s="384">
        <v>-0.58101770744666226</v>
      </c>
      <c r="F21" s="384">
        <v>17.262972409139095</v>
      </c>
      <c r="G21" s="384">
        <v>-14.494444177542803</v>
      </c>
      <c r="H21" s="384">
        <v>-27.110337701530952</v>
      </c>
      <c r="I21" s="384">
        <v>14.188390794747605</v>
      </c>
      <c r="J21" s="384">
        <v>20.977417996053376</v>
      </c>
      <c r="K21" s="384">
        <v>2.5733129720474324</v>
      </c>
      <c r="L21" s="384">
        <v>-0.27313697983950647</v>
      </c>
      <c r="M21" s="384">
        <v>4.7083868390386101</v>
      </c>
      <c r="N21" s="392">
        <v>-1.6764762241499369</v>
      </c>
      <c r="O21" s="93"/>
    </row>
    <row r="22" spans="1:15" ht="15" customHeight="1" x14ac:dyDescent="0.2">
      <c r="A22" s="128" t="s">
        <v>116</v>
      </c>
      <c r="B22" s="384">
        <v>-16.096976766744859</v>
      </c>
      <c r="C22" s="384">
        <v>12.343715317317532</v>
      </c>
      <c r="D22" s="384">
        <v>18.102267942896404</v>
      </c>
      <c r="E22" s="384">
        <v>13.969878002482687</v>
      </c>
      <c r="F22" s="384">
        <v>-30.803021780538927</v>
      </c>
      <c r="G22" s="384">
        <v>-0.91866902893754343</v>
      </c>
      <c r="H22" s="384">
        <v>-19.145101497150108</v>
      </c>
      <c r="I22" s="384">
        <v>5.0183221484682861</v>
      </c>
      <c r="J22" s="384">
        <v>7.5770659594300582</v>
      </c>
      <c r="K22" s="384">
        <v>3.9540199769274977</v>
      </c>
      <c r="L22" s="384">
        <v>4.4234623487837013</v>
      </c>
      <c r="M22" s="384">
        <v>15.955635864142266</v>
      </c>
      <c r="N22" s="384">
        <v>2.8976080527911137</v>
      </c>
      <c r="O22" s="93"/>
    </row>
    <row r="23" spans="1:15" ht="15" customHeight="1" x14ac:dyDescent="0.2">
      <c r="A23" s="128" t="s">
        <v>208</v>
      </c>
      <c r="B23" s="384">
        <v>43.196499096012218</v>
      </c>
      <c r="C23" s="384">
        <v>54.228467741329069</v>
      </c>
      <c r="D23" s="384">
        <v>-18.956250269455566</v>
      </c>
      <c r="E23" s="384">
        <v>-1.2814106149976965</v>
      </c>
      <c r="F23" s="384">
        <v>-27.953608112611064</v>
      </c>
      <c r="G23" s="384">
        <v>-13.525198736737281</v>
      </c>
      <c r="H23" s="384">
        <v>-24.762437374059076</v>
      </c>
      <c r="I23" s="384">
        <v>13.225674686942597</v>
      </c>
      <c r="J23" s="384">
        <v>-6.9230485202273684</v>
      </c>
      <c r="K23" s="384">
        <v>11.953127622548877</v>
      </c>
      <c r="L23" s="384">
        <v>0.97300164547695545</v>
      </c>
      <c r="M23" s="384">
        <v>5.322437815414645</v>
      </c>
      <c r="N23" s="392">
        <v>-0.54734360752681255</v>
      </c>
      <c r="O23" s="93"/>
    </row>
    <row r="24" spans="1:15" ht="15" customHeight="1" x14ac:dyDescent="0.2">
      <c r="A24" s="49" t="s">
        <v>77</v>
      </c>
      <c r="B24" s="384">
        <v>11.716879344666694</v>
      </c>
      <c r="C24" s="384">
        <v>-11.077614390293206</v>
      </c>
      <c r="D24" s="384">
        <v>-39.503044894653826</v>
      </c>
      <c r="E24" s="384">
        <v>9.1127906468153839</v>
      </c>
      <c r="F24" s="384">
        <v>187.29393289024301</v>
      </c>
      <c r="G24" s="384">
        <v>-5.7170470369421622</v>
      </c>
      <c r="H24" s="384">
        <v>-20.759625350573501</v>
      </c>
      <c r="I24" s="384">
        <v>1.1298552005298603</v>
      </c>
      <c r="J24" s="384">
        <v>30.810266892205732</v>
      </c>
      <c r="K24" s="384">
        <v>23.39318640157984</v>
      </c>
      <c r="L24" s="384">
        <v>2.2857300527358433</v>
      </c>
      <c r="M24" s="384">
        <v>12.18789760703973</v>
      </c>
      <c r="N24" s="392">
        <v>-5.7895201912302099</v>
      </c>
      <c r="O24" s="93"/>
    </row>
    <row r="25" spans="1:15" ht="15" customHeight="1" x14ac:dyDescent="0.2">
      <c r="A25" s="49" t="s">
        <v>219</v>
      </c>
      <c r="B25" s="384">
        <v>-17.519948264947288</v>
      </c>
      <c r="C25" s="384">
        <v>-10.028002065590357</v>
      </c>
      <c r="D25" s="384">
        <v>1.6129559695601188</v>
      </c>
      <c r="E25" s="384">
        <v>12.735474021296753</v>
      </c>
      <c r="F25" s="384">
        <v>-0.26068592047265327</v>
      </c>
      <c r="G25" s="384">
        <v>7.5626587906319145</v>
      </c>
      <c r="H25" s="384">
        <v>-28.130062938112488</v>
      </c>
      <c r="I25" s="384">
        <v>52.975137496348282</v>
      </c>
      <c r="J25" s="384">
        <v>20.903198977116162</v>
      </c>
      <c r="K25" s="384">
        <v>15.485415150430313</v>
      </c>
      <c r="L25" s="384">
        <v>-1.4047450996852717</v>
      </c>
      <c r="M25" s="384">
        <v>2.445349686848175</v>
      </c>
      <c r="N25" s="392">
        <v>-6.179115975967548</v>
      </c>
      <c r="O25" s="93"/>
    </row>
    <row r="26" spans="1:15" ht="15" customHeight="1" x14ac:dyDescent="0.2">
      <c r="A26" s="206" t="s">
        <v>220</v>
      </c>
      <c r="B26" s="389">
        <v>-18.770418214961552</v>
      </c>
      <c r="C26" s="389">
        <v>-12.465368019722192</v>
      </c>
      <c r="D26" s="389">
        <v>3.2355115328655444</v>
      </c>
      <c r="E26" s="389">
        <v>13.59821723551471</v>
      </c>
      <c r="F26" s="389">
        <v>-0.82591404365753363</v>
      </c>
      <c r="G26" s="389">
        <v>8.5757053808711987</v>
      </c>
      <c r="H26" s="389">
        <v>-29.804876044550667</v>
      </c>
      <c r="I26" s="389">
        <v>53.608495699870133</v>
      </c>
      <c r="J26" s="389">
        <v>17.225495038696309</v>
      </c>
      <c r="K26" s="389">
        <v>19.108752056422929</v>
      </c>
      <c r="L26" s="389">
        <v>-2.0867223501660135</v>
      </c>
      <c r="M26" s="389">
        <v>7.6339951125762013</v>
      </c>
      <c r="N26" s="724">
        <v>-4.9936790171509244</v>
      </c>
      <c r="O26" s="93"/>
    </row>
    <row r="27" spans="1:15" ht="15" customHeight="1" x14ac:dyDescent="0.2">
      <c r="A27" s="359" t="s">
        <v>79</v>
      </c>
      <c r="B27" s="384">
        <v>15.097272342553822</v>
      </c>
      <c r="C27" s="384">
        <v>-14.647141341802353</v>
      </c>
      <c r="D27" s="384">
        <v>17.418908168983634</v>
      </c>
      <c r="E27" s="384">
        <v>17.317899542648036</v>
      </c>
      <c r="F27" s="384">
        <v>123.51774521721265</v>
      </c>
      <c r="G27" s="384">
        <v>10.259787289639277</v>
      </c>
      <c r="H27" s="384">
        <v>-17.015656294829796</v>
      </c>
      <c r="I27" s="384">
        <v>8.8914335985956114</v>
      </c>
      <c r="J27" s="384">
        <v>2.302465142739905</v>
      </c>
      <c r="K27" s="384">
        <v>8.234649561195468</v>
      </c>
      <c r="L27" s="384">
        <v>-0.43974821976419776</v>
      </c>
      <c r="M27" s="384">
        <v>-11.758331587452346</v>
      </c>
      <c r="N27" s="392">
        <v>-3.0319730745973459</v>
      </c>
      <c r="O27" s="93"/>
    </row>
    <row r="28" spans="1:15" ht="15" customHeight="1" x14ac:dyDescent="0.2">
      <c r="A28" s="359" t="s">
        <v>80</v>
      </c>
      <c r="B28" s="384">
        <v>-29.580994082413937</v>
      </c>
      <c r="C28" s="384">
        <v>-7.3630868932843896</v>
      </c>
      <c r="D28" s="384">
        <v>-3.3044447248978059</v>
      </c>
      <c r="E28" s="384">
        <v>54.529277948078061</v>
      </c>
      <c r="F28" s="384">
        <v>-30.981430277513041</v>
      </c>
      <c r="G28" s="384">
        <v>9.9788383004485723</v>
      </c>
      <c r="H28" s="384">
        <v>-14.308938634727753</v>
      </c>
      <c r="I28" s="384">
        <v>23.824734921372027</v>
      </c>
      <c r="J28" s="384">
        <v>0.60199838900751956</v>
      </c>
      <c r="K28" s="384">
        <v>13.970305983307412</v>
      </c>
      <c r="L28" s="384">
        <v>7.5086040607983477</v>
      </c>
      <c r="M28" s="384">
        <v>-1.0768085747917695</v>
      </c>
      <c r="N28" s="392">
        <v>2.7331468539571802E-2</v>
      </c>
      <c r="O28" s="93"/>
    </row>
    <row r="29" spans="1:15" ht="15" customHeight="1" x14ac:dyDescent="0.2">
      <c r="A29" s="359" t="s">
        <v>81</v>
      </c>
      <c r="B29" s="384">
        <v>-7.1286090588996984</v>
      </c>
      <c r="C29" s="384">
        <v>8.8524883200702789</v>
      </c>
      <c r="D29" s="384">
        <v>-4.1464625477944139</v>
      </c>
      <c r="E29" s="384">
        <v>-11.622691766770117</v>
      </c>
      <c r="F29" s="384">
        <v>67.537345060122448</v>
      </c>
      <c r="G29" s="384">
        <v>3.3026964829696368</v>
      </c>
      <c r="H29" s="384">
        <v>-12.039025896313746</v>
      </c>
      <c r="I29" s="384">
        <v>10.324240742370861</v>
      </c>
      <c r="J29" s="384">
        <v>11.854284707652354</v>
      </c>
      <c r="K29" s="384">
        <v>11.531264648905477</v>
      </c>
      <c r="L29" s="384">
        <v>2.6952696861004739</v>
      </c>
      <c r="M29" s="384">
        <v>-0.1993844924647874</v>
      </c>
      <c r="N29" s="392">
        <v>-3.9040685559493511</v>
      </c>
      <c r="O29" s="93"/>
    </row>
    <row r="30" spans="1:15" ht="15" customHeight="1" x14ac:dyDescent="0.2">
      <c r="A30" s="111" t="s">
        <v>221</v>
      </c>
      <c r="B30" s="384">
        <v>27.481958263555754</v>
      </c>
      <c r="C30" s="384">
        <v>2.1232221453588096</v>
      </c>
      <c r="D30" s="395">
        <v>-4.4263143731359946</v>
      </c>
      <c r="E30" s="384">
        <v>-13.681838491738603</v>
      </c>
      <c r="F30" s="384">
        <v>-32.94197672883675</v>
      </c>
      <c r="G30" s="384">
        <v>8.5780055490817944</v>
      </c>
      <c r="H30" s="384">
        <v>-26.211972914028038</v>
      </c>
      <c r="I30" s="384">
        <v>3.0737571514371353</v>
      </c>
      <c r="J30" s="384">
        <v>7.3432280608382001</v>
      </c>
      <c r="K30" s="384">
        <v>21.93777357172533</v>
      </c>
      <c r="L30" s="384">
        <v>22.168849011339731</v>
      </c>
      <c r="M30" s="384">
        <v>1.8854222682923591</v>
      </c>
      <c r="N30" s="392">
        <v>-10.915503912479139</v>
      </c>
      <c r="O30" s="93"/>
    </row>
    <row r="31" spans="1:15" ht="15" customHeight="1" x14ac:dyDescent="0.2">
      <c r="A31" s="111" t="s">
        <v>222</v>
      </c>
      <c r="B31" s="384">
        <v>-6.0853827909350429</v>
      </c>
      <c r="C31" s="384">
        <v>1.619540415885254</v>
      </c>
      <c r="D31" s="384">
        <v>12.041876317258556</v>
      </c>
      <c r="E31" s="384">
        <v>4.7515394673894491</v>
      </c>
      <c r="F31" s="384">
        <v>5.5037937388719769</v>
      </c>
      <c r="G31" s="384">
        <v>2.1636703537681399</v>
      </c>
      <c r="H31" s="384">
        <v>-22.922719347239436</v>
      </c>
      <c r="I31" s="384">
        <v>22.413511069182434</v>
      </c>
      <c r="J31" s="384">
        <v>13.869648521785678</v>
      </c>
      <c r="K31" s="384">
        <v>6.9662051592107588</v>
      </c>
      <c r="L31" s="384">
        <v>15.136417897062643</v>
      </c>
      <c r="M31" s="384">
        <v>3.0600460866014174</v>
      </c>
      <c r="N31" s="384">
        <v>1.2197269678176212</v>
      </c>
      <c r="O31" s="93"/>
    </row>
    <row r="32" spans="1:15" ht="15" customHeight="1" x14ac:dyDescent="0.2">
      <c r="A32" s="206" t="s">
        <v>223</v>
      </c>
      <c r="B32" s="389">
        <v>-8.7699988234251691</v>
      </c>
      <c r="C32" s="389">
        <v>0.47214853801355616</v>
      </c>
      <c r="D32" s="389">
        <v>13.348202272741986</v>
      </c>
      <c r="E32" s="389">
        <v>-0.95749299719805947</v>
      </c>
      <c r="F32" s="389">
        <v>-4.324212450698937</v>
      </c>
      <c r="G32" s="389">
        <v>4.6423408863559104</v>
      </c>
      <c r="H32" s="389">
        <v>-25.416578753991246</v>
      </c>
      <c r="I32" s="389">
        <v>9.3284405790134599</v>
      </c>
      <c r="J32" s="389">
        <v>9.9597373807249738</v>
      </c>
      <c r="K32" s="389">
        <v>6.9156558882600905</v>
      </c>
      <c r="L32" s="389">
        <v>21.847187870519406</v>
      </c>
      <c r="M32" s="389">
        <v>8.393157745779817</v>
      </c>
      <c r="N32" s="384">
        <v>0.86733557475710654</v>
      </c>
      <c r="O32" s="93"/>
    </row>
    <row r="33" spans="1:15" ht="15" customHeight="1" x14ac:dyDescent="0.2">
      <c r="A33" s="359" t="s">
        <v>89</v>
      </c>
      <c r="B33" s="384">
        <v>28.500694830525788</v>
      </c>
      <c r="C33" s="384">
        <v>28.973629895551653</v>
      </c>
      <c r="D33" s="384">
        <v>-36.001255331881467</v>
      </c>
      <c r="E33" s="384">
        <v>-5.384705640269388</v>
      </c>
      <c r="F33" s="384">
        <v>11.921752387245178</v>
      </c>
      <c r="G33" s="384">
        <v>8.3562313679226747</v>
      </c>
      <c r="H33" s="384">
        <v>-9.4656344336032419</v>
      </c>
      <c r="I33" s="384">
        <v>46.507846724680434</v>
      </c>
      <c r="J33" s="384">
        <v>69.095871871533888</v>
      </c>
      <c r="K33" s="384">
        <v>28.969469800369239</v>
      </c>
      <c r="L33" s="384">
        <v>9.64721083637275</v>
      </c>
      <c r="M33" s="384">
        <v>-10.048404905774234</v>
      </c>
      <c r="N33" s="384">
        <v>6.7309386057215619</v>
      </c>
      <c r="O33" s="93"/>
    </row>
    <row r="34" spans="1:15" ht="15" customHeight="1" x14ac:dyDescent="0.2">
      <c r="A34" s="359" t="s">
        <v>90</v>
      </c>
      <c r="B34" s="384">
        <v>97.407486541067158</v>
      </c>
      <c r="C34" s="384">
        <v>-11.394338259698813</v>
      </c>
      <c r="D34" s="384">
        <v>37.31640674117449</v>
      </c>
      <c r="E34" s="384">
        <v>6.1649334090539014</v>
      </c>
      <c r="F34" s="384">
        <v>3.6600004507710224</v>
      </c>
      <c r="G34" s="384">
        <v>3.9361530924386443</v>
      </c>
      <c r="H34" s="384">
        <v>-33.852872388667237</v>
      </c>
      <c r="I34" s="384">
        <v>20.068757631794824</v>
      </c>
      <c r="J34" s="384">
        <v>72.783774992290091</v>
      </c>
      <c r="K34" s="384">
        <v>31.731227878268413</v>
      </c>
      <c r="L34" s="384">
        <v>8.0600539697044411</v>
      </c>
      <c r="M34" s="384">
        <v>2.343838639916541</v>
      </c>
      <c r="N34" s="384">
        <v>-8.873308307134792</v>
      </c>
      <c r="O34" s="93"/>
    </row>
    <row r="35" spans="1:15" ht="15" customHeight="1" x14ac:dyDescent="0.2">
      <c r="A35" s="49" t="s">
        <v>211</v>
      </c>
      <c r="B35" s="384">
        <v>19.891674531480689</v>
      </c>
      <c r="C35" s="384">
        <v>-33.812695421930115</v>
      </c>
      <c r="D35" s="384">
        <v>38.370863154947386</v>
      </c>
      <c r="E35" s="384">
        <v>-22.975690396700131</v>
      </c>
      <c r="F35" s="384">
        <v>-21.094109716541709</v>
      </c>
      <c r="G35" s="384">
        <v>8.5012739711187493</v>
      </c>
      <c r="H35" s="384">
        <v>-28.721490021571711</v>
      </c>
      <c r="I35" s="384">
        <v>-19.945687018654112</v>
      </c>
      <c r="J35" s="384">
        <v>10.921468729341214</v>
      </c>
      <c r="K35" s="384">
        <v>33.345573074335221</v>
      </c>
      <c r="L35" s="384">
        <v>-14.039120722975412</v>
      </c>
      <c r="M35" s="384">
        <v>42.608077462050034</v>
      </c>
      <c r="N35" s="384">
        <v>7.8774049785810689</v>
      </c>
      <c r="O35" s="93"/>
    </row>
    <row r="36" spans="1:15" ht="15" customHeight="1" x14ac:dyDescent="0.2">
      <c r="A36" s="111" t="s">
        <v>92</v>
      </c>
      <c r="B36" s="384">
        <v>-26.65397916506781</v>
      </c>
      <c r="C36" s="384">
        <v>13.95506161479112</v>
      </c>
      <c r="D36" s="384">
        <v>-34.226752058524539</v>
      </c>
      <c r="E36" s="384">
        <v>-0.25456565286241073</v>
      </c>
      <c r="F36" s="384">
        <v>18.464036522361312</v>
      </c>
      <c r="G36" s="384">
        <v>23.364034623206976</v>
      </c>
      <c r="H36" s="384">
        <v>-38.432620313553045</v>
      </c>
      <c r="I36" s="384">
        <v>37.847182513235566</v>
      </c>
      <c r="J36" s="384">
        <v>5.8443082334451901</v>
      </c>
      <c r="K36" s="384">
        <v>21.046541810730716</v>
      </c>
      <c r="L36" s="384">
        <v>12.058486382425883</v>
      </c>
      <c r="M36" s="384">
        <v>-1.2486672542976862</v>
      </c>
      <c r="N36" s="384">
        <v>-1.9606637250802095</v>
      </c>
      <c r="O36" s="93"/>
    </row>
    <row r="37" spans="1:15" ht="15" customHeight="1" x14ac:dyDescent="0.2">
      <c r="A37" s="359" t="s">
        <v>93</v>
      </c>
      <c r="B37" s="384">
        <v>-8.7861876360279325</v>
      </c>
      <c r="C37" s="384">
        <v>-10.501725536467916</v>
      </c>
      <c r="D37" s="384">
        <v>-13.964340631932373</v>
      </c>
      <c r="E37" s="384">
        <v>-12.189723503802981</v>
      </c>
      <c r="F37" s="384">
        <v>96.040000287550697</v>
      </c>
      <c r="G37" s="384">
        <v>59.427167847737593</v>
      </c>
      <c r="H37" s="384">
        <v>-29.542659073794042</v>
      </c>
      <c r="I37" s="384">
        <v>19.829828361165895</v>
      </c>
      <c r="J37" s="384">
        <v>13.865085481893203</v>
      </c>
      <c r="K37" s="384">
        <v>25.127047196933944</v>
      </c>
      <c r="L37" s="384">
        <v>11.422339579444412</v>
      </c>
      <c r="M37" s="384">
        <v>-5.1157933182060447</v>
      </c>
      <c r="N37" s="384">
        <v>-5.3124193115919809</v>
      </c>
      <c r="O37" s="93"/>
    </row>
    <row r="38" spans="1:15" ht="15" customHeight="1" x14ac:dyDescent="0.2">
      <c r="A38" s="111" t="s">
        <v>94</v>
      </c>
      <c r="B38" s="384">
        <v>-35.092691718403515</v>
      </c>
      <c r="C38" s="384">
        <v>-34.311526176301712</v>
      </c>
      <c r="D38" s="384">
        <v>10.369890623583615</v>
      </c>
      <c r="E38" s="384">
        <v>-15.058982707811708</v>
      </c>
      <c r="F38" s="384">
        <v>145.69673115736754</v>
      </c>
      <c r="G38" s="384">
        <v>119.45971990395017</v>
      </c>
      <c r="H38" s="384">
        <v>-76.769898379925522</v>
      </c>
      <c r="I38" s="384">
        <v>-10.68738194778274</v>
      </c>
      <c r="J38" s="384">
        <v>40.122571031252818</v>
      </c>
      <c r="K38" s="384">
        <v>20.310596307431865</v>
      </c>
      <c r="L38" s="384">
        <v>16.898579868990083</v>
      </c>
      <c r="M38" s="384">
        <v>-6.5909581060988671</v>
      </c>
      <c r="N38" s="384">
        <v>-1.1240689869072611</v>
      </c>
      <c r="O38" s="93"/>
    </row>
    <row r="39" spans="1:15" ht="15" customHeight="1" x14ac:dyDescent="0.2">
      <c r="A39" s="111" t="s">
        <v>95</v>
      </c>
      <c r="B39" s="384">
        <v>-15.909119449380356</v>
      </c>
      <c r="C39" s="384">
        <v>-9.2010557628506007</v>
      </c>
      <c r="D39" s="384">
        <v>0.17210325417973138</v>
      </c>
      <c r="E39" s="384">
        <v>-0.21403741813915644</v>
      </c>
      <c r="F39" s="396">
        <v>11.065475260329279</v>
      </c>
      <c r="G39" s="396">
        <v>-20.06906434059924</v>
      </c>
      <c r="H39" s="396">
        <v>-33.791836998044658</v>
      </c>
      <c r="I39" s="396">
        <v>16.31626958823162</v>
      </c>
      <c r="J39" s="396">
        <v>45.488160743183698</v>
      </c>
      <c r="K39" s="396">
        <v>28.143149548013014</v>
      </c>
      <c r="L39" s="396">
        <v>5.6301111416834573</v>
      </c>
      <c r="M39" s="396">
        <v>2.8459857620709812</v>
      </c>
      <c r="N39" s="396">
        <v>1.5010978070235694</v>
      </c>
      <c r="O39" s="93"/>
    </row>
    <row r="40" spans="1:15" ht="15" customHeight="1" x14ac:dyDescent="0.2">
      <c r="A40" s="133" t="s">
        <v>217</v>
      </c>
      <c r="B40" s="397">
        <v>-5.957046028549783</v>
      </c>
      <c r="C40" s="397">
        <v>-5.4365407468394835</v>
      </c>
      <c r="D40" s="397">
        <v>3.7063758660597017</v>
      </c>
      <c r="E40" s="397">
        <v>4.5820314337929204</v>
      </c>
      <c r="F40" s="397">
        <v>10.986232492116741</v>
      </c>
      <c r="G40" s="397">
        <v>6.4184095611838075</v>
      </c>
      <c r="H40" s="397">
        <v>-24.311263463150581</v>
      </c>
      <c r="I40" s="397">
        <v>17.238064279219856</v>
      </c>
      <c r="J40" s="397">
        <v>12.330640204591219</v>
      </c>
      <c r="K40" s="397">
        <v>11.870156589068046</v>
      </c>
      <c r="L40" s="397">
        <v>7.2780926007653051</v>
      </c>
      <c r="M40" s="397">
        <v>1.8798040615180156</v>
      </c>
      <c r="N40" s="397">
        <v>-1.0633187848140437</v>
      </c>
      <c r="O40" s="93"/>
    </row>
    <row r="41" spans="1:15" ht="12" customHeight="1" x14ac:dyDescent="0.2">
      <c r="N41" s="256"/>
    </row>
    <row r="42" spans="1:15" ht="11.25" customHeight="1" x14ac:dyDescent="0.25">
      <c r="A42" s="58" t="s">
        <v>128</v>
      </c>
    </row>
  </sheetData>
  <hyperlinks>
    <hyperlink ref="A1" location="'Table of contents'!A1" display="Back to table of contents" xr:uid="{E00B7794-7CCC-49BD-A11F-0C38163DB79F}"/>
  </hyperlinks>
  <pageMargins left="0.5" right="0" top="0.35" bottom="0.196850393700787" header="0.28000000000000003" footer="0.196850393700787"/>
  <pageSetup paperSize="9" orientation="landscape" r:id="rId1"/>
  <headerFooter alignWithMargins="0">
    <oddHeader>&amp;C- 19 -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A0C4D-A198-4AA9-983F-D868FA9709EC}">
  <dimension ref="A1:AT29"/>
  <sheetViews>
    <sheetView workbookViewId="0"/>
  </sheetViews>
  <sheetFormatPr defaultColWidth="9.140625" defaultRowHeight="15.75" x14ac:dyDescent="0.2"/>
  <cols>
    <col min="1" max="1" width="20.85546875" style="18" customWidth="1"/>
    <col min="2" max="9" width="10.7109375" style="18" customWidth="1"/>
    <col min="10" max="14" width="9.42578125" style="18" customWidth="1"/>
    <col min="15" max="16" width="9.7109375" style="29" bestFit="1" customWidth="1"/>
    <col min="17" max="46" width="9.140625" style="29"/>
    <col min="47" max="16384" width="9.140625" style="18"/>
  </cols>
  <sheetData>
    <row r="1" spans="1:46" ht="17.45" customHeight="1" x14ac:dyDescent="0.2">
      <c r="A1" s="729" t="s">
        <v>214</v>
      </c>
    </row>
    <row r="2" spans="1:46" s="29" customFormat="1" ht="22.5" customHeight="1" x14ac:dyDescent="0.2">
      <c r="A2" s="398" t="s">
        <v>496</v>
      </c>
    </row>
    <row r="4" spans="1:46" s="254" customFormat="1" x14ac:dyDescent="0.2">
      <c r="A4" s="254" t="s">
        <v>224</v>
      </c>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row>
    <row r="5" spans="1:46" s="254" customFormat="1" x14ac:dyDescent="0.2">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row>
    <row r="6" spans="1:46" s="275" customFormat="1" ht="24" customHeight="1" x14ac:dyDescent="0.2">
      <c r="A6" s="399"/>
      <c r="B6" s="36">
        <v>2014</v>
      </c>
      <c r="C6" s="36">
        <v>2015</v>
      </c>
      <c r="D6" s="36">
        <v>2016</v>
      </c>
      <c r="E6" s="36">
        <v>2017</v>
      </c>
      <c r="F6" s="36">
        <v>2018</v>
      </c>
      <c r="G6" s="36" t="s">
        <v>169</v>
      </c>
      <c r="H6" s="36" t="s">
        <v>170</v>
      </c>
      <c r="I6" s="36" t="s">
        <v>171</v>
      </c>
      <c r="J6" s="36" t="s">
        <v>508</v>
      </c>
      <c r="K6" s="36" t="s">
        <v>509</v>
      </c>
      <c r="L6" s="36" t="s">
        <v>34</v>
      </c>
      <c r="M6" s="36" t="s">
        <v>35</v>
      </c>
      <c r="N6" s="37" t="s">
        <v>36</v>
      </c>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row>
    <row r="7" spans="1:46" x14ac:dyDescent="0.2">
      <c r="A7" s="94"/>
      <c r="B7" s="256"/>
      <c r="C7" s="256"/>
      <c r="D7" s="256"/>
      <c r="E7" s="256"/>
      <c r="F7" s="256"/>
      <c r="G7" s="256"/>
      <c r="N7" s="94"/>
    </row>
    <row r="8" spans="1:46" ht="34.5" customHeight="1" x14ac:dyDescent="0.2">
      <c r="A8" s="400" t="s">
        <v>225</v>
      </c>
      <c r="B8" s="384">
        <v>1.7279900008775551</v>
      </c>
      <c r="C8" s="384">
        <v>0.9373700595833645</v>
      </c>
      <c r="D8" s="384">
        <v>-2.8945303538867151</v>
      </c>
      <c r="E8" s="384">
        <v>-2.9291843331519907</v>
      </c>
      <c r="F8" s="384">
        <v>12.578461191918366</v>
      </c>
      <c r="G8" s="384">
        <v>18.667128799352795</v>
      </c>
      <c r="H8" s="384">
        <v>-34.200059533288531</v>
      </c>
      <c r="I8" s="384">
        <v>3.4532911294262725</v>
      </c>
      <c r="J8" s="384">
        <v>2.8228552793028161</v>
      </c>
      <c r="K8" s="384">
        <v>9.6095076862048998</v>
      </c>
      <c r="L8" s="384">
        <v>1.0674897952695828</v>
      </c>
      <c r="M8" s="384">
        <v>1.8862778561746563</v>
      </c>
      <c r="N8" s="401">
        <v>-2.3356398156420766</v>
      </c>
    </row>
    <row r="9" spans="1:46" ht="34.5" customHeight="1" x14ac:dyDescent="0.2">
      <c r="A9" s="400" t="s">
        <v>226</v>
      </c>
      <c r="B9" s="384">
        <v>-8.3367573893968423</v>
      </c>
      <c r="C9" s="384">
        <v>-7.6303742149097413</v>
      </c>
      <c r="D9" s="384">
        <v>6.1879239530637342</v>
      </c>
      <c r="E9" s="384">
        <v>7.1677749099823274</v>
      </c>
      <c r="F9" s="384">
        <v>10.489373411611581</v>
      </c>
      <c r="G9" s="384">
        <v>2.4997070847625702</v>
      </c>
      <c r="H9" s="384">
        <v>-20.700624697996105</v>
      </c>
      <c r="I9" s="384">
        <v>21.329392541396675</v>
      </c>
      <c r="J9" s="384">
        <v>14.739778501714085</v>
      </c>
      <c r="K9" s="384">
        <v>12.389065655233033</v>
      </c>
      <c r="L9" s="384">
        <v>8.6584267117975742</v>
      </c>
      <c r="M9" s="384">
        <v>1.8784626300362373</v>
      </c>
      <c r="N9" s="401">
        <v>-0.79979126918167109</v>
      </c>
    </row>
    <row r="10" spans="1:46" x14ac:dyDescent="0.2">
      <c r="A10" s="94"/>
      <c r="B10" s="384"/>
      <c r="C10" s="384"/>
      <c r="D10" s="384"/>
      <c r="E10" s="384"/>
      <c r="F10" s="384"/>
      <c r="G10" s="384"/>
      <c r="H10" s="384"/>
      <c r="I10" s="384"/>
      <c r="J10" s="384"/>
      <c r="K10" s="384"/>
      <c r="L10" s="384"/>
      <c r="M10" s="384"/>
      <c r="N10" s="401"/>
    </row>
    <row r="11" spans="1:46" ht="30" customHeight="1" x14ac:dyDescent="0.2">
      <c r="A11" s="402" t="s">
        <v>227</v>
      </c>
      <c r="B11" s="403">
        <v>-5.9570460285497617</v>
      </c>
      <c r="C11" s="403">
        <v>-5.4365407468394693</v>
      </c>
      <c r="D11" s="403">
        <v>3.7063758660597301</v>
      </c>
      <c r="E11" s="403">
        <v>4.5820314337929213</v>
      </c>
      <c r="F11" s="403">
        <v>10.986232492116743</v>
      </c>
      <c r="G11" s="403">
        <v>6.4184095611838021</v>
      </c>
      <c r="H11" s="403">
        <v>-24.311263463150578</v>
      </c>
      <c r="I11" s="403">
        <v>17.238064279219856</v>
      </c>
      <c r="J11" s="403">
        <v>12.330640204591226</v>
      </c>
      <c r="K11" s="403">
        <v>11.87015658906807</v>
      </c>
      <c r="L11" s="403">
        <v>7.2780926007653068</v>
      </c>
      <c r="M11" s="403">
        <v>1.87980406151802</v>
      </c>
      <c r="N11" s="404">
        <v>-1.0633187848140491</v>
      </c>
    </row>
    <row r="12" spans="1:46" ht="20.25" customHeight="1" x14ac:dyDescent="0.2">
      <c r="B12" s="405"/>
      <c r="C12" s="405"/>
      <c r="D12" s="405"/>
      <c r="E12" s="405"/>
      <c r="F12" s="406"/>
      <c r="G12" s="406"/>
      <c r="H12" s="406"/>
      <c r="I12" s="406"/>
      <c r="J12" s="406"/>
      <c r="K12" s="406"/>
      <c r="L12" s="406"/>
      <c r="M12" s="406"/>
      <c r="N12" s="406"/>
    </row>
    <row r="13" spans="1:46" ht="20.25" customHeight="1" x14ac:dyDescent="0.2">
      <c r="B13" s="406"/>
      <c r="C13" s="406"/>
      <c r="D13" s="406"/>
      <c r="E13" s="406"/>
      <c r="F13" s="406"/>
      <c r="G13" s="406"/>
      <c r="H13" s="406"/>
      <c r="I13" s="406"/>
      <c r="J13" s="406"/>
      <c r="K13" s="406"/>
      <c r="L13" s="406"/>
      <c r="M13" s="406"/>
      <c r="N13" s="406"/>
    </row>
    <row r="14" spans="1:46" s="31" customFormat="1" x14ac:dyDescent="0.2">
      <c r="A14" s="407" t="s">
        <v>228</v>
      </c>
      <c r="B14" s="406"/>
      <c r="C14" s="406"/>
      <c r="D14" s="406"/>
      <c r="E14" s="406"/>
      <c r="F14" s="406"/>
      <c r="G14" s="406"/>
      <c r="H14" s="406"/>
      <c r="I14" s="406"/>
      <c r="J14" s="406"/>
      <c r="K14" s="406"/>
      <c r="L14" s="406"/>
      <c r="M14" s="406"/>
      <c r="N14" s="406"/>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row>
    <row r="16" spans="1:46" s="249" customFormat="1" ht="24" customHeight="1" x14ac:dyDescent="0.2">
      <c r="A16" s="399"/>
      <c r="B16" s="36">
        <v>2014</v>
      </c>
      <c r="C16" s="36">
        <v>2015</v>
      </c>
      <c r="D16" s="36">
        <v>2016</v>
      </c>
      <c r="E16" s="36">
        <v>2017</v>
      </c>
      <c r="F16" s="36">
        <v>2018</v>
      </c>
      <c r="G16" s="36" t="s">
        <v>169</v>
      </c>
      <c r="H16" s="36" t="s">
        <v>170</v>
      </c>
      <c r="I16" s="36" t="s">
        <v>171</v>
      </c>
      <c r="J16" s="36" t="s">
        <v>508</v>
      </c>
      <c r="K16" s="36" t="s">
        <v>509</v>
      </c>
      <c r="L16" s="36" t="s">
        <v>34</v>
      </c>
      <c r="M16" s="36" t="s">
        <v>35</v>
      </c>
      <c r="N16" s="37" t="s">
        <v>36</v>
      </c>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row>
    <row r="17" spans="1:46" x14ac:dyDescent="0.2">
      <c r="A17" s="94"/>
      <c r="B17" s="256"/>
      <c r="C17" s="256"/>
      <c r="D17" s="256"/>
      <c r="E17" s="256"/>
      <c r="F17" s="256"/>
      <c r="N17" s="94"/>
    </row>
    <row r="18" spans="1:46" s="104" customFormat="1" ht="34.5" customHeight="1" x14ac:dyDescent="0.2">
      <c r="A18" s="400" t="s">
        <v>225</v>
      </c>
      <c r="B18" s="384">
        <v>-8.7738209213716107</v>
      </c>
      <c r="C18" s="384">
        <v>12.939095020308876</v>
      </c>
      <c r="D18" s="384">
        <v>-10.377654836652139</v>
      </c>
      <c r="E18" s="384">
        <v>0.34884006585382821</v>
      </c>
      <c r="F18" s="384">
        <v>18.070830053053722</v>
      </c>
      <c r="G18" s="384">
        <v>18.533310776633183</v>
      </c>
      <c r="H18" s="384">
        <v>-34.204392037288443</v>
      </c>
      <c r="I18" s="384">
        <v>5.0120909131144309</v>
      </c>
      <c r="J18" s="384">
        <v>0.30996630615012233</v>
      </c>
      <c r="K18" s="384">
        <v>3.1527170796169735</v>
      </c>
      <c r="L18" s="384">
        <v>4.692178620239873</v>
      </c>
      <c r="M18" s="384">
        <v>5.6540694909384515</v>
      </c>
      <c r="N18" s="401">
        <v>-2.3356398156420766</v>
      </c>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row>
    <row r="19" spans="1:46" s="104" customFormat="1" ht="34.5" customHeight="1" x14ac:dyDescent="0.2">
      <c r="A19" s="400" t="s">
        <v>226</v>
      </c>
      <c r="B19" s="384">
        <v>-4.1309766628827678</v>
      </c>
      <c r="C19" s="384">
        <v>-7.6303742149097413</v>
      </c>
      <c r="D19" s="384">
        <v>6.1879239530637342</v>
      </c>
      <c r="E19" s="384">
        <v>7.1677749099823496</v>
      </c>
      <c r="F19" s="384">
        <v>10.489373411611602</v>
      </c>
      <c r="G19" s="384">
        <v>1.9842348033181745</v>
      </c>
      <c r="H19" s="384">
        <v>-20.766975685019496</v>
      </c>
      <c r="I19" s="384">
        <v>21.945698213982865</v>
      </c>
      <c r="J19" s="384">
        <v>14.641731287194659</v>
      </c>
      <c r="K19" s="384">
        <v>12.301650773057982</v>
      </c>
      <c r="L19" s="384">
        <v>8.6760086952618831</v>
      </c>
      <c r="M19" s="384">
        <v>1.9868533867393401</v>
      </c>
      <c r="N19" s="401">
        <v>-0.78834832569284474</v>
      </c>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row>
    <row r="20" spans="1:46" s="104" customFormat="1" x14ac:dyDescent="0.2">
      <c r="A20" s="94"/>
      <c r="B20" s="384"/>
      <c r="C20" s="384"/>
      <c r="D20" s="384"/>
      <c r="E20" s="384"/>
      <c r="F20" s="384"/>
      <c r="G20" s="384"/>
      <c r="H20" s="384"/>
      <c r="I20" s="384"/>
      <c r="J20" s="384"/>
      <c r="K20" s="384"/>
      <c r="L20" s="384"/>
      <c r="M20" s="384"/>
      <c r="N20" s="401"/>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row>
    <row r="21" spans="1:46" s="104" customFormat="1" ht="30" customHeight="1" x14ac:dyDescent="0.2">
      <c r="A21" s="402" t="s">
        <v>227</v>
      </c>
      <c r="B21" s="403">
        <v>-5.2653752889644139</v>
      </c>
      <c r="C21" s="403">
        <v>-2.7914473858114852</v>
      </c>
      <c r="D21" s="403">
        <v>1.661803703356024</v>
      </c>
      <c r="E21" s="403">
        <v>5.5249157226593848</v>
      </c>
      <c r="F21" s="403">
        <v>12.226340255288747</v>
      </c>
      <c r="G21" s="403">
        <v>5.9919692797868018</v>
      </c>
      <c r="H21" s="403">
        <v>-24.368206259881685</v>
      </c>
      <c r="I21" s="403">
        <v>18.060108659430263</v>
      </c>
      <c r="J21" s="403">
        <v>11.714895635807853</v>
      </c>
      <c r="K21" s="403">
        <v>10.607869794519731</v>
      </c>
      <c r="L21" s="403">
        <v>7.9920403751903013</v>
      </c>
      <c r="M21" s="403">
        <v>2.5985691989373727</v>
      </c>
      <c r="N21" s="404">
        <v>-1.0540238676852165</v>
      </c>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row>
    <row r="23" spans="1:46" x14ac:dyDescent="0.25">
      <c r="A23" s="58" t="s">
        <v>128</v>
      </c>
      <c r="B23" s="122"/>
      <c r="C23" s="122"/>
      <c r="D23" s="122"/>
      <c r="E23" s="122"/>
      <c r="F23" s="122"/>
      <c r="G23" s="122"/>
      <c r="H23" s="122"/>
      <c r="I23" s="122"/>
      <c r="J23" s="122"/>
      <c r="K23" s="122"/>
      <c r="L23" s="122"/>
      <c r="M23" s="122"/>
      <c r="N23" s="122"/>
    </row>
    <row r="24" spans="1:46" x14ac:dyDescent="0.2">
      <c r="B24" s="122"/>
      <c r="C24" s="122"/>
      <c r="D24" s="122"/>
      <c r="E24" s="122"/>
      <c r="F24" s="122"/>
      <c r="G24" s="122"/>
      <c r="H24" s="122"/>
      <c r="I24" s="122"/>
      <c r="J24" s="122"/>
      <c r="K24" s="122"/>
      <c r="L24" s="122"/>
      <c r="M24" s="122"/>
      <c r="N24" s="122"/>
    </row>
    <row r="25" spans="1:46" x14ac:dyDescent="0.2">
      <c r="B25" s="122"/>
      <c r="C25" s="122"/>
      <c r="D25" s="122"/>
      <c r="E25" s="122"/>
      <c r="F25" s="122"/>
      <c r="G25" s="122"/>
      <c r="H25" s="122"/>
      <c r="I25" s="122"/>
      <c r="J25" s="122"/>
      <c r="K25" s="122"/>
      <c r="L25" s="122"/>
      <c r="M25" s="122"/>
      <c r="N25" s="122"/>
    </row>
    <row r="26" spans="1:46" x14ac:dyDescent="0.2">
      <c r="B26" s="122"/>
      <c r="C26" s="122"/>
      <c r="D26" s="122"/>
      <c r="E26" s="122"/>
      <c r="F26" s="122"/>
      <c r="G26" s="122"/>
      <c r="H26" s="122"/>
      <c r="I26" s="122"/>
      <c r="J26" s="122"/>
      <c r="K26" s="122"/>
      <c r="L26" s="122"/>
      <c r="M26" s="122"/>
      <c r="N26" s="122"/>
    </row>
    <row r="29" spans="1:46" x14ac:dyDescent="0.2">
      <c r="B29" s="24"/>
    </row>
  </sheetData>
  <hyperlinks>
    <hyperlink ref="A1" location="'Table of contents'!A1" display="Back to table of contents" xr:uid="{C3446C51-7EAE-4F9F-964C-31B55E572A08}"/>
  </hyperlinks>
  <pageMargins left="0.65" right="0.23622047244094499" top="0.8" bottom="0.98425196850393704" header="0.62" footer="0.511811023622047"/>
  <pageSetup paperSize="9" orientation="landscape" r:id="rId1"/>
  <headerFooter alignWithMargins="0">
    <oddHeader>&amp;C- 20 -</oddHead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657A4-BB9B-4A41-BDE1-7D9D88678AF1}">
  <dimension ref="A1:O76"/>
  <sheetViews>
    <sheetView workbookViewId="0"/>
  </sheetViews>
  <sheetFormatPr defaultColWidth="9.140625" defaultRowHeight="21" customHeight="1" x14ac:dyDescent="0.2"/>
  <cols>
    <col min="1" max="1" width="61.42578125" style="102" customWidth="1"/>
    <col min="2" max="15" width="8.7109375" style="102" customWidth="1"/>
    <col min="16" max="16384" width="9.140625" style="102"/>
  </cols>
  <sheetData>
    <row r="1" spans="1:15" ht="12.75" x14ac:dyDescent="0.2">
      <c r="A1" s="674" t="s">
        <v>214</v>
      </c>
    </row>
    <row r="2" spans="1:15" s="30" customFormat="1" ht="21" customHeight="1" x14ac:dyDescent="0.25">
      <c r="A2" s="63" t="s">
        <v>523</v>
      </c>
    </row>
    <row r="3" spans="1:15" s="18" customFormat="1" ht="21" customHeight="1" x14ac:dyDescent="0.2">
      <c r="B3" s="379"/>
      <c r="C3" s="827"/>
      <c r="I3" s="828"/>
      <c r="M3" s="828"/>
      <c r="O3" s="124" t="s">
        <v>103</v>
      </c>
    </row>
    <row r="4" spans="1:15" s="127" customFormat="1" ht="21" customHeight="1" x14ac:dyDescent="0.2">
      <c r="A4" s="461"/>
      <c r="B4" s="36" t="s">
        <v>138</v>
      </c>
      <c r="C4" s="36" t="s">
        <v>267</v>
      </c>
      <c r="D4" s="36" t="s">
        <v>167</v>
      </c>
      <c r="E4" s="36" t="s">
        <v>506</v>
      </c>
      <c r="F4" s="36" t="s">
        <v>507</v>
      </c>
      <c r="G4" s="36" t="s">
        <v>168</v>
      </c>
      <c r="H4" s="36" t="s">
        <v>169</v>
      </c>
      <c r="I4" s="36" t="s">
        <v>170</v>
      </c>
      <c r="J4" s="36" t="s">
        <v>171</v>
      </c>
      <c r="K4" s="36" t="s">
        <v>508</v>
      </c>
      <c r="L4" s="36" t="s">
        <v>509</v>
      </c>
      <c r="M4" s="36" t="s">
        <v>34</v>
      </c>
      <c r="N4" s="36" t="s">
        <v>35</v>
      </c>
      <c r="O4" s="37" t="s">
        <v>36</v>
      </c>
    </row>
    <row r="5" spans="1:15" s="127" customFormat="1" ht="18" customHeight="1" x14ac:dyDescent="0.2">
      <c r="A5" s="353" t="s">
        <v>194</v>
      </c>
      <c r="B5" s="354"/>
      <c r="C5" s="354"/>
      <c r="D5" s="354"/>
      <c r="E5" s="354"/>
      <c r="F5" s="354"/>
      <c r="G5" s="354"/>
      <c r="O5" s="679"/>
    </row>
    <row r="6" spans="1:15" s="127" customFormat="1" ht="18" customHeight="1" x14ac:dyDescent="0.2">
      <c r="A6" s="356" t="s">
        <v>195</v>
      </c>
      <c r="B6" s="817">
        <v>71132.479228963275</v>
      </c>
      <c r="C6" s="817">
        <v>65846.515977571224</v>
      </c>
      <c r="D6" s="817">
        <v>63135.880471362165</v>
      </c>
      <c r="E6" s="817">
        <v>64111.146787390695</v>
      </c>
      <c r="F6" s="817">
        <v>68467.142730800624</v>
      </c>
      <c r="G6" s="817">
        <v>75527.174365809857</v>
      </c>
      <c r="H6" s="817">
        <v>80636.160633100517</v>
      </c>
      <c r="I6" s="817">
        <v>59538.162817287273</v>
      </c>
      <c r="J6" s="817">
        <v>68978.155507043673</v>
      </c>
      <c r="K6" s="817">
        <v>69097.013684600941</v>
      </c>
      <c r="L6" s="817">
        <v>73537.989413543954</v>
      </c>
      <c r="M6" s="817">
        <v>83661.573139312735</v>
      </c>
      <c r="N6" s="817">
        <v>88386.346870223395</v>
      </c>
      <c r="O6" s="818">
        <v>88529.564480780391</v>
      </c>
    </row>
    <row r="7" spans="1:15" s="127" customFormat="1" ht="18" customHeight="1" x14ac:dyDescent="0.2">
      <c r="A7" s="359" t="s">
        <v>196</v>
      </c>
      <c r="B7" s="819">
        <v>33054.484150721903</v>
      </c>
      <c r="C7" s="819">
        <v>30155.606279614334</v>
      </c>
      <c r="D7" s="819">
        <v>30297.98553379266</v>
      </c>
      <c r="E7" s="819">
        <v>34342.22192740941</v>
      </c>
      <c r="F7" s="819">
        <v>34013.397557372249</v>
      </c>
      <c r="G7" s="819">
        <v>32542.585985290632</v>
      </c>
      <c r="H7" s="819">
        <v>34053.323759963307</v>
      </c>
      <c r="I7" s="819">
        <v>25398.13390816062</v>
      </c>
      <c r="J7" s="819">
        <v>27767.383737961653</v>
      </c>
      <c r="K7" s="819">
        <v>30532.942235760765</v>
      </c>
      <c r="L7" s="819">
        <v>32644.495453347205</v>
      </c>
      <c r="M7" s="819">
        <v>39776.399704423136</v>
      </c>
      <c r="N7" s="819">
        <v>43114.895677207271</v>
      </c>
      <c r="O7" s="820">
        <v>43402.200883823687</v>
      </c>
    </row>
    <row r="8" spans="1:15" s="127" customFormat="1" ht="18" customHeight="1" x14ac:dyDescent="0.2">
      <c r="A8" s="359" t="s">
        <v>197</v>
      </c>
      <c r="B8" s="819">
        <v>22605.593056932052</v>
      </c>
      <c r="C8" s="819">
        <v>18034.824137854892</v>
      </c>
      <c r="D8" s="819">
        <v>14780.380262706843</v>
      </c>
      <c r="E8" s="819">
        <v>13637.546370755676</v>
      </c>
      <c r="F8" s="819">
        <v>17382.589450772535</v>
      </c>
      <c r="G8" s="819">
        <v>18181.521169290194</v>
      </c>
      <c r="H8" s="819">
        <v>22198.368299721646</v>
      </c>
      <c r="I8" s="819">
        <v>15609.952751195171</v>
      </c>
      <c r="J8" s="819">
        <v>22025.57480155434</v>
      </c>
      <c r="K8" s="819">
        <v>20771.187604451166</v>
      </c>
      <c r="L8" s="819">
        <v>22179.107466029942</v>
      </c>
      <c r="M8" s="819">
        <v>24370.670653328016</v>
      </c>
      <c r="N8" s="819">
        <v>24002.29161601805</v>
      </c>
      <c r="O8" s="820">
        <v>22943.48509578445</v>
      </c>
    </row>
    <row r="9" spans="1:15" s="127" customFormat="1" ht="18" customHeight="1" x14ac:dyDescent="0.2">
      <c r="A9" s="359" t="s">
        <v>198</v>
      </c>
      <c r="B9" s="819">
        <v>15472.402021309323</v>
      </c>
      <c r="C9" s="819">
        <v>17656.085560102005</v>
      </c>
      <c r="D9" s="819">
        <v>18057.514674862661</v>
      </c>
      <c r="E9" s="819">
        <v>16131.378489225604</v>
      </c>
      <c r="F9" s="819">
        <v>17071.155722655847</v>
      </c>
      <c r="G9" s="819">
        <v>24803.067211229038</v>
      </c>
      <c r="H9" s="819">
        <v>24384.468573415572</v>
      </c>
      <c r="I9" s="819">
        <v>18530.076157931479</v>
      </c>
      <c r="J9" s="819">
        <v>19185.196967527674</v>
      </c>
      <c r="K9" s="819">
        <v>17792.883844389005</v>
      </c>
      <c r="L9" s="819">
        <v>18714.3864941668</v>
      </c>
      <c r="M9" s="819">
        <v>19514.50278156159</v>
      </c>
      <c r="N9" s="819">
        <v>21269.159576998074</v>
      </c>
      <c r="O9" s="820">
        <v>22183.878501172272</v>
      </c>
    </row>
    <row r="10" spans="1:15" s="127" customFormat="1" ht="18" customHeight="1" x14ac:dyDescent="0.2">
      <c r="A10" s="356" t="s">
        <v>199</v>
      </c>
      <c r="B10" s="817">
        <v>42834.612815932451</v>
      </c>
      <c r="C10" s="817">
        <v>41432.368659503176</v>
      </c>
      <c r="D10" s="817">
        <v>38226.622455680583</v>
      </c>
      <c r="E10" s="817">
        <v>41127.086273825022</v>
      </c>
      <c r="F10" s="817">
        <v>41533.645784878659</v>
      </c>
      <c r="G10" s="817">
        <v>46571.143697190601</v>
      </c>
      <c r="H10" s="817">
        <v>49285.258128176472</v>
      </c>
      <c r="I10" s="817">
        <v>38819.174159647315</v>
      </c>
      <c r="J10" s="817">
        <v>46300.146424756182</v>
      </c>
      <c r="K10" s="817">
        <v>60105.559249710022</v>
      </c>
      <c r="L10" s="817">
        <v>71107.917848522164</v>
      </c>
      <c r="M10" s="817">
        <v>71511.79719650367</v>
      </c>
      <c r="N10" s="817">
        <v>69637.71218354789</v>
      </c>
      <c r="O10" s="818">
        <v>67757.524109240927</v>
      </c>
    </row>
    <row r="11" spans="1:15" s="127" customFormat="1" ht="18" customHeight="1" x14ac:dyDescent="0.2">
      <c r="A11" s="359" t="s">
        <v>200</v>
      </c>
      <c r="B11" s="819">
        <v>5498.6985472765728</v>
      </c>
      <c r="C11" s="819">
        <v>5268.8128405778389</v>
      </c>
      <c r="D11" s="819">
        <v>5326.8713842756661</v>
      </c>
      <c r="E11" s="819">
        <v>5918.5894060892024</v>
      </c>
      <c r="F11" s="819">
        <v>6405.0375279215186</v>
      </c>
      <c r="G11" s="819">
        <v>6901.9745360938632</v>
      </c>
      <c r="H11" s="819">
        <v>6685.2524519693379</v>
      </c>
      <c r="I11" s="819">
        <v>4193.1961481810176</v>
      </c>
      <c r="J11" s="819">
        <v>4868.8047891801534</v>
      </c>
      <c r="K11" s="819">
        <v>7078.0038946400937</v>
      </c>
      <c r="L11" s="819">
        <v>11580.42643709</v>
      </c>
      <c r="M11" s="819">
        <v>11564.517344880593</v>
      </c>
      <c r="N11" s="819">
        <v>9997.7295818502444</v>
      </c>
      <c r="O11" s="820">
        <v>6506.7355099869292</v>
      </c>
    </row>
    <row r="12" spans="1:15" s="127" customFormat="1" ht="18" customHeight="1" x14ac:dyDescent="0.2">
      <c r="A12" s="359" t="s">
        <v>574</v>
      </c>
      <c r="B12" s="819">
        <v>6303.0286337895004</v>
      </c>
      <c r="C12" s="819">
        <v>5462.6858143471836</v>
      </c>
      <c r="D12" s="819">
        <v>2515.3537225833252</v>
      </c>
      <c r="E12" s="819">
        <v>5015.9287049498043</v>
      </c>
      <c r="F12" s="819">
        <v>4137.3916753596759</v>
      </c>
      <c r="G12" s="819">
        <v>3460.204109484358</v>
      </c>
      <c r="H12" s="819">
        <v>6254.0039980708434</v>
      </c>
      <c r="I12" s="819">
        <v>4476.6800518866539</v>
      </c>
      <c r="J12" s="819">
        <v>2182.3485124227541</v>
      </c>
      <c r="K12" s="819">
        <v>3130.9485106609873</v>
      </c>
      <c r="L12" s="819">
        <v>4882.2657926441498</v>
      </c>
      <c r="M12" s="819">
        <v>5320.2855284744301</v>
      </c>
      <c r="N12" s="819">
        <v>3720.9157991959864</v>
      </c>
      <c r="O12" s="820">
        <v>3651.7657039336905</v>
      </c>
    </row>
    <row r="13" spans="1:15" s="127" customFormat="1" ht="18" customHeight="1" x14ac:dyDescent="0.2">
      <c r="A13" s="680" t="s">
        <v>579</v>
      </c>
      <c r="B13" s="819">
        <v>3056.5252910554923</v>
      </c>
      <c r="C13" s="819">
        <v>3028.1919472705968</v>
      </c>
      <c r="D13" s="819">
        <v>2463.2466065031608</v>
      </c>
      <c r="E13" s="819">
        <v>3272.4249227831115</v>
      </c>
      <c r="F13" s="819">
        <v>3098.1138572575637</v>
      </c>
      <c r="G13" s="819">
        <v>3376.1060285574963</v>
      </c>
      <c r="H13" s="819">
        <v>5716.1613533760183</v>
      </c>
      <c r="I13" s="819">
        <v>4011.3440451542324</v>
      </c>
      <c r="J13" s="819">
        <v>2372.238440696764</v>
      </c>
      <c r="K13" s="819">
        <v>2694.0116441328796</v>
      </c>
      <c r="L13" s="819">
        <v>2812.1050203441541</v>
      </c>
      <c r="M13" s="819">
        <v>4117.3729071152129</v>
      </c>
      <c r="N13" s="819">
        <v>3578.3668421128518</v>
      </c>
      <c r="O13" s="820">
        <v>3525.3746398002118</v>
      </c>
    </row>
    <row r="14" spans="1:15" s="127" customFormat="1" ht="18" customHeight="1" x14ac:dyDescent="0.2">
      <c r="A14" s="359" t="s">
        <v>202</v>
      </c>
      <c r="B14" s="819">
        <v>30371.155430057857</v>
      </c>
      <c r="C14" s="819">
        <v>30297.458908388791</v>
      </c>
      <c r="D14" s="819">
        <v>30906.787771301035</v>
      </c>
      <c r="E14" s="819">
        <v>29863.495759740206</v>
      </c>
      <c r="F14" s="819">
        <v>30937.391193631316</v>
      </c>
      <c r="G14" s="819">
        <v>36582.20713708378</v>
      </c>
      <c r="H14" s="819">
        <v>35848.305297971267</v>
      </c>
      <c r="I14" s="819">
        <v>29924.648015230887</v>
      </c>
      <c r="J14" s="819">
        <v>39350.560799940111</v>
      </c>
      <c r="K14" s="819">
        <v>49967.43962265458</v>
      </c>
      <c r="L14" s="819">
        <v>54645.225618788005</v>
      </c>
      <c r="M14" s="819">
        <v>54626.99432314861</v>
      </c>
      <c r="N14" s="819">
        <v>56021.795988644131</v>
      </c>
      <c r="O14" s="820">
        <v>58114.107543783299</v>
      </c>
    </row>
    <row r="15" spans="1:15" s="127" customFormat="1" ht="18" customHeight="1" x14ac:dyDescent="0.2">
      <c r="A15" s="128"/>
      <c r="B15" s="823"/>
      <c r="C15" s="823"/>
      <c r="D15" s="823"/>
      <c r="E15" s="823"/>
      <c r="F15" s="823"/>
      <c r="G15" s="823"/>
      <c r="H15" s="823"/>
      <c r="I15" s="823"/>
      <c r="J15" s="823"/>
      <c r="K15" s="823"/>
      <c r="L15" s="823"/>
      <c r="M15" s="823"/>
      <c r="N15" s="823"/>
      <c r="O15" s="824"/>
    </row>
    <row r="16" spans="1:15" s="127" customFormat="1" ht="18" customHeight="1" x14ac:dyDescent="0.2">
      <c r="A16" s="133" t="s">
        <v>229</v>
      </c>
      <c r="B16" s="821">
        <v>113866.44386672335</v>
      </c>
      <c r="C16" s="821">
        <v>107083.36739450986</v>
      </c>
      <c r="D16" s="821">
        <v>101261.73649301952</v>
      </c>
      <c r="E16" s="821">
        <v>105014.87705594979</v>
      </c>
      <c r="F16" s="821">
        <v>109826.6917328124</v>
      </c>
      <c r="G16" s="821">
        <v>121892.50742497953</v>
      </c>
      <c r="H16" s="821">
        <v>129716.06777591108</v>
      </c>
      <c r="I16" s="821">
        <v>98180.452784870373</v>
      </c>
      <c r="J16" s="821">
        <v>115104.86234555543</v>
      </c>
      <c r="K16" s="821">
        <v>129298.02877937588</v>
      </c>
      <c r="L16" s="821">
        <v>144645.90726206609</v>
      </c>
      <c r="M16" s="821">
        <v>155173.37033581638</v>
      </c>
      <c r="N16" s="821">
        <v>158090.32565378345</v>
      </c>
      <c r="O16" s="822">
        <v>156409.32152413306</v>
      </c>
    </row>
    <row r="17" spans="1:15" s="127" customFormat="1" ht="18" customHeight="1" x14ac:dyDescent="0.2">
      <c r="A17" s="366" t="s">
        <v>230</v>
      </c>
      <c r="B17" s="821">
        <v>109963.14696675869</v>
      </c>
      <c r="C17" s="821">
        <v>104173.17459940336</v>
      </c>
      <c r="D17" s="821">
        <v>101265.23524033147</v>
      </c>
      <c r="E17" s="821">
        <v>102948.0646697675</v>
      </c>
      <c r="F17" s="821">
        <v>108635.85848088103</v>
      </c>
      <c r="G17" s="821">
        <v>121918.04817800751</v>
      </c>
      <c r="H17" s="821">
        <v>129223.34017134939</v>
      </c>
      <c r="I17" s="821">
        <v>97733.930102486425</v>
      </c>
      <c r="J17" s="821">
        <v>115384.78407612709</v>
      </c>
      <c r="K17" s="821">
        <v>128901.99111024762</v>
      </c>
      <c r="L17" s="821">
        <v>142575.74648976608</v>
      </c>
      <c r="M17" s="821">
        <v>153970.45771445715</v>
      </c>
      <c r="N17" s="821">
        <v>157971.48660408793</v>
      </c>
      <c r="O17" s="822">
        <v>156306.42943114368</v>
      </c>
    </row>
    <row r="18" spans="1:15" s="127" customFormat="1" ht="18" customHeight="1" x14ac:dyDescent="0.2">
      <c r="A18" s="353" t="s">
        <v>207</v>
      </c>
      <c r="B18" s="825"/>
      <c r="C18" s="825"/>
      <c r="D18" s="825"/>
      <c r="E18" s="825"/>
      <c r="F18" s="825"/>
      <c r="G18" s="825"/>
      <c r="H18" s="825"/>
      <c r="I18" s="825"/>
      <c r="J18" s="825"/>
      <c r="K18" s="825"/>
      <c r="L18" s="825"/>
      <c r="M18" s="825"/>
      <c r="N18" s="825"/>
      <c r="O18" s="826"/>
    </row>
    <row r="19" spans="1:15" s="127" customFormat="1" ht="18" customHeight="1" x14ac:dyDescent="0.2">
      <c r="A19" s="49" t="s">
        <v>65</v>
      </c>
      <c r="B19" s="819">
        <v>7565.9686022013011</v>
      </c>
      <c r="C19" s="819">
        <v>4224.7390191056656</v>
      </c>
      <c r="D19" s="819">
        <v>2822.4111359143612</v>
      </c>
      <c r="E19" s="819">
        <v>2580.2671847902598</v>
      </c>
      <c r="F19" s="819">
        <v>2361.9695461595024</v>
      </c>
      <c r="G19" s="819">
        <v>2403.9446406441971</v>
      </c>
      <c r="H19" s="819">
        <v>2606.602162896218</v>
      </c>
      <c r="I19" s="819">
        <v>2091.4271859231926</v>
      </c>
      <c r="J19" s="819">
        <v>2450.6922830351509</v>
      </c>
      <c r="K19" s="819">
        <v>2202.1851475283634</v>
      </c>
      <c r="L19" s="819">
        <v>2390</v>
      </c>
      <c r="M19" s="819">
        <v>2415.0116410566743</v>
      </c>
      <c r="N19" s="819">
        <v>2423.1148192458377</v>
      </c>
      <c r="O19" s="820">
        <v>2351.4784658948734</v>
      </c>
    </row>
    <row r="20" spans="1:15" s="127" customFormat="1" ht="18" customHeight="1" x14ac:dyDescent="0.2">
      <c r="A20" s="49" t="s">
        <v>69</v>
      </c>
      <c r="B20" s="819">
        <v>653.66441490210127</v>
      </c>
      <c r="C20" s="819">
        <v>83.33383530355907</v>
      </c>
      <c r="D20" s="819">
        <v>49.007970464337134</v>
      </c>
      <c r="E20" s="819">
        <v>24.86556017810323</v>
      </c>
      <c r="F20" s="819">
        <v>8.8470217092240144</v>
      </c>
      <c r="G20" s="819">
        <v>29.441262793262602</v>
      </c>
      <c r="H20" s="819">
        <v>27.213001341718684</v>
      </c>
      <c r="I20" s="819">
        <v>24.462259503164237</v>
      </c>
      <c r="J20" s="819">
        <v>22.921115660979002</v>
      </c>
      <c r="K20" s="819">
        <v>37.173917370948431</v>
      </c>
      <c r="L20" s="819">
        <v>40</v>
      </c>
      <c r="M20" s="819">
        <v>41.27928515618683</v>
      </c>
      <c r="N20" s="819">
        <v>44.115938631886259</v>
      </c>
      <c r="O20" s="820">
        <v>42.447440403747123</v>
      </c>
    </row>
    <row r="21" spans="1:15" s="127" customFormat="1" ht="18" customHeight="1" x14ac:dyDescent="0.2">
      <c r="A21" s="49" t="s">
        <v>70</v>
      </c>
      <c r="B21" s="819">
        <v>7480.0353047986109</v>
      </c>
      <c r="C21" s="819">
        <v>9048.5925066209147</v>
      </c>
      <c r="D21" s="819">
        <v>5628.1892110793633</v>
      </c>
      <c r="E21" s="819">
        <v>5669.41909768191</v>
      </c>
      <c r="F21" s="819">
        <v>5636.4787688150154</v>
      </c>
      <c r="G21" s="819">
        <v>6609.5025435225352</v>
      </c>
      <c r="H21" s="819">
        <v>5651.4918869383901</v>
      </c>
      <c r="I21" s="819">
        <v>4119.3533512147687</v>
      </c>
      <c r="J21" s="819">
        <v>4703.8233029016519</v>
      </c>
      <c r="K21" s="819">
        <v>5690.5639789470952</v>
      </c>
      <c r="L21" s="819">
        <v>5837</v>
      </c>
      <c r="M21" s="819">
        <v>5821.0569944867684</v>
      </c>
      <c r="N21" s="819">
        <v>6095.1348759081193</v>
      </c>
      <c r="O21" s="820">
        <v>5992.9513888836491</v>
      </c>
    </row>
    <row r="22" spans="1:15" s="127" customFormat="1" ht="24.6" customHeight="1" x14ac:dyDescent="0.2">
      <c r="A22" s="374" t="s">
        <v>116</v>
      </c>
      <c r="B22" s="819">
        <v>6424.601299416996</v>
      </c>
      <c r="C22" s="819">
        <v>5390.4347208938534</v>
      </c>
      <c r="D22" s="819">
        <v>6055.8146372068304</v>
      </c>
      <c r="E22" s="819">
        <v>7152.0544289591508</v>
      </c>
      <c r="F22" s="819">
        <v>8151.1877073559035</v>
      </c>
      <c r="G22" s="819">
        <v>5640.3755824864529</v>
      </c>
      <c r="H22" s="819">
        <v>5588.5591988943943</v>
      </c>
      <c r="I22" s="819">
        <v>4518.6238680377437</v>
      </c>
      <c r="J22" s="819">
        <v>4745.382970413456</v>
      </c>
      <c r="K22" s="819">
        <v>5104.943768109245</v>
      </c>
      <c r="L22" s="819">
        <v>5306.7942645111998</v>
      </c>
      <c r="M22" s="819">
        <v>5541.5383107292655</v>
      </c>
      <c r="N22" s="819">
        <v>6425.7259848611675</v>
      </c>
      <c r="O22" s="820">
        <v>6611.918338448796</v>
      </c>
    </row>
    <row r="23" spans="1:15" s="127" customFormat="1" ht="27" customHeight="1" x14ac:dyDescent="0.2">
      <c r="A23" s="374" t="s">
        <v>208</v>
      </c>
      <c r="B23" s="819">
        <v>3821.1939059842653</v>
      </c>
      <c r="C23" s="819">
        <v>5471.8158970396325</v>
      </c>
      <c r="D23" s="819">
        <v>8439.0978156306865</v>
      </c>
      <c r="E23" s="819">
        <v>6839.361313215576</v>
      </c>
      <c r="F23" s="819">
        <v>6751.7210113499859</v>
      </c>
      <c r="G23" s="819">
        <v>4864.3713789803896</v>
      </c>
      <c r="H23" s="819">
        <v>4206.4554826803242</v>
      </c>
      <c r="I23" s="819">
        <v>3164.8345781139342</v>
      </c>
      <c r="J23" s="819">
        <v>3583.4053037951553</v>
      </c>
      <c r="K23" s="819">
        <v>3335.3244159370156</v>
      </c>
      <c r="L23" s="819">
        <v>3734</v>
      </c>
      <c r="M23" s="819">
        <v>3770.3318814421095</v>
      </c>
      <c r="N23" s="819">
        <v>3971.0054512666184</v>
      </c>
      <c r="O23" s="820">
        <v>3949.270406774569</v>
      </c>
    </row>
    <row r="24" spans="1:15" s="127" customFormat="1" ht="18" customHeight="1" x14ac:dyDescent="0.2">
      <c r="A24" s="49" t="s">
        <v>77</v>
      </c>
      <c r="B24" s="819">
        <v>2839.1592296260064</v>
      </c>
      <c r="C24" s="819">
        <v>3171.8200909642542</v>
      </c>
      <c r="D24" s="819">
        <v>2820.4580921333873</v>
      </c>
      <c r="E24" s="819">
        <v>1706.2912657630384</v>
      </c>
      <c r="F24" s="819">
        <v>1861.7820166369204</v>
      </c>
      <c r="G24" s="819">
        <v>5348.7867774394872</v>
      </c>
      <c r="H24" s="819">
        <v>5042.9941214675291</v>
      </c>
      <c r="I24" s="819">
        <v>3996.0874353994245</v>
      </c>
      <c r="J24" s="819">
        <v>4041.2374371060055</v>
      </c>
      <c r="K24" s="819">
        <v>5286.3534772261009</v>
      </c>
      <c r="L24" s="819">
        <v>6523</v>
      </c>
      <c r="M24" s="819">
        <v>6672.0981713399597</v>
      </c>
      <c r="N24" s="819">
        <v>7485.2866647040446</v>
      </c>
      <c r="O24" s="820">
        <v>7051.9244818795414</v>
      </c>
    </row>
    <row r="25" spans="1:15" s="127" customFormat="1" ht="18" customHeight="1" x14ac:dyDescent="0.2">
      <c r="A25" s="111" t="s">
        <v>231</v>
      </c>
      <c r="B25" s="819">
        <v>8822.0035248907752</v>
      </c>
      <c r="C25" s="819">
        <v>7276.3930713980844</v>
      </c>
      <c r="D25" s="819">
        <v>6546.7162238978108</v>
      </c>
      <c r="E25" s="819">
        <v>6652.311874041332</v>
      </c>
      <c r="F25" s="819">
        <v>7499.5153245755055</v>
      </c>
      <c r="G25" s="819">
        <v>7479.965144020648</v>
      </c>
      <c r="H25" s="819">
        <v>8045.6493855211284</v>
      </c>
      <c r="I25" s="819">
        <v>5782.4031495941745</v>
      </c>
      <c r="J25" s="819">
        <v>8845.6391686848619</v>
      </c>
      <c r="K25" s="819">
        <v>10694.660724912783</v>
      </c>
      <c r="L25" s="819">
        <v>12350.773337095547</v>
      </c>
      <c r="M25" s="819">
        <v>12177.276453869463</v>
      </c>
      <c r="N25" s="819">
        <v>12475.053445500796</v>
      </c>
      <c r="O25" s="820">
        <v>11704.205425039367</v>
      </c>
    </row>
    <row r="26" spans="1:15" s="127" customFormat="1" ht="18" customHeight="1" x14ac:dyDescent="0.2">
      <c r="A26" s="206" t="s">
        <v>220</v>
      </c>
      <c r="B26" s="819">
        <v>8274.7038665375785</v>
      </c>
      <c r="C26" s="819">
        <v>6721.5073447388813</v>
      </c>
      <c r="D26" s="819">
        <v>5883.6467177445229</v>
      </c>
      <c r="E26" s="819">
        <v>6074.0127858502119</v>
      </c>
      <c r="F26" s="819">
        <v>6899.9702393830621</v>
      </c>
      <c r="G26" s="819">
        <v>6842.9824161678071</v>
      </c>
      <c r="H26" s="819">
        <v>7429.8164274431801</v>
      </c>
      <c r="I26" s="819">
        <v>5215.3688509060776</v>
      </c>
      <c r="J26" s="819">
        <v>8011.2496370764293</v>
      </c>
      <c r="K26" s="819">
        <v>9391.2270458486055</v>
      </c>
      <c r="L26" s="819">
        <v>11185.773337095547</v>
      </c>
      <c r="M26" s="819">
        <v>10952.357304831463</v>
      </c>
      <c r="N26" s="819">
        <v>11788.45972619418</v>
      </c>
      <c r="O26" s="820">
        <v>11199.781886401934</v>
      </c>
    </row>
    <row r="27" spans="1:15" s="127" customFormat="1" ht="18" customHeight="1" x14ac:dyDescent="0.2">
      <c r="A27" s="359" t="s">
        <v>79</v>
      </c>
      <c r="B27" s="819">
        <v>5459.9883362374367</v>
      </c>
      <c r="C27" s="819">
        <v>6284.2976452308758</v>
      </c>
      <c r="D27" s="819">
        <v>5363.8276867943523</v>
      </c>
      <c r="E27" s="819">
        <v>6298.1479058995801</v>
      </c>
      <c r="F27" s="819">
        <v>7388.8548332906603</v>
      </c>
      <c r="G27" s="819">
        <v>16515.401720744321</v>
      </c>
      <c r="H27" s="819">
        <v>18209.846807322112</v>
      </c>
      <c r="I27" s="819">
        <v>15111.321862773146</v>
      </c>
      <c r="J27" s="819">
        <v>16454.935012071681</v>
      </c>
      <c r="K27" s="819">
        <v>16833.804154985137</v>
      </c>
      <c r="L27" s="819">
        <v>18220.008934966125</v>
      </c>
      <c r="M27" s="819">
        <v>18139.886770033732</v>
      </c>
      <c r="N27" s="819">
        <v>16006.938734024767</v>
      </c>
      <c r="O27" s="820">
        <v>15521.612661541842</v>
      </c>
    </row>
    <row r="28" spans="1:15" s="127" customFormat="1" ht="18" customHeight="1" x14ac:dyDescent="0.2">
      <c r="A28" s="359" t="s">
        <v>80</v>
      </c>
      <c r="B28" s="819">
        <v>9628.557109918338</v>
      </c>
      <c r="C28" s="819">
        <v>6780.3342010115484</v>
      </c>
      <c r="D28" s="819">
        <v>6281.0923021359886</v>
      </c>
      <c r="E28" s="819">
        <v>6073.5370788920936</v>
      </c>
      <c r="F28" s="819">
        <v>9385.3929939207446</v>
      </c>
      <c r="G28" s="819">
        <v>6477.6640072385962</v>
      </c>
      <c r="H28" s="819">
        <v>7124.0596241672929</v>
      </c>
      <c r="I28" s="819">
        <v>6104.6823042437782</v>
      </c>
      <c r="J28" s="819">
        <v>7559.1066810217644</v>
      </c>
      <c r="K28" s="819">
        <v>7604.6123814648754</v>
      </c>
      <c r="L28" s="819">
        <v>8667</v>
      </c>
      <c r="M28" s="819">
        <v>9317.7707139493923</v>
      </c>
      <c r="N28" s="819">
        <v>9217.4361599221502</v>
      </c>
      <c r="O28" s="820">
        <v>9219.9554205863551</v>
      </c>
    </row>
    <row r="29" spans="1:15" s="127" customFormat="1" ht="18" customHeight="1" x14ac:dyDescent="0.2">
      <c r="A29" s="359" t="s">
        <v>81</v>
      </c>
      <c r="B29" s="819">
        <v>3564.3689852826078</v>
      </c>
      <c r="C29" s="819">
        <v>3310.2790549051406</v>
      </c>
      <c r="D29" s="819">
        <v>3603.321121602351</v>
      </c>
      <c r="E29" s="819">
        <v>3453.910760818344</v>
      </c>
      <c r="F29" s="819">
        <v>3052.4733591891231</v>
      </c>
      <c r="G29" s="819">
        <v>5114.0328246529916</v>
      </c>
      <c r="H29" s="819">
        <v>5282.9338068907191</v>
      </c>
      <c r="I29" s="819">
        <v>4646.9200377940315</v>
      </c>
      <c r="J29" s="819">
        <v>5126.6792496013586</v>
      </c>
      <c r="K29" s="819">
        <v>5734.4104038972391</v>
      </c>
      <c r="L29" s="819">
        <v>6395.660443625</v>
      </c>
      <c r="M29" s="819">
        <v>6568.0407407879438</v>
      </c>
      <c r="N29" s="819">
        <v>6554.9450860920433</v>
      </c>
      <c r="O29" s="820">
        <v>6299.0355361261772</v>
      </c>
    </row>
    <row r="30" spans="1:15" s="127" customFormat="1" ht="18" customHeight="1" x14ac:dyDescent="0.2">
      <c r="A30" s="111" t="s">
        <v>221</v>
      </c>
      <c r="B30" s="819">
        <v>3003.8905064851779</v>
      </c>
      <c r="C30" s="819">
        <v>3829.4184417603478</v>
      </c>
      <c r="D30" s="819">
        <v>3910.7255021542578</v>
      </c>
      <c r="E30" s="819">
        <v>3737.6244971585088</v>
      </c>
      <c r="F30" s="819">
        <v>3226.2487500296243</v>
      </c>
      <c r="G30" s="819">
        <v>2163.4586375804793</v>
      </c>
      <c r="H30" s="819">
        <v>2349.0402395642222</v>
      </c>
      <c r="I30" s="819">
        <v>1733.3104482300289</v>
      </c>
      <c r="J30" s="819">
        <v>1786.5882020891065</v>
      </c>
      <c r="K30" s="819">
        <v>1917.7814482765384</v>
      </c>
      <c r="L30" s="819">
        <v>2338.5</v>
      </c>
      <c r="M30" s="819">
        <v>2856.9185341301795</v>
      </c>
      <c r="N30" s="819">
        <v>2910.7835123596415</v>
      </c>
      <c r="O30" s="820">
        <v>2593.056824184227</v>
      </c>
    </row>
    <row r="31" spans="1:15" s="127" customFormat="1" ht="18" customHeight="1" x14ac:dyDescent="0.2">
      <c r="A31" s="111" t="s">
        <v>232</v>
      </c>
      <c r="B31" s="819">
        <v>36345.784706011487</v>
      </c>
      <c r="C31" s="819">
        <v>34134.004578281565</v>
      </c>
      <c r="D31" s="819">
        <v>34686.81857798696</v>
      </c>
      <c r="E31" s="819">
        <v>38863.762369540011</v>
      </c>
      <c r="F31" s="819">
        <v>40710.389377041152</v>
      </c>
      <c r="G31" s="819">
        <v>42951.005238645143</v>
      </c>
      <c r="H31" s="819">
        <v>43880.323405639108</v>
      </c>
      <c r="I31" s="819">
        <v>33821.760022703435</v>
      </c>
      <c r="J31" s="819">
        <v>41402.403949184387</v>
      </c>
      <c r="K31" s="819">
        <v>47144.771856506173</v>
      </c>
      <c r="L31" s="819">
        <v>50428.973385872247</v>
      </c>
      <c r="M31" s="819">
        <v>58062.11353875637</v>
      </c>
      <c r="N31" s="819">
        <v>59838.84097189716</v>
      </c>
      <c r="O31" s="820">
        <v>60568.711452460891</v>
      </c>
    </row>
    <row r="32" spans="1:15" s="829" customFormat="1" ht="18" customHeight="1" x14ac:dyDescent="0.2">
      <c r="A32" s="75" t="s">
        <v>578</v>
      </c>
      <c r="B32" s="819">
        <v>33054.484150721903</v>
      </c>
      <c r="C32" s="819">
        <v>30155.606279614334</v>
      </c>
      <c r="D32" s="819">
        <v>30297.98553379266</v>
      </c>
      <c r="E32" s="819">
        <v>34342.22192740941</v>
      </c>
      <c r="F32" s="819">
        <v>34013.397557372249</v>
      </c>
      <c r="G32" s="819">
        <v>32542.585985290632</v>
      </c>
      <c r="H32" s="819">
        <v>34053.323759963307</v>
      </c>
      <c r="I32" s="819">
        <v>25398.13390816062</v>
      </c>
      <c r="J32" s="819">
        <v>27767.383737961653</v>
      </c>
      <c r="K32" s="819">
        <v>30532.942235760765</v>
      </c>
      <c r="L32" s="819">
        <v>32644.495453347205</v>
      </c>
      <c r="M32" s="819">
        <v>39776.399704423136</v>
      </c>
      <c r="N32" s="819">
        <v>43114.895677207271</v>
      </c>
      <c r="O32" s="820">
        <v>43488.846505435104</v>
      </c>
    </row>
    <row r="33" spans="1:15" s="829" customFormat="1" ht="18" customHeight="1" x14ac:dyDescent="0.2">
      <c r="A33" s="359" t="s">
        <v>89</v>
      </c>
      <c r="B33" s="819">
        <v>555.60608082023668</v>
      </c>
      <c r="C33" s="819">
        <v>713.95767437465679</v>
      </c>
      <c r="D33" s="819">
        <v>920.81712855885769</v>
      </c>
      <c r="E33" s="819">
        <v>589.31140296668411</v>
      </c>
      <c r="F33" s="819">
        <v>557.57871861238641</v>
      </c>
      <c r="G33" s="819">
        <v>624.05187280932967</v>
      </c>
      <c r="H33" s="819">
        <v>676.19909115713176</v>
      </c>
      <c r="I33" s="819">
        <v>612.19255714485007</v>
      </c>
      <c r="J33" s="819">
        <v>896.91013328167867</v>
      </c>
      <c r="K33" s="819">
        <v>1516.6380097767913</v>
      </c>
      <c r="L33" s="819">
        <v>1956</v>
      </c>
      <c r="M33" s="819">
        <v>2144.6994439594509</v>
      </c>
      <c r="N33" s="819">
        <v>1929.1913598185167</v>
      </c>
      <c r="O33" s="820">
        <v>2059.0440458347862</v>
      </c>
    </row>
    <row r="34" spans="1:15" s="829" customFormat="1" ht="18" customHeight="1" x14ac:dyDescent="0.2">
      <c r="A34" s="359" t="s">
        <v>90</v>
      </c>
      <c r="B34" s="819">
        <v>458.34385756719371</v>
      </c>
      <c r="C34" s="819">
        <v>904.80508893876583</v>
      </c>
      <c r="D34" s="819">
        <v>801.70853651411414</v>
      </c>
      <c r="E34" s="819">
        <v>1100.8773548784384</v>
      </c>
      <c r="F34" s="819">
        <v>1168.7457107220482</v>
      </c>
      <c r="G34" s="819">
        <v>1211.521809002842</v>
      </c>
      <c r="H34" s="819">
        <v>1259.209162153476</v>
      </c>
      <c r="I34" s="819">
        <v>832.93069138325393</v>
      </c>
      <c r="J34" s="819">
        <v>1000.0895330777921</v>
      </c>
      <c r="K34" s="819">
        <v>1727.9924485545769</v>
      </c>
      <c r="L34" s="819">
        <v>2276.3056701246996</v>
      </c>
      <c r="M34" s="819">
        <v>2459.7771356521926</v>
      </c>
      <c r="N34" s="819">
        <v>2517.4303426134411</v>
      </c>
      <c r="O34" s="820">
        <v>2294.0509868959907</v>
      </c>
    </row>
    <row r="35" spans="1:15" s="127" customFormat="1" ht="18" customHeight="1" x14ac:dyDescent="0.2">
      <c r="A35" s="49" t="s">
        <v>211</v>
      </c>
      <c r="B35" s="819">
        <v>6935.8168686504932</v>
      </c>
      <c r="C35" s="819">
        <v>8315.4669862619849</v>
      </c>
      <c r="D35" s="819">
        <v>5503.7834612860679</v>
      </c>
      <c r="E35" s="819">
        <v>7615.6326815607717</v>
      </c>
      <c r="F35" s="819">
        <v>5865.8884948954565</v>
      </c>
      <c r="G35" s="819">
        <v>4628.5315399322117</v>
      </c>
      <c r="H35" s="819">
        <v>5022.0156869814909</v>
      </c>
      <c r="I35" s="819">
        <v>3579.6179525633356</v>
      </c>
      <c r="J35" s="819">
        <v>2865.6385592814981</v>
      </c>
      <c r="K35" s="819">
        <v>3178.608378429371</v>
      </c>
      <c r="L35" s="819">
        <v>4238.5335580054789</v>
      </c>
      <c r="M35" s="819">
        <v>3643.4807149132644</v>
      </c>
      <c r="N35" s="819">
        <v>5195.8978002383628</v>
      </c>
      <c r="O35" s="820">
        <v>5605.1997122363236</v>
      </c>
    </row>
    <row r="36" spans="1:15" s="127" customFormat="1" ht="18" customHeight="1" x14ac:dyDescent="0.2">
      <c r="A36" s="111" t="s">
        <v>92</v>
      </c>
      <c r="B36" s="819">
        <v>3963.9328657237706</v>
      </c>
      <c r="C36" s="819">
        <v>2907.3870255764814</v>
      </c>
      <c r="D36" s="819">
        <v>3313.1146763761221</v>
      </c>
      <c r="E36" s="819">
        <v>2179.1431306782788</v>
      </c>
      <c r="F36" s="819">
        <v>2173.5957807408613</v>
      </c>
      <c r="G36" s="819">
        <v>2574.9292995453584</v>
      </c>
      <c r="H36" s="819">
        <v>3176.536672614237</v>
      </c>
      <c r="I36" s="819">
        <v>1955.7103941076357</v>
      </c>
      <c r="J36" s="819">
        <v>2695.8916763958709</v>
      </c>
      <c r="K36" s="819">
        <v>2853.4478956042385</v>
      </c>
      <c r="L36" s="819">
        <v>3454</v>
      </c>
      <c r="M36" s="819">
        <v>3870.5001196489898</v>
      </c>
      <c r="N36" s="819">
        <v>3822.1704520773801</v>
      </c>
      <c r="O36" s="820">
        <v>3747.2305425127647</v>
      </c>
    </row>
    <row r="37" spans="1:15" s="127" customFormat="1" ht="18" customHeight="1" x14ac:dyDescent="0.2">
      <c r="A37" s="359" t="s">
        <v>93</v>
      </c>
      <c r="B37" s="819">
        <v>3162.83157483477</v>
      </c>
      <c r="C37" s="819">
        <v>2884.9392580582498</v>
      </c>
      <c r="D37" s="819">
        <v>2581.9708552831589</v>
      </c>
      <c r="E37" s="819">
        <v>2221.415650034201</v>
      </c>
      <c r="F37" s="819">
        <v>1950.6312244248243</v>
      </c>
      <c r="G37" s="819">
        <v>3824.017457971479</v>
      </c>
      <c r="H37" s="819">
        <v>6096.5227312469788</v>
      </c>
      <c r="I37" s="819">
        <v>4295.4478053983266</v>
      </c>
      <c r="J37" s="819">
        <v>5147.2277325522819</v>
      </c>
      <c r="K37" s="819">
        <v>5860.8952576183692</v>
      </c>
      <c r="L37" s="819">
        <v>7333.5651751630003</v>
      </c>
      <c r="M37" s="819">
        <v>8171.2298927499951</v>
      </c>
      <c r="N37" s="819">
        <v>7753.2066598814363</v>
      </c>
      <c r="O37" s="820">
        <v>7341.3238120142596</v>
      </c>
    </row>
    <row r="38" spans="1:15" s="127" customFormat="1" ht="18" customHeight="1" x14ac:dyDescent="0.2">
      <c r="A38" s="128" t="s">
        <v>94</v>
      </c>
      <c r="B38" s="819">
        <v>1964.6805580388732</v>
      </c>
      <c r="C38" s="819">
        <v>1275.2212665548816</v>
      </c>
      <c r="D38" s="819">
        <v>837.67338787513722</v>
      </c>
      <c r="E38" s="819">
        <v>924.53920198065634</v>
      </c>
      <c r="F38" s="819">
        <v>785.31300342744896</v>
      </c>
      <c r="G38" s="819">
        <v>1929.4883787749877</v>
      </c>
      <c r="H38" s="819">
        <v>4234.4497916388573</v>
      </c>
      <c r="I38" s="819">
        <v>983.66698964873876</v>
      </c>
      <c r="J38" s="819">
        <v>878.5387413707216</v>
      </c>
      <c r="K38" s="819">
        <v>1231.0310719142637</v>
      </c>
      <c r="L38" s="819">
        <v>1481.060823349821</v>
      </c>
      <c r="M38" s="819">
        <v>1731.3390694919126</v>
      </c>
      <c r="N38" s="819">
        <v>1617.2272367471787</v>
      </c>
      <c r="O38" s="820">
        <v>1599.0484869310865</v>
      </c>
    </row>
    <row r="39" spans="1:15" s="127" customFormat="1" ht="18" customHeight="1" x14ac:dyDescent="0.2">
      <c r="A39" s="128" t="s">
        <v>95</v>
      </c>
      <c r="B39" s="819">
        <v>1721.5921078881067</v>
      </c>
      <c r="C39" s="819">
        <v>1447.7019630130826</v>
      </c>
      <c r="D39" s="819">
        <v>1314.4980981163662</v>
      </c>
      <c r="E39" s="819">
        <v>1316.7603921193552</v>
      </c>
      <c r="F39" s="819">
        <v>1313.9420321729838</v>
      </c>
      <c r="G39" s="819">
        <v>1459.3359626781532</v>
      </c>
      <c r="H39" s="819">
        <v>1166.4608893827713</v>
      </c>
      <c r="I39" s="819">
        <v>772.29232699660304</v>
      </c>
      <c r="J39" s="819">
        <v>898.30162507859609</v>
      </c>
      <c r="K39" s="819">
        <v>1306.9225122529792</v>
      </c>
      <c r="L39" s="819">
        <v>1674.731669352984</v>
      </c>
      <c r="M39" s="819">
        <v>1769.0209236625278</v>
      </c>
      <c r="N39" s="819">
        <v>1819.3670072780199</v>
      </c>
      <c r="O39" s="820">
        <v>1846.6774855259805</v>
      </c>
    </row>
    <row r="40" spans="1:15" s="127" customFormat="1" ht="18" customHeight="1" x14ac:dyDescent="0.2">
      <c r="A40" s="133" t="s">
        <v>229</v>
      </c>
      <c r="B40" s="821">
        <v>113866.44386672344</v>
      </c>
      <c r="C40" s="821">
        <v>107083.36739450991</v>
      </c>
      <c r="D40" s="821">
        <v>101261.73649301956</v>
      </c>
      <c r="E40" s="821">
        <v>105014.87705594981</v>
      </c>
      <c r="F40" s="821">
        <v>109826.69173281243</v>
      </c>
      <c r="G40" s="821">
        <v>121892.50742497956</v>
      </c>
      <c r="H40" s="821">
        <v>129716.06777591113</v>
      </c>
      <c r="I40" s="821">
        <v>98180.452784870402</v>
      </c>
      <c r="J40" s="821">
        <v>115104.86234555546</v>
      </c>
      <c r="K40" s="821">
        <v>129298.02877937591</v>
      </c>
      <c r="L40" s="821">
        <v>144645.90726206609</v>
      </c>
      <c r="M40" s="821">
        <v>155173.37033581638</v>
      </c>
      <c r="N40" s="821">
        <v>158090.32565378345</v>
      </c>
      <c r="O40" s="822">
        <v>156409.32152413306</v>
      </c>
    </row>
    <row r="41" spans="1:15" s="127" customFormat="1" ht="7.5" customHeight="1" x14ac:dyDescent="0.2">
      <c r="A41" s="435"/>
      <c r="B41" s="357"/>
      <c r="C41" s="357"/>
      <c r="D41" s="357"/>
      <c r="E41" s="357"/>
      <c r="F41" s="357"/>
      <c r="G41" s="357"/>
      <c r="H41" s="357"/>
      <c r="I41" s="357"/>
      <c r="J41" s="357"/>
      <c r="K41" s="357"/>
      <c r="L41" s="357"/>
      <c r="M41" s="357"/>
      <c r="N41" s="357"/>
      <c r="O41" s="357"/>
    </row>
    <row r="42" spans="1:15" s="18" customFormat="1" ht="13.5" x14ac:dyDescent="0.25">
      <c r="A42" s="58" t="s">
        <v>16</v>
      </c>
    </row>
    <row r="43" spans="1:15" s="18" customFormat="1" ht="13.5" x14ac:dyDescent="0.25">
      <c r="A43" s="58" t="s">
        <v>135</v>
      </c>
      <c r="B43" s="31"/>
      <c r="C43" s="31"/>
      <c r="D43" s="31"/>
      <c r="E43" s="31"/>
      <c r="F43" s="31"/>
      <c r="G43" s="31"/>
    </row>
    <row r="44" spans="1:15" s="18" customFormat="1" ht="21" customHeight="1" x14ac:dyDescent="0.2"/>
    <row r="45" spans="1:15" s="18" customFormat="1" ht="21" customHeight="1" x14ac:dyDescent="0.2"/>
    <row r="46" spans="1:15" s="18" customFormat="1" ht="21" customHeight="1" x14ac:dyDescent="0.2"/>
    <row r="47" spans="1:15" s="18" customFormat="1" ht="21" customHeight="1" x14ac:dyDescent="0.2"/>
    <row r="48" spans="1:15" s="18" customFormat="1" ht="21" customHeight="1" x14ac:dyDescent="0.2"/>
    <row r="49" s="18" customFormat="1" ht="21" customHeight="1" x14ac:dyDescent="0.2"/>
    <row r="50" s="18" customFormat="1" ht="21" customHeight="1" x14ac:dyDescent="0.2"/>
    <row r="51" s="18" customFormat="1" ht="21" customHeight="1" x14ac:dyDescent="0.2"/>
    <row r="52" s="18" customFormat="1" ht="21" customHeight="1" x14ac:dyDescent="0.2"/>
    <row r="53" s="18" customFormat="1" ht="21" customHeight="1" x14ac:dyDescent="0.2"/>
    <row r="54" s="18" customFormat="1" ht="21" customHeight="1" x14ac:dyDescent="0.2"/>
    <row r="55" s="18" customFormat="1" ht="21" customHeight="1" x14ac:dyDescent="0.2"/>
    <row r="56" s="18" customFormat="1" ht="21" customHeight="1" x14ac:dyDescent="0.2"/>
    <row r="57" s="18" customFormat="1" ht="21" customHeight="1" x14ac:dyDescent="0.2"/>
    <row r="58" s="18" customFormat="1" ht="21" customHeight="1" x14ac:dyDescent="0.2"/>
    <row r="59" s="18" customFormat="1" ht="21" customHeight="1" x14ac:dyDescent="0.2"/>
    <row r="60" s="18" customFormat="1" ht="21" customHeight="1" x14ac:dyDescent="0.2"/>
    <row r="61" s="18" customFormat="1" ht="21" customHeight="1" x14ac:dyDescent="0.2"/>
    <row r="62" s="18" customFormat="1" ht="21" customHeight="1" x14ac:dyDescent="0.2"/>
    <row r="63" s="18" customFormat="1" ht="21" customHeight="1" x14ac:dyDescent="0.2"/>
    <row r="64" s="18" customFormat="1" ht="21" customHeight="1" x14ac:dyDescent="0.2"/>
    <row r="76" spans="1:1" ht="21" customHeight="1" x14ac:dyDescent="0.2"/>
  </sheetData>
  <hyperlinks>
    <hyperlink ref="A1" location="'Table of contents'!A1" display="Back to table of contents" xr:uid="{DC8C978A-CD5A-4739-B9EB-0F9E8EE9DBEA}"/>
  </hyperlinks>
  <pageMargins left="0.511811023622047" right="0" top="0.53" bottom="0" header="0.34" footer="0"/>
  <pageSetup paperSize="9" orientation="landscape" r:id="rId1"/>
  <headerFooter>
    <oddHeader>&amp;C- 21 -</oddHeader>
  </headerFooter>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627C2-44D6-436C-994D-93594A654C8D}">
  <dimension ref="A1:BI29"/>
  <sheetViews>
    <sheetView workbookViewId="0">
      <pane xSplit="1" ySplit="4" topLeftCell="B5" activePane="bottomRight" state="frozen"/>
      <selection pane="topRight" activeCell="B1" sqref="B1"/>
      <selection pane="bottomLeft" activeCell="A6" sqref="A6"/>
      <selection pane="bottomRight"/>
    </sheetView>
  </sheetViews>
  <sheetFormatPr defaultColWidth="9.140625" defaultRowHeight="15.75" x14ac:dyDescent="0.2"/>
  <cols>
    <col min="1" max="1" width="35.85546875" style="18" customWidth="1"/>
    <col min="2" max="14" width="12.5703125" style="213" customWidth="1"/>
    <col min="15" max="15" width="9.140625" style="18"/>
    <col min="16" max="20" width="9.140625" style="30"/>
    <col min="21" max="22" width="10.42578125" style="30" bestFit="1" customWidth="1"/>
    <col min="23" max="23" width="11.140625" style="30" bestFit="1" customWidth="1"/>
    <col min="24" max="24" width="11.42578125" style="30" bestFit="1" customWidth="1"/>
    <col min="25" max="25" width="10.42578125" style="30" bestFit="1" customWidth="1"/>
    <col min="26" max="26" width="11.42578125" style="30" bestFit="1" customWidth="1"/>
    <col min="27" max="28" width="10.42578125" style="30" bestFit="1" customWidth="1"/>
    <col min="29" max="29" width="11.42578125" style="30" bestFit="1" customWidth="1"/>
    <col min="30" max="30" width="10.42578125" style="30" bestFit="1" customWidth="1"/>
    <col min="31" max="61" width="9.140625" style="30"/>
    <col min="62" max="16384" width="9.140625" style="18"/>
  </cols>
  <sheetData>
    <row r="1" spans="1:15" x14ac:dyDescent="0.2">
      <c r="A1" s="674" t="s">
        <v>214</v>
      </c>
    </row>
    <row r="2" spans="1:15" s="30" customFormat="1" x14ac:dyDescent="0.25">
      <c r="A2" s="63" t="s">
        <v>569</v>
      </c>
      <c r="B2" s="247"/>
      <c r="C2" s="247"/>
      <c r="D2" s="247"/>
      <c r="E2" s="247"/>
      <c r="F2" s="247"/>
      <c r="G2" s="247"/>
      <c r="H2" s="247"/>
      <c r="I2" s="247"/>
      <c r="J2" s="247"/>
      <c r="K2" s="247"/>
      <c r="L2" s="247"/>
      <c r="M2" s="247"/>
      <c r="N2" s="247"/>
    </row>
    <row r="4" spans="1:15" x14ac:dyDescent="0.2">
      <c r="A4" s="336"/>
      <c r="B4" s="61">
        <v>2014</v>
      </c>
      <c r="C4" s="61">
        <v>2015</v>
      </c>
      <c r="D4" s="61">
        <v>2016</v>
      </c>
      <c r="E4" s="61">
        <v>2017</v>
      </c>
      <c r="F4" s="61">
        <v>2018</v>
      </c>
      <c r="G4" s="61" t="s">
        <v>169</v>
      </c>
      <c r="H4" s="61" t="s">
        <v>170</v>
      </c>
      <c r="I4" s="61" t="s">
        <v>171</v>
      </c>
      <c r="J4" s="61" t="s">
        <v>508</v>
      </c>
      <c r="K4" s="61" t="s">
        <v>509</v>
      </c>
      <c r="L4" s="61" t="s">
        <v>34</v>
      </c>
      <c r="M4" s="61" t="s">
        <v>35</v>
      </c>
      <c r="N4" s="62" t="s">
        <v>36</v>
      </c>
    </row>
    <row r="5" spans="1:15" ht="30" customHeight="1" x14ac:dyDescent="0.2">
      <c r="A5" s="38" t="s">
        <v>233</v>
      </c>
      <c r="L5" s="730"/>
      <c r="M5" s="730"/>
      <c r="N5" s="731"/>
    </row>
    <row r="6" spans="1:15" ht="30" customHeight="1" x14ac:dyDescent="0.2">
      <c r="A6" s="69" t="s">
        <v>234</v>
      </c>
      <c r="B6" s="408">
        <v>1.3557919512507084</v>
      </c>
      <c r="C6" s="408">
        <v>1.3445938437604212</v>
      </c>
      <c r="D6" s="70">
        <v>3.2675438596513118E-2</v>
      </c>
      <c r="E6" s="408">
        <v>0.83938143019057065</v>
      </c>
      <c r="F6" s="408">
        <v>3.2098109029307551</v>
      </c>
      <c r="G6" s="408">
        <v>1.6446548716670719</v>
      </c>
      <c r="H6" s="408">
        <v>3.6528560921794906</v>
      </c>
      <c r="I6" s="408">
        <v>7.3084200567643904</v>
      </c>
      <c r="J6" s="408">
        <v>14.209471138292102</v>
      </c>
      <c r="K6" s="408">
        <v>2.7986249706680439</v>
      </c>
      <c r="L6" s="408">
        <v>4.6964928017764578</v>
      </c>
      <c r="M6" s="408">
        <v>4.948503238799745</v>
      </c>
      <c r="N6" s="409">
        <v>5.0376496967406297</v>
      </c>
    </row>
    <row r="7" spans="1:15" ht="30" customHeight="1" x14ac:dyDescent="0.2">
      <c r="A7" s="49" t="s">
        <v>235</v>
      </c>
      <c r="B7" s="73">
        <v>1.3557919512507084</v>
      </c>
      <c r="C7" s="73">
        <v>1.3445938437604212</v>
      </c>
      <c r="D7" s="79">
        <v>3.2675438596513118E-2</v>
      </c>
      <c r="E7" s="73">
        <v>0.83938143019057065</v>
      </c>
      <c r="F7" s="73">
        <v>3.2098109029307551</v>
      </c>
      <c r="G7" s="73">
        <v>1.6446548716670719</v>
      </c>
      <c r="H7" s="73">
        <v>3.6528560921794906</v>
      </c>
      <c r="I7" s="73">
        <v>7.3084200567643904</v>
      </c>
      <c r="J7" s="73">
        <v>14.209471138292102</v>
      </c>
      <c r="K7" s="73">
        <v>2.7986249706680439</v>
      </c>
      <c r="L7" s="73">
        <v>4.6964928017764578</v>
      </c>
      <c r="M7" s="73">
        <v>4.948503238799745</v>
      </c>
      <c r="N7" s="74">
        <v>5.0376496967406297</v>
      </c>
    </row>
    <row r="8" spans="1:15" ht="30" customHeight="1" x14ac:dyDescent="0.2">
      <c r="A8" s="49" t="s">
        <v>236</v>
      </c>
      <c r="B8" s="73">
        <v>1.35579195125068</v>
      </c>
      <c r="C8" s="73">
        <v>1.3445938437604497</v>
      </c>
      <c r="D8" s="79">
        <v>3.2675438596513118E-2</v>
      </c>
      <c r="E8" s="73">
        <v>0.83938143019057065</v>
      </c>
      <c r="F8" s="73">
        <v>3.2098109029307551</v>
      </c>
      <c r="G8" s="73">
        <v>1.6446548716670719</v>
      </c>
      <c r="H8" s="73">
        <v>3.6528560921794906</v>
      </c>
      <c r="I8" s="73">
        <v>7.3084200567643904</v>
      </c>
      <c r="J8" s="73">
        <v>14.209471138292116</v>
      </c>
      <c r="K8" s="73">
        <v>2.7986249706680297</v>
      </c>
      <c r="L8" s="73">
        <v>4.6964928017764862</v>
      </c>
      <c r="M8" s="73">
        <v>4.948503238799745</v>
      </c>
      <c r="N8" s="74">
        <v>5.0376496967406155</v>
      </c>
    </row>
    <row r="9" spans="1:15" ht="30" customHeight="1" x14ac:dyDescent="0.2">
      <c r="A9" s="49" t="s">
        <v>237</v>
      </c>
      <c r="B9" s="73">
        <v>1.35579195125068</v>
      </c>
      <c r="C9" s="73">
        <v>1.3445938437604497</v>
      </c>
      <c r="D9" s="79">
        <v>3.2675438596513118E-2</v>
      </c>
      <c r="E9" s="73">
        <v>0.83938143019057065</v>
      </c>
      <c r="F9" s="73">
        <v>3.2098109029307551</v>
      </c>
      <c r="G9" s="73">
        <v>1.6446548716670719</v>
      </c>
      <c r="H9" s="73">
        <v>3.6528560921794906</v>
      </c>
      <c r="I9" s="73">
        <v>7.3084200567643904</v>
      </c>
      <c r="J9" s="73">
        <v>14.209471138292116</v>
      </c>
      <c r="K9" s="73">
        <v>2.7986249706680297</v>
      </c>
      <c r="L9" s="73">
        <v>4.6964928017764862</v>
      </c>
      <c r="M9" s="73">
        <v>4.948503238799745</v>
      </c>
      <c r="N9" s="74">
        <v>5.0376496967406155</v>
      </c>
    </row>
    <row r="10" spans="1:15" ht="30" customHeight="1" x14ac:dyDescent="0.2">
      <c r="A10" s="69" t="s">
        <v>238</v>
      </c>
      <c r="B10" s="73">
        <v>1.3782889564238729</v>
      </c>
      <c r="C10" s="73">
        <v>2.248938880751794</v>
      </c>
      <c r="D10" s="73">
        <v>4.3666402970643787</v>
      </c>
      <c r="E10" s="73">
        <v>2.2818836242759062</v>
      </c>
      <c r="F10" s="73">
        <v>0.75239018628465715</v>
      </c>
      <c r="G10" s="73">
        <v>5.4470494227390134</v>
      </c>
      <c r="H10" s="73">
        <v>9.6617416358188137</v>
      </c>
      <c r="I10" s="73">
        <v>6.5736570278856448</v>
      </c>
      <c r="J10" s="73">
        <v>7.2122503378908789</v>
      </c>
      <c r="K10" s="73">
        <v>5.7174411860342076</v>
      </c>
      <c r="L10" s="73">
        <v>2.5407780251244674</v>
      </c>
      <c r="M10" s="73">
        <v>1.8267004216651941</v>
      </c>
      <c r="N10" s="74">
        <v>4.4022400304344274</v>
      </c>
    </row>
    <row r="11" spans="1:15" ht="30" customHeight="1" x14ac:dyDescent="0.2">
      <c r="A11" s="49" t="s">
        <v>239</v>
      </c>
      <c r="B11" s="73">
        <v>1.6542798157691152</v>
      </c>
      <c r="C11" s="73">
        <v>2.6508904021981863</v>
      </c>
      <c r="D11" s="73">
        <v>2.6508904021982289</v>
      </c>
      <c r="E11" s="73">
        <v>2.6508904021981721</v>
      </c>
      <c r="F11" s="73">
        <v>2.6508904021982289</v>
      </c>
      <c r="G11" s="73">
        <v>2.155967785265787</v>
      </c>
      <c r="H11" s="73">
        <v>9.9239198564917643</v>
      </c>
      <c r="I11" s="73">
        <v>6.7833821150059919</v>
      </c>
      <c r="J11" s="73">
        <v>3.9041371231280664</v>
      </c>
      <c r="K11" s="73">
        <v>5.2779224285084609</v>
      </c>
      <c r="L11" s="73">
        <v>4.4401563835840818</v>
      </c>
      <c r="M11" s="73">
        <v>10.317872813849618</v>
      </c>
      <c r="N11" s="74">
        <v>9.7666768382041624</v>
      </c>
    </row>
    <row r="12" spans="1:15" ht="30" customHeight="1" x14ac:dyDescent="0.2">
      <c r="A12" s="49" t="s">
        <v>240</v>
      </c>
      <c r="B12" s="73">
        <v>1.2813147181753806</v>
      </c>
      <c r="C12" s="73">
        <v>2.2742687840398474</v>
      </c>
      <c r="D12" s="73">
        <v>2.2742687840397622</v>
      </c>
      <c r="E12" s="73">
        <v>2.274268784039819</v>
      </c>
      <c r="F12" s="73">
        <v>2.2742687840398048</v>
      </c>
      <c r="G12" s="73">
        <v>-3.581644382835762</v>
      </c>
      <c r="H12" s="73">
        <v>0.62588645200114001</v>
      </c>
      <c r="I12" s="73">
        <v>3.6451497126811745</v>
      </c>
      <c r="J12" s="73">
        <v>4.4536663118450122</v>
      </c>
      <c r="K12" s="73">
        <v>0.32771508649747716</v>
      </c>
      <c r="L12" s="73">
        <v>7.6171651186320872</v>
      </c>
      <c r="M12" s="73">
        <v>2.0530859875772762</v>
      </c>
      <c r="N12" s="74">
        <v>1.2707151342350897</v>
      </c>
    </row>
    <row r="13" spans="1:15" ht="30" customHeight="1" x14ac:dyDescent="0.2">
      <c r="A13" s="49" t="s">
        <v>241</v>
      </c>
      <c r="B13" s="178">
        <v>1.1674441306128074</v>
      </c>
      <c r="C13" s="178">
        <v>2.1691019932920739</v>
      </c>
      <c r="D13" s="178">
        <v>5.1740755813301433</v>
      </c>
      <c r="E13" s="178">
        <v>2.1691019932921023</v>
      </c>
      <c r="F13" s="178">
        <v>0.16578626793351248</v>
      </c>
      <c r="G13" s="178">
        <v>8.1882237962774553</v>
      </c>
      <c r="H13" s="178">
        <v>11.244839579101978</v>
      </c>
      <c r="I13" s="178">
        <v>6.7236859888494962</v>
      </c>
      <c r="J13" s="178">
        <v>7.9034851410653317</v>
      </c>
      <c r="K13" s="178">
        <v>6.211192488424075</v>
      </c>
      <c r="L13" s="178">
        <v>1.7459479762942607</v>
      </c>
      <c r="M13" s="178">
        <v>0.25357477607602164</v>
      </c>
      <c r="N13" s="178">
        <v>3.9307393149478287</v>
      </c>
      <c r="O13" s="93"/>
    </row>
    <row r="14" spans="1:15" ht="30" customHeight="1" x14ac:dyDescent="0.2">
      <c r="A14" s="133" t="s">
        <v>205</v>
      </c>
      <c r="B14" s="410">
        <v>1.3639921838834397</v>
      </c>
      <c r="C14" s="410">
        <v>1.6662557925327945</v>
      </c>
      <c r="D14" s="410">
        <v>1.6410583577228408</v>
      </c>
      <c r="E14" s="410">
        <v>1.3701780063465065</v>
      </c>
      <c r="F14" s="410">
        <v>2.2880306642016279</v>
      </c>
      <c r="G14" s="410">
        <v>3.0417274412701119</v>
      </c>
      <c r="H14" s="410">
        <v>6.0039773082070269</v>
      </c>
      <c r="I14" s="410">
        <v>7.0058480146238509</v>
      </c>
      <c r="J14" s="410">
        <v>10.892944586671078</v>
      </c>
      <c r="K14" s="410">
        <v>4.2130965318445135</v>
      </c>
      <c r="L14" s="410">
        <v>3.7030295703739426</v>
      </c>
      <c r="M14" s="410">
        <v>3.5887821505865531</v>
      </c>
      <c r="N14" s="411">
        <v>4.7701010111665738</v>
      </c>
    </row>
    <row r="16" spans="1:15" x14ac:dyDescent="0.25">
      <c r="A16" s="58" t="s">
        <v>128</v>
      </c>
    </row>
    <row r="17" spans="1:3" x14ac:dyDescent="0.2">
      <c r="A17" s="212"/>
    </row>
    <row r="29" spans="1:3" x14ac:dyDescent="0.2">
      <c r="C29" s="732"/>
    </row>
  </sheetData>
  <hyperlinks>
    <hyperlink ref="A1" location="'Table of contents'!A1" display="Back to table of contents" xr:uid="{47DFC8F5-6CA0-4BB9-B48B-DA3BE87D803E}"/>
  </hyperlinks>
  <pageMargins left="0.6" right="0" top="0.82677165354330695" bottom="0.98425196850393704" header="0.61" footer="0.511811023622047"/>
  <pageSetup paperSize="9" scale="99" orientation="landscape" r:id="rId1"/>
  <headerFooter alignWithMargins="0">
    <oddHeader>&amp;C- 22 -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DCA45-D6A7-427E-A711-C737CFBBAF2D}">
  <dimension ref="A1:BJ19"/>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36.5703125" style="18" customWidth="1"/>
    <col min="2" max="15" width="9.7109375" style="18" customWidth="1"/>
    <col min="16" max="16384" width="9.140625" style="18"/>
  </cols>
  <sheetData>
    <row r="1" spans="1:62" x14ac:dyDescent="0.2">
      <c r="A1" s="674" t="s">
        <v>214</v>
      </c>
    </row>
    <row r="2" spans="1:62" s="30" customFormat="1" ht="21.75" customHeight="1" x14ac:dyDescent="0.25">
      <c r="A2" s="63" t="s">
        <v>497</v>
      </c>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row>
    <row r="3" spans="1:62" ht="21.75" customHeight="1" x14ac:dyDescent="0.2">
      <c r="C3" s="32"/>
      <c r="O3" s="125" t="s">
        <v>103</v>
      </c>
    </row>
    <row r="4" spans="1:62" ht="15.75" x14ac:dyDescent="0.2">
      <c r="A4" s="412"/>
      <c r="B4" s="36">
        <v>2013</v>
      </c>
      <c r="C4" s="36">
        <v>2014</v>
      </c>
      <c r="D4" s="36">
        <v>2015</v>
      </c>
      <c r="E4" s="36">
        <v>2016</v>
      </c>
      <c r="F4" s="36">
        <v>2017</v>
      </c>
      <c r="G4" s="36">
        <v>2018</v>
      </c>
      <c r="H4" s="36" t="s">
        <v>169</v>
      </c>
      <c r="I4" s="36" t="s">
        <v>170</v>
      </c>
      <c r="J4" s="36" t="s">
        <v>171</v>
      </c>
      <c r="K4" s="36" t="s">
        <v>508</v>
      </c>
      <c r="L4" s="36" t="s">
        <v>509</v>
      </c>
      <c r="M4" s="36" t="s">
        <v>34</v>
      </c>
      <c r="N4" s="36" t="s">
        <v>35</v>
      </c>
      <c r="O4" s="37" t="s">
        <v>36</v>
      </c>
    </row>
    <row r="5" spans="1:62" s="31" customFormat="1" ht="25.15" customHeight="1" x14ac:dyDescent="0.2">
      <c r="A5" s="153" t="s">
        <v>242</v>
      </c>
      <c r="B5" s="413">
        <v>1255</v>
      </c>
      <c r="C5" s="413">
        <v>1280</v>
      </c>
      <c r="D5" s="413">
        <v>810.3</v>
      </c>
      <c r="E5" s="413">
        <v>810</v>
      </c>
      <c r="F5" s="413">
        <v>640</v>
      </c>
      <c r="G5" s="414">
        <v>968</v>
      </c>
      <c r="H5" s="413">
        <v>1154.4811698000001</v>
      </c>
      <c r="I5" s="414">
        <v>917.22125558675305</v>
      </c>
      <c r="J5" s="414">
        <v>960</v>
      </c>
      <c r="K5" s="414">
        <v>799.44583785830434</v>
      </c>
      <c r="L5" s="413">
        <v>881</v>
      </c>
      <c r="M5" s="414">
        <v>915</v>
      </c>
      <c r="N5" s="413">
        <v>1028</v>
      </c>
      <c r="O5" s="658">
        <v>1082.0215649772026</v>
      </c>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row>
    <row r="6" spans="1:62" ht="25.15" customHeight="1" x14ac:dyDescent="0.2">
      <c r="A6" s="416" t="s">
        <v>243</v>
      </c>
      <c r="B6" s="417">
        <v>25</v>
      </c>
      <c r="C6" s="417">
        <v>20</v>
      </c>
      <c r="D6" s="417">
        <v>10</v>
      </c>
      <c r="E6" s="417">
        <v>10</v>
      </c>
      <c r="F6" s="417">
        <v>10</v>
      </c>
      <c r="G6" s="417">
        <v>10</v>
      </c>
      <c r="H6" s="417">
        <v>10</v>
      </c>
      <c r="I6" s="417">
        <v>5</v>
      </c>
      <c r="J6" s="417">
        <v>4</v>
      </c>
      <c r="K6" s="417">
        <v>4</v>
      </c>
      <c r="L6" s="417">
        <v>8</v>
      </c>
      <c r="M6" s="417">
        <v>10</v>
      </c>
      <c r="N6" s="417">
        <v>10</v>
      </c>
      <c r="O6" s="431">
        <v>10</v>
      </c>
      <c r="P6" s="93"/>
    </row>
    <row r="7" spans="1:62" ht="25.15" customHeight="1" x14ac:dyDescent="0.2">
      <c r="A7" s="416" t="s">
        <v>244</v>
      </c>
      <c r="B7" s="417">
        <v>829</v>
      </c>
      <c r="C7" s="417">
        <v>1014</v>
      </c>
      <c r="D7" s="417">
        <v>504.3</v>
      </c>
      <c r="E7" s="417">
        <v>504</v>
      </c>
      <c r="F7" s="417">
        <v>346</v>
      </c>
      <c r="G7" s="417">
        <v>334</v>
      </c>
      <c r="H7" s="417">
        <v>114</v>
      </c>
      <c r="I7" s="417">
        <v>114</v>
      </c>
      <c r="J7" s="417">
        <v>145</v>
      </c>
      <c r="K7" s="417">
        <v>162</v>
      </c>
      <c r="L7" s="417">
        <v>195</v>
      </c>
      <c r="M7" s="417">
        <v>195</v>
      </c>
      <c r="N7" s="417">
        <v>185</v>
      </c>
      <c r="O7" s="431">
        <v>185</v>
      </c>
      <c r="P7" s="93"/>
    </row>
    <row r="8" spans="1:62" ht="25.15" customHeight="1" x14ac:dyDescent="0.2">
      <c r="A8" s="416" t="s">
        <v>245</v>
      </c>
      <c r="B8" s="417">
        <v>401</v>
      </c>
      <c r="C8" s="417">
        <v>246</v>
      </c>
      <c r="D8" s="417">
        <v>296</v>
      </c>
      <c r="E8" s="417">
        <v>296</v>
      </c>
      <c r="F8" s="417">
        <v>284</v>
      </c>
      <c r="G8" s="417">
        <v>624</v>
      </c>
      <c r="H8" s="417">
        <v>1030.4811698000001</v>
      </c>
      <c r="I8" s="417">
        <v>798.22125558675305</v>
      </c>
      <c r="J8" s="417">
        <v>811</v>
      </c>
      <c r="K8" s="417">
        <v>633.44583785830434</v>
      </c>
      <c r="L8" s="417">
        <v>678</v>
      </c>
      <c r="M8" s="417">
        <v>710</v>
      </c>
      <c r="N8" s="417">
        <v>833</v>
      </c>
      <c r="O8" s="431">
        <v>887.02156497720262</v>
      </c>
      <c r="P8" s="93"/>
    </row>
    <row r="9" spans="1:62" ht="25.15" customHeight="1" x14ac:dyDescent="0.2">
      <c r="A9" s="418"/>
      <c r="B9" s="419"/>
      <c r="C9" s="419"/>
      <c r="D9" s="419"/>
      <c r="E9" s="419"/>
      <c r="F9" s="419"/>
      <c r="G9" s="419"/>
      <c r="H9" s="91"/>
      <c r="I9" s="91"/>
      <c r="J9" s="91"/>
      <c r="K9" s="91"/>
      <c r="L9" s="420"/>
      <c r="M9" s="104"/>
      <c r="N9" s="104"/>
      <c r="O9" s="431"/>
      <c r="P9" s="93"/>
    </row>
    <row r="10" spans="1:62" ht="25.15" customHeight="1" x14ac:dyDescent="0.2">
      <c r="A10" s="421" t="s">
        <v>246</v>
      </c>
      <c r="B10" s="413">
        <v>3610.1</v>
      </c>
      <c r="C10" s="413">
        <v>4678.2556370346247</v>
      </c>
      <c r="D10" s="413">
        <v>2971.3736642822046</v>
      </c>
      <c r="E10" s="413">
        <v>3141</v>
      </c>
      <c r="F10" s="413">
        <v>3367</v>
      </c>
      <c r="G10" s="413">
        <v>3780</v>
      </c>
      <c r="H10" s="413">
        <v>3120</v>
      </c>
      <c r="I10" s="414">
        <v>2465</v>
      </c>
      <c r="J10" s="414">
        <v>3163.7075476548002</v>
      </c>
      <c r="K10" s="414">
        <v>4602</v>
      </c>
      <c r="L10" s="413">
        <v>4956</v>
      </c>
      <c r="M10" s="413">
        <v>5063</v>
      </c>
      <c r="N10" s="413">
        <v>5366</v>
      </c>
      <c r="O10" s="422">
        <v>5494.5</v>
      </c>
      <c r="P10" s="93"/>
    </row>
    <row r="11" spans="1:62" ht="25.15" customHeight="1" x14ac:dyDescent="0.2">
      <c r="A11" s="416" t="s">
        <v>243</v>
      </c>
      <c r="B11" s="417">
        <v>50</v>
      </c>
      <c r="C11" s="417">
        <v>50</v>
      </c>
      <c r="D11" s="417">
        <v>75</v>
      </c>
      <c r="E11" s="417">
        <v>50</v>
      </c>
      <c r="F11" s="417">
        <v>50</v>
      </c>
      <c r="G11" s="417">
        <v>75</v>
      </c>
      <c r="H11" s="417">
        <v>75</v>
      </c>
      <c r="I11" s="417">
        <v>75</v>
      </c>
      <c r="J11" s="417">
        <v>95</v>
      </c>
      <c r="K11" s="417">
        <v>100</v>
      </c>
      <c r="L11" s="417">
        <v>100</v>
      </c>
      <c r="M11" s="417">
        <v>115</v>
      </c>
      <c r="N11" s="417">
        <v>125</v>
      </c>
      <c r="O11" s="431">
        <v>125</v>
      </c>
      <c r="P11" s="93"/>
    </row>
    <row r="12" spans="1:62" ht="25.15" customHeight="1" x14ac:dyDescent="0.2">
      <c r="A12" s="416" t="s">
        <v>244</v>
      </c>
      <c r="B12" s="417">
        <v>1101.0999999999999</v>
      </c>
      <c r="C12" s="417">
        <v>1685.8776370346247</v>
      </c>
      <c r="D12" s="417">
        <v>635.41866428220453</v>
      </c>
      <c r="E12" s="417">
        <v>850</v>
      </c>
      <c r="F12" s="417">
        <v>745</v>
      </c>
      <c r="G12" s="417">
        <v>770</v>
      </c>
      <c r="H12" s="417">
        <v>625</v>
      </c>
      <c r="I12" s="417">
        <v>610</v>
      </c>
      <c r="J12" s="417">
        <v>693</v>
      </c>
      <c r="K12" s="417">
        <v>1022</v>
      </c>
      <c r="L12" s="417">
        <v>1060</v>
      </c>
      <c r="M12" s="417">
        <v>1105</v>
      </c>
      <c r="N12" s="417">
        <v>1090</v>
      </c>
      <c r="O12" s="431">
        <v>1115</v>
      </c>
      <c r="P12" s="93"/>
    </row>
    <row r="13" spans="1:62" ht="25.15" customHeight="1" x14ac:dyDescent="0.2">
      <c r="A13" s="416" t="s">
        <v>245</v>
      </c>
      <c r="B13" s="417">
        <v>2459</v>
      </c>
      <c r="C13" s="417">
        <v>2942.3780000000002</v>
      </c>
      <c r="D13" s="417">
        <v>2260.9549999999999</v>
      </c>
      <c r="E13" s="417">
        <v>2241</v>
      </c>
      <c r="F13" s="417">
        <v>2572</v>
      </c>
      <c r="G13" s="417">
        <v>2935</v>
      </c>
      <c r="H13" s="417">
        <v>2420</v>
      </c>
      <c r="I13" s="417">
        <v>1780</v>
      </c>
      <c r="J13" s="417">
        <v>2375.7075476548002</v>
      </c>
      <c r="K13" s="417">
        <v>3480</v>
      </c>
      <c r="L13" s="417">
        <v>3796</v>
      </c>
      <c r="M13" s="417">
        <v>3843</v>
      </c>
      <c r="N13" s="417">
        <v>4151</v>
      </c>
      <c r="O13" s="431">
        <v>4254.5</v>
      </c>
      <c r="P13" s="93"/>
    </row>
    <row r="14" spans="1:62" ht="25.15" customHeight="1" x14ac:dyDescent="0.2">
      <c r="A14" s="416"/>
      <c r="B14" s="423"/>
      <c r="C14" s="423"/>
      <c r="D14" s="423"/>
      <c r="E14" s="423"/>
      <c r="F14" s="423"/>
      <c r="G14" s="424"/>
      <c r="H14" s="91"/>
      <c r="I14" s="91"/>
      <c r="N14" s="91"/>
      <c r="O14" s="659"/>
      <c r="P14" s="93"/>
    </row>
    <row r="15" spans="1:62" s="31" customFormat="1" ht="25.15" customHeight="1" x14ac:dyDescent="0.2">
      <c r="A15" s="426" t="s">
        <v>102</v>
      </c>
      <c r="B15" s="427">
        <v>4865.1000000000004</v>
      </c>
      <c r="C15" s="427">
        <v>5958.2556370346247</v>
      </c>
      <c r="D15" s="427">
        <v>3781.6736642822043</v>
      </c>
      <c r="E15" s="427">
        <v>3951</v>
      </c>
      <c r="F15" s="427">
        <v>4007</v>
      </c>
      <c r="G15" s="427">
        <v>4748</v>
      </c>
      <c r="H15" s="427">
        <v>4274.4811698000003</v>
      </c>
      <c r="I15" s="427">
        <v>3382.2212555867532</v>
      </c>
      <c r="J15" s="427">
        <v>4123.7075476547998</v>
      </c>
      <c r="K15" s="427">
        <v>5401.445837858304</v>
      </c>
      <c r="L15" s="427">
        <v>5837</v>
      </c>
      <c r="M15" s="427">
        <v>5978</v>
      </c>
      <c r="N15" s="414">
        <v>6394</v>
      </c>
      <c r="O15" s="660">
        <v>6576.5215649772026</v>
      </c>
      <c r="P15" s="93"/>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row>
    <row r="16" spans="1:62" ht="22.5" customHeight="1" x14ac:dyDescent="0.2">
      <c r="A16" s="104"/>
      <c r="B16" s="379"/>
      <c r="H16" s="379"/>
      <c r="I16" s="379"/>
      <c r="J16" s="379"/>
      <c r="K16" s="379"/>
      <c r="N16" s="256"/>
      <c r="O16" s="256"/>
    </row>
    <row r="17" spans="1:62" ht="20.25" customHeight="1" x14ac:dyDescent="0.25">
      <c r="A17" s="58" t="s">
        <v>128</v>
      </c>
      <c r="B17" s="436"/>
      <c r="C17" s="436"/>
      <c r="D17" s="436"/>
      <c r="E17" s="436"/>
      <c r="F17" s="436"/>
      <c r="G17" s="436"/>
    </row>
    <row r="18" spans="1:62" s="435" customFormat="1" ht="15" customHeight="1" x14ac:dyDescent="0.2">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row>
    <row r="19" spans="1:62" ht="20.25" customHeight="1" x14ac:dyDescent="0.2"/>
  </sheetData>
  <hyperlinks>
    <hyperlink ref="A1" location="'Table of contents'!A1" display="Back to table of contents" xr:uid="{B869136B-5626-4786-83A1-6AE76BD6A602}"/>
  </hyperlinks>
  <pageMargins left="0.5" right="0" top="0.56999999999999995" bottom="0.15748031496063" header="0.4" footer="0.196850393700787"/>
  <pageSetup paperSize="9" scale="97" orientation="landscape" r:id="rId1"/>
  <headerFooter alignWithMargins="0">
    <oddHeader>&amp;C- 23 -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69497-BA22-4F03-82BB-CABD97F307EF}">
  <dimension ref="A1:AX12"/>
  <sheetViews>
    <sheetView workbookViewId="0"/>
  </sheetViews>
  <sheetFormatPr defaultColWidth="9.140625" defaultRowHeight="12.75" x14ac:dyDescent="0.2"/>
  <cols>
    <col min="1" max="1" width="36.5703125" style="18" customWidth="1"/>
    <col min="2" max="7" width="9.140625" style="18" customWidth="1"/>
    <col min="8" max="16384" width="9.140625" style="18"/>
  </cols>
  <sheetData>
    <row r="1" spans="1:50" x14ac:dyDescent="0.2">
      <c r="A1" s="674" t="s">
        <v>214</v>
      </c>
    </row>
    <row r="2" spans="1:50" s="30" customFormat="1" ht="21.6" customHeight="1" x14ac:dyDescent="0.25">
      <c r="A2" s="63" t="s">
        <v>561</v>
      </c>
    </row>
    <row r="3" spans="1:50" ht="16.899999999999999" customHeight="1" x14ac:dyDescent="0.2">
      <c r="A3" s="103"/>
    </row>
    <row r="4" spans="1:50" ht="15.75" x14ac:dyDescent="0.2">
      <c r="A4" s="428" t="s">
        <v>1</v>
      </c>
      <c r="B4" s="36">
        <v>2013</v>
      </c>
      <c r="C4" s="36">
        <v>2014</v>
      </c>
      <c r="D4" s="36">
        <v>2015</v>
      </c>
      <c r="E4" s="36">
        <v>2016</v>
      </c>
      <c r="F4" s="36">
        <v>2017</v>
      </c>
      <c r="G4" s="36">
        <v>2018</v>
      </c>
      <c r="H4" s="36">
        <v>2019</v>
      </c>
      <c r="I4" s="36">
        <v>2020</v>
      </c>
      <c r="J4" s="36">
        <v>2021</v>
      </c>
      <c r="K4" s="36" t="s">
        <v>508</v>
      </c>
      <c r="L4" s="36" t="s">
        <v>509</v>
      </c>
      <c r="M4" s="36" t="s">
        <v>34</v>
      </c>
      <c r="N4" s="36" t="s">
        <v>35</v>
      </c>
      <c r="O4" s="37" t="s">
        <v>36</v>
      </c>
    </row>
    <row r="5" spans="1:50" ht="21" customHeight="1" x14ac:dyDescent="0.2">
      <c r="A5" s="416"/>
      <c r="B5" s="256"/>
      <c r="C5" s="256"/>
      <c r="D5" s="256"/>
      <c r="E5" s="256"/>
      <c r="F5" s="256"/>
      <c r="G5" s="256"/>
      <c r="L5" s="31"/>
      <c r="M5" s="157"/>
      <c r="N5" s="157"/>
      <c r="O5" s="256"/>
      <c r="P5" s="93"/>
    </row>
    <row r="6" spans="1:50" ht="30" customHeight="1" x14ac:dyDescent="0.2">
      <c r="A6" s="153" t="s">
        <v>247</v>
      </c>
      <c r="B6" s="431">
        <v>0</v>
      </c>
      <c r="C6" s="431">
        <v>0</v>
      </c>
      <c r="D6" s="431">
        <v>0</v>
      </c>
      <c r="E6" s="431">
        <v>0</v>
      </c>
      <c r="F6" s="431">
        <v>0</v>
      </c>
      <c r="G6" s="431">
        <v>0</v>
      </c>
      <c r="H6" s="431">
        <v>0</v>
      </c>
      <c r="I6" s="431">
        <v>0</v>
      </c>
      <c r="J6" s="431">
        <v>0</v>
      </c>
      <c r="K6" s="431">
        <v>0</v>
      </c>
      <c r="L6" s="431">
        <v>0</v>
      </c>
      <c r="M6" s="431">
        <v>0</v>
      </c>
      <c r="N6" s="431">
        <v>0</v>
      </c>
      <c r="O6" s="249">
        <v>0</v>
      </c>
      <c r="P6" s="93"/>
    </row>
    <row r="7" spans="1:50" ht="30" customHeight="1" x14ac:dyDescent="0.2">
      <c r="A7" s="153" t="s">
        <v>248</v>
      </c>
      <c r="B7" s="431">
        <v>814</v>
      </c>
      <c r="C7" s="431">
        <v>910</v>
      </c>
      <c r="D7" s="431">
        <v>510</v>
      </c>
      <c r="E7" s="431">
        <v>610</v>
      </c>
      <c r="F7" s="431">
        <v>610</v>
      </c>
      <c r="G7" s="431">
        <v>810</v>
      </c>
      <c r="H7" s="417">
        <v>1010</v>
      </c>
      <c r="I7" s="417">
        <v>1010</v>
      </c>
      <c r="J7" s="417">
        <v>1010</v>
      </c>
      <c r="K7" s="417">
        <v>1210</v>
      </c>
      <c r="L7" s="417">
        <v>1265</v>
      </c>
      <c r="M7" s="417">
        <v>1275</v>
      </c>
      <c r="N7" s="417">
        <v>1375</v>
      </c>
      <c r="O7" s="430">
        <v>1515</v>
      </c>
      <c r="P7" s="93"/>
    </row>
    <row r="8" spans="1:50" ht="30" customHeight="1" x14ac:dyDescent="0.2">
      <c r="A8" s="418"/>
      <c r="B8" s="249"/>
      <c r="C8" s="249"/>
      <c r="D8" s="249"/>
      <c r="E8" s="249"/>
      <c r="F8" s="249"/>
      <c r="G8" s="249"/>
      <c r="I8" s="91"/>
      <c r="N8" s="91"/>
      <c r="O8" s="569"/>
      <c r="P8" s="93"/>
    </row>
    <row r="9" spans="1:50" s="435" customFormat="1" ht="30" customHeight="1" x14ac:dyDescent="0.2">
      <c r="A9" s="380" t="s">
        <v>102</v>
      </c>
      <c r="B9" s="432">
        <v>814</v>
      </c>
      <c r="C9" s="432">
        <v>910</v>
      </c>
      <c r="D9" s="432">
        <v>510</v>
      </c>
      <c r="E9" s="432">
        <v>610</v>
      </c>
      <c r="F9" s="432">
        <v>610</v>
      </c>
      <c r="G9" s="432">
        <v>810</v>
      </c>
      <c r="H9" s="432">
        <v>1010</v>
      </c>
      <c r="I9" s="432">
        <v>1010</v>
      </c>
      <c r="J9" s="432">
        <v>1010</v>
      </c>
      <c r="K9" s="432">
        <v>1210</v>
      </c>
      <c r="L9" s="432">
        <v>1265</v>
      </c>
      <c r="M9" s="432">
        <v>1275</v>
      </c>
      <c r="N9" s="433">
        <v>1375</v>
      </c>
      <c r="O9" s="733">
        <v>1515</v>
      </c>
      <c r="P9" s="434"/>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row>
    <row r="10" spans="1:50" ht="20.25" customHeight="1" x14ac:dyDescent="0.25">
      <c r="A10" s="58" t="s">
        <v>128</v>
      </c>
      <c r="B10" s="436"/>
      <c r="C10" s="436"/>
      <c r="D10" s="436"/>
      <c r="E10" s="436"/>
      <c r="F10" s="436"/>
      <c r="G10" s="436"/>
      <c r="N10" s="256"/>
      <c r="O10" s="256"/>
    </row>
    <row r="11" spans="1:50" s="435" customFormat="1" ht="15" customHeight="1" x14ac:dyDescent="0.2">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row>
    <row r="12" spans="1:50" ht="20.25" customHeight="1" x14ac:dyDescent="0.2"/>
  </sheetData>
  <hyperlinks>
    <hyperlink ref="A1" location="'Table of contents'!A1" display="Back to table of contents" xr:uid="{29EF0666-A86B-47FA-AA29-46B3A3D3B94F}"/>
  </hyperlinks>
  <pageMargins left="0.5" right="0" top="0.56999999999999995" bottom="0.15748031496063" header="0.4" footer="0.196850393700787"/>
  <pageSetup paperSize="9" scale="97" orientation="landscape" r:id="rId1"/>
  <headerFooter alignWithMargins="0">
    <oddHeader>&amp;C- 23 -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F5128-ABDF-446C-AB58-B61EA3526F25}">
  <dimension ref="A1:AR50"/>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48.7109375" style="440" customWidth="1"/>
    <col min="2" max="42" width="7.7109375" style="744" customWidth="1"/>
    <col min="43" max="43" width="10.28515625" style="744" customWidth="1"/>
    <col min="44" max="16384" width="9.140625" style="440"/>
  </cols>
  <sheetData>
    <row r="1" spans="1:44" x14ac:dyDescent="0.2">
      <c r="A1" s="674" t="s">
        <v>214</v>
      </c>
    </row>
    <row r="2" spans="1:44" s="734" customFormat="1" ht="24" customHeight="1" x14ac:dyDescent="0.25">
      <c r="A2" s="439" t="s">
        <v>562</v>
      </c>
      <c r="B2" s="745"/>
      <c r="C2" s="745"/>
      <c r="D2" s="745"/>
      <c r="E2" s="745"/>
      <c r="F2" s="745"/>
      <c r="G2" s="745"/>
      <c r="H2" s="745"/>
      <c r="I2" s="745"/>
      <c r="J2" s="745"/>
      <c r="K2" s="745"/>
      <c r="L2" s="745"/>
      <c r="M2" s="745"/>
      <c r="N2" s="745"/>
      <c r="O2" s="745"/>
      <c r="P2" s="745"/>
      <c r="Q2" s="745"/>
      <c r="R2" s="745"/>
      <c r="S2" s="745"/>
      <c r="T2" s="745"/>
      <c r="U2" s="745"/>
      <c r="V2" s="745"/>
      <c r="W2" s="745"/>
      <c r="X2" s="745"/>
      <c r="Y2" s="745"/>
      <c r="Z2" s="745"/>
      <c r="AA2" s="745"/>
      <c r="AB2" s="745"/>
      <c r="AC2" s="745"/>
      <c r="AD2" s="745"/>
      <c r="AE2" s="745"/>
      <c r="AF2" s="745"/>
      <c r="AG2" s="745"/>
      <c r="AH2" s="745"/>
      <c r="AI2" s="745"/>
      <c r="AJ2" s="745"/>
      <c r="AK2" s="745"/>
      <c r="AL2" s="745"/>
      <c r="AM2" s="745"/>
      <c r="AN2" s="745"/>
      <c r="AO2" s="745"/>
      <c r="AP2" s="745"/>
      <c r="AQ2" s="745"/>
    </row>
    <row r="3" spans="1:44" s="627" customFormat="1" ht="18.600000000000001" customHeight="1" x14ac:dyDescent="0.2">
      <c r="A3" s="657" t="s">
        <v>249</v>
      </c>
      <c r="B3" s="856" t="s">
        <v>515</v>
      </c>
      <c r="C3" s="857"/>
      <c r="D3" s="858"/>
      <c r="E3" s="856" t="s">
        <v>277</v>
      </c>
      <c r="F3" s="857"/>
      <c r="G3" s="858"/>
      <c r="H3" s="856" t="s">
        <v>516</v>
      </c>
      <c r="I3" s="857"/>
      <c r="J3" s="858"/>
      <c r="K3" s="856" t="s">
        <v>517</v>
      </c>
      <c r="L3" s="857"/>
      <c r="M3" s="858"/>
      <c r="N3" s="856" t="s">
        <v>518</v>
      </c>
      <c r="O3" s="857"/>
      <c r="P3" s="858"/>
      <c r="Q3" s="856" t="s">
        <v>519</v>
      </c>
      <c r="R3" s="857"/>
      <c r="S3" s="858"/>
      <c r="T3" s="856" t="s">
        <v>524</v>
      </c>
      <c r="U3" s="857"/>
      <c r="V3" s="858"/>
      <c r="W3" s="856" t="s">
        <v>525</v>
      </c>
      <c r="X3" s="857"/>
      <c r="Y3" s="858"/>
      <c r="Z3" s="856" t="s">
        <v>526</v>
      </c>
      <c r="AA3" s="857"/>
      <c r="AB3" s="858"/>
      <c r="AC3" s="856" t="s">
        <v>527</v>
      </c>
      <c r="AD3" s="857"/>
      <c r="AE3" s="858"/>
      <c r="AF3" s="859" t="s">
        <v>528</v>
      </c>
      <c r="AG3" s="860"/>
      <c r="AH3" s="860"/>
      <c r="AI3" s="859" t="s">
        <v>529</v>
      </c>
      <c r="AJ3" s="860"/>
      <c r="AK3" s="860"/>
      <c r="AL3" s="859" t="s">
        <v>530</v>
      </c>
      <c r="AM3" s="860"/>
      <c r="AN3" s="860"/>
      <c r="AO3" s="861" t="s">
        <v>531</v>
      </c>
      <c r="AP3" s="862"/>
      <c r="AQ3" s="863"/>
    </row>
    <row r="4" spans="1:44" s="627" customFormat="1" ht="15" customHeight="1" x14ac:dyDescent="0.2">
      <c r="A4" s="738"/>
      <c r="B4" s="613" t="s">
        <v>251</v>
      </c>
      <c r="C4" s="614" t="s">
        <v>252</v>
      </c>
      <c r="D4" s="615" t="s">
        <v>253</v>
      </c>
      <c r="E4" s="613" t="s">
        <v>251</v>
      </c>
      <c r="F4" s="614" t="s">
        <v>252</v>
      </c>
      <c r="G4" s="615" t="s">
        <v>253</v>
      </c>
      <c r="H4" s="613" t="s">
        <v>251</v>
      </c>
      <c r="I4" s="614" t="s">
        <v>252</v>
      </c>
      <c r="J4" s="615" t="s">
        <v>253</v>
      </c>
      <c r="K4" s="613" t="s">
        <v>251</v>
      </c>
      <c r="L4" s="614" t="s">
        <v>252</v>
      </c>
      <c r="M4" s="615" t="s">
        <v>253</v>
      </c>
      <c r="N4" s="613" t="s">
        <v>251</v>
      </c>
      <c r="O4" s="614" t="s">
        <v>252</v>
      </c>
      <c r="P4" s="615" t="s">
        <v>253</v>
      </c>
      <c r="Q4" s="613" t="s">
        <v>251</v>
      </c>
      <c r="R4" s="614" t="s">
        <v>252</v>
      </c>
      <c r="S4" s="615" t="s">
        <v>253</v>
      </c>
      <c r="T4" s="613" t="s">
        <v>251</v>
      </c>
      <c r="U4" s="614" t="s">
        <v>252</v>
      </c>
      <c r="V4" s="615" t="s">
        <v>253</v>
      </c>
      <c r="W4" s="613" t="s">
        <v>251</v>
      </c>
      <c r="X4" s="614" t="s">
        <v>252</v>
      </c>
      <c r="Y4" s="615" t="s">
        <v>253</v>
      </c>
      <c r="Z4" s="613" t="s">
        <v>251</v>
      </c>
      <c r="AA4" s="614" t="s">
        <v>252</v>
      </c>
      <c r="AB4" s="615" t="s">
        <v>253</v>
      </c>
      <c r="AC4" s="746" t="s">
        <v>251</v>
      </c>
      <c r="AD4" s="747" t="s">
        <v>252</v>
      </c>
      <c r="AE4" s="748" t="s">
        <v>253</v>
      </c>
      <c r="AF4" s="746" t="s">
        <v>251</v>
      </c>
      <c r="AG4" s="640" t="s">
        <v>252</v>
      </c>
      <c r="AH4" s="640" t="s">
        <v>253</v>
      </c>
      <c r="AI4" s="746" t="s">
        <v>251</v>
      </c>
      <c r="AJ4" s="640" t="s">
        <v>252</v>
      </c>
      <c r="AK4" s="640" t="s">
        <v>253</v>
      </c>
      <c r="AL4" s="746" t="s">
        <v>251</v>
      </c>
      <c r="AM4" s="640" t="s">
        <v>252</v>
      </c>
      <c r="AN4" s="640" t="s">
        <v>253</v>
      </c>
      <c r="AO4" s="746" t="s">
        <v>251</v>
      </c>
      <c r="AP4" s="640" t="s">
        <v>252</v>
      </c>
      <c r="AQ4" s="640" t="s">
        <v>253</v>
      </c>
      <c r="AR4" s="736"/>
    </row>
    <row r="5" spans="1:44" s="627" customFormat="1" ht="21" customHeight="1" x14ac:dyDescent="0.2">
      <c r="A5" s="739" t="s">
        <v>254</v>
      </c>
      <c r="B5" s="749">
        <v>99.654971014492219</v>
      </c>
      <c r="C5" s="750">
        <v>4948</v>
      </c>
      <c r="D5" s="750">
        <v>5047.6549710144918</v>
      </c>
      <c r="E5" s="749">
        <v>119.97597101449222</v>
      </c>
      <c r="F5" s="750">
        <v>2734.0729999999999</v>
      </c>
      <c r="G5" s="750">
        <v>2854.0489710144921</v>
      </c>
      <c r="H5" s="749">
        <v>124.76</v>
      </c>
      <c r="I5" s="750">
        <v>1815.9</v>
      </c>
      <c r="J5" s="750">
        <v>1940.66</v>
      </c>
      <c r="K5" s="749">
        <v>174.9</v>
      </c>
      <c r="L5" s="750">
        <v>1648.5</v>
      </c>
      <c r="M5" s="750">
        <v>1823.4</v>
      </c>
      <c r="N5" s="749">
        <v>118.111846252077</v>
      </c>
      <c r="O5" s="750">
        <v>1580</v>
      </c>
      <c r="P5" s="750">
        <v>1698.1118462520769</v>
      </c>
      <c r="Q5" s="749">
        <v>103.2</v>
      </c>
      <c r="R5" s="750">
        <v>1643</v>
      </c>
      <c r="S5" s="750">
        <v>1746.2</v>
      </c>
      <c r="T5" s="749">
        <v>87.5</v>
      </c>
      <c r="U5" s="750">
        <v>1896</v>
      </c>
      <c r="V5" s="750">
        <v>1983.5</v>
      </c>
      <c r="W5" s="749">
        <v>42.5</v>
      </c>
      <c r="X5" s="750">
        <v>1664.3</v>
      </c>
      <c r="Y5" s="750">
        <v>1706.8</v>
      </c>
      <c r="Z5" s="749">
        <v>116.5</v>
      </c>
      <c r="AA5" s="750">
        <v>2021.5</v>
      </c>
      <c r="AB5" s="750">
        <v>2138</v>
      </c>
      <c r="AC5" s="749">
        <v>134.5</v>
      </c>
      <c r="AD5" s="750">
        <v>1968</v>
      </c>
      <c r="AE5" s="750">
        <v>2102.5</v>
      </c>
      <c r="AF5" s="749">
        <v>158</v>
      </c>
      <c r="AG5" s="750">
        <v>2232</v>
      </c>
      <c r="AH5" s="750">
        <v>2390</v>
      </c>
      <c r="AI5" s="749">
        <v>192</v>
      </c>
      <c r="AJ5" s="750">
        <v>2300</v>
      </c>
      <c r="AK5" s="750">
        <v>2492</v>
      </c>
      <c r="AL5" s="749">
        <v>171.5</v>
      </c>
      <c r="AM5" s="750">
        <v>2393</v>
      </c>
      <c r="AN5" s="750">
        <v>2564.5</v>
      </c>
      <c r="AO5" s="749">
        <v>163</v>
      </c>
      <c r="AP5" s="750">
        <v>2441</v>
      </c>
      <c r="AQ5" s="750">
        <v>2604</v>
      </c>
      <c r="AR5" s="736"/>
    </row>
    <row r="6" spans="1:44" s="627" customFormat="1" ht="21" customHeight="1" x14ac:dyDescent="0.2">
      <c r="A6" s="739" t="s">
        <v>255</v>
      </c>
      <c r="B6" s="749">
        <v>0</v>
      </c>
      <c r="C6" s="750">
        <v>400</v>
      </c>
      <c r="D6" s="750">
        <v>400</v>
      </c>
      <c r="E6" s="749">
        <v>0</v>
      </c>
      <c r="F6" s="750">
        <v>51.591999999999999</v>
      </c>
      <c r="G6" s="750">
        <v>51.591999999999999</v>
      </c>
      <c r="H6" s="749">
        <v>0</v>
      </c>
      <c r="I6" s="750">
        <v>31</v>
      </c>
      <c r="J6" s="750">
        <v>31</v>
      </c>
      <c r="K6" s="749">
        <v>0</v>
      </c>
      <c r="L6" s="750">
        <v>16.5</v>
      </c>
      <c r="M6" s="750">
        <v>16.5</v>
      </c>
      <c r="N6" s="749">
        <v>0</v>
      </c>
      <c r="O6" s="750">
        <v>6</v>
      </c>
      <c r="P6" s="750">
        <v>6</v>
      </c>
      <c r="Q6" s="749">
        <v>0</v>
      </c>
      <c r="R6" s="750">
        <v>20</v>
      </c>
      <c r="S6" s="750">
        <v>20</v>
      </c>
      <c r="T6" s="749">
        <v>0</v>
      </c>
      <c r="U6" s="750">
        <v>20</v>
      </c>
      <c r="V6" s="750">
        <v>20</v>
      </c>
      <c r="W6" s="749">
        <v>0</v>
      </c>
      <c r="X6" s="750">
        <v>20</v>
      </c>
      <c r="Y6" s="750">
        <v>20</v>
      </c>
      <c r="Z6" s="749">
        <v>0</v>
      </c>
      <c r="AA6" s="750">
        <v>20</v>
      </c>
      <c r="AB6" s="750">
        <v>20</v>
      </c>
      <c r="AC6" s="749">
        <v>0</v>
      </c>
      <c r="AD6" s="750">
        <v>35</v>
      </c>
      <c r="AE6" s="750">
        <v>35</v>
      </c>
      <c r="AF6" s="749">
        <v>0</v>
      </c>
      <c r="AG6" s="750">
        <v>40</v>
      </c>
      <c r="AH6" s="750">
        <v>40</v>
      </c>
      <c r="AI6" s="749">
        <v>0</v>
      </c>
      <c r="AJ6" s="750">
        <v>42</v>
      </c>
      <c r="AK6" s="750">
        <v>42</v>
      </c>
      <c r="AL6" s="749">
        <v>0</v>
      </c>
      <c r="AM6" s="750">
        <v>45</v>
      </c>
      <c r="AN6" s="750">
        <v>45</v>
      </c>
      <c r="AO6" s="749">
        <v>0</v>
      </c>
      <c r="AP6" s="750">
        <v>45</v>
      </c>
      <c r="AQ6" s="750">
        <v>45</v>
      </c>
      <c r="AR6" s="736"/>
    </row>
    <row r="7" spans="1:44" s="627" customFormat="1" ht="21" customHeight="1" x14ac:dyDescent="0.2">
      <c r="A7" s="739" t="s">
        <v>256</v>
      </c>
      <c r="B7" s="749">
        <v>6.2</v>
      </c>
      <c r="C7" s="750">
        <v>4858.8999999999996</v>
      </c>
      <c r="D7" s="750">
        <v>4865.0999999999995</v>
      </c>
      <c r="E7" s="749">
        <v>3</v>
      </c>
      <c r="F7" s="750">
        <v>5955.2556370346247</v>
      </c>
      <c r="G7" s="750">
        <v>5958.2556370346247</v>
      </c>
      <c r="H7" s="749">
        <v>14.055</v>
      </c>
      <c r="I7" s="750">
        <v>3767.6186642822045</v>
      </c>
      <c r="J7" s="750">
        <v>3781.6736642822043</v>
      </c>
      <c r="K7" s="749">
        <v>1</v>
      </c>
      <c r="L7" s="750">
        <v>3950</v>
      </c>
      <c r="M7" s="750">
        <v>3951</v>
      </c>
      <c r="N7" s="749">
        <v>1</v>
      </c>
      <c r="O7" s="750">
        <v>4006</v>
      </c>
      <c r="P7" s="750">
        <v>4007</v>
      </c>
      <c r="Q7" s="749">
        <v>0</v>
      </c>
      <c r="R7" s="750">
        <v>4748</v>
      </c>
      <c r="S7" s="750">
        <v>4748</v>
      </c>
      <c r="T7" s="749">
        <v>0</v>
      </c>
      <c r="U7" s="750">
        <v>4274.4811698000003</v>
      </c>
      <c r="V7" s="750">
        <v>4274.4811698000003</v>
      </c>
      <c r="W7" s="749">
        <v>0</v>
      </c>
      <c r="X7" s="750">
        <v>3382.2212555867532</v>
      </c>
      <c r="Y7" s="750">
        <v>3382.2212555867532</v>
      </c>
      <c r="Z7" s="749">
        <v>0</v>
      </c>
      <c r="AA7" s="750">
        <v>4123.7075476547998</v>
      </c>
      <c r="AB7" s="750">
        <v>4123.7075476547998</v>
      </c>
      <c r="AC7" s="749">
        <v>0</v>
      </c>
      <c r="AD7" s="750">
        <v>5401.445837858304</v>
      </c>
      <c r="AE7" s="750">
        <v>5401.445837858304</v>
      </c>
      <c r="AF7" s="749">
        <v>0</v>
      </c>
      <c r="AG7" s="750">
        <v>5837</v>
      </c>
      <c r="AH7" s="750">
        <v>5837</v>
      </c>
      <c r="AI7" s="749">
        <v>0</v>
      </c>
      <c r="AJ7" s="750">
        <v>5978</v>
      </c>
      <c r="AK7" s="750">
        <v>5978</v>
      </c>
      <c r="AL7" s="749">
        <v>0</v>
      </c>
      <c r="AM7" s="750">
        <v>6394</v>
      </c>
      <c r="AN7" s="750">
        <v>6394</v>
      </c>
      <c r="AO7" s="749">
        <v>0</v>
      </c>
      <c r="AP7" s="750">
        <v>6576.5215649772026</v>
      </c>
      <c r="AQ7" s="750">
        <v>6576.5215649772026</v>
      </c>
      <c r="AR7" s="736"/>
    </row>
    <row r="8" spans="1:44" s="627" customFormat="1" ht="21" customHeight="1" x14ac:dyDescent="0.2">
      <c r="A8" s="739" t="s">
        <v>257</v>
      </c>
      <c r="B8" s="749">
        <v>2266.8290000000002</v>
      </c>
      <c r="C8" s="750">
        <v>1853</v>
      </c>
      <c r="D8" s="750">
        <v>4119.8289999999997</v>
      </c>
      <c r="E8" s="749">
        <v>2140.029</v>
      </c>
      <c r="F8" s="750">
        <v>1359.1469999999999</v>
      </c>
      <c r="G8" s="750">
        <v>3499.1759999999999</v>
      </c>
      <c r="H8" s="749">
        <v>2752</v>
      </c>
      <c r="I8" s="750">
        <v>1252.595</v>
      </c>
      <c r="J8" s="750">
        <v>4004.5950000000003</v>
      </c>
      <c r="K8" s="749">
        <v>2796.5</v>
      </c>
      <c r="L8" s="750">
        <v>2092.8000000000002</v>
      </c>
      <c r="M8" s="750">
        <v>4889.3</v>
      </c>
      <c r="N8" s="749">
        <v>3926.5</v>
      </c>
      <c r="O8" s="750">
        <v>1745</v>
      </c>
      <c r="P8" s="750">
        <v>5671.5</v>
      </c>
      <c r="Q8" s="749">
        <v>1733.6</v>
      </c>
      <c r="R8" s="750">
        <v>2250</v>
      </c>
      <c r="S8" s="750">
        <v>3983.6</v>
      </c>
      <c r="T8" s="749">
        <v>1433</v>
      </c>
      <c r="U8" s="750">
        <v>2750</v>
      </c>
      <c r="V8" s="750">
        <v>4183</v>
      </c>
      <c r="W8" s="749">
        <v>1052</v>
      </c>
      <c r="X8" s="750">
        <v>2645</v>
      </c>
      <c r="Y8" s="750">
        <v>3697</v>
      </c>
      <c r="Z8" s="749">
        <v>846.5</v>
      </c>
      <c r="AA8" s="750">
        <v>3298</v>
      </c>
      <c r="AB8" s="750">
        <v>4144.5</v>
      </c>
      <c r="AC8" s="749">
        <v>1076</v>
      </c>
      <c r="AD8" s="750">
        <v>3757</v>
      </c>
      <c r="AE8" s="750">
        <v>4833</v>
      </c>
      <c r="AF8" s="749">
        <v>1406.7942645112</v>
      </c>
      <c r="AG8" s="750">
        <v>3900</v>
      </c>
      <c r="AH8" s="750">
        <v>5306.7942645111998</v>
      </c>
      <c r="AI8" s="749">
        <v>1679</v>
      </c>
      <c r="AJ8" s="750">
        <v>3993.9347713100001</v>
      </c>
      <c r="AK8" s="750">
        <v>5672.9347713099996</v>
      </c>
      <c r="AL8" s="749">
        <v>2194</v>
      </c>
      <c r="AM8" s="750">
        <v>4490</v>
      </c>
      <c r="AN8" s="750">
        <v>6684</v>
      </c>
      <c r="AO8" s="749">
        <v>2570.0326968169998</v>
      </c>
      <c r="AP8" s="750">
        <v>4600</v>
      </c>
      <c r="AQ8" s="750">
        <v>7170.0326968169993</v>
      </c>
      <c r="AR8" s="736"/>
    </row>
    <row r="9" spans="1:44" s="627" customFormat="1" ht="31.9" customHeight="1" x14ac:dyDescent="0.2">
      <c r="A9" s="740" t="s">
        <v>258</v>
      </c>
      <c r="B9" s="749">
        <v>2312</v>
      </c>
      <c r="C9" s="750">
        <v>313.10000000000002</v>
      </c>
      <c r="D9" s="750">
        <v>2625.1</v>
      </c>
      <c r="E9" s="749">
        <v>3493</v>
      </c>
      <c r="F9" s="750">
        <v>315.36900000000003</v>
      </c>
      <c r="G9" s="750">
        <v>3808.3690000000001</v>
      </c>
      <c r="H9" s="749">
        <v>5417.8850000000002</v>
      </c>
      <c r="I9" s="750">
        <v>553.63499999999999</v>
      </c>
      <c r="J9" s="750">
        <v>5971.52</v>
      </c>
      <c r="K9" s="749">
        <v>4747.5</v>
      </c>
      <c r="L9" s="750">
        <v>167</v>
      </c>
      <c r="M9" s="750">
        <v>4914.5</v>
      </c>
      <c r="N9" s="749">
        <v>4730.5</v>
      </c>
      <c r="O9" s="750">
        <v>183</v>
      </c>
      <c r="P9" s="750">
        <v>4913.5</v>
      </c>
      <c r="Q9" s="749">
        <v>3277.2</v>
      </c>
      <c r="R9" s="750">
        <v>366</v>
      </c>
      <c r="S9" s="750">
        <v>3643.2</v>
      </c>
      <c r="T9" s="749">
        <v>2830</v>
      </c>
      <c r="U9" s="750">
        <v>402</v>
      </c>
      <c r="V9" s="750">
        <v>3232</v>
      </c>
      <c r="W9" s="749">
        <v>2167</v>
      </c>
      <c r="X9" s="750">
        <v>392</v>
      </c>
      <c r="Y9" s="750">
        <v>2559</v>
      </c>
      <c r="Z9" s="749">
        <v>2354</v>
      </c>
      <c r="AA9" s="750">
        <v>747</v>
      </c>
      <c r="AB9" s="750">
        <v>3101</v>
      </c>
      <c r="AC9" s="749">
        <v>2534</v>
      </c>
      <c r="AD9" s="750">
        <v>665</v>
      </c>
      <c r="AE9" s="750">
        <v>3199</v>
      </c>
      <c r="AF9" s="749">
        <v>2608</v>
      </c>
      <c r="AG9" s="750">
        <v>1126</v>
      </c>
      <c r="AH9" s="750">
        <v>3734</v>
      </c>
      <c r="AI9" s="749">
        <v>2665</v>
      </c>
      <c r="AJ9" s="750">
        <v>1235</v>
      </c>
      <c r="AK9" s="750">
        <v>3900</v>
      </c>
      <c r="AL9" s="749">
        <v>3191</v>
      </c>
      <c r="AM9" s="750">
        <v>1040</v>
      </c>
      <c r="AN9" s="750">
        <v>4231</v>
      </c>
      <c r="AO9" s="749">
        <v>3342</v>
      </c>
      <c r="AP9" s="750">
        <v>1058</v>
      </c>
      <c r="AQ9" s="750">
        <v>4400</v>
      </c>
      <c r="AR9" s="736"/>
    </row>
    <row r="10" spans="1:44" s="627" customFormat="1" ht="21" customHeight="1" x14ac:dyDescent="0.2">
      <c r="A10" s="739" t="s">
        <v>259</v>
      </c>
      <c r="B10" s="749">
        <v>27.2</v>
      </c>
      <c r="C10" s="750">
        <v>1790</v>
      </c>
      <c r="D10" s="750">
        <v>1817.2</v>
      </c>
      <c r="E10" s="749">
        <v>74.567999999999998</v>
      </c>
      <c r="F10" s="750">
        <v>1982.48</v>
      </c>
      <c r="G10" s="750">
        <v>2057.0480000000002</v>
      </c>
      <c r="H10" s="749">
        <v>83.04</v>
      </c>
      <c r="I10" s="750">
        <v>1780</v>
      </c>
      <c r="J10" s="750">
        <v>1863.04</v>
      </c>
      <c r="K10" s="749">
        <v>82</v>
      </c>
      <c r="L10" s="750">
        <v>1079.8370159869194</v>
      </c>
      <c r="M10" s="750">
        <v>1161.8370159869194</v>
      </c>
      <c r="N10" s="749">
        <v>53</v>
      </c>
      <c r="O10" s="750">
        <v>1239.8740731706062</v>
      </c>
      <c r="P10" s="750">
        <v>1292.8740731706062</v>
      </c>
      <c r="Q10" s="749">
        <v>89</v>
      </c>
      <c r="R10" s="750">
        <v>3649.9163094373607</v>
      </c>
      <c r="S10" s="750">
        <v>3738.9163094373607</v>
      </c>
      <c r="T10" s="749">
        <v>90</v>
      </c>
      <c r="U10" s="750">
        <v>3671</v>
      </c>
      <c r="V10" s="750">
        <v>3761</v>
      </c>
      <c r="W10" s="749">
        <v>29</v>
      </c>
      <c r="X10" s="750">
        <v>3261.4016411009998</v>
      </c>
      <c r="Y10" s="750">
        <v>3290.4016411009998</v>
      </c>
      <c r="Z10" s="749">
        <v>75</v>
      </c>
      <c r="AA10" s="750">
        <v>3476</v>
      </c>
      <c r="AB10" s="750">
        <v>3551</v>
      </c>
      <c r="AC10" s="749">
        <v>108</v>
      </c>
      <c r="AD10" s="750">
        <v>4899.2359349300004</v>
      </c>
      <c r="AE10" s="750">
        <v>5007.2359349300004</v>
      </c>
      <c r="AF10" s="749">
        <v>98</v>
      </c>
      <c r="AG10" s="750">
        <v>6425</v>
      </c>
      <c r="AH10" s="750">
        <v>6523</v>
      </c>
      <c r="AI10" s="749">
        <v>91</v>
      </c>
      <c r="AJ10" s="750">
        <v>6753.5879618977997</v>
      </c>
      <c r="AK10" s="750">
        <v>6844.5879618977997</v>
      </c>
      <c r="AL10" s="749">
        <v>61</v>
      </c>
      <c r="AM10" s="750">
        <v>7801</v>
      </c>
      <c r="AN10" s="750">
        <v>7862</v>
      </c>
      <c r="AO10" s="749">
        <v>36.5</v>
      </c>
      <c r="AP10" s="750">
        <v>7706</v>
      </c>
      <c r="AQ10" s="750">
        <v>7742.5</v>
      </c>
      <c r="AR10" s="736"/>
    </row>
    <row r="11" spans="1:44" s="627" customFormat="1" ht="28.9" customHeight="1" x14ac:dyDescent="0.2">
      <c r="A11" s="740" t="s">
        <v>268</v>
      </c>
      <c r="B11" s="749">
        <v>25.158999999999999</v>
      </c>
      <c r="C11" s="750">
        <v>5995.1914461118695</v>
      </c>
      <c r="D11" s="750">
        <v>6020.3504461118691</v>
      </c>
      <c r="E11" s="749">
        <v>11.159000000000001</v>
      </c>
      <c r="F11" s="750">
        <v>5022.0482478254062</v>
      </c>
      <c r="G11" s="750">
        <v>5033.2072478254058</v>
      </c>
      <c r="H11" s="749">
        <v>11</v>
      </c>
      <c r="I11" s="750">
        <v>4601.3284126202943</v>
      </c>
      <c r="J11" s="750">
        <v>4612.3284126202943</v>
      </c>
      <c r="K11" s="749">
        <v>12</v>
      </c>
      <c r="L11" s="750">
        <v>4759.4929827061278</v>
      </c>
      <c r="M11" s="750">
        <v>4771.4929827061278</v>
      </c>
      <c r="N11" s="749">
        <v>21</v>
      </c>
      <c r="O11" s="750">
        <v>5446.8294057596549</v>
      </c>
      <c r="P11" s="750">
        <v>5467.8294057596549</v>
      </c>
      <c r="Q11" s="749">
        <v>12</v>
      </c>
      <c r="R11" s="750">
        <v>5565.9956232649647</v>
      </c>
      <c r="S11" s="750">
        <v>5577.9956232649647</v>
      </c>
      <c r="T11" s="749">
        <v>15</v>
      </c>
      <c r="U11" s="750">
        <v>6145.3468874135961</v>
      </c>
      <c r="V11" s="750">
        <v>6160.3468874135961</v>
      </c>
      <c r="W11" s="749">
        <v>15</v>
      </c>
      <c r="X11" s="750">
        <v>4711.3862703383102</v>
      </c>
      <c r="Y11" s="750">
        <v>4726.3862703383102</v>
      </c>
      <c r="Z11" s="749">
        <v>2</v>
      </c>
      <c r="AA11" s="750">
        <v>7727.0741773694344</v>
      </c>
      <c r="AB11" s="750">
        <v>7729.0741773694344</v>
      </c>
      <c r="AC11" s="749">
        <v>2</v>
      </c>
      <c r="AD11" s="750">
        <v>10219.931035312891</v>
      </c>
      <c r="AE11" s="750">
        <v>10221.931035312891</v>
      </c>
      <c r="AF11" s="749">
        <v>2</v>
      </c>
      <c r="AG11" s="750">
        <v>12348.773337095547</v>
      </c>
      <c r="AH11" s="750">
        <v>12350.773337095547</v>
      </c>
      <c r="AI11" s="749">
        <v>8</v>
      </c>
      <c r="AJ11" s="750">
        <v>12616</v>
      </c>
      <c r="AK11" s="750">
        <v>12624</v>
      </c>
      <c r="AL11" s="749">
        <v>7.5</v>
      </c>
      <c r="AM11" s="750">
        <v>13480.894743521549</v>
      </c>
      <c r="AN11" s="750">
        <v>13488.394743521549</v>
      </c>
      <c r="AO11" s="749">
        <v>2</v>
      </c>
      <c r="AP11" s="750">
        <v>13311</v>
      </c>
      <c r="AQ11" s="750">
        <v>13313</v>
      </c>
      <c r="AR11" s="736"/>
    </row>
    <row r="12" spans="1:44" s="627" customFormat="1" ht="21" customHeight="1" x14ac:dyDescent="0.2">
      <c r="A12" s="741" t="s">
        <v>563</v>
      </c>
      <c r="B12" s="751">
        <v>23</v>
      </c>
      <c r="C12" s="752">
        <v>5620.1914461118695</v>
      </c>
      <c r="D12" s="752">
        <v>5643.1914461118695</v>
      </c>
      <c r="E12" s="751">
        <v>9</v>
      </c>
      <c r="F12" s="752">
        <v>4637.4312478254069</v>
      </c>
      <c r="G12" s="752">
        <v>4646.4312478254069</v>
      </c>
      <c r="H12" s="751">
        <v>9</v>
      </c>
      <c r="I12" s="752">
        <v>4132.3284126202943</v>
      </c>
      <c r="J12" s="752">
        <v>4141.3284126202943</v>
      </c>
      <c r="K12" s="751">
        <v>10</v>
      </c>
      <c r="L12" s="752">
        <v>4339.4929827061278</v>
      </c>
      <c r="M12" s="752">
        <v>4349.4929827061278</v>
      </c>
      <c r="N12" s="751">
        <v>20</v>
      </c>
      <c r="O12" s="752">
        <v>5000.3294057596549</v>
      </c>
      <c r="P12" s="752">
        <v>5020.3294057596549</v>
      </c>
      <c r="Q12" s="751">
        <v>12</v>
      </c>
      <c r="R12" s="752">
        <v>5080.4956232649647</v>
      </c>
      <c r="S12" s="752">
        <v>5092.4956232649647</v>
      </c>
      <c r="T12" s="751">
        <v>15</v>
      </c>
      <c r="U12" s="752">
        <v>5660.3468874135961</v>
      </c>
      <c r="V12" s="752">
        <v>5675.3468874135961</v>
      </c>
      <c r="W12" s="751">
        <v>15</v>
      </c>
      <c r="X12" s="752">
        <v>4232.0311803383102</v>
      </c>
      <c r="Y12" s="752">
        <v>4247.0311803383102</v>
      </c>
      <c r="Z12" s="751">
        <v>2</v>
      </c>
      <c r="AA12" s="752">
        <v>6972.0741773694344</v>
      </c>
      <c r="AB12" s="752">
        <v>6974.0741773694344</v>
      </c>
      <c r="AC12" s="751">
        <v>2</v>
      </c>
      <c r="AD12" s="752">
        <v>8977.9310353128913</v>
      </c>
      <c r="AE12" s="752">
        <v>8979.9310353128913</v>
      </c>
      <c r="AF12" s="751">
        <v>2</v>
      </c>
      <c r="AG12" s="752">
        <v>11183.773337095547</v>
      </c>
      <c r="AH12" s="752">
        <v>11185.773337095547</v>
      </c>
      <c r="AI12" s="751">
        <v>8</v>
      </c>
      <c r="AJ12" s="752">
        <v>11341</v>
      </c>
      <c r="AK12" s="752">
        <v>11349</v>
      </c>
      <c r="AL12" s="751">
        <v>7.5</v>
      </c>
      <c r="AM12" s="752">
        <v>12725.894743521549</v>
      </c>
      <c r="AN12" s="752">
        <v>12733.394743521549</v>
      </c>
      <c r="AO12" s="751">
        <v>2</v>
      </c>
      <c r="AP12" s="752">
        <v>12725</v>
      </c>
      <c r="AQ12" s="752">
        <v>12727</v>
      </c>
      <c r="AR12" s="736"/>
    </row>
    <row r="13" spans="1:44" s="627" customFormat="1" ht="21" customHeight="1" x14ac:dyDescent="0.2">
      <c r="A13" s="739" t="s">
        <v>260</v>
      </c>
      <c r="B13" s="749">
        <v>1897.67</v>
      </c>
      <c r="C13" s="750">
        <v>1818.6</v>
      </c>
      <c r="D13" s="750">
        <v>3716.27</v>
      </c>
      <c r="E13" s="749">
        <v>1695.2166157948041</v>
      </c>
      <c r="F13" s="750">
        <v>2637.377</v>
      </c>
      <c r="G13" s="750">
        <v>4332.5936157948036</v>
      </c>
      <c r="H13" s="749">
        <v>1679.67</v>
      </c>
      <c r="I13" s="750">
        <v>2089.19</v>
      </c>
      <c r="J13" s="750">
        <v>3768.86</v>
      </c>
      <c r="K13" s="749">
        <v>1870.5</v>
      </c>
      <c r="L13" s="750">
        <v>2699.3518153643099</v>
      </c>
      <c r="M13" s="750">
        <v>4569.8518153643099</v>
      </c>
      <c r="N13" s="749">
        <v>2485</v>
      </c>
      <c r="O13" s="750">
        <v>2969.8885196078077</v>
      </c>
      <c r="P13" s="750">
        <v>5454.8885196078081</v>
      </c>
      <c r="Q13" s="749">
        <v>9097.5</v>
      </c>
      <c r="R13" s="750">
        <v>3384.7088778951475</v>
      </c>
      <c r="S13" s="750">
        <v>12482.208877895147</v>
      </c>
      <c r="T13" s="749">
        <v>10433.132596044157</v>
      </c>
      <c r="U13" s="750">
        <v>3605</v>
      </c>
      <c r="V13" s="750">
        <v>14038.132596044157</v>
      </c>
      <c r="W13" s="749">
        <v>8963.739569418889</v>
      </c>
      <c r="X13" s="750">
        <v>3208</v>
      </c>
      <c r="Y13" s="750">
        <v>12171.739569418889</v>
      </c>
      <c r="Z13" s="749">
        <v>10351.103491841477</v>
      </c>
      <c r="AA13" s="750">
        <v>3839</v>
      </c>
      <c r="AB13" s="750">
        <v>14190.103491841477</v>
      </c>
      <c r="AC13" s="749">
        <v>11845.275998062334</v>
      </c>
      <c r="AD13" s="750">
        <v>4404</v>
      </c>
      <c r="AE13" s="750">
        <v>16249.275998062334</v>
      </c>
      <c r="AF13" s="749">
        <v>13115.388108547122</v>
      </c>
      <c r="AG13" s="750">
        <v>5104.6208264190036</v>
      </c>
      <c r="AH13" s="750">
        <v>18220.008934966125</v>
      </c>
      <c r="AI13" s="749">
        <v>13457.318453733998</v>
      </c>
      <c r="AJ13" s="750">
        <v>5398.8124463062213</v>
      </c>
      <c r="AK13" s="750">
        <v>18856.130900040218</v>
      </c>
      <c r="AL13" s="749">
        <v>12099.5</v>
      </c>
      <c r="AM13" s="750">
        <v>5161</v>
      </c>
      <c r="AN13" s="750">
        <v>17260.5</v>
      </c>
      <c r="AO13" s="749">
        <v>11689</v>
      </c>
      <c r="AP13" s="750">
        <v>5825</v>
      </c>
      <c r="AQ13" s="750">
        <v>17514</v>
      </c>
      <c r="AR13" s="736"/>
    </row>
    <row r="14" spans="1:44" s="627" customFormat="1" ht="21" customHeight="1" x14ac:dyDescent="0.2">
      <c r="A14" s="739" t="s">
        <v>269</v>
      </c>
      <c r="B14" s="749">
        <v>0</v>
      </c>
      <c r="C14" s="750">
        <v>6510</v>
      </c>
      <c r="D14" s="750">
        <v>6510</v>
      </c>
      <c r="E14" s="749">
        <v>0</v>
      </c>
      <c r="F14" s="750">
        <v>4645.2629999999999</v>
      </c>
      <c r="G14" s="750">
        <v>4645.2629999999999</v>
      </c>
      <c r="H14" s="749">
        <v>0</v>
      </c>
      <c r="I14" s="750">
        <v>4375</v>
      </c>
      <c r="J14" s="750">
        <v>4375</v>
      </c>
      <c r="K14" s="749">
        <v>0</v>
      </c>
      <c r="L14" s="750">
        <v>4290.8</v>
      </c>
      <c r="M14" s="750">
        <v>4290.8</v>
      </c>
      <c r="N14" s="749">
        <v>0</v>
      </c>
      <c r="O14" s="750">
        <v>6710</v>
      </c>
      <c r="P14" s="750">
        <v>6710</v>
      </c>
      <c r="Q14" s="749">
        <v>0</v>
      </c>
      <c r="R14" s="750">
        <v>4735</v>
      </c>
      <c r="S14" s="750">
        <v>4735</v>
      </c>
      <c r="T14" s="749">
        <v>0</v>
      </c>
      <c r="U14" s="750">
        <v>5397.7576276039999</v>
      </c>
      <c r="V14" s="750">
        <v>5397.7576276039999</v>
      </c>
      <c r="W14" s="749">
        <v>0</v>
      </c>
      <c r="X14" s="750">
        <v>4940</v>
      </c>
      <c r="Y14" s="750">
        <v>4940</v>
      </c>
      <c r="Z14" s="749">
        <v>0</v>
      </c>
      <c r="AA14" s="750">
        <v>6546</v>
      </c>
      <c r="AB14" s="750">
        <v>6546</v>
      </c>
      <c r="AC14" s="749">
        <v>0</v>
      </c>
      <c r="AD14" s="750">
        <v>7276.8</v>
      </c>
      <c r="AE14" s="750">
        <v>7276.8</v>
      </c>
      <c r="AF14" s="749">
        <v>0</v>
      </c>
      <c r="AG14" s="750">
        <v>8667</v>
      </c>
      <c r="AH14" s="750">
        <v>8667</v>
      </c>
      <c r="AI14" s="749">
        <v>0</v>
      </c>
      <c r="AJ14" s="750">
        <v>9650</v>
      </c>
      <c r="AK14" s="750">
        <v>9650</v>
      </c>
      <c r="AL14" s="749">
        <v>0</v>
      </c>
      <c r="AM14" s="750">
        <v>9850</v>
      </c>
      <c r="AN14" s="750">
        <v>9850</v>
      </c>
      <c r="AO14" s="749">
        <v>0</v>
      </c>
      <c r="AP14" s="750">
        <v>10307</v>
      </c>
      <c r="AQ14" s="750">
        <v>10307</v>
      </c>
      <c r="AR14" s="736"/>
    </row>
    <row r="15" spans="1:44" s="627" customFormat="1" ht="21" customHeight="1" x14ac:dyDescent="0.2">
      <c r="A15" s="739" t="s">
        <v>261</v>
      </c>
      <c r="B15" s="749">
        <v>611</v>
      </c>
      <c r="C15" s="750">
        <v>1700</v>
      </c>
      <c r="D15" s="750">
        <v>2311</v>
      </c>
      <c r="E15" s="749">
        <v>256.5</v>
      </c>
      <c r="F15" s="750">
        <v>1917.2368884167061</v>
      </c>
      <c r="G15" s="750">
        <v>2173.7368884167063</v>
      </c>
      <c r="H15" s="749">
        <v>263.7</v>
      </c>
      <c r="I15" s="750">
        <v>2152.1999999999998</v>
      </c>
      <c r="J15" s="750">
        <v>2415.8999999999996</v>
      </c>
      <c r="K15" s="749">
        <v>222</v>
      </c>
      <c r="L15" s="750">
        <v>2180.4</v>
      </c>
      <c r="M15" s="750">
        <v>2402.4</v>
      </c>
      <c r="N15" s="749">
        <v>163</v>
      </c>
      <c r="O15" s="750">
        <v>2000.537</v>
      </c>
      <c r="P15" s="750">
        <v>2163.5370000000003</v>
      </c>
      <c r="Q15" s="749">
        <v>46</v>
      </c>
      <c r="R15" s="750">
        <v>3616</v>
      </c>
      <c r="S15" s="750">
        <v>3662</v>
      </c>
      <c r="T15" s="749">
        <v>110</v>
      </c>
      <c r="U15" s="750">
        <v>3870</v>
      </c>
      <c r="V15" s="750">
        <v>3980</v>
      </c>
      <c r="W15" s="749">
        <v>93</v>
      </c>
      <c r="X15" s="750">
        <v>3746</v>
      </c>
      <c r="Y15" s="750">
        <v>3839</v>
      </c>
      <c r="Z15" s="749">
        <v>211</v>
      </c>
      <c r="AA15" s="750">
        <v>4300</v>
      </c>
      <c r="AB15" s="750">
        <v>4511</v>
      </c>
      <c r="AC15" s="749">
        <v>361</v>
      </c>
      <c r="AD15" s="750">
        <v>5084.2528085631575</v>
      </c>
      <c r="AE15" s="750">
        <v>5445.2528085631575</v>
      </c>
      <c r="AF15" s="749">
        <v>430.66044362500003</v>
      </c>
      <c r="AG15" s="750">
        <v>5965</v>
      </c>
      <c r="AH15" s="750">
        <v>6395.660443625</v>
      </c>
      <c r="AI15" s="749">
        <v>485</v>
      </c>
      <c r="AJ15" s="750">
        <v>6262.9731526108944</v>
      </c>
      <c r="AK15" s="750">
        <v>6747.9731526108944</v>
      </c>
      <c r="AL15" s="749">
        <v>530</v>
      </c>
      <c r="AM15" s="750">
        <v>6310</v>
      </c>
      <c r="AN15" s="750">
        <v>6840</v>
      </c>
      <c r="AO15" s="749">
        <v>555</v>
      </c>
      <c r="AP15" s="750">
        <v>6280</v>
      </c>
      <c r="AQ15" s="750">
        <v>6835</v>
      </c>
      <c r="AR15" s="736"/>
    </row>
    <row r="16" spans="1:44" s="627" customFormat="1" ht="21" customHeight="1" x14ac:dyDescent="0.2">
      <c r="A16" s="739" t="s">
        <v>221</v>
      </c>
      <c r="B16" s="749">
        <v>925.43478260869608</v>
      </c>
      <c r="C16" s="750">
        <v>1108</v>
      </c>
      <c r="D16" s="750">
        <v>2033.434782608696</v>
      </c>
      <c r="E16" s="749">
        <v>1425.434782608696</v>
      </c>
      <c r="F16" s="750">
        <v>1201.8810000000001</v>
      </c>
      <c r="G16" s="750">
        <v>2627.3157826086963</v>
      </c>
      <c r="H16" s="749">
        <v>1491.3</v>
      </c>
      <c r="I16" s="750">
        <v>1242</v>
      </c>
      <c r="J16" s="750">
        <v>2733.3</v>
      </c>
      <c r="K16" s="749">
        <v>1348</v>
      </c>
      <c r="L16" s="750">
        <v>1320</v>
      </c>
      <c r="M16" s="750">
        <v>2668</v>
      </c>
      <c r="N16" s="749">
        <v>1021</v>
      </c>
      <c r="O16" s="750">
        <v>1322</v>
      </c>
      <c r="P16" s="750">
        <v>2343</v>
      </c>
      <c r="Q16" s="749">
        <v>441</v>
      </c>
      <c r="R16" s="750">
        <v>1163</v>
      </c>
      <c r="S16" s="750">
        <v>1604</v>
      </c>
      <c r="T16" s="749">
        <v>484</v>
      </c>
      <c r="U16" s="750">
        <v>1315</v>
      </c>
      <c r="V16" s="750">
        <v>1799</v>
      </c>
      <c r="W16" s="749">
        <v>251</v>
      </c>
      <c r="X16" s="750">
        <v>1188</v>
      </c>
      <c r="Y16" s="750">
        <v>1439</v>
      </c>
      <c r="Z16" s="749">
        <v>148.5</v>
      </c>
      <c r="AA16" s="750">
        <v>1434.5</v>
      </c>
      <c r="AB16" s="750">
        <v>1583</v>
      </c>
      <c r="AC16" s="749">
        <v>276</v>
      </c>
      <c r="AD16" s="750">
        <v>1548</v>
      </c>
      <c r="AE16" s="750">
        <v>1824</v>
      </c>
      <c r="AF16" s="749">
        <v>232</v>
      </c>
      <c r="AG16" s="750">
        <v>2106.5</v>
      </c>
      <c r="AH16" s="750">
        <v>2338.5</v>
      </c>
      <c r="AI16" s="749">
        <v>160.5</v>
      </c>
      <c r="AJ16" s="750">
        <v>2805</v>
      </c>
      <c r="AK16" s="750">
        <v>2965.5</v>
      </c>
      <c r="AL16" s="749">
        <v>242.5</v>
      </c>
      <c r="AM16" s="750">
        <v>2937</v>
      </c>
      <c r="AN16" s="750">
        <v>3179.5</v>
      </c>
      <c r="AO16" s="749">
        <v>243.5</v>
      </c>
      <c r="AP16" s="750">
        <v>2760</v>
      </c>
      <c r="AQ16" s="750">
        <v>3003.5</v>
      </c>
      <c r="AR16" s="736"/>
    </row>
    <row r="17" spans="1:44" s="627" customFormat="1" ht="21" customHeight="1" x14ac:dyDescent="0.2">
      <c r="A17" s="739" t="s">
        <v>270</v>
      </c>
      <c r="B17" s="749">
        <v>213.58985507246376</v>
      </c>
      <c r="C17" s="750">
        <v>25326.227745805405</v>
      </c>
      <c r="D17" s="750">
        <v>25539.817600877868</v>
      </c>
      <c r="E17" s="749">
        <v>213.58985507246376</v>
      </c>
      <c r="F17" s="750">
        <v>24098.820639026333</v>
      </c>
      <c r="G17" s="750">
        <v>24312.410494098796</v>
      </c>
      <c r="H17" s="749">
        <v>114</v>
      </c>
      <c r="I17" s="750">
        <v>24934.599486616768</v>
      </c>
      <c r="J17" s="750">
        <v>25048.599486616768</v>
      </c>
      <c r="K17" s="749">
        <v>203</v>
      </c>
      <c r="L17" s="750">
        <v>27914.25959236547</v>
      </c>
      <c r="M17" s="750">
        <v>28117.25959236547</v>
      </c>
      <c r="N17" s="749">
        <v>113</v>
      </c>
      <c r="O17" s="750">
        <v>29606.899988043482</v>
      </c>
      <c r="P17" s="750">
        <v>29719.899988043482</v>
      </c>
      <c r="Q17" s="749">
        <v>69.5</v>
      </c>
      <c r="R17" s="750">
        <v>32260.256598790376</v>
      </c>
      <c r="S17" s="750">
        <v>32329.756598790376</v>
      </c>
      <c r="T17" s="749">
        <v>90.5</v>
      </c>
      <c r="U17" s="750">
        <v>33550.502528224002</v>
      </c>
      <c r="V17" s="750">
        <v>33641.002528224002</v>
      </c>
      <c r="W17" s="749">
        <v>73.5</v>
      </c>
      <c r="X17" s="750">
        <v>26912.405926461142</v>
      </c>
      <c r="Y17" s="750">
        <v>26985.905926461142</v>
      </c>
      <c r="Z17" s="749">
        <v>144</v>
      </c>
      <c r="AA17" s="750">
        <v>35283.578359232008</v>
      </c>
      <c r="AB17" s="750">
        <v>35427.578359232008</v>
      </c>
      <c r="AC17" s="749">
        <v>60.975865030000001</v>
      </c>
      <c r="AD17" s="750">
        <v>45568.844073085522</v>
      </c>
      <c r="AE17" s="750">
        <v>45629.819938115521</v>
      </c>
      <c r="AF17" s="749">
        <v>62</v>
      </c>
      <c r="AG17" s="750">
        <v>50366.973385872254</v>
      </c>
      <c r="AH17" s="750">
        <v>50428.973385872254</v>
      </c>
      <c r="AI17" s="749">
        <v>101</v>
      </c>
      <c r="AJ17" s="750">
        <v>60517.920453347215</v>
      </c>
      <c r="AK17" s="750">
        <v>60618.920453347215</v>
      </c>
      <c r="AL17" s="749">
        <v>51</v>
      </c>
      <c r="AM17" s="750">
        <v>65257.099726160734</v>
      </c>
      <c r="AN17" s="750">
        <v>65308.099726160734</v>
      </c>
      <c r="AO17" s="749">
        <v>52</v>
      </c>
      <c r="AP17" s="750">
        <v>69331.899539279242</v>
      </c>
      <c r="AQ17" s="750">
        <v>69383.899539279242</v>
      </c>
      <c r="AR17" s="736"/>
    </row>
    <row r="18" spans="1:44" s="627" customFormat="1" ht="21" customHeight="1" x14ac:dyDescent="0.2">
      <c r="A18" s="741" t="s">
        <v>564</v>
      </c>
      <c r="B18" s="751">
        <v>200</v>
      </c>
      <c r="C18" s="752">
        <v>23086.227745805405</v>
      </c>
      <c r="D18" s="752">
        <v>23286.227745805405</v>
      </c>
      <c r="E18" s="751">
        <v>200</v>
      </c>
      <c r="F18" s="752">
        <v>21332.050639026333</v>
      </c>
      <c r="G18" s="752">
        <v>21532.050639026333</v>
      </c>
      <c r="H18" s="751">
        <v>100</v>
      </c>
      <c r="I18" s="752">
        <v>21824.599486616768</v>
      </c>
      <c r="J18" s="752">
        <v>21924.599486616768</v>
      </c>
      <c r="K18" s="751">
        <v>165</v>
      </c>
      <c r="L18" s="752">
        <v>24694.25959236547</v>
      </c>
      <c r="M18" s="752">
        <v>24859.25959236547</v>
      </c>
      <c r="N18" s="751">
        <v>100</v>
      </c>
      <c r="O18" s="752">
        <v>24727.899988043482</v>
      </c>
      <c r="P18" s="752">
        <v>24827.899988043482</v>
      </c>
      <c r="Q18" s="751">
        <v>60</v>
      </c>
      <c r="R18" s="752">
        <v>24456.756598790376</v>
      </c>
      <c r="S18" s="752">
        <v>24516.756598790376</v>
      </c>
      <c r="T18" s="751">
        <v>60</v>
      </c>
      <c r="U18" s="752">
        <v>26016.84270886466</v>
      </c>
      <c r="V18" s="752">
        <v>26076.84270886466</v>
      </c>
      <c r="W18" s="751">
        <v>45</v>
      </c>
      <c r="X18" s="752">
        <v>20114.445479371141</v>
      </c>
      <c r="Y18" s="752">
        <v>20159.445479371141</v>
      </c>
      <c r="Z18" s="751">
        <v>40</v>
      </c>
      <c r="AA18" s="752">
        <v>23610.783691258512</v>
      </c>
      <c r="AB18" s="752">
        <v>23650.783691258512</v>
      </c>
      <c r="AC18" s="751">
        <v>40</v>
      </c>
      <c r="AD18" s="752">
        <v>29661.702960008326</v>
      </c>
      <c r="AE18" s="752">
        <v>29701.702960008326</v>
      </c>
      <c r="AF18" s="751">
        <v>40</v>
      </c>
      <c r="AG18" s="752">
        <v>32604.495453347205</v>
      </c>
      <c r="AH18" s="752">
        <v>32644.495453347205</v>
      </c>
      <c r="AI18" s="751">
        <v>40</v>
      </c>
      <c r="AJ18" s="752">
        <v>41604.495453347212</v>
      </c>
      <c r="AK18" s="752">
        <v>41644.495453347212</v>
      </c>
      <c r="AL18" s="751">
        <v>40</v>
      </c>
      <c r="AM18" s="752">
        <v>47333.527305047653</v>
      </c>
      <c r="AN18" s="752">
        <v>47373.527305047653</v>
      </c>
      <c r="AO18" s="751">
        <v>40</v>
      </c>
      <c r="AP18" s="752">
        <v>50151.626185647241</v>
      </c>
      <c r="AQ18" s="752">
        <v>50191.626185647241</v>
      </c>
      <c r="AR18" s="736"/>
    </row>
    <row r="19" spans="1:44" s="627" customFormat="1" ht="21" customHeight="1" x14ac:dyDescent="0.2">
      <c r="A19" s="739" t="s">
        <v>271</v>
      </c>
      <c r="B19" s="749">
        <v>0</v>
      </c>
      <c r="C19" s="750">
        <v>350</v>
      </c>
      <c r="D19" s="750">
        <v>350</v>
      </c>
      <c r="E19" s="749">
        <v>0</v>
      </c>
      <c r="F19" s="750">
        <v>455.36099999999999</v>
      </c>
      <c r="G19" s="750">
        <v>455.36099999999999</v>
      </c>
      <c r="H19" s="749">
        <v>5</v>
      </c>
      <c r="I19" s="750">
        <v>595</v>
      </c>
      <c r="J19" s="750">
        <v>600</v>
      </c>
      <c r="K19" s="749">
        <v>4</v>
      </c>
      <c r="L19" s="750">
        <v>396.5</v>
      </c>
      <c r="M19" s="750">
        <v>400.5</v>
      </c>
      <c r="N19" s="749">
        <v>2</v>
      </c>
      <c r="O19" s="750">
        <v>385</v>
      </c>
      <c r="P19" s="750">
        <v>387</v>
      </c>
      <c r="Q19" s="749">
        <v>2</v>
      </c>
      <c r="R19" s="750">
        <v>435.28472482091843</v>
      </c>
      <c r="S19" s="750">
        <v>437.28472482091843</v>
      </c>
      <c r="T19" s="749">
        <v>3</v>
      </c>
      <c r="U19" s="750">
        <v>501</v>
      </c>
      <c r="V19" s="750">
        <v>504</v>
      </c>
      <c r="W19" s="749">
        <v>3</v>
      </c>
      <c r="X19" s="750">
        <v>500</v>
      </c>
      <c r="Y19" s="750">
        <v>503</v>
      </c>
      <c r="Z19" s="749">
        <v>0</v>
      </c>
      <c r="AA19" s="750">
        <v>787.0876982044</v>
      </c>
      <c r="AB19" s="750">
        <v>787.0876982044</v>
      </c>
      <c r="AC19" s="749">
        <v>5.5</v>
      </c>
      <c r="AD19" s="750">
        <v>1430.9390999707</v>
      </c>
      <c r="AE19" s="750">
        <v>1436.4390999707</v>
      </c>
      <c r="AF19" s="749">
        <v>5</v>
      </c>
      <c r="AG19" s="750">
        <v>1951</v>
      </c>
      <c r="AH19" s="750">
        <v>1956</v>
      </c>
      <c r="AI19" s="749">
        <v>7</v>
      </c>
      <c r="AJ19" s="750">
        <v>2200.5</v>
      </c>
      <c r="AK19" s="750">
        <v>2207.5</v>
      </c>
      <c r="AL19" s="749">
        <v>25</v>
      </c>
      <c r="AM19" s="750">
        <v>2017</v>
      </c>
      <c r="AN19" s="750">
        <v>2042</v>
      </c>
      <c r="AO19" s="749">
        <v>5</v>
      </c>
      <c r="AP19" s="750">
        <v>2283</v>
      </c>
      <c r="AQ19" s="750">
        <v>2288</v>
      </c>
      <c r="AR19" s="736"/>
    </row>
    <row r="20" spans="1:44" s="627" customFormat="1" ht="21" customHeight="1" x14ac:dyDescent="0.2">
      <c r="A20" s="739" t="s">
        <v>262</v>
      </c>
      <c r="B20" s="749">
        <v>5</v>
      </c>
      <c r="C20" s="750">
        <v>314.89999999999998</v>
      </c>
      <c r="D20" s="750">
        <v>319.89999999999998</v>
      </c>
      <c r="E20" s="749">
        <v>80</v>
      </c>
      <c r="F20" s="750">
        <v>559.6422774082497</v>
      </c>
      <c r="G20" s="750">
        <v>639.6422774082497</v>
      </c>
      <c r="H20" s="749">
        <v>34</v>
      </c>
      <c r="I20" s="750">
        <v>545.50392750428944</v>
      </c>
      <c r="J20" s="750">
        <v>579.50392750428944</v>
      </c>
      <c r="K20" s="749">
        <v>34</v>
      </c>
      <c r="L20" s="750">
        <v>788.00527415065278</v>
      </c>
      <c r="M20" s="750">
        <v>822.00527415065278</v>
      </c>
      <c r="N20" s="749">
        <v>12</v>
      </c>
      <c r="O20" s="750">
        <v>880.15165709861367</v>
      </c>
      <c r="P20" s="750">
        <v>892.15165709861367</v>
      </c>
      <c r="Q20" s="749">
        <v>10</v>
      </c>
      <c r="R20" s="750">
        <v>930</v>
      </c>
      <c r="S20" s="750">
        <v>940</v>
      </c>
      <c r="T20" s="749">
        <v>13</v>
      </c>
      <c r="U20" s="750">
        <v>971</v>
      </c>
      <c r="V20" s="750">
        <v>984</v>
      </c>
      <c r="W20" s="749">
        <v>12</v>
      </c>
      <c r="X20" s="750">
        <v>682</v>
      </c>
      <c r="Y20" s="750">
        <v>694</v>
      </c>
      <c r="Z20" s="749">
        <v>17</v>
      </c>
      <c r="AA20" s="750">
        <v>865</v>
      </c>
      <c r="AB20" s="750">
        <v>882</v>
      </c>
      <c r="AC20" s="749">
        <v>30</v>
      </c>
      <c r="AD20" s="750">
        <v>1605</v>
      </c>
      <c r="AE20" s="750">
        <v>1635</v>
      </c>
      <c r="AF20" s="749">
        <v>41</v>
      </c>
      <c r="AG20" s="750">
        <v>2235.3056701246996</v>
      </c>
      <c r="AH20" s="750">
        <v>2276.3056701246996</v>
      </c>
      <c r="AI20" s="749">
        <v>52</v>
      </c>
      <c r="AJ20" s="750">
        <v>2475</v>
      </c>
      <c r="AK20" s="750">
        <v>2527</v>
      </c>
      <c r="AL20" s="749">
        <v>62</v>
      </c>
      <c r="AM20" s="750">
        <v>2614.5743783516141</v>
      </c>
      <c r="AN20" s="750">
        <v>2676.5743783516141</v>
      </c>
      <c r="AO20" s="749">
        <v>67</v>
      </c>
      <c r="AP20" s="750">
        <v>2500.130223053</v>
      </c>
      <c r="AQ20" s="750">
        <v>2567.130223053</v>
      </c>
      <c r="AR20" s="736"/>
    </row>
    <row r="21" spans="1:44" s="627" customFormat="1" ht="27.6" customHeight="1" x14ac:dyDescent="0.2">
      <c r="A21" s="740" t="s">
        <v>272</v>
      </c>
      <c r="B21" s="749">
        <v>4773.8898550724634</v>
      </c>
      <c r="C21" s="750">
        <v>0</v>
      </c>
      <c r="D21" s="750">
        <v>4773.8898550724634</v>
      </c>
      <c r="E21" s="749">
        <v>5832.3140064018789</v>
      </c>
      <c r="F21" s="750">
        <v>0</v>
      </c>
      <c r="G21" s="750">
        <v>5832.3140064018789</v>
      </c>
      <c r="H21" s="749">
        <v>3920.6874584873876</v>
      </c>
      <c r="I21" s="750">
        <v>0</v>
      </c>
      <c r="J21" s="750">
        <v>3920.6874584873876</v>
      </c>
      <c r="K21" s="749">
        <v>5517.6558409583868</v>
      </c>
      <c r="L21" s="750">
        <v>0</v>
      </c>
      <c r="M21" s="750">
        <v>5517.6558409583868</v>
      </c>
      <c r="N21" s="749">
        <v>4314.8049579600247</v>
      </c>
      <c r="O21" s="750">
        <v>0</v>
      </c>
      <c r="P21" s="750">
        <v>4314.8049579600247</v>
      </c>
      <c r="Q21" s="749">
        <v>3486.6273320047949</v>
      </c>
      <c r="R21" s="750">
        <v>0</v>
      </c>
      <c r="S21" s="750">
        <v>3486.6273320047949</v>
      </c>
      <c r="T21" s="749">
        <v>3895.8102235094639</v>
      </c>
      <c r="U21" s="750">
        <v>0</v>
      </c>
      <c r="V21" s="750">
        <v>3895.8102235094639</v>
      </c>
      <c r="W21" s="749">
        <v>2922.9273396546619</v>
      </c>
      <c r="X21" s="750">
        <v>0</v>
      </c>
      <c r="Y21" s="750">
        <v>2922.9273396546619</v>
      </c>
      <c r="Z21" s="749">
        <v>2504.3085963116469</v>
      </c>
      <c r="AA21" s="750">
        <v>0</v>
      </c>
      <c r="AB21" s="750">
        <v>2504.3085963116469</v>
      </c>
      <c r="AC21" s="749">
        <v>3056.8886350781004</v>
      </c>
      <c r="AD21" s="750">
        <v>0</v>
      </c>
      <c r="AE21" s="750">
        <v>3056.8886350781004</v>
      </c>
      <c r="AF21" s="749">
        <v>4238.5335580054789</v>
      </c>
      <c r="AG21" s="750">
        <v>0</v>
      </c>
      <c r="AH21" s="750">
        <v>4238.5335580054789</v>
      </c>
      <c r="AI21" s="749">
        <v>3775.9388854914046</v>
      </c>
      <c r="AJ21" s="750">
        <v>0</v>
      </c>
      <c r="AK21" s="750">
        <v>3775.9388854914046</v>
      </c>
      <c r="AL21" s="749">
        <v>5567.8319011287003</v>
      </c>
      <c r="AM21" s="750">
        <v>0</v>
      </c>
      <c r="AN21" s="750">
        <v>5567.8319011287003</v>
      </c>
      <c r="AO21" s="749">
        <v>6283</v>
      </c>
      <c r="AP21" s="750">
        <v>0</v>
      </c>
      <c r="AQ21" s="750">
        <v>6283</v>
      </c>
      <c r="AR21" s="736"/>
    </row>
    <row r="22" spans="1:44" s="627" customFormat="1" ht="21" customHeight="1" x14ac:dyDescent="0.2">
      <c r="A22" s="739" t="s">
        <v>264</v>
      </c>
      <c r="B22" s="749">
        <v>1897.095</v>
      </c>
      <c r="C22" s="750">
        <v>726</v>
      </c>
      <c r="D22" s="750">
        <v>2623.0950000000003</v>
      </c>
      <c r="E22" s="749">
        <v>1303.692</v>
      </c>
      <c r="F22" s="750">
        <v>644.63099999999997</v>
      </c>
      <c r="G22" s="750">
        <v>1948.3229999999999</v>
      </c>
      <c r="H22" s="749">
        <v>1456.66</v>
      </c>
      <c r="I22" s="750">
        <v>801.98</v>
      </c>
      <c r="J22" s="750">
        <v>2258.6400000000003</v>
      </c>
      <c r="K22" s="749">
        <v>707</v>
      </c>
      <c r="L22" s="750">
        <v>815</v>
      </c>
      <c r="M22" s="750">
        <v>1522</v>
      </c>
      <c r="N22" s="749">
        <v>675</v>
      </c>
      <c r="O22" s="750">
        <v>870</v>
      </c>
      <c r="P22" s="750">
        <v>1545</v>
      </c>
      <c r="Q22" s="749">
        <v>995</v>
      </c>
      <c r="R22" s="750">
        <v>860</v>
      </c>
      <c r="S22" s="750">
        <v>1855</v>
      </c>
      <c r="T22" s="749">
        <v>1559</v>
      </c>
      <c r="U22" s="750">
        <v>835.00216198134092</v>
      </c>
      <c r="V22" s="750">
        <v>2394.002161981341</v>
      </c>
      <c r="W22" s="749">
        <v>934</v>
      </c>
      <c r="X22" s="750">
        <v>657</v>
      </c>
      <c r="Y22" s="750">
        <v>1591</v>
      </c>
      <c r="Z22" s="749">
        <v>1189.3096400600002</v>
      </c>
      <c r="AA22" s="750">
        <v>1155</v>
      </c>
      <c r="AB22" s="750">
        <v>2344.3096400600002</v>
      </c>
      <c r="AC22" s="749">
        <v>1091.3431681725999</v>
      </c>
      <c r="AD22" s="750">
        <v>1631</v>
      </c>
      <c r="AE22" s="750">
        <v>2722.3431681725997</v>
      </c>
      <c r="AF22" s="749">
        <v>1224</v>
      </c>
      <c r="AG22" s="750">
        <v>2230</v>
      </c>
      <c r="AH22" s="750">
        <v>3454</v>
      </c>
      <c r="AI22" s="749">
        <v>1646</v>
      </c>
      <c r="AJ22" s="750">
        <v>2350</v>
      </c>
      <c r="AK22" s="750">
        <v>3996</v>
      </c>
      <c r="AL22" s="749">
        <v>1666</v>
      </c>
      <c r="AM22" s="750">
        <v>2389.6658269381001</v>
      </c>
      <c r="AN22" s="750">
        <v>4055.6658269381001</v>
      </c>
      <c r="AO22" s="749">
        <v>1724</v>
      </c>
      <c r="AP22" s="750">
        <v>2431</v>
      </c>
      <c r="AQ22" s="750">
        <v>4155</v>
      </c>
      <c r="AR22" s="736"/>
    </row>
    <row r="23" spans="1:44" s="627" customFormat="1" ht="21" customHeight="1" x14ac:dyDescent="0.2">
      <c r="A23" s="739" t="s">
        <v>265</v>
      </c>
      <c r="B23" s="749">
        <v>1580.15</v>
      </c>
      <c r="C23" s="750">
        <v>476</v>
      </c>
      <c r="D23" s="750">
        <v>2056.15</v>
      </c>
      <c r="E23" s="749">
        <v>1363.5975271287384</v>
      </c>
      <c r="F23" s="750">
        <v>535.41200000000003</v>
      </c>
      <c r="G23" s="750">
        <v>1899.0095271287385</v>
      </c>
      <c r="H23" s="749">
        <v>1121.4991046464722</v>
      </c>
      <c r="I23" s="750">
        <v>610</v>
      </c>
      <c r="J23" s="750">
        <v>1731.4991046464722</v>
      </c>
      <c r="K23" s="749">
        <v>760.62974094277615</v>
      </c>
      <c r="L23" s="750">
        <v>785</v>
      </c>
      <c r="M23" s="750">
        <v>1545.6297409427762</v>
      </c>
      <c r="N23" s="749">
        <v>698.68935718177727</v>
      </c>
      <c r="O23" s="750">
        <v>685</v>
      </c>
      <c r="P23" s="750">
        <v>1383.6893571817773</v>
      </c>
      <c r="Q23" s="749">
        <v>961.43119838044515</v>
      </c>
      <c r="R23" s="750">
        <v>1771</v>
      </c>
      <c r="S23" s="750">
        <v>2732.431198380445</v>
      </c>
      <c r="T23" s="749">
        <v>2494</v>
      </c>
      <c r="U23" s="750">
        <v>2069.348346146</v>
      </c>
      <c r="V23" s="750">
        <v>4563.348346146</v>
      </c>
      <c r="W23" s="749">
        <v>1328</v>
      </c>
      <c r="X23" s="750">
        <v>2159</v>
      </c>
      <c r="Y23" s="750">
        <v>3487</v>
      </c>
      <c r="Z23" s="749">
        <v>1903</v>
      </c>
      <c r="AA23" s="750">
        <v>2562.4321166199998</v>
      </c>
      <c r="AB23" s="750">
        <v>4465.4321166199998</v>
      </c>
      <c r="AC23" s="749">
        <v>2235</v>
      </c>
      <c r="AD23" s="750">
        <v>3344.6946071769976</v>
      </c>
      <c r="AE23" s="750">
        <v>5579.694607176998</v>
      </c>
      <c r="AF23" s="749">
        <v>2236</v>
      </c>
      <c r="AG23" s="750">
        <v>5097.5651751630003</v>
      </c>
      <c r="AH23" s="750">
        <v>7333.5651751630003</v>
      </c>
      <c r="AI23" s="749">
        <v>2856</v>
      </c>
      <c r="AJ23" s="750">
        <v>5561</v>
      </c>
      <c r="AK23" s="750">
        <v>8417</v>
      </c>
      <c r="AL23" s="749">
        <v>2687</v>
      </c>
      <c r="AM23" s="750">
        <v>5475</v>
      </c>
      <c r="AN23" s="750">
        <v>8162</v>
      </c>
      <c r="AO23" s="749">
        <v>2496</v>
      </c>
      <c r="AP23" s="750">
        <v>5569.5</v>
      </c>
      <c r="AQ23" s="750">
        <v>8065.5</v>
      </c>
      <c r="AR23" s="736"/>
    </row>
    <row r="24" spans="1:44" s="627" customFormat="1" ht="21" customHeight="1" x14ac:dyDescent="0.2">
      <c r="A24" s="739" t="s">
        <v>273</v>
      </c>
      <c r="B24" s="749">
        <v>950</v>
      </c>
      <c r="C24" s="750">
        <v>380</v>
      </c>
      <c r="D24" s="750">
        <v>1330</v>
      </c>
      <c r="E24" s="749">
        <v>209.56899999999999</v>
      </c>
      <c r="F24" s="750">
        <v>665.07</v>
      </c>
      <c r="G24" s="750">
        <v>874.63900000000001</v>
      </c>
      <c r="H24" s="749">
        <v>255</v>
      </c>
      <c r="I24" s="750">
        <v>330.3</v>
      </c>
      <c r="J24" s="750">
        <v>585.29999999999995</v>
      </c>
      <c r="K24" s="749">
        <v>190</v>
      </c>
      <c r="L24" s="750">
        <v>475</v>
      </c>
      <c r="M24" s="750">
        <v>665</v>
      </c>
      <c r="N24" s="749">
        <v>80</v>
      </c>
      <c r="O24" s="750">
        <v>496</v>
      </c>
      <c r="P24" s="750">
        <v>576</v>
      </c>
      <c r="Q24" s="749">
        <v>955</v>
      </c>
      <c r="R24" s="750">
        <v>495</v>
      </c>
      <c r="S24" s="750">
        <v>1450</v>
      </c>
      <c r="T24" s="749">
        <v>2767.1560109479997</v>
      </c>
      <c r="U24" s="750">
        <v>486</v>
      </c>
      <c r="V24" s="750">
        <v>3253.1560109479997</v>
      </c>
      <c r="W24" s="749">
        <v>210</v>
      </c>
      <c r="X24" s="750">
        <v>595.77949243551109</v>
      </c>
      <c r="Y24" s="750">
        <v>805.77949243551109</v>
      </c>
      <c r="Z24" s="749">
        <v>205</v>
      </c>
      <c r="AA24" s="750">
        <v>563</v>
      </c>
      <c r="AB24" s="750">
        <v>768</v>
      </c>
      <c r="AC24" s="749">
        <v>211</v>
      </c>
      <c r="AD24" s="750">
        <v>959</v>
      </c>
      <c r="AE24" s="753">
        <v>1170</v>
      </c>
      <c r="AF24" s="749">
        <v>204</v>
      </c>
      <c r="AG24" s="750">
        <v>1277.060823349821</v>
      </c>
      <c r="AH24" s="753">
        <v>1481.060823349821</v>
      </c>
      <c r="AI24" s="749">
        <v>265</v>
      </c>
      <c r="AJ24" s="750">
        <v>1516</v>
      </c>
      <c r="AK24" s="750">
        <v>1781</v>
      </c>
      <c r="AL24" s="749">
        <v>261</v>
      </c>
      <c r="AM24" s="750">
        <v>1436</v>
      </c>
      <c r="AN24" s="750">
        <v>1697</v>
      </c>
      <c r="AO24" s="749">
        <v>163</v>
      </c>
      <c r="AP24" s="750">
        <v>1586</v>
      </c>
      <c r="AQ24" s="750">
        <v>1749</v>
      </c>
      <c r="AR24" s="736"/>
    </row>
    <row r="25" spans="1:44" s="627" customFormat="1" ht="21" customHeight="1" x14ac:dyDescent="0.2">
      <c r="A25" s="761" t="s">
        <v>137</v>
      </c>
      <c r="B25" s="754">
        <v>761.12753623188405</v>
      </c>
      <c r="C25" s="755">
        <v>398</v>
      </c>
      <c r="D25" s="755">
        <v>1159.1275362318841</v>
      </c>
      <c r="E25" s="754">
        <v>723.98753623188406</v>
      </c>
      <c r="F25" s="755">
        <v>263.52600000000001</v>
      </c>
      <c r="G25" s="755">
        <v>987.51353623188402</v>
      </c>
      <c r="H25" s="754">
        <v>691.06</v>
      </c>
      <c r="I25" s="755">
        <v>220</v>
      </c>
      <c r="J25" s="756">
        <v>911.06</v>
      </c>
      <c r="K25" s="754">
        <v>531.1</v>
      </c>
      <c r="L25" s="755">
        <v>400</v>
      </c>
      <c r="M25" s="755">
        <v>931.1</v>
      </c>
      <c r="N25" s="754">
        <v>491</v>
      </c>
      <c r="O25" s="755">
        <v>452.5</v>
      </c>
      <c r="P25" s="755">
        <v>943.5</v>
      </c>
      <c r="Q25" s="754">
        <v>594</v>
      </c>
      <c r="R25" s="755">
        <v>475.62943156495504</v>
      </c>
      <c r="S25" s="755">
        <v>1069.629431564955</v>
      </c>
      <c r="T25" s="754">
        <v>162</v>
      </c>
      <c r="U25" s="755">
        <v>728.49483477044203</v>
      </c>
      <c r="V25" s="755">
        <v>890.49483477044203</v>
      </c>
      <c r="W25" s="754">
        <v>74.5</v>
      </c>
      <c r="X25" s="755">
        <v>559</v>
      </c>
      <c r="Y25" s="755">
        <v>633.5</v>
      </c>
      <c r="Z25" s="754">
        <v>68.400000000000006</v>
      </c>
      <c r="AA25" s="755">
        <v>717.35952663</v>
      </c>
      <c r="AB25" s="755">
        <v>785.75952662999998</v>
      </c>
      <c r="AC25" s="754">
        <v>135</v>
      </c>
      <c r="AD25" s="755">
        <v>1110.1788933467551</v>
      </c>
      <c r="AE25" s="756">
        <v>1245.1788933467551</v>
      </c>
      <c r="AF25" s="754">
        <v>241</v>
      </c>
      <c r="AG25" s="755">
        <v>1433.731669352984</v>
      </c>
      <c r="AH25" s="756">
        <v>1674.731669352984</v>
      </c>
      <c r="AI25" s="754">
        <v>180</v>
      </c>
      <c r="AJ25" s="755">
        <v>1643</v>
      </c>
      <c r="AK25" s="756">
        <v>1823</v>
      </c>
      <c r="AL25" s="754">
        <v>323</v>
      </c>
      <c r="AM25" s="755">
        <v>1597</v>
      </c>
      <c r="AN25" s="756">
        <v>1920</v>
      </c>
      <c r="AO25" s="754">
        <v>382</v>
      </c>
      <c r="AP25" s="755">
        <v>1653</v>
      </c>
      <c r="AQ25" s="756">
        <v>2035</v>
      </c>
      <c r="AR25" s="736"/>
    </row>
    <row r="26" spans="1:44" s="627" customFormat="1" ht="21" customHeight="1" x14ac:dyDescent="0.2">
      <c r="A26" s="742" t="s">
        <v>274</v>
      </c>
      <c r="B26" s="754">
        <v>18352</v>
      </c>
      <c r="C26" s="755">
        <v>59265.919191917274</v>
      </c>
      <c r="D26" s="755">
        <v>77617.919191917274</v>
      </c>
      <c r="E26" s="754">
        <v>18945.633294252955</v>
      </c>
      <c r="F26" s="755">
        <v>55044.185689711325</v>
      </c>
      <c r="G26" s="755">
        <v>73989.818983964273</v>
      </c>
      <c r="H26" s="757">
        <v>19435.31656313386</v>
      </c>
      <c r="I26" s="758">
        <v>51697.850491023557</v>
      </c>
      <c r="J26" s="759">
        <v>71133.167054157413</v>
      </c>
      <c r="K26" s="757">
        <v>19201.785581901164</v>
      </c>
      <c r="L26" s="755">
        <v>55778.446680573477</v>
      </c>
      <c r="M26" s="756">
        <v>74980.232262474645</v>
      </c>
      <c r="N26" s="754">
        <v>18905.606161393876</v>
      </c>
      <c r="O26" s="755">
        <v>60584.680643680163</v>
      </c>
      <c r="P26" s="756">
        <v>79490.286805074036</v>
      </c>
      <c r="Q26" s="754">
        <v>21873.058530385239</v>
      </c>
      <c r="R26" s="755">
        <v>68368.791565773732</v>
      </c>
      <c r="S26" s="756">
        <v>90241.850096158974</v>
      </c>
      <c r="T26" s="754">
        <v>26467.098830501618</v>
      </c>
      <c r="U26" s="755">
        <v>72487.933555939395</v>
      </c>
      <c r="V26" s="756">
        <v>98955.032386441017</v>
      </c>
      <c r="W26" s="754">
        <v>18171.166909073549</v>
      </c>
      <c r="X26" s="755">
        <v>61223.494585922708</v>
      </c>
      <c r="Y26" s="756">
        <v>79394.661494996253</v>
      </c>
      <c r="Z26" s="754">
        <v>20135.621728213126</v>
      </c>
      <c r="AA26" s="755">
        <v>79466.23942571065</v>
      </c>
      <c r="AB26" s="755">
        <v>99601.861153923775</v>
      </c>
      <c r="AC26" s="757">
        <v>23162.483666343036</v>
      </c>
      <c r="AD26" s="750">
        <v>100908.32229024432</v>
      </c>
      <c r="AE26" s="750">
        <v>124070.80595658736</v>
      </c>
      <c r="AF26" s="749">
        <v>26302.376374688796</v>
      </c>
      <c r="AG26" s="750">
        <v>118343.53088737729</v>
      </c>
      <c r="AH26" s="750">
        <v>144645.90726206609</v>
      </c>
      <c r="AI26" s="749">
        <v>27620.757339225405</v>
      </c>
      <c r="AJ26" s="750">
        <v>133298.72878547214</v>
      </c>
      <c r="AK26" s="750">
        <v>160919.48612469755</v>
      </c>
      <c r="AL26" s="749">
        <v>29139.831901128702</v>
      </c>
      <c r="AM26" s="750">
        <v>140688.23467497199</v>
      </c>
      <c r="AN26" s="750">
        <v>169828.06657610068</v>
      </c>
      <c r="AO26" s="749">
        <v>29773.032696817001</v>
      </c>
      <c r="AP26" s="750">
        <v>146264.05132730943</v>
      </c>
      <c r="AQ26" s="750">
        <v>176037.08402412644</v>
      </c>
      <c r="AR26" s="736"/>
    </row>
    <row r="27" spans="1:44" s="627" customFormat="1" ht="15" customHeight="1" x14ac:dyDescent="0.2">
      <c r="A27" s="743"/>
      <c r="B27" s="444"/>
      <c r="C27" s="444"/>
      <c r="D27" s="444"/>
      <c r="E27" s="444"/>
      <c r="F27" s="444"/>
      <c r="G27" s="444"/>
      <c r="H27" s="444"/>
      <c r="I27" s="444"/>
      <c r="J27" s="444"/>
      <c r="K27" s="444"/>
      <c r="L27" s="444"/>
      <c r="M27" s="444"/>
      <c r="N27" s="444"/>
      <c r="O27" s="444"/>
      <c r="P27" s="444"/>
      <c r="Q27" s="444"/>
      <c r="R27" s="444"/>
      <c r="S27" s="444"/>
      <c r="T27" s="444"/>
      <c r="U27" s="444"/>
      <c r="V27" s="444"/>
      <c r="W27" s="444"/>
      <c r="X27" s="444"/>
      <c r="Y27" s="444"/>
      <c r="Z27" s="444"/>
      <c r="AA27" s="444"/>
      <c r="AB27" s="444"/>
      <c r="AC27" s="760"/>
      <c r="AD27" s="760"/>
      <c r="AE27" s="760"/>
      <c r="AF27" s="760"/>
      <c r="AG27" s="760"/>
      <c r="AH27" s="760"/>
      <c r="AI27" s="760"/>
      <c r="AJ27" s="760"/>
      <c r="AK27" s="760"/>
      <c r="AL27" s="760"/>
      <c r="AM27" s="760"/>
      <c r="AN27" s="760"/>
      <c r="AO27" s="760"/>
      <c r="AP27" s="760"/>
      <c r="AQ27" s="760"/>
    </row>
    <row r="28" spans="1:44" s="627" customFormat="1" ht="15" customHeight="1" x14ac:dyDescent="0.25">
      <c r="A28" s="681" t="s">
        <v>128</v>
      </c>
      <c r="B28" s="444"/>
      <c r="C28" s="444"/>
      <c r="D28" s="444"/>
      <c r="E28" s="444"/>
      <c r="F28" s="444"/>
      <c r="G28" s="444"/>
      <c r="H28" s="444"/>
      <c r="I28" s="444"/>
      <c r="J28" s="444"/>
      <c r="K28" s="444"/>
      <c r="L28" s="444"/>
      <c r="M28" s="444"/>
      <c r="N28" s="444"/>
      <c r="O28" s="444"/>
      <c r="P28" s="444"/>
      <c r="Q28" s="444"/>
      <c r="R28" s="444"/>
      <c r="S28" s="444"/>
      <c r="T28" s="444"/>
      <c r="U28" s="444"/>
      <c r="V28" s="444"/>
      <c r="W28" s="444"/>
      <c r="X28" s="444"/>
      <c r="Y28" s="444"/>
      <c r="Z28" s="444"/>
      <c r="AA28" s="444"/>
      <c r="AB28" s="444"/>
      <c r="AC28" s="444"/>
      <c r="AD28" s="444"/>
      <c r="AE28" s="444"/>
      <c r="AF28" s="444"/>
      <c r="AG28" s="444"/>
      <c r="AH28" s="444"/>
      <c r="AI28" s="444"/>
      <c r="AJ28" s="444"/>
      <c r="AK28" s="444"/>
      <c r="AL28" s="444"/>
      <c r="AM28" s="444"/>
      <c r="AN28" s="444"/>
      <c r="AO28" s="444"/>
      <c r="AP28" s="444"/>
      <c r="AQ28" s="444"/>
    </row>
    <row r="29" spans="1:44" s="627" customFormat="1" ht="15" customHeight="1" x14ac:dyDescent="0.2">
      <c r="A29" s="743"/>
      <c r="B29" s="444"/>
      <c r="C29" s="444"/>
      <c r="D29" s="444"/>
      <c r="E29" s="444"/>
      <c r="F29" s="444"/>
      <c r="G29" s="444"/>
      <c r="H29" s="444"/>
      <c r="I29" s="444"/>
      <c r="J29" s="444"/>
      <c r="K29" s="444"/>
      <c r="L29" s="444"/>
      <c r="M29" s="444"/>
      <c r="N29" s="444"/>
      <c r="O29" s="444"/>
      <c r="P29" s="444"/>
      <c r="Q29" s="444"/>
      <c r="R29" s="444"/>
      <c r="S29" s="444"/>
      <c r="T29" s="444"/>
      <c r="U29" s="444"/>
      <c r="V29" s="444"/>
      <c r="W29" s="444"/>
      <c r="X29" s="444"/>
      <c r="Y29" s="444"/>
      <c r="Z29" s="444"/>
      <c r="AA29" s="444"/>
      <c r="AB29" s="444"/>
      <c r="AC29" s="444"/>
      <c r="AD29" s="444"/>
      <c r="AE29" s="444"/>
      <c r="AF29" s="444"/>
      <c r="AG29" s="444"/>
      <c r="AH29" s="444"/>
      <c r="AI29" s="444"/>
      <c r="AJ29" s="444"/>
      <c r="AK29" s="444"/>
      <c r="AL29" s="444"/>
      <c r="AM29" s="444"/>
      <c r="AN29" s="444"/>
      <c r="AO29" s="444"/>
      <c r="AP29" s="444"/>
      <c r="AQ29" s="444"/>
    </row>
    <row r="30" spans="1:44" ht="15" customHeight="1" x14ac:dyDescent="0.2">
      <c r="A30" s="442"/>
    </row>
    <row r="31" spans="1:44" ht="9.9499999999999993" customHeight="1" x14ac:dyDescent="0.2"/>
    <row r="32" spans="1:44" ht="9.9499999999999993" customHeight="1" x14ac:dyDescent="0.2"/>
    <row r="33" ht="9.9499999999999993" customHeight="1" x14ac:dyDescent="0.2"/>
    <row r="34" ht="9.9499999999999993" customHeight="1" x14ac:dyDescent="0.2"/>
    <row r="35" ht="9.9499999999999993" customHeight="1" x14ac:dyDescent="0.2"/>
    <row r="36" ht="9.9499999999999993" customHeight="1" x14ac:dyDescent="0.2"/>
    <row r="37" ht="9.9499999999999993" customHeight="1" x14ac:dyDescent="0.2"/>
    <row r="38" ht="9.9499999999999993" customHeight="1" x14ac:dyDescent="0.2"/>
    <row r="39" ht="9.9499999999999993" customHeight="1" x14ac:dyDescent="0.2"/>
    <row r="40" ht="9.9499999999999993" customHeight="1" x14ac:dyDescent="0.2"/>
    <row r="41" ht="9.9499999999999993" customHeight="1" x14ac:dyDescent="0.2"/>
    <row r="42" ht="9.9499999999999993" customHeight="1" x14ac:dyDescent="0.2"/>
    <row r="43" ht="9.9499999999999993" customHeight="1" x14ac:dyDescent="0.2"/>
    <row r="44" ht="9.9499999999999993" customHeight="1" x14ac:dyDescent="0.2"/>
    <row r="45" ht="9.9499999999999993" customHeight="1" x14ac:dyDescent="0.2"/>
    <row r="46" ht="9.9499999999999993" customHeight="1" x14ac:dyDescent="0.2"/>
    <row r="47" ht="9.9499999999999993" customHeight="1" x14ac:dyDescent="0.2"/>
    <row r="48" ht="9.9499999999999993" customHeight="1" x14ac:dyDescent="0.2"/>
    <row r="49" ht="9.9499999999999993" customHeight="1" x14ac:dyDescent="0.2"/>
    <row r="50" ht="9.9499999999999993" customHeight="1" x14ac:dyDescent="0.2"/>
  </sheetData>
  <mergeCells count="14">
    <mergeCell ref="AF3:AH3"/>
    <mergeCell ref="AI3:AK3"/>
    <mergeCell ref="AL3:AN3"/>
    <mergeCell ref="AO3:AQ3"/>
    <mergeCell ref="Q3:S3"/>
    <mergeCell ref="T3:V3"/>
    <mergeCell ref="W3:Y3"/>
    <mergeCell ref="Z3:AB3"/>
    <mergeCell ref="AC3:AE3"/>
    <mergeCell ref="N3:P3"/>
    <mergeCell ref="K3:M3"/>
    <mergeCell ref="H3:J3"/>
    <mergeCell ref="E3:G3"/>
    <mergeCell ref="B3:D3"/>
  </mergeCells>
  <hyperlinks>
    <hyperlink ref="A1" location="'Table of contents'!A1" display="Back to table of contents" xr:uid="{DF9EA602-51E7-4F04-BB0E-AE4DF4BE960E}"/>
  </hyperlinks>
  <pageMargins left="0.21" right="0.21" top="0.39" bottom="0.3" header="0.21" footer="0.25"/>
  <pageSetup paperSize="9" orientation="landscape"/>
  <headerFooter alignWithMargins="0">
    <oddHeader>&amp;C- 23 -</oddHeader>
  </headerFooter>
  <ignoredErrors>
    <ignoredError sqref="B3:S3 W3"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5EAEF-EED6-4790-B16C-20F17FDB0596}">
  <dimension ref="A1:OE201"/>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43.85546875" style="440" customWidth="1"/>
    <col min="2" max="15" width="9.85546875" style="440" customWidth="1"/>
    <col min="16" max="16384" width="9.140625" style="440"/>
  </cols>
  <sheetData>
    <row r="1" spans="1:16" x14ac:dyDescent="0.2">
      <c r="A1" s="674" t="s">
        <v>214</v>
      </c>
    </row>
    <row r="2" spans="1:16" s="734" customFormat="1" ht="18.75" customHeight="1" x14ac:dyDescent="0.25">
      <c r="A2" s="439" t="s">
        <v>565</v>
      </c>
    </row>
    <row r="3" spans="1:16" s="776" customFormat="1" ht="25.15" customHeight="1" x14ac:dyDescent="0.2">
      <c r="A3" s="778" t="s">
        <v>566</v>
      </c>
      <c r="B3" s="774"/>
      <c r="C3" s="775"/>
      <c r="O3" s="777" t="s">
        <v>276</v>
      </c>
    </row>
    <row r="4" spans="1:16" s="627" customFormat="1" ht="17.25" customHeight="1" x14ac:dyDescent="0.2">
      <c r="A4" s="446" t="s">
        <v>249</v>
      </c>
      <c r="B4" s="36">
        <v>2013</v>
      </c>
      <c r="C4" s="36">
        <v>2014</v>
      </c>
      <c r="D4" s="36">
        <v>2015</v>
      </c>
      <c r="E4" s="36">
        <v>2016</v>
      </c>
      <c r="F4" s="36">
        <v>2017</v>
      </c>
      <c r="G4" s="36">
        <v>2018</v>
      </c>
      <c r="H4" s="36" t="s">
        <v>169</v>
      </c>
      <c r="I4" s="36" t="s">
        <v>170</v>
      </c>
      <c r="J4" s="36" t="s">
        <v>171</v>
      </c>
      <c r="K4" s="36" t="s">
        <v>508</v>
      </c>
      <c r="L4" s="36" t="s">
        <v>509</v>
      </c>
      <c r="M4" s="36" t="s">
        <v>34</v>
      </c>
      <c r="N4" s="36" t="s">
        <v>35</v>
      </c>
      <c r="O4" s="37" t="s">
        <v>36</v>
      </c>
      <c r="P4" s="736"/>
    </row>
    <row r="5" spans="1:16" s="627" customFormat="1" ht="16.149999999999999" customHeight="1" x14ac:dyDescent="0.2">
      <c r="A5" s="764" t="s">
        <v>254</v>
      </c>
      <c r="B5" s="779">
        <v>293.15497101449222</v>
      </c>
      <c r="C5" s="780">
        <v>298.41597101449219</v>
      </c>
      <c r="D5" s="780">
        <v>335</v>
      </c>
      <c r="E5" s="780">
        <v>380</v>
      </c>
      <c r="F5" s="780">
        <v>300</v>
      </c>
      <c r="G5" s="780">
        <v>235</v>
      </c>
      <c r="H5" s="780">
        <v>255</v>
      </c>
      <c r="I5" s="780">
        <v>110</v>
      </c>
      <c r="J5" s="780">
        <v>360</v>
      </c>
      <c r="K5" s="780">
        <v>360</v>
      </c>
      <c r="L5" s="780">
        <v>360</v>
      </c>
      <c r="M5" s="780">
        <v>365</v>
      </c>
      <c r="N5" s="780">
        <v>370</v>
      </c>
      <c r="O5" s="781">
        <v>370</v>
      </c>
      <c r="P5" s="736"/>
    </row>
    <row r="6" spans="1:16" s="627" customFormat="1" ht="16.149999999999999" customHeight="1" x14ac:dyDescent="0.2">
      <c r="A6" s="764" t="s">
        <v>255</v>
      </c>
      <c r="B6" s="782" t="s">
        <v>275</v>
      </c>
      <c r="C6" s="783" t="s">
        <v>275</v>
      </c>
      <c r="D6" s="783" t="s">
        <v>275</v>
      </c>
      <c r="E6" s="783" t="s">
        <v>275</v>
      </c>
      <c r="F6" s="783" t="s">
        <v>275</v>
      </c>
      <c r="G6" s="783" t="s">
        <v>275</v>
      </c>
      <c r="H6" s="783" t="s">
        <v>275</v>
      </c>
      <c r="I6" s="783" t="s">
        <v>275</v>
      </c>
      <c r="J6" s="783" t="s">
        <v>275</v>
      </c>
      <c r="K6" s="783" t="s">
        <v>275</v>
      </c>
      <c r="L6" s="783" t="s">
        <v>275</v>
      </c>
      <c r="M6" s="783" t="s">
        <v>275</v>
      </c>
      <c r="N6" s="783" t="s">
        <v>275</v>
      </c>
      <c r="O6" s="783" t="s">
        <v>275</v>
      </c>
      <c r="P6" s="736"/>
    </row>
    <row r="7" spans="1:16" s="627" customFormat="1" ht="16.149999999999999" customHeight="1" x14ac:dyDescent="0.2">
      <c r="A7" s="764" t="s">
        <v>256</v>
      </c>
      <c r="B7" s="784">
        <v>1125</v>
      </c>
      <c r="C7" s="785">
        <v>1150</v>
      </c>
      <c r="D7" s="785">
        <v>710.3</v>
      </c>
      <c r="E7" s="785">
        <v>710</v>
      </c>
      <c r="F7" s="785">
        <v>580</v>
      </c>
      <c r="G7" s="785">
        <v>925</v>
      </c>
      <c r="H7" s="785">
        <v>1099.4811698000001</v>
      </c>
      <c r="I7" s="785">
        <v>872.22125558675305</v>
      </c>
      <c r="J7" s="785">
        <v>940</v>
      </c>
      <c r="K7" s="785">
        <v>769.44583785830434</v>
      </c>
      <c r="L7" s="785">
        <v>840</v>
      </c>
      <c r="M7" s="785">
        <v>870</v>
      </c>
      <c r="N7" s="785">
        <v>960</v>
      </c>
      <c r="O7" s="785">
        <v>995.02156497720262</v>
      </c>
      <c r="P7" s="736"/>
    </row>
    <row r="8" spans="1:16" s="627" customFormat="1" ht="16.149999999999999" customHeight="1" x14ac:dyDescent="0.2">
      <c r="A8" s="764" t="s">
        <v>257</v>
      </c>
      <c r="B8" s="784">
        <v>65.828999999999994</v>
      </c>
      <c r="C8" s="785">
        <v>75.828999999999994</v>
      </c>
      <c r="D8" s="785">
        <v>65</v>
      </c>
      <c r="E8" s="785">
        <v>65</v>
      </c>
      <c r="F8" s="785">
        <v>160</v>
      </c>
      <c r="G8" s="785">
        <v>180</v>
      </c>
      <c r="H8" s="785">
        <v>105</v>
      </c>
      <c r="I8" s="785">
        <v>45</v>
      </c>
      <c r="J8" s="785">
        <v>125</v>
      </c>
      <c r="K8" s="785">
        <v>60</v>
      </c>
      <c r="L8" s="785">
        <v>65</v>
      </c>
      <c r="M8" s="785">
        <v>75</v>
      </c>
      <c r="N8" s="785">
        <v>90</v>
      </c>
      <c r="O8" s="785">
        <v>62</v>
      </c>
      <c r="P8" s="736"/>
    </row>
    <row r="9" spans="1:16" s="627" customFormat="1" ht="25.5" x14ac:dyDescent="0.2">
      <c r="A9" s="765" t="s">
        <v>258</v>
      </c>
      <c r="B9" s="784">
        <v>22</v>
      </c>
      <c r="C9" s="785">
        <v>22</v>
      </c>
      <c r="D9" s="785">
        <v>32</v>
      </c>
      <c r="E9" s="785">
        <v>32</v>
      </c>
      <c r="F9" s="785">
        <v>33</v>
      </c>
      <c r="G9" s="785">
        <v>45</v>
      </c>
      <c r="H9" s="785">
        <v>50</v>
      </c>
      <c r="I9" s="785">
        <v>27</v>
      </c>
      <c r="J9" s="785">
        <v>80</v>
      </c>
      <c r="K9" s="785">
        <v>17</v>
      </c>
      <c r="L9" s="785">
        <v>29</v>
      </c>
      <c r="M9" s="785">
        <v>19</v>
      </c>
      <c r="N9" s="785">
        <v>24</v>
      </c>
      <c r="O9" s="785">
        <v>24</v>
      </c>
      <c r="P9" s="736"/>
    </row>
    <row r="10" spans="1:16" s="627" customFormat="1" ht="16.149999999999999" customHeight="1" x14ac:dyDescent="0.2">
      <c r="A10" s="764" t="s">
        <v>259</v>
      </c>
      <c r="B10" s="784">
        <v>20</v>
      </c>
      <c r="C10" s="785">
        <v>52.527999999999999</v>
      </c>
      <c r="D10" s="785">
        <v>55</v>
      </c>
      <c r="E10" s="785">
        <v>55</v>
      </c>
      <c r="F10" s="785">
        <v>20</v>
      </c>
      <c r="G10" s="785">
        <v>30</v>
      </c>
      <c r="H10" s="785">
        <v>35</v>
      </c>
      <c r="I10" s="785">
        <v>0</v>
      </c>
      <c r="J10" s="785">
        <v>50</v>
      </c>
      <c r="K10" s="785">
        <v>80</v>
      </c>
      <c r="L10" s="785">
        <v>540</v>
      </c>
      <c r="M10" s="785">
        <v>500</v>
      </c>
      <c r="N10" s="785">
        <v>961</v>
      </c>
      <c r="O10" s="785">
        <v>929.5</v>
      </c>
      <c r="P10" s="736"/>
    </row>
    <row r="11" spans="1:16" s="627" customFormat="1" ht="28.15" customHeight="1" x14ac:dyDescent="0.2">
      <c r="A11" s="765" t="s">
        <v>268</v>
      </c>
      <c r="B11" s="784">
        <v>3406.3504461118691</v>
      </c>
      <c r="C11" s="785">
        <v>2969.5902478254065</v>
      </c>
      <c r="D11" s="785">
        <v>2255.9598469842645</v>
      </c>
      <c r="E11" s="785">
        <v>2354.9929827061278</v>
      </c>
      <c r="F11" s="785">
        <v>2556.8294057596549</v>
      </c>
      <c r="G11" s="785">
        <v>2380.9956232649647</v>
      </c>
      <c r="H11" s="785">
        <v>2774.5210604865961</v>
      </c>
      <c r="I11" s="785">
        <v>1949.7666111743097</v>
      </c>
      <c r="J11" s="785">
        <v>3888.0741773694349</v>
      </c>
      <c r="K11" s="785">
        <v>3806.9310353128899</v>
      </c>
      <c r="L11" s="785">
        <v>3714.2733370955475</v>
      </c>
      <c r="M11" s="785">
        <v>4475</v>
      </c>
      <c r="N11" s="785">
        <v>4380.8947435215487</v>
      </c>
      <c r="O11" s="785">
        <v>4865</v>
      </c>
      <c r="P11" s="736"/>
    </row>
    <row r="12" spans="1:16" s="735" customFormat="1" ht="16.149999999999999" customHeight="1" x14ac:dyDescent="0.2">
      <c r="A12" s="766" t="s">
        <v>563</v>
      </c>
      <c r="B12" s="786">
        <v>3304.191446111869</v>
      </c>
      <c r="C12" s="787">
        <v>2741.4312478254064</v>
      </c>
      <c r="D12" s="787">
        <v>2103.9598469842645</v>
      </c>
      <c r="E12" s="787">
        <v>2252.9929827061278</v>
      </c>
      <c r="F12" s="787">
        <v>2455.3294057596549</v>
      </c>
      <c r="G12" s="787">
        <v>2240.4956232649647</v>
      </c>
      <c r="H12" s="787">
        <v>2624.5210604865961</v>
      </c>
      <c r="I12" s="787">
        <v>1799.7666111743097</v>
      </c>
      <c r="J12" s="787">
        <v>3688.0741773694349</v>
      </c>
      <c r="K12" s="787">
        <v>3671.9310353128899</v>
      </c>
      <c r="L12" s="787">
        <v>3564.2733370955475</v>
      </c>
      <c r="M12" s="787">
        <v>4300</v>
      </c>
      <c r="N12" s="787">
        <v>4200.8947435215487</v>
      </c>
      <c r="O12" s="787">
        <v>4670</v>
      </c>
      <c r="P12" s="762"/>
    </row>
    <row r="13" spans="1:16" s="627" customFormat="1" ht="16.149999999999999" customHeight="1" x14ac:dyDescent="0.2">
      <c r="A13" s="764" t="s">
        <v>260</v>
      </c>
      <c r="B13" s="784">
        <v>572.57000000000005</v>
      </c>
      <c r="C13" s="785">
        <v>667.05</v>
      </c>
      <c r="D13" s="785">
        <v>557</v>
      </c>
      <c r="E13" s="785">
        <v>445</v>
      </c>
      <c r="F13" s="785">
        <v>575</v>
      </c>
      <c r="G13" s="785">
        <v>1080</v>
      </c>
      <c r="H13" s="785">
        <v>1060</v>
      </c>
      <c r="I13" s="785">
        <v>1495</v>
      </c>
      <c r="J13" s="785">
        <v>1253</v>
      </c>
      <c r="K13" s="785">
        <v>1838.275998062335</v>
      </c>
      <c r="L13" s="785">
        <v>1835.6431938019703</v>
      </c>
      <c r="M13" s="785">
        <v>1938.8124463062209</v>
      </c>
      <c r="N13" s="785">
        <v>1964.5</v>
      </c>
      <c r="O13" s="785">
        <v>1350</v>
      </c>
      <c r="P13" s="736"/>
    </row>
    <row r="14" spans="1:16" s="627" customFormat="1" ht="16.149999999999999" customHeight="1" x14ac:dyDescent="0.2">
      <c r="A14" s="764" t="s">
        <v>269</v>
      </c>
      <c r="B14" s="784">
        <v>4800</v>
      </c>
      <c r="C14" s="785">
        <v>2931</v>
      </c>
      <c r="D14" s="785">
        <v>2500</v>
      </c>
      <c r="E14" s="785">
        <v>2660.8</v>
      </c>
      <c r="F14" s="785">
        <v>4234</v>
      </c>
      <c r="G14" s="785">
        <v>2540</v>
      </c>
      <c r="H14" s="785">
        <v>2725</v>
      </c>
      <c r="I14" s="785">
        <v>1825</v>
      </c>
      <c r="J14" s="785">
        <v>3189</v>
      </c>
      <c r="K14" s="785">
        <v>3199.8</v>
      </c>
      <c r="L14" s="785">
        <v>3400</v>
      </c>
      <c r="M14" s="785">
        <v>3950</v>
      </c>
      <c r="N14" s="785">
        <v>3950</v>
      </c>
      <c r="O14" s="785">
        <v>4250</v>
      </c>
      <c r="P14" s="736"/>
    </row>
    <row r="15" spans="1:16" s="627" customFormat="1" ht="16.149999999999999" customHeight="1" x14ac:dyDescent="0.2">
      <c r="A15" s="764" t="s">
        <v>261</v>
      </c>
      <c r="B15" s="784">
        <v>200</v>
      </c>
      <c r="C15" s="785">
        <v>135</v>
      </c>
      <c r="D15" s="785">
        <v>300</v>
      </c>
      <c r="E15" s="785">
        <v>300</v>
      </c>
      <c r="F15" s="785">
        <v>500</v>
      </c>
      <c r="G15" s="785">
        <v>600</v>
      </c>
      <c r="H15" s="785">
        <v>650</v>
      </c>
      <c r="I15" s="785">
        <v>126</v>
      </c>
      <c r="J15" s="785">
        <v>300</v>
      </c>
      <c r="K15" s="785">
        <v>398.252808563158</v>
      </c>
      <c r="L15" s="785">
        <v>525</v>
      </c>
      <c r="M15" s="785">
        <v>642.47315261089398</v>
      </c>
      <c r="N15" s="785">
        <v>560</v>
      </c>
      <c r="O15" s="785">
        <v>575</v>
      </c>
      <c r="P15" s="736"/>
    </row>
    <row r="16" spans="1:16" s="627" customFormat="1" ht="16.149999999999999" customHeight="1" x14ac:dyDescent="0.2">
      <c r="A16" s="764" t="s">
        <v>221</v>
      </c>
      <c r="B16" s="784">
        <v>480.43478260869603</v>
      </c>
      <c r="C16" s="785">
        <v>550.93478260869608</v>
      </c>
      <c r="D16" s="785">
        <v>275</v>
      </c>
      <c r="E16" s="785">
        <v>290</v>
      </c>
      <c r="F16" s="785">
        <v>362</v>
      </c>
      <c r="G16" s="785">
        <v>265</v>
      </c>
      <c r="H16" s="785">
        <v>215</v>
      </c>
      <c r="I16" s="785">
        <v>110</v>
      </c>
      <c r="J16" s="785">
        <v>230</v>
      </c>
      <c r="K16" s="785">
        <v>165</v>
      </c>
      <c r="L16" s="785">
        <v>140</v>
      </c>
      <c r="M16" s="785">
        <v>205</v>
      </c>
      <c r="N16" s="785">
        <v>228.5</v>
      </c>
      <c r="O16" s="785">
        <v>241.5</v>
      </c>
      <c r="P16" s="736"/>
    </row>
    <row r="17" spans="1:16" s="627" customFormat="1" ht="16.149999999999999" customHeight="1" x14ac:dyDescent="0.2">
      <c r="A17" s="764" t="s">
        <v>270</v>
      </c>
      <c r="B17" s="784">
        <v>577.78985507246375</v>
      </c>
      <c r="C17" s="785">
        <v>1157.7898550724638</v>
      </c>
      <c r="D17" s="785">
        <v>903</v>
      </c>
      <c r="E17" s="785">
        <v>898</v>
      </c>
      <c r="F17" s="785">
        <v>2106</v>
      </c>
      <c r="G17" s="785">
        <v>4019.5</v>
      </c>
      <c r="H17" s="785">
        <v>3449</v>
      </c>
      <c r="I17" s="785">
        <v>2903</v>
      </c>
      <c r="J17" s="785">
        <v>4851</v>
      </c>
      <c r="K17" s="785">
        <v>5910</v>
      </c>
      <c r="L17" s="785">
        <v>6244.885702869441</v>
      </c>
      <c r="M17" s="785">
        <v>6766.4250000000002</v>
      </c>
      <c r="N17" s="785">
        <v>6877.9595326920862</v>
      </c>
      <c r="O17" s="785">
        <v>7594.6604652109891</v>
      </c>
      <c r="P17" s="736"/>
    </row>
    <row r="18" spans="1:16" s="735" customFormat="1" ht="16.149999999999999" customHeight="1" x14ac:dyDescent="0.2">
      <c r="A18" s="766" t="s">
        <v>580</v>
      </c>
      <c r="B18" s="782" t="s">
        <v>275</v>
      </c>
      <c r="C18" s="783" t="s">
        <v>275</v>
      </c>
      <c r="D18" s="783" t="s">
        <v>275</v>
      </c>
      <c r="E18" s="783" t="s">
        <v>275</v>
      </c>
      <c r="F18" s="783" t="s">
        <v>275</v>
      </c>
      <c r="G18" s="783" t="s">
        <v>275</v>
      </c>
      <c r="H18" s="783" t="s">
        <v>275</v>
      </c>
      <c r="I18" s="783" t="s">
        <v>275</v>
      </c>
      <c r="J18" s="783" t="s">
        <v>275</v>
      </c>
      <c r="K18" s="783" t="s">
        <v>275</v>
      </c>
      <c r="L18" s="783" t="s">
        <v>275</v>
      </c>
      <c r="M18" s="783" t="s">
        <v>275</v>
      </c>
      <c r="N18" s="783" t="s">
        <v>275</v>
      </c>
      <c r="O18" s="783" t="s">
        <v>275</v>
      </c>
      <c r="P18" s="762"/>
    </row>
    <row r="19" spans="1:16" s="627" customFormat="1" ht="16.149999999999999" customHeight="1" x14ac:dyDescent="0.2">
      <c r="A19" s="764" t="s">
        <v>271</v>
      </c>
      <c r="B19" s="784">
        <v>40</v>
      </c>
      <c r="C19" s="785">
        <v>35</v>
      </c>
      <c r="D19" s="785">
        <v>20</v>
      </c>
      <c r="E19" s="785">
        <v>20</v>
      </c>
      <c r="F19" s="785">
        <v>20</v>
      </c>
      <c r="G19" s="785">
        <v>25</v>
      </c>
      <c r="H19" s="785">
        <v>25</v>
      </c>
      <c r="I19" s="785">
        <v>25</v>
      </c>
      <c r="J19" s="785">
        <v>100</v>
      </c>
      <c r="K19" s="785">
        <v>100</v>
      </c>
      <c r="L19" s="785">
        <v>195</v>
      </c>
      <c r="M19" s="785">
        <v>250</v>
      </c>
      <c r="N19" s="785">
        <v>100</v>
      </c>
      <c r="O19" s="785">
        <v>110</v>
      </c>
      <c r="P19" s="736"/>
    </row>
    <row r="20" spans="1:16" s="627" customFormat="1" ht="16.149999999999999" customHeight="1" x14ac:dyDescent="0.2">
      <c r="A20" s="764" t="s">
        <v>262</v>
      </c>
      <c r="B20" s="784">
        <v>25</v>
      </c>
      <c r="C20" s="785">
        <v>22.5</v>
      </c>
      <c r="D20" s="785">
        <v>10</v>
      </c>
      <c r="E20" s="785">
        <v>10</v>
      </c>
      <c r="F20" s="785">
        <v>10</v>
      </c>
      <c r="G20" s="785">
        <v>15</v>
      </c>
      <c r="H20" s="785">
        <v>20</v>
      </c>
      <c r="I20" s="785">
        <v>20</v>
      </c>
      <c r="J20" s="785">
        <v>20</v>
      </c>
      <c r="K20" s="785">
        <v>25</v>
      </c>
      <c r="L20" s="785">
        <v>35</v>
      </c>
      <c r="M20" s="785">
        <v>100</v>
      </c>
      <c r="N20" s="785">
        <v>91.574378351613873</v>
      </c>
      <c r="O20" s="785">
        <v>93</v>
      </c>
      <c r="P20" s="736"/>
    </row>
    <row r="21" spans="1:16" s="627" customFormat="1" ht="28.15" customHeight="1" x14ac:dyDescent="0.2">
      <c r="A21" s="765" t="s">
        <v>272</v>
      </c>
      <c r="B21" s="784">
        <v>1045.2898550724638</v>
      </c>
      <c r="C21" s="785">
        <v>664.93085507246383</v>
      </c>
      <c r="D21" s="785">
        <v>722</v>
      </c>
      <c r="E21" s="785">
        <v>724</v>
      </c>
      <c r="F21" s="785">
        <v>600</v>
      </c>
      <c r="G21" s="785">
        <v>462</v>
      </c>
      <c r="H21" s="785">
        <v>1393.7307752082097</v>
      </c>
      <c r="I21" s="785">
        <v>1242.7134197266391</v>
      </c>
      <c r="J21" s="785">
        <v>1169.4514130906471</v>
      </c>
      <c r="K21" s="785">
        <v>1006</v>
      </c>
      <c r="L21" s="785">
        <v>1005</v>
      </c>
      <c r="M21" s="785">
        <v>1158.5268473891051</v>
      </c>
      <c r="N21" s="785">
        <v>1664</v>
      </c>
      <c r="O21" s="785">
        <v>1205</v>
      </c>
      <c r="P21" s="736"/>
    </row>
    <row r="22" spans="1:16" s="627" customFormat="1" ht="16.149999999999999" customHeight="1" x14ac:dyDescent="0.2">
      <c r="A22" s="764" t="s">
        <v>264</v>
      </c>
      <c r="B22" s="784">
        <v>1649.595</v>
      </c>
      <c r="C22" s="785">
        <v>947.09199999999998</v>
      </c>
      <c r="D22" s="785">
        <v>1000</v>
      </c>
      <c r="E22" s="785">
        <v>465</v>
      </c>
      <c r="F22" s="785">
        <v>210</v>
      </c>
      <c r="G22" s="785">
        <v>475</v>
      </c>
      <c r="H22" s="785">
        <v>950</v>
      </c>
      <c r="I22" s="785">
        <v>527</v>
      </c>
      <c r="J22" s="785">
        <v>777</v>
      </c>
      <c r="K22" s="785">
        <v>700</v>
      </c>
      <c r="L22" s="785">
        <v>984</v>
      </c>
      <c r="M22" s="785">
        <v>1085</v>
      </c>
      <c r="N22" s="785">
        <v>1149.6658269381001</v>
      </c>
      <c r="O22" s="785">
        <v>1145</v>
      </c>
      <c r="P22" s="736"/>
    </row>
    <row r="23" spans="1:16" s="627" customFormat="1" ht="16.149999999999999" customHeight="1" x14ac:dyDescent="0.2">
      <c r="A23" s="764" t="s">
        <v>265</v>
      </c>
      <c r="B23" s="784">
        <v>1032.25</v>
      </c>
      <c r="C23" s="785">
        <v>684.274</v>
      </c>
      <c r="D23" s="785">
        <v>640</v>
      </c>
      <c r="E23" s="785">
        <v>332</v>
      </c>
      <c r="F23" s="785">
        <v>250</v>
      </c>
      <c r="G23" s="785">
        <v>300</v>
      </c>
      <c r="H23" s="785">
        <v>2072</v>
      </c>
      <c r="I23" s="785">
        <v>1003</v>
      </c>
      <c r="J23" s="785">
        <v>1168</v>
      </c>
      <c r="K23" s="785">
        <v>1536</v>
      </c>
      <c r="L23" s="785">
        <v>1905</v>
      </c>
      <c r="M23" s="785">
        <v>2650</v>
      </c>
      <c r="N23" s="785">
        <v>2556</v>
      </c>
      <c r="O23" s="785">
        <v>2250</v>
      </c>
      <c r="P23" s="736"/>
    </row>
    <row r="24" spans="1:16" s="627" customFormat="1" ht="16.149999999999999" customHeight="1" x14ac:dyDescent="0.2">
      <c r="A24" s="764" t="s">
        <v>136</v>
      </c>
      <c r="B24" s="784">
        <v>50</v>
      </c>
      <c r="C24" s="785">
        <v>108.569</v>
      </c>
      <c r="D24" s="785">
        <v>30.3</v>
      </c>
      <c r="E24" s="785">
        <v>30</v>
      </c>
      <c r="F24" s="785">
        <v>36</v>
      </c>
      <c r="G24" s="785">
        <v>40</v>
      </c>
      <c r="H24" s="785">
        <v>70</v>
      </c>
      <c r="I24" s="785">
        <v>35</v>
      </c>
      <c r="J24" s="785">
        <v>75</v>
      </c>
      <c r="K24" s="785">
        <v>50</v>
      </c>
      <c r="L24" s="785">
        <v>86</v>
      </c>
      <c r="M24" s="785">
        <v>140</v>
      </c>
      <c r="N24" s="785">
        <v>185</v>
      </c>
      <c r="O24" s="785">
        <v>185</v>
      </c>
      <c r="P24" s="736"/>
    </row>
    <row r="25" spans="1:16" s="627" customFormat="1" ht="16.149999999999999" customHeight="1" x14ac:dyDescent="0.2">
      <c r="A25" s="764" t="s">
        <v>137</v>
      </c>
      <c r="B25" s="784">
        <v>519.92753623188401</v>
      </c>
      <c r="C25" s="785">
        <v>404.92753623188395</v>
      </c>
      <c r="D25" s="785">
        <v>285</v>
      </c>
      <c r="E25" s="785">
        <v>100</v>
      </c>
      <c r="F25" s="785">
        <v>135.5</v>
      </c>
      <c r="G25" s="785">
        <v>80</v>
      </c>
      <c r="H25" s="785">
        <v>50</v>
      </c>
      <c r="I25" s="785">
        <v>74.5</v>
      </c>
      <c r="J25" s="785">
        <v>184.69</v>
      </c>
      <c r="K25" s="785">
        <v>184</v>
      </c>
      <c r="L25" s="785">
        <v>275.30523226298391</v>
      </c>
      <c r="M25" s="785">
        <v>325</v>
      </c>
      <c r="N25" s="785">
        <v>260</v>
      </c>
      <c r="O25" s="785">
        <v>235</v>
      </c>
      <c r="P25" s="736"/>
    </row>
    <row r="26" spans="1:16" s="627" customFormat="1" ht="16.149999999999999" customHeight="1" x14ac:dyDescent="0.2">
      <c r="A26" s="767"/>
      <c r="B26" s="655"/>
      <c r="C26" s="648"/>
      <c r="D26" s="648"/>
      <c r="E26" s="648"/>
      <c r="F26" s="648"/>
      <c r="G26" s="648"/>
      <c r="H26" s="648"/>
      <c r="I26" s="648"/>
      <c r="J26" s="648"/>
      <c r="K26" s="648"/>
      <c r="L26" s="648"/>
      <c r="M26" s="648"/>
      <c r="N26" s="648"/>
      <c r="O26" s="648"/>
      <c r="P26" s="736"/>
    </row>
    <row r="27" spans="1:16" s="627" customFormat="1" ht="16.149999999999999" customHeight="1" x14ac:dyDescent="0.2">
      <c r="A27" s="768" t="s">
        <v>274</v>
      </c>
      <c r="B27" s="788">
        <v>15925.191446111867</v>
      </c>
      <c r="C27" s="789">
        <v>12877.431247825409</v>
      </c>
      <c r="D27" s="789">
        <v>10695.559846984264</v>
      </c>
      <c r="E27" s="789">
        <v>9871.7929827061271</v>
      </c>
      <c r="F27" s="789">
        <v>12688.329405759654</v>
      </c>
      <c r="G27" s="789">
        <v>13697.495623264964</v>
      </c>
      <c r="H27" s="789">
        <v>16998.733005494807</v>
      </c>
      <c r="I27" s="789">
        <v>12390.201286487702</v>
      </c>
      <c r="J27" s="789">
        <v>18760.21559046008</v>
      </c>
      <c r="K27" s="789">
        <v>20205.705679796687</v>
      </c>
      <c r="L27" s="789">
        <v>22179.107466029942</v>
      </c>
      <c r="M27" s="789">
        <v>25515.237446306222</v>
      </c>
      <c r="N27" s="789">
        <v>26373.094481503347</v>
      </c>
      <c r="O27" s="789">
        <v>26479.682030188193</v>
      </c>
      <c r="P27" s="736"/>
    </row>
    <row r="28" spans="1:16" s="627" customFormat="1" ht="17.25" customHeight="1" x14ac:dyDescent="0.2">
      <c r="A28" s="769"/>
      <c r="B28" s="646"/>
      <c r="C28" s="646"/>
      <c r="D28" s="646"/>
      <c r="E28" s="646"/>
      <c r="F28" s="646"/>
      <c r="G28" s="646"/>
      <c r="H28" s="646"/>
      <c r="I28" s="646"/>
      <c r="J28" s="646"/>
      <c r="K28" s="646"/>
      <c r="L28" s="646"/>
      <c r="M28" s="646"/>
      <c r="N28" s="646"/>
      <c r="O28" s="646"/>
    </row>
    <row r="29" spans="1:16" s="776" customFormat="1" ht="17.25" customHeight="1" x14ac:dyDescent="0.2">
      <c r="A29" s="794" t="s">
        <v>567</v>
      </c>
      <c r="B29" s="795"/>
      <c r="C29" s="795"/>
      <c r="D29" s="796"/>
      <c r="E29" s="796"/>
      <c r="F29" s="796"/>
      <c r="G29" s="796"/>
      <c r="H29" s="797"/>
      <c r="I29" s="797"/>
      <c r="J29" s="797"/>
      <c r="K29" s="797"/>
      <c r="L29" s="797"/>
      <c r="M29" s="797"/>
      <c r="N29" s="797"/>
      <c r="O29" s="798" t="s">
        <v>276</v>
      </c>
    </row>
    <row r="30" spans="1:16" s="627" customFormat="1" ht="17.25" customHeight="1" x14ac:dyDescent="0.2">
      <c r="A30" s="119" t="s">
        <v>266</v>
      </c>
      <c r="B30" s="790">
        <v>23286.227745805405</v>
      </c>
      <c r="C30" s="790">
        <v>21532.050639026333</v>
      </c>
      <c r="D30" s="790">
        <v>21924.599486616768</v>
      </c>
      <c r="E30" s="790">
        <v>24859.25959236547</v>
      </c>
      <c r="F30" s="790">
        <v>24827.899988043482</v>
      </c>
      <c r="G30" s="790">
        <v>24516.756598790376</v>
      </c>
      <c r="H30" s="790">
        <v>26076.84270886466</v>
      </c>
      <c r="I30" s="790">
        <v>20159.445479371141</v>
      </c>
      <c r="J30" s="790">
        <v>23650.783691258512</v>
      </c>
      <c r="K30" s="790">
        <v>29701.702960008326</v>
      </c>
      <c r="L30" s="790">
        <v>32644.495453347205</v>
      </c>
      <c r="M30" s="790">
        <v>41644.495453347212</v>
      </c>
      <c r="N30" s="790">
        <v>47373.527305047653</v>
      </c>
      <c r="O30" s="790">
        <v>50091.626185647241</v>
      </c>
      <c r="P30" s="736"/>
    </row>
    <row r="31" spans="1:16" s="627" customFormat="1" ht="17.25" customHeight="1" x14ac:dyDescent="0.2">
      <c r="A31" s="444"/>
      <c r="B31" s="649"/>
      <c r="C31" s="649"/>
      <c r="D31" s="641"/>
      <c r="E31" s="641"/>
      <c r="F31" s="641"/>
      <c r="G31" s="641"/>
      <c r="H31" s="641"/>
      <c r="I31" s="641"/>
      <c r="J31" s="641"/>
      <c r="K31" s="641"/>
      <c r="L31" s="641"/>
      <c r="M31" s="641"/>
      <c r="N31" s="641"/>
      <c r="O31" s="641"/>
    </row>
    <row r="32" spans="1:16" s="776" customFormat="1" ht="17.25" customHeight="1" x14ac:dyDescent="0.2">
      <c r="A32" s="770" t="s">
        <v>278</v>
      </c>
      <c r="B32" s="799"/>
      <c r="C32" s="799"/>
      <c r="D32" s="796"/>
      <c r="E32" s="796"/>
      <c r="F32" s="796"/>
      <c r="G32" s="796"/>
      <c r="H32" s="796"/>
      <c r="I32" s="796"/>
      <c r="J32" s="796"/>
      <c r="K32" s="796"/>
      <c r="L32" s="796"/>
      <c r="M32" s="796"/>
      <c r="N32" s="796"/>
      <c r="O32" s="798" t="s">
        <v>276</v>
      </c>
    </row>
    <row r="33" spans="1:395" s="763" customFormat="1" ht="17.25" customHeight="1" x14ac:dyDescent="0.2">
      <c r="A33" s="120" t="s">
        <v>249</v>
      </c>
      <c r="B33" s="36">
        <v>2013</v>
      </c>
      <c r="C33" s="36">
        <v>2014</v>
      </c>
      <c r="D33" s="36">
        <v>2015</v>
      </c>
      <c r="E33" s="36">
        <v>2016</v>
      </c>
      <c r="F33" s="36">
        <v>2017</v>
      </c>
      <c r="G33" s="36">
        <v>2018</v>
      </c>
      <c r="H33" s="36" t="s">
        <v>169</v>
      </c>
      <c r="I33" s="36" t="s">
        <v>170</v>
      </c>
      <c r="J33" s="36" t="s">
        <v>171</v>
      </c>
      <c r="K33" s="36" t="s">
        <v>508</v>
      </c>
      <c r="L33" s="36" t="s">
        <v>509</v>
      </c>
      <c r="M33" s="36" t="s">
        <v>34</v>
      </c>
      <c r="N33" s="36" t="s">
        <v>35</v>
      </c>
      <c r="O33" s="37" t="s">
        <v>36</v>
      </c>
      <c r="P33" s="736"/>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c r="IW33" s="627"/>
      <c r="IX33" s="627"/>
      <c r="IY33" s="627"/>
      <c r="IZ33" s="627"/>
      <c r="JA33" s="627"/>
      <c r="JB33" s="627"/>
      <c r="JC33" s="627"/>
      <c r="JD33" s="627"/>
      <c r="JE33" s="627"/>
      <c r="JF33" s="627"/>
      <c r="JG33" s="627"/>
      <c r="JH33" s="627"/>
      <c r="JI33" s="627"/>
      <c r="JJ33" s="627"/>
      <c r="JK33" s="627"/>
      <c r="JL33" s="627"/>
      <c r="JM33" s="627"/>
      <c r="JN33" s="627"/>
      <c r="JO33" s="627"/>
      <c r="JP33" s="627"/>
      <c r="JQ33" s="627"/>
      <c r="JR33" s="627"/>
      <c r="JS33" s="627"/>
      <c r="JT33" s="627"/>
      <c r="JU33" s="627"/>
      <c r="JV33" s="627"/>
      <c r="JW33" s="627"/>
      <c r="JX33" s="627"/>
      <c r="JY33" s="627"/>
      <c r="JZ33" s="627"/>
      <c r="KA33" s="627"/>
      <c r="KB33" s="627"/>
      <c r="KC33" s="627"/>
      <c r="KD33" s="627"/>
      <c r="KE33" s="627"/>
      <c r="KF33" s="627"/>
      <c r="KG33" s="627"/>
      <c r="KH33" s="627"/>
      <c r="KI33" s="627"/>
      <c r="KJ33" s="627"/>
      <c r="KK33" s="627"/>
      <c r="KL33" s="627"/>
      <c r="KM33" s="627"/>
      <c r="KN33" s="627"/>
      <c r="KO33" s="627"/>
      <c r="KP33" s="627"/>
      <c r="KQ33" s="627"/>
      <c r="KR33" s="627"/>
      <c r="KS33" s="627"/>
      <c r="KT33" s="627"/>
      <c r="KU33" s="627"/>
      <c r="KV33" s="627"/>
      <c r="KW33" s="627"/>
      <c r="KX33" s="627"/>
      <c r="KY33" s="627"/>
      <c r="KZ33" s="627"/>
      <c r="LA33" s="627"/>
      <c r="LB33" s="627"/>
      <c r="LC33" s="627"/>
      <c r="LD33" s="627"/>
      <c r="LE33" s="627"/>
      <c r="LF33" s="627"/>
      <c r="LG33" s="627"/>
      <c r="LH33" s="627"/>
      <c r="LI33" s="627"/>
      <c r="LJ33" s="627"/>
      <c r="LK33" s="627"/>
      <c r="LL33" s="627"/>
      <c r="LM33" s="627"/>
      <c r="LN33" s="627"/>
      <c r="LO33" s="627"/>
      <c r="LP33" s="627"/>
      <c r="LQ33" s="627"/>
      <c r="LR33" s="627"/>
      <c r="LS33" s="627"/>
      <c r="LT33" s="627"/>
      <c r="LU33" s="627"/>
      <c r="LV33" s="627"/>
      <c r="LW33" s="627"/>
      <c r="LX33" s="627"/>
      <c r="LY33" s="627"/>
      <c r="LZ33" s="627"/>
      <c r="MA33" s="627"/>
      <c r="MB33" s="627"/>
      <c r="MC33" s="627"/>
      <c r="MD33" s="627"/>
      <c r="ME33" s="627"/>
      <c r="MF33" s="627"/>
      <c r="MG33" s="627"/>
      <c r="MH33" s="627"/>
      <c r="MI33" s="627"/>
      <c r="MJ33" s="627"/>
      <c r="MK33" s="627"/>
      <c r="ML33" s="627"/>
      <c r="MM33" s="627"/>
      <c r="MN33" s="627"/>
      <c r="MO33" s="627"/>
      <c r="MP33" s="627"/>
      <c r="MQ33" s="627"/>
      <c r="MR33" s="627"/>
      <c r="MS33" s="627"/>
      <c r="MT33" s="627"/>
      <c r="MU33" s="627"/>
      <c r="MV33" s="627"/>
      <c r="MW33" s="627"/>
      <c r="MX33" s="627"/>
      <c r="MY33" s="627"/>
      <c r="MZ33" s="627"/>
      <c r="NA33" s="627"/>
      <c r="NB33" s="627"/>
      <c r="NC33" s="627"/>
      <c r="ND33" s="627"/>
      <c r="NE33" s="627"/>
      <c r="NF33" s="627"/>
      <c r="NG33" s="627"/>
      <c r="NH33" s="627"/>
      <c r="NI33" s="627"/>
      <c r="NJ33" s="627"/>
      <c r="NK33" s="627"/>
      <c r="NL33" s="627"/>
      <c r="NM33" s="627"/>
      <c r="NN33" s="627"/>
      <c r="NO33" s="627"/>
      <c r="NP33" s="627"/>
      <c r="NQ33" s="627"/>
      <c r="NR33" s="627"/>
      <c r="NS33" s="627"/>
      <c r="NT33" s="627"/>
      <c r="NU33" s="627"/>
      <c r="NV33" s="627"/>
      <c r="NW33" s="627"/>
      <c r="NX33" s="627"/>
      <c r="NY33" s="627"/>
      <c r="NZ33" s="627"/>
      <c r="OA33" s="627"/>
      <c r="OB33" s="627"/>
      <c r="OC33" s="627"/>
      <c r="OD33" s="627"/>
      <c r="OE33" s="627"/>
    </row>
    <row r="34" spans="1:395" s="627" customFormat="1" ht="17.25" customHeight="1" x14ac:dyDescent="0.2">
      <c r="A34" s="764" t="s">
        <v>254</v>
      </c>
      <c r="B34" s="779">
        <v>810</v>
      </c>
      <c r="C34" s="780">
        <v>809.5</v>
      </c>
      <c r="D34" s="780">
        <v>635</v>
      </c>
      <c r="E34" s="780">
        <v>300</v>
      </c>
      <c r="F34" s="780">
        <v>275</v>
      </c>
      <c r="G34" s="780">
        <v>120</v>
      </c>
      <c r="H34" s="780">
        <v>500</v>
      </c>
      <c r="I34" s="780">
        <v>595</v>
      </c>
      <c r="J34" s="780">
        <v>655</v>
      </c>
      <c r="K34" s="780">
        <v>344</v>
      </c>
      <c r="L34" s="780">
        <v>365</v>
      </c>
      <c r="M34" s="780">
        <v>435</v>
      </c>
      <c r="N34" s="780">
        <v>430</v>
      </c>
      <c r="O34" s="780">
        <v>441</v>
      </c>
      <c r="P34" s="736"/>
    </row>
    <row r="35" spans="1:395" s="627" customFormat="1" ht="17.25" customHeight="1" x14ac:dyDescent="0.2">
      <c r="A35" s="764" t="s">
        <v>255</v>
      </c>
      <c r="B35" s="782" t="s">
        <v>275</v>
      </c>
      <c r="C35" s="783" t="s">
        <v>275</v>
      </c>
      <c r="D35" s="783" t="s">
        <v>275</v>
      </c>
      <c r="E35" s="783" t="s">
        <v>275</v>
      </c>
      <c r="F35" s="783" t="s">
        <v>275</v>
      </c>
      <c r="G35" s="783" t="s">
        <v>275</v>
      </c>
      <c r="H35" s="783" t="s">
        <v>275</v>
      </c>
      <c r="I35" s="783" t="s">
        <v>275</v>
      </c>
      <c r="J35" s="783" t="s">
        <v>275</v>
      </c>
      <c r="K35" s="783" t="s">
        <v>275</v>
      </c>
      <c r="L35" s="783" t="s">
        <v>275</v>
      </c>
      <c r="M35" s="783" t="s">
        <v>275</v>
      </c>
      <c r="N35" s="783" t="s">
        <v>275</v>
      </c>
      <c r="O35" s="783" t="s">
        <v>275</v>
      </c>
      <c r="P35" s="736"/>
    </row>
    <row r="36" spans="1:395" s="627" customFormat="1" ht="17.25" customHeight="1" x14ac:dyDescent="0.2">
      <c r="A36" s="764" t="s">
        <v>256</v>
      </c>
      <c r="B36" s="784">
        <v>130</v>
      </c>
      <c r="C36" s="785">
        <v>130</v>
      </c>
      <c r="D36" s="785">
        <v>100</v>
      </c>
      <c r="E36" s="785">
        <v>100</v>
      </c>
      <c r="F36" s="785">
        <v>60</v>
      </c>
      <c r="G36" s="785">
        <v>43</v>
      </c>
      <c r="H36" s="785">
        <v>55</v>
      </c>
      <c r="I36" s="785">
        <v>45</v>
      </c>
      <c r="J36" s="785">
        <v>20</v>
      </c>
      <c r="K36" s="785">
        <v>30</v>
      </c>
      <c r="L36" s="785">
        <v>41</v>
      </c>
      <c r="M36" s="785">
        <v>45</v>
      </c>
      <c r="N36" s="785">
        <v>68</v>
      </c>
      <c r="O36" s="785">
        <v>87</v>
      </c>
      <c r="P36" s="736"/>
    </row>
    <row r="37" spans="1:395" s="627" customFormat="1" ht="17.25" customHeight="1" x14ac:dyDescent="0.2">
      <c r="A37" s="764" t="s">
        <v>257</v>
      </c>
      <c r="B37" s="784">
        <v>810</v>
      </c>
      <c r="C37" s="785">
        <v>1025</v>
      </c>
      <c r="D37" s="785">
        <v>1400</v>
      </c>
      <c r="E37" s="785">
        <v>1550</v>
      </c>
      <c r="F37" s="785">
        <v>1510</v>
      </c>
      <c r="G37" s="785">
        <v>1545</v>
      </c>
      <c r="H37" s="785">
        <v>1100</v>
      </c>
      <c r="I37" s="785">
        <v>760</v>
      </c>
      <c r="J37" s="785">
        <v>300</v>
      </c>
      <c r="K37" s="785">
        <v>412</v>
      </c>
      <c r="L37" s="785">
        <v>655.79426451120003</v>
      </c>
      <c r="M37" s="785">
        <v>891</v>
      </c>
      <c r="N37" s="785">
        <v>1559</v>
      </c>
      <c r="O37" s="785">
        <v>1709</v>
      </c>
      <c r="P37" s="736"/>
    </row>
    <row r="38" spans="1:395" s="627" customFormat="1" ht="29.45" customHeight="1" x14ac:dyDescent="0.2">
      <c r="A38" s="765" t="s">
        <v>258</v>
      </c>
      <c r="B38" s="784">
        <v>1870</v>
      </c>
      <c r="C38" s="785">
        <v>2875</v>
      </c>
      <c r="D38" s="785">
        <v>3600</v>
      </c>
      <c r="E38" s="785">
        <v>3350</v>
      </c>
      <c r="F38" s="785">
        <v>3260</v>
      </c>
      <c r="G38" s="785">
        <v>3206</v>
      </c>
      <c r="H38" s="785">
        <v>2575</v>
      </c>
      <c r="I38" s="785">
        <v>1900</v>
      </c>
      <c r="J38" s="785">
        <v>1769</v>
      </c>
      <c r="K38" s="785">
        <v>1620</v>
      </c>
      <c r="L38" s="785">
        <v>1903</v>
      </c>
      <c r="M38" s="785">
        <v>1880</v>
      </c>
      <c r="N38" s="785">
        <v>2313</v>
      </c>
      <c r="O38" s="785">
        <v>2435</v>
      </c>
      <c r="P38" s="736"/>
    </row>
    <row r="39" spans="1:395" s="627" customFormat="1" ht="17.25" customHeight="1" x14ac:dyDescent="0.2">
      <c r="A39" s="764" t="s">
        <v>259</v>
      </c>
      <c r="B39" s="784">
        <v>1000</v>
      </c>
      <c r="C39" s="785">
        <v>1112.5</v>
      </c>
      <c r="D39" s="785">
        <v>810</v>
      </c>
      <c r="E39" s="785">
        <v>210</v>
      </c>
      <c r="F39" s="785">
        <v>305</v>
      </c>
      <c r="G39" s="785">
        <v>152</v>
      </c>
      <c r="H39" s="785">
        <v>200</v>
      </c>
      <c r="I39" s="785">
        <v>241.401641101</v>
      </c>
      <c r="J39" s="785">
        <v>120</v>
      </c>
      <c r="K39" s="785">
        <v>270</v>
      </c>
      <c r="L39" s="785">
        <v>95</v>
      </c>
      <c r="M39" s="785">
        <v>249.5879618978</v>
      </c>
      <c r="N39" s="785">
        <v>585</v>
      </c>
      <c r="O39" s="785">
        <v>620</v>
      </c>
      <c r="P39" s="736"/>
    </row>
    <row r="40" spans="1:395" s="627" customFormat="1" ht="29.45" customHeight="1" x14ac:dyDescent="0.2">
      <c r="A40" s="765" t="s">
        <v>268</v>
      </c>
      <c r="B40" s="784">
        <v>450</v>
      </c>
      <c r="C40" s="785">
        <v>100</v>
      </c>
      <c r="D40" s="785">
        <v>100</v>
      </c>
      <c r="E40" s="785">
        <v>90</v>
      </c>
      <c r="F40" s="785">
        <v>100</v>
      </c>
      <c r="G40" s="785">
        <v>80</v>
      </c>
      <c r="H40" s="785">
        <v>150</v>
      </c>
      <c r="I40" s="785">
        <v>140</v>
      </c>
      <c r="J40" s="785">
        <v>154</v>
      </c>
      <c r="K40" s="785">
        <v>250</v>
      </c>
      <c r="L40" s="785">
        <v>293</v>
      </c>
      <c r="M40" s="785">
        <v>375</v>
      </c>
      <c r="N40" s="785">
        <v>600</v>
      </c>
      <c r="O40" s="785">
        <v>925</v>
      </c>
      <c r="P40" s="736"/>
    </row>
    <row r="41" spans="1:395" s="627" customFormat="1" ht="17.25" customHeight="1" x14ac:dyDescent="0.2">
      <c r="A41" s="766" t="s">
        <v>563</v>
      </c>
      <c r="B41" s="786">
        <v>450</v>
      </c>
      <c r="C41" s="787">
        <v>100</v>
      </c>
      <c r="D41" s="787">
        <v>100</v>
      </c>
      <c r="E41" s="787">
        <v>90</v>
      </c>
      <c r="F41" s="787">
        <v>100</v>
      </c>
      <c r="G41" s="787">
        <v>80</v>
      </c>
      <c r="H41" s="787">
        <v>150</v>
      </c>
      <c r="I41" s="787">
        <v>140</v>
      </c>
      <c r="J41" s="787">
        <v>154</v>
      </c>
      <c r="K41" s="787">
        <v>250</v>
      </c>
      <c r="L41" s="787">
        <v>293</v>
      </c>
      <c r="M41" s="787">
        <v>375</v>
      </c>
      <c r="N41" s="787">
        <v>600</v>
      </c>
      <c r="O41" s="787">
        <v>925</v>
      </c>
      <c r="P41" s="736"/>
    </row>
    <row r="42" spans="1:395" s="627" customFormat="1" ht="17.25" customHeight="1" x14ac:dyDescent="0.2">
      <c r="A42" s="764" t="s">
        <v>260</v>
      </c>
      <c r="B42" s="784">
        <v>900</v>
      </c>
      <c r="C42" s="785">
        <v>1472</v>
      </c>
      <c r="D42" s="785">
        <v>725</v>
      </c>
      <c r="E42" s="785">
        <v>739</v>
      </c>
      <c r="F42" s="785">
        <v>1250</v>
      </c>
      <c r="G42" s="785">
        <v>7550</v>
      </c>
      <c r="H42" s="785">
        <v>6895</v>
      </c>
      <c r="I42" s="785">
        <v>6608</v>
      </c>
      <c r="J42" s="785">
        <v>8960.1378388531011</v>
      </c>
      <c r="K42" s="785">
        <v>9462</v>
      </c>
      <c r="L42" s="785">
        <v>10228</v>
      </c>
      <c r="M42" s="785">
        <v>10210</v>
      </c>
      <c r="N42" s="785">
        <v>9350</v>
      </c>
      <c r="O42" s="785">
        <v>9757</v>
      </c>
      <c r="P42" s="736"/>
    </row>
    <row r="43" spans="1:395" s="627" customFormat="1" ht="17.25" customHeight="1" x14ac:dyDescent="0.2">
      <c r="A43" s="764" t="s">
        <v>269</v>
      </c>
      <c r="B43" s="784">
        <v>690</v>
      </c>
      <c r="C43" s="785">
        <v>550</v>
      </c>
      <c r="D43" s="785">
        <v>300</v>
      </c>
      <c r="E43" s="785">
        <v>210</v>
      </c>
      <c r="F43" s="785">
        <v>770</v>
      </c>
      <c r="G43" s="785">
        <v>90</v>
      </c>
      <c r="H43" s="785">
        <v>171.61602183099998</v>
      </c>
      <c r="I43" s="785">
        <v>840</v>
      </c>
      <c r="J43" s="785">
        <v>305</v>
      </c>
      <c r="K43" s="785">
        <v>375</v>
      </c>
      <c r="L43" s="785">
        <v>425</v>
      </c>
      <c r="M43" s="785">
        <v>600</v>
      </c>
      <c r="N43" s="785">
        <v>1000</v>
      </c>
      <c r="O43" s="785">
        <v>1282</v>
      </c>
      <c r="P43" s="736"/>
    </row>
    <row r="44" spans="1:395" s="627" customFormat="1" ht="17.25" customHeight="1" x14ac:dyDescent="0.2">
      <c r="A44" s="764" t="s">
        <v>261</v>
      </c>
      <c r="B44" s="784">
        <v>450</v>
      </c>
      <c r="C44" s="785">
        <v>300</v>
      </c>
      <c r="D44" s="785">
        <v>50</v>
      </c>
      <c r="E44" s="785">
        <v>50</v>
      </c>
      <c r="F44" s="785">
        <v>50</v>
      </c>
      <c r="G44" s="785">
        <v>40</v>
      </c>
      <c r="H44" s="785">
        <v>20</v>
      </c>
      <c r="I44" s="785">
        <v>20</v>
      </c>
      <c r="J44" s="785">
        <v>20</v>
      </c>
      <c r="K44" s="785">
        <v>50</v>
      </c>
      <c r="L44" s="785">
        <v>55</v>
      </c>
      <c r="M44" s="785">
        <v>60</v>
      </c>
      <c r="N44" s="785">
        <v>60</v>
      </c>
      <c r="O44" s="785">
        <v>70</v>
      </c>
      <c r="P44" s="736"/>
    </row>
    <row r="45" spans="1:395" s="627" customFormat="1" ht="17.25" customHeight="1" x14ac:dyDescent="0.2">
      <c r="A45" s="764" t="s">
        <v>221</v>
      </c>
      <c r="B45" s="784">
        <v>530</v>
      </c>
      <c r="C45" s="785">
        <v>960</v>
      </c>
      <c r="D45" s="785">
        <v>1010</v>
      </c>
      <c r="E45" s="785">
        <v>871</v>
      </c>
      <c r="F45" s="785">
        <v>610</v>
      </c>
      <c r="G45" s="785">
        <v>210</v>
      </c>
      <c r="H45" s="785">
        <v>310</v>
      </c>
      <c r="I45" s="785">
        <v>130</v>
      </c>
      <c r="J45" s="785">
        <v>20</v>
      </c>
      <c r="K45" s="785">
        <v>170</v>
      </c>
      <c r="L45" s="785">
        <v>200</v>
      </c>
      <c r="M45" s="785">
        <v>135</v>
      </c>
      <c r="N45" s="785">
        <v>220</v>
      </c>
      <c r="O45" s="785">
        <v>265</v>
      </c>
      <c r="P45" s="736"/>
    </row>
    <row r="46" spans="1:395" s="627" customFormat="1" ht="17.25" customHeight="1" x14ac:dyDescent="0.2">
      <c r="A46" s="764" t="s">
        <v>270</v>
      </c>
      <c r="B46" s="784">
        <v>200</v>
      </c>
      <c r="C46" s="785">
        <v>250</v>
      </c>
      <c r="D46" s="785">
        <v>1300</v>
      </c>
      <c r="E46" s="785">
        <v>1110</v>
      </c>
      <c r="F46" s="785">
        <v>1515</v>
      </c>
      <c r="G46" s="785">
        <v>2125</v>
      </c>
      <c r="H46" s="785">
        <v>2135</v>
      </c>
      <c r="I46" s="785">
        <v>2120</v>
      </c>
      <c r="J46" s="785">
        <v>3209.7946679735001</v>
      </c>
      <c r="K46" s="785">
        <v>3077.1411130771999</v>
      </c>
      <c r="L46" s="785">
        <v>3016.5922296556</v>
      </c>
      <c r="M46" s="785">
        <v>3347</v>
      </c>
      <c r="N46" s="785">
        <v>4040</v>
      </c>
      <c r="O46" s="785">
        <v>4665</v>
      </c>
      <c r="P46" s="736"/>
    </row>
    <row r="47" spans="1:395" s="627" customFormat="1" ht="17.25" customHeight="1" x14ac:dyDescent="0.2">
      <c r="A47" s="766" t="s">
        <v>580</v>
      </c>
      <c r="B47" s="782" t="s">
        <v>275</v>
      </c>
      <c r="C47" s="783" t="s">
        <v>275</v>
      </c>
      <c r="D47" s="783" t="s">
        <v>275</v>
      </c>
      <c r="E47" s="783" t="s">
        <v>275</v>
      </c>
      <c r="F47" s="783" t="s">
        <v>275</v>
      </c>
      <c r="G47" s="783" t="s">
        <v>275</v>
      </c>
      <c r="H47" s="783" t="s">
        <v>275</v>
      </c>
      <c r="I47" s="783" t="s">
        <v>275</v>
      </c>
      <c r="J47" s="783" t="s">
        <v>275</v>
      </c>
      <c r="K47" s="783" t="s">
        <v>275</v>
      </c>
      <c r="L47" s="783" t="s">
        <v>275</v>
      </c>
      <c r="M47" s="783" t="s">
        <v>275</v>
      </c>
      <c r="N47" s="783" t="s">
        <v>275</v>
      </c>
      <c r="O47" s="787">
        <v>100</v>
      </c>
      <c r="P47" s="736"/>
    </row>
    <row r="48" spans="1:395" s="627" customFormat="1" ht="17.25" customHeight="1" x14ac:dyDescent="0.2">
      <c r="A48" s="764" t="s">
        <v>271</v>
      </c>
      <c r="B48" s="784">
        <v>10</v>
      </c>
      <c r="C48" s="785">
        <v>10</v>
      </c>
      <c r="D48" s="785">
        <v>15</v>
      </c>
      <c r="E48" s="785">
        <v>12</v>
      </c>
      <c r="F48" s="785">
        <v>10</v>
      </c>
      <c r="G48" s="785">
        <v>10</v>
      </c>
      <c r="H48" s="785">
        <v>10</v>
      </c>
      <c r="I48" s="785">
        <v>5</v>
      </c>
      <c r="J48" s="785">
        <v>5</v>
      </c>
      <c r="K48" s="785">
        <v>0</v>
      </c>
      <c r="L48" s="785">
        <v>1</v>
      </c>
      <c r="M48" s="785">
        <v>20</v>
      </c>
      <c r="N48" s="785">
        <v>7</v>
      </c>
      <c r="O48" s="785">
        <v>25</v>
      </c>
      <c r="P48" s="736"/>
    </row>
    <row r="49" spans="1:16" s="627" customFormat="1" ht="17.25" customHeight="1" x14ac:dyDescent="0.2">
      <c r="A49" s="764" t="s">
        <v>262</v>
      </c>
      <c r="B49" s="784">
        <v>40</v>
      </c>
      <c r="C49" s="785">
        <v>60</v>
      </c>
      <c r="D49" s="785">
        <v>5</v>
      </c>
      <c r="E49" s="785">
        <v>10</v>
      </c>
      <c r="F49" s="785">
        <v>10</v>
      </c>
      <c r="G49" s="785">
        <v>10</v>
      </c>
      <c r="H49" s="785">
        <v>10</v>
      </c>
      <c r="I49" s="785">
        <v>5</v>
      </c>
      <c r="J49" s="785">
        <v>5</v>
      </c>
      <c r="K49" s="785">
        <v>0</v>
      </c>
      <c r="L49" s="785">
        <v>1</v>
      </c>
      <c r="M49" s="785">
        <v>20</v>
      </c>
      <c r="N49" s="785">
        <v>7</v>
      </c>
      <c r="O49" s="785">
        <v>13</v>
      </c>
      <c r="P49" s="736"/>
    </row>
    <row r="50" spans="1:16" s="627" customFormat="1" ht="30.6" customHeight="1" x14ac:dyDescent="0.2">
      <c r="A50" s="765" t="s">
        <v>272</v>
      </c>
      <c r="B50" s="784">
        <v>1851</v>
      </c>
      <c r="C50" s="785">
        <v>2150</v>
      </c>
      <c r="D50" s="785">
        <v>2242</v>
      </c>
      <c r="E50" s="785">
        <v>2200</v>
      </c>
      <c r="F50" s="785">
        <v>2074</v>
      </c>
      <c r="G50" s="785">
        <v>1760</v>
      </c>
      <c r="H50" s="785">
        <v>1404</v>
      </c>
      <c r="I50" s="785">
        <v>905.6104272340001</v>
      </c>
      <c r="J50" s="785">
        <v>300</v>
      </c>
      <c r="K50" s="785">
        <v>450</v>
      </c>
      <c r="L50" s="785">
        <v>530</v>
      </c>
      <c r="M50" s="785">
        <v>646.41203810230002</v>
      </c>
      <c r="N50" s="785">
        <v>1604</v>
      </c>
      <c r="O50" s="785">
        <v>1749</v>
      </c>
      <c r="P50" s="736"/>
    </row>
    <row r="51" spans="1:16" s="627" customFormat="1" ht="17.25" customHeight="1" x14ac:dyDescent="0.2">
      <c r="A51" s="764" t="s">
        <v>264</v>
      </c>
      <c r="B51" s="784">
        <v>15</v>
      </c>
      <c r="C51" s="785">
        <v>7</v>
      </c>
      <c r="D51" s="785">
        <v>215</v>
      </c>
      <c r="E51" s="785">
        <v>285</v>
      </c>
      <c r="F51" s="785">
        <v>270</v>
      </c>
      <c r="G51" s="785">
        <v>195</v>
      </c>
      <c r="H51" s="785">
        <v>210</v>
      </c>
      <c r="I51" s="785">
        <v>65</v>
      </c>
      <c r="J51" s="785">
        <v>120</v>
      </c>
      <c r="K51" s="785">
        <v>196.3431681726</v>
      </c>
      <c r="L51" s="785">
        <v>235</v>
      </c>
      <c r="M51" s="785">
        <v>575</v>
      </c>
      <c r="N51" s="785">
        <v>585</v>
      </c>
      <c r="O51" s="785">
        <v>615</v>
      </c>
      <c r="P51" s="736"/>
    </row>
    <row r="52" spans="1:16" s="627" customFormat="1" ht="17.25" customHeight="1" x14ac:dyDescent="0.2">
      <c r="A52" s="764" t="s">
        <v>265</v>
      </c>
      <c r="B52" s="784">
        <v>5</v>
      </c>
      <c r="C52" s="785">
        <v>5</v>
      </c>
      <c r="D52" s="785">
        <v>0</v>
      </c>
      <c r="E52" s="785">
        <v>0</v>
      </c>
      <c r="F52" s="785">
        <v>0</v>
      </c>
      <c r="G52" s="785">
        <v>100</v>
      </c>
      <c r="H52" s="785">
        <v>100</v>
      </c>
      <c r="I52" s="785">
        <v>100</v>
      </c>
      <c r="J52" s="785">
        <v>200</v>
      </c>
      <c r="K52" s="785">
        <v>300</v>
      </c>
      <c r="L52" s="785">
        <v>325</v>
      </c>
      <c r="M52" s="785">
        <v>650</v>
      </c>
      <c r="N52" s="785">
        <v>505</v>
      </c>
      <c r="O52" s="785">
        <v>545</v>
      </c>
      <c r="P52" s="736"/>
    </row>
    <row r="53" spans="1:16" s="627" customFormat="1" ht="17.25" customHeight="1" x14ac:dyDescent="0.2">
      <c r="A53" s="764" t="s">
        <v>136</v>
      </c>
      <c r="B53" s="784">
        <v>800</v>
      </c>
      <c r="C53" s="785">
        <v>516</v>
      </c>
      <c r="D53" s="785">
        <v>205</v>
      </c>
      <c r="E53" s="785">
        <v>170</v>
      </c>
      <c r="F53" s="785">
        <v>70</v>
      </c>
      <c r="G53" s="785">
        <v>935</v>
      </c>
      <c r="H53" s="785">
        <v>2722.1560109479997</v>
      </c>
      <c r="I53" s="785">
        <v>198</v>
      </c>
      <c r="J53" s="785">
        <v>153</v>
      </c>
      <c r="K53" s="785">
        <v>197</v>
      </c>
      <c r="L53" s="785">
        <v>160</v>
      </c>
      <c r="M53" s="785">
        <v>177</v>
      </c>
      <c r="N53" s="785">
        <v>183</v>
      </c>
      <c r="O53" s="785">
        <v>110</v>
      </c>
      <c r="P53" s="736"/>
    </row>
    <row r="54" spans="1:16" s="627" customFormat="1" ht="17.25" customHeight="1" x14ac:dyDescent="0.2">
      <c r="A54" s="764" t="s">
        <v>137</v>
      </c>
      <c r="B54" s="784">
        <v>339</v>
      </c>
      <c r="C54" s="785">
        <v>275</v>
      </c>
      <c r="D54" s="785">
        <v>355</v>
      </c>
      <c r="E54" s="785">
        <v>420</v>
      </c>
      <c r="F54" s="785">
        <v>322</v>
      </c>
      <c r="G54" s="785">
        <v>515</v>
      </c>
      <c r="H54" s="785">
        <v>105</v>
      </c>
      <c r="I54" s="785">
        <v>30</v>
      </c>
      <c r="J54" s="785">
        <v>25</v>
      </c>
      <c r="K54" s="785">
        <v>105</v>
      </c>
      <c r="L54" s="785">
        <v>185</v>
      </c>
      <c r="M54" s="785">
        <v>115</v>
      </c>
      <c r="N54" s="785">
        <v>254</v>
      </c>
      <c r="O54" s="785">
        <v>290</v>
      </c>
      <c r="P54" s="736"/>
    </row>
    <row r="55" spans="1:16" s="627" customFormat="1" ht="17.25" customHeight="1" x14ac:dyDescent="0.2">
      <c r="A55" s="767"/>
      <c r="B55" s="656"/>
      <c r="C55" s="652"/>
      <c r="D55" s="652"/>
      <c r="E55" s="652"/>
      <c r="F55" s="652"/>
      <c r="G55" s="652"/>
      <c r="H55" s="652"/>
      <c r="I55" s="652"/>
      <c r="J55" s="652"/>
      <c r="K55" s="652"/>
      <c r="L55" s="652"/>
      <c r="M55" s="652"/>
      <c r="N55" s="652"/>
      <c r="O55" s="652"/>
      <c r="P55" s="736"/>
    </row>
    <row r="56" spans="1:16" s="627" customFormat="1" ht="17.25" customHeight="1" x14ac:dyDescent="0.2">
      <c r="A56" s="768" t="s">
        <v>274</v>
      </c>
      <c r="B56" s="788">
        <v>10900</v>
      </c>
      <c r="C56" s="789">
        <v>12607</v>
      </c>
      <c r="D56" s="789">
        <v>13067</v>
      </c>
      <c r="E56" s="789">
        <v>11677</v>
      </c>
      <c r="F56" s="789">
        <v>12461</v>
      </c>
      <c r="G56" s="789">
        <v>18686</v>
      </c>
      <c r="H56" s="789">
        <v>18672.772032779001</v>
      </c>
      <c r="I56" s="789">
        <v>14708.012068334998</v>
      </c>
      <c r="J56" s="789">
        <v>16340.932506826601</v>
      </c>
      <c r="K56" s="789">
        <v>17308.484281249799</v>
      </c>
      <c r="L56" s="789">
        <v>18714.3864941668</v>
      </c>
      <c r="M56" s="789">
        <v>20431.000000000098</v>
      </c>
      <c r="N56" s="789">
        <v>23370</v>
      </c>
      <c r="O56" s="789">
        <v>25603</v>
      </c>
      <c r="P56" s="736"/>
    </row>
    <row r="57" spans="1:16" s="627" customFormat="1" ht="17.25" customHeight="1" x14ac:dyDescent="0.2">
      <c r="A57" s="770"/>
      <c r="B57" s="650"/>
      <c r="C57" s="650"/>
      <c r="D57" s="650"/>
      <c r="E57" s="650"/>
      <c r="F57" s="650"/>
      <c r="G57" s="650"/>
      <c r="H57" s="650"/>
      <c r="I57" s="650"/>
      <c r="J57" s="650"/>
      <c r="K57" s="650"/>
      <c r="L57" s="650"/>
      <c r="M57" s="650"/>
      <c r="N57" s="650"/>
      <c r="O57" s="650"/>
    </row>
    <row r="58" spans="1:16" s="627" customFormat="1" ht="17.25" customHeight="1" x14ac:dyDescent="0.2"/>
    <row r="59" spans="1:16" s="776" customFormat="1" ht="17.25" customHeight="1" x14ac:dyDescent="0.2">
      <c r="A59" s="794" t="s">
        <v>279</v>
      </c>
      <c r="B59" s="800"/>
      <c r="C59" s="796"/>
      <c r="D59" s="796"/>
      <c r="E59" s="796"/>
      <c r="F59" s="796"/>
      <c r="G59" s="796"/>
      <c r="H59" s="796"/>
      <c r="I59" s="796"/>
      <c r="J59" s="796"/>
      <c r="K59" s="796"/>
      <c r="L59" s="796"/>
      <c r="M59" s="796"/>
      <c r="N59" s="796"/>
      <c r="O59" s="798" t="s">
        <v>276</v>
      </c>
    </row>
    <row r="60" spans="1:16" s="627" customFormat="1" ht="17.25" customHeight="1" x14ac:dyDescent="0.2">
      <c r="A60" s="446" t="s">
        <v>249</v>
      </c>
      <c r="B60" s="36">
        <v>2013</v>
      </c>
      <c r="C60" s="36">
        <v>2014</v>
      </c>
      <c r="D60" s="36">
        <v>2015</v>
      </c>
      <c r="E60" s="36">
        <v>2016</v>
      </c>
      <c r="F60" s="36">
        <v>2017</v>
      </c>
      <c r="G60" s="36">
        <v>2018</v>
      </c>
      <c r="H60" s="36" t="s">
        <v>169</v>
      </c>
      <c r="I60" s="36" t="s">
        <v>170</v>
      </c>
      <c r="J60" s="36" t="s">
        <v>171</v>
      </c>
      <c r="K60" s="36" t="s">
        <v>508</v>
      </c>
      <c r="L60" s="36" t="s">
        <v>509</v>
      </c>
      <c r="M60" s="36" t="s">
        <v>34</v>
      </c>
      <c r="N60" s="36" t="s">
        <v>35</v>
      </c>
      <c r="O60" s="37" t="s">
        <v>36</v>
      </c>
      <c r="P60" s="736"/>
    </row>
    <row r="61" spans="1:16" s="627" customFormat="1" ht="17.25" customHeight="1" x14ac:dyDescent="0.2">
      <c r="A61" s="764" t="s">
        <v>254</v>
      </c>
      <c r="B61" s="779">
        <v>70.5</v>
      </c>
      <c r="C61" s="780">
        <v>77.959999999999994</v>
      </c>
      <c r="D61" s="780">
        <v>64.959999999999994</v>
      </c>
      <c r="E61" s="780">
        <v>67.400000000000006</v>
      </c>
      <c r="F61" s="780">
        <v>33</v>
      </c>
      <c r="G61" s="780">
        <v>35.700000000000003</v>
      </c>
      <c r="H61" s="780">
        <v>32</v>
      </c>
      <c r="I61" s="780">
        <v>22</v>
      </c>
      <c r="J61" s="780">
        <v>26</v>
      </c>
      <c r="K61" s="780">
        <v>72</v>
      </c>
      <c r="L61" s="780">
        <v>120</v>
      </c>
      <c r="M61" s="780">
        <v>127</v>
      </c>
      <c r="N61" s="780">
        <v>219.5</v>
      </c>
      <c r="O61" s="780">
        <v>220</v>
      </c>
      <c r="P61" s="736"/>
    </row>
    <row r="62" spans="1:16" s="627" customFormat="1" ht="17.25" customHeight="1" x14ac:dyDescent="0.2">
      <c r="A62" s="764" t="s">
        <v>255</v>
      </c>
      <c r="B62" s="782" t="s">
        <v>275</v>
      </c>
      <c r="C62" s="783" t="s">
        <v>275</v>
      </c>
      <c r="D62" s="783" t="s">
        <v>275</v>
      </c>
      <c r="E62" s="783" t="s">
        <v>275</v>
      </c>
      <c r="F62" s="783" t="s">
        <v>275</v>
      </c>
      <c r="G62" s="783" t="s">
        <v>275</v>
      </c>
      <c r="H62" s="783" t="s">
        <v>275</v>
      </c>
      <c r="I62" s="783" t="s">
        <v>275</v>
      </c>
      <c r="J62" s="783" t="s">
        <v>275</v>
      </c>
      <c r="K62" s="783" t="s">
        <v>275</v>
      </c>
      <c r="L62" s="783" t="s">
        <v>275</v>
      </c>
      <c r="M62" s="783" t="s">
        <v>275</v>
      </c>
      <c r="N62" s="783" t="s">
        <v>275</v>
      </c>
      <c r="O62" s="783" t="s">
        <v>275</v>
      </c>
      <c r="P62" s="736"/>
    </row>
    <row r="63" spans="1:16" s="627" customFormat="1" ht="17.25" customHeight="1" x14ac:dyDescent="0.2">
      <c r="A63" s="764" t="s">
        <v>256</v>
      </c>
      <c r="B63" s="784">
        <v>318.89999999999998</v>
      </c>
      <c r="C63" s="785">
        <v>361.9</v>
      </c>
      <c r="D63" s="785">
        <v>371.95499999999998</v>
      </c>
      <c r="E63" s="785">
        <v>396</v>
      </c>
      <c r="F63" s="785">
        <v>432</v>
      </c>
      <c r="G63" s="785">
        <v>415</v>
      </c>
      <c r="H63" s="785">
        <v>415</v>
      </c>
      <c r="I63" s="785">
        <v>240</v>
      </c>
      <c r="J63" s="785">
        <v>345</v>
      </c>
      <c r="K63" s="785">
        <v>497</v>
      </c>
      <c r="L63" s="785">
        <v>605</v>
      </c>
      <c r="M63" s="785">
        <v>620</v>
      </c>
      <c r="N63" s="785">
        <v>750</v>
      </c>
      <c r="O63" s="785">
        <v>710</v>
      </c>
      <c r="P63" s="736"/>
    </row>
    <row r="64" spans="1:16" s="627" customFormat="1" ht="17.25" customHeight="1" x14ac:dyDescent="0.2">
      <c r="A64" s="764" t="s">
        <v>257</v>
      </c>
      <c r="B64" s="784">
        <v>23</v>
      </c>
      <c r="C64" s="785">
        <v>22.594999999999999</v>
      </c>
      <c r="D64" s="785">
        <v>27.594999999999999</v>
      </c>
      <c r="E64" s="785">
        <v>43.5</v>
      </c>
      <c r="F64" s="785">
        <v>60</v>
      </c>
      <c r="G64" s="785">
        <v>36.6</v>
      </c>
      <c r="H64" s="785">
        <v>43</v>
      </c>
      <c r="I64" s="785">
        <v>33</v>
      </c>
      <c r="J64" s="785">
        <v>60</v>
      </c>
      <c r="K64" s="785">
        <v>56</v>
      </c>
      <c r="L64" s="785">
        <v>110</v>
      </c>
      <c r="M64" s="785">
        <v>110</v>
      </c>
      <c r="N64" s="785">
        <v>155</v>
      </c>
      <c r="O64" s="785">
        <v>105</v>
      </c>
      <c r="P64" s="736"/>
    </row>
    <row r="65" spans="1:16" s="627" customFormat="1" ht="32.450000000000003" customHeight="1" x14ac:dyDescent="0.2">
      <c r="A65" s="765" t="s">
        <v>258</v>
      </c>
      <c r="B65" s="784">
        <v>8.1</v>
      </c>
      <c r="C65" s="785">
        <v>10</v>
      </c>
      <c r="D65" s="785">
        <v>9.52</v>
      </c>
      <c r="E65" s="785">
        <v>14</v>
      </c>
      <c r="F65" s="785">
        <v>25</v>
      </c>
      <c r="G65" s="785">
        <v>23.2</v>
      </c>
      <c r="H65" s="785">
        <v>10</v>
      </c>
      <c r="I65" s="785">
        <v>10</v>
      </c>
      <c r="J65" s="785">
        <v>2</v>
      </c>
      <c r="K65" s="785">
        <v>56</v>
      </c>
      <c r="L65" s="785">
        <v>212</v>
      </c>
      <c r="M65" s="785">
        <v>250</v>
      </c>
      <c r="N65" s="785">
        <v>80</v>
      </c>
      <c r="O65" s="785">
        <v>49</v>
      </c>
      <c r="P65" s="736"/>
    </row>
    <row r="66" spans="1:16" s="627" customFormat="1" ht="17.25" customHeight="1" x14ac:dyDescent="0.2">
      <c r="A66" s="764" t="s">
        <v>259</v>
      </c>
      <c r="B66" s="784">
        <v>193.2</v>
      </c>
      <c r="C66" s="785">
        <v>201.04</v>
      </c>
      <c r="D66" s="785">
        <v>251.04</v>
      </c>
      <c r="E66" s="785">
        <v>341</v>
      </c>
      <c r="F66" s="785">
        <v>401</v>
      </c>
      <c r="G66" s="785">
        <v>451</v>
      </c>
      <c r="H66" s="785">
        <v>481</v>
      </c>
      <c r="I66" s="785">
        <v>201</v>
      </c>
      <c r="J66" s="785">
        <v>331</v>
      </c>
      <c r="K66" s="785">
        <v>502</v>
      </c>
      <c r="L66" s="785">
        <v>672</v>
      </c>
      <c r="M66" s="785">
        <v>802</v>
      </c>
      <c r="N66" s="785">
        <v>996</v>
      </c>
      <c r="O66" s="785">
        <v>647</v>
      </c>
      <c r="P66" s="736"/>
    </row>
    <row r="67" spans="1:16" s="627" customFormat="1" ht="29.45" customHeight="1" x14ac:dyDescent="0.2">
      <c r="A67" s="765" t="s">
        <v>268</v>
      </c>
      <c r="B67" s="784">
        <v>1030</v>
      </c>
      <c r="C67" s="785">
        <v>750</v>
      </c>
      <c r="D67" s="785">
        <v>982.84</v>
      </c>
      <c r="E67" s="785">
        <v>1020.5</v>
      </c>
      <c r="F67" s="785">
        <v>1435</v>
      </c>
      <c r="G67" s="785">
        <v>1485</v>
      </c>
      <c r="H67" s="785">
        <v>1483</v>
      </c>
      <c r="I67" s="785">
        <v>905.26456916400002</v>
      </c>
      <c r="J67" s="785">
        <v>1300</v>
      </c>
      <c r="K67" s="785">
        <v>1925</v>
      </c>
      <c r="L67" s="785">
        <v>3220</v>
      </c>
      <c r="M67" s="785">
        <v>2747</v>
      </c>
      <c r="N67" s="785">
        <v>3201</v>
      </c>
      <c r="O67" s="785">
        <v>2100</v>
      </c>
      <c r="P67" s="736"/>
    </row>
    <row r="68" spans="1:16" s="627" customFormat="1" ht="17.25" customHeight="1" x14ac:dyDescent="0.2">
      <c r="A68" s="766" t="s">
        <v>563</v>
      </c>
      <c r="B68" s="786">
        <v>1000</v>
      </c>
      <c r="C68" s="787">
        <v>700</v>
      </c>
      <c r="D68" s="787">
        <v>773.84</v>
      </c>
      <c r="E68" s="787">
        <v>810.5</v>
      </c>
      <c r="F68" s="787">
        <v>1200</v>
      </c>
      <c r="G68" s="787">
        <v>1260</v>
      </c>
      <c r="H68" s="787">
        <v>1258</v>
      </c>
      <c r="I68" s="787">
        <v>680.26456916400002</v>
      </c>
      <c r="J68" s="787">
        <v>1000</v>
      </c>
      <c r="K68" s="787">
        <v>1225</v>
      </c>
      <c r="L68" s="787">
        <v>2400</v>
      </c>
      <c r="M68" s="787">
        <v>1847</v>
      </c>
      <c r="N68" s="787">
        <v>2901</v>
      </c>
      <c r="O68" s="787">
        <v>2000</v>
      </c>
      <c r="P68" s="736"/>
    </row>
    <row r="69" spans="1:16" s="627" customFormat="1" ht="17.25" customHeight="1" x14ac:dyDescent="0.2">
      <c r="A69" s="764" t="s">
        <v>260</v>
      </c>
      <c r="B69" s="784">
        <v>163.6</v>
      </c>
      <c r="C69" s="785">
        <v>139.34</v>
      </c>
      <c r="D69" s="785">
        <v>131.16999999999999</v>
      </c>
      <c r="E69" s="785">
        <v>201.5</v>
      </c>
      <c r="F69" s="785">
        <v>195</v>
      </c>
      <c r="G69" s="785">
        <v>239.5</v>
      </c>
      <c r="H69" s="785">
        <v>237</v>
      </c>
      <c r="I69" s="785">
        <v>224.25</v>
      </c>
      <c r="J69" s="785">
        <v>306</v>
      </c>
      <c r="K69" s="785">
        <v>338</v>
      </c>
      <c r="L69" s="785">
        <v>495</v>
      </c>
      <c r="M69" s="785">
        <v>446</v>
      </c>
      <c r="N69" s="785">
        <v>606</v>
      </c>
      <c r="O69" s="785">
        <v>456</v>
      </c>
      <c r="P69" s="736"/>
    </row>
    <row r="70" spans="1:16" s="627" customFormat="1" ht="17.25" customHeight="1" x14ac:dyDescent="0.2">
      <c r="A70" s="764" t="s">
        <v>269</v>
      </c>
      <c r="B70" s="784">
        <v>150</v>
      </c>
      <c r="C70" s="785">
        <v>175.95</v>
      </c>
      <c r="D70" s="785">
        <v>225</v>
      </c>
      <c r="E70" s="785">
        <v>250</v>
      </c>
      <c r="F70" s="785">
        <v>300</v>
      </c>
      <c r="G70" s="785">
        <v>560</v>
      </c>
      <c r="H70" s="785">
        <v>570</v>
      </c>
      <c r="I70" s="785">
        <v>200</v>
      </c>
      <c r="J70" s="785">
        <v>500</v>
      </c>
      <c r="K70" s="785">
        <v>600</v>
      </c>
      <c r="L70" s="785">
        <v>700</v>
      </c>
      <c r="M70" s="785">
        <v>650</v>
      </c>
      <c r="N70" s="785">
        <v>600</v>
      </c>
      <c r="O70" s="785">
        <v>300</v>
      </c>
      <c r="P70" s="736"/>
    </row>
    <row r="71" spans="1:16" s="627" customFormat="1" ht="17.25" customHeight="1" x14ac:dyDescent="0.2">
      <c r="A71" s="764" t="s">
        <v>261</v>
      </c>
      <c r="B71" s="784">
        <v>210</v>
      </c>
      <c r="C71" s="785">
        <v>245</v>
      </c>
      <c r="D71" s="785">
        <v>211.7</v>
      </c>
      <c r="E71" s="785">
        <v>270</v>
      </c>
      <c r="F71" s="785">
        <v>285</v>
      </c>
      <c r="G71" s="785">
        <v>256</v>
      </c>
      <c r="H71" s="785">
        <v>252</v>
      </c>
      <c r="I71" s="785">
        <v>252</v>
      </c>
      <c r="J71" s="785">
        <v>15</v>
      </c>
      <c r="K71" s="785">
        <v>246</v>
      </c>
      <c r="L71" s="785">
        <v>375</v>
      </c>
      <c r="M71" s="785">
        <v>450</v>
      </c>
      <c r="N71" s="785">
        <v>550</v>
      </c>
      <c r="O71" s="785">
        <v>250</v>
      </c>
      <c r="P71" s="736"/>
    </row>
    <row r="72" spans="1:16" s="627" customFormat="1" ht="17.25" customHeight="1" x14ac:dyDescent="0.2">
      <c r="A72" s="764" t="s">
        <v>221</v>
      </c>
      <c r="B72" s="784">
        <v>347</v>
      </c>
      <c r="C72" s="785">
        <v>400.9</v>
      </c>
      <c r="D72" s="785">
        <v>501.3</v>
      </c>
      <c r="E72" s="785">
        <v>627</v>
      </c>
      <c r="F72" s="785">
        <v>573</v>
      </c>
      <c r="G72" s="785">
        <v>514</v>
      </c>
      <c r="H72" s="785">
        <v>519</v>
      </c>
      <c r="I72" s="785">
        <v>499</v>
      </c>
      <c r="J72" s="785">
        <v>585</v>
      </c>
      <c r="K72" s="785">
        <v>686</v>
      </c>
      <c r="L72" s="785">
        <v>964</v>
      </c>
      <c r="M72" s="785">
        <v>1350</v>
      </c>
      <c r="N72" s="785">
        <v>1387</v>
      </c>
      <c r="O72" s="785">
        <v>1140</v>
      </c>
      <c r="P72" s="736"/>
    </row>
    <row r="73" spans="1:16" s="627" customFormat="1" ht="17.25" customHeight="1" x14ac:dyDescent="0.2">
      <c r="A73" s="764" t="s">
        <v>270</v>
      </c>
      <c r="B73" s="784">
        <v>850</v>
      </c>
      <c r="C73" s="785">
        <v>863.8</v>
      </c>
      <c r="D73" s="785">
        <v>600</v>
      </c>
      <c r="E73" s="785">
        <v>600</v>
      </c>
      <c r="F73" s="785">
        <v>589</v>
      </c>
      <c r="G73" s="785">
        <v>559</v>
      </c>
      <c r="H73" s="785">
        <v>644.65981935934076</v>
      </c>
      <c r="I73" s="785">
        <v>540</v>
      </c>
      <c r="J73" s="785">
        <v>580</v>
      </c>
      <c r="K73" s="785">
        <v>900</v>
      </c>
      <c r="L73" s="785">
        <v>1981</v>
      </c>
      <c r="M73" s="785">
        <v>2368</v>
      </c>
      <c r="N73" s="785">
        <v>700</v>
      </c>
      <c r="O73" s="785">
        <v>580</v>
      </c>
      <c r="P73" s="736"/>
    </row>
    <row r="74" spans="1:16" s="627" customFormat="1" ht="17.25" customHeight="1" x14ac:dyDescent="0.2">
      <c r="A74" s="766" t="s">
        <v>580</v>
      </c>
      <c r="B74" s="782" t="s">
        <v>275</v>
      </c>
      <c r="C74" s="783" t="s">
        <v>275</v>
      </c>
      <c r="D74" s="783" t="s">
        <v>275</v>
      </c>
      <c r="E74" s="783" t="s">
        <v>275</v>
      </c>
      <c r="F74" s="783" t="s">
        <v>275</v>
      </c>
      <c r="G74" s="783" t="s">
        <v>275</v>
      </c>
      <c r="H74" s="783" t="s">
        <v>275</v>
      </c>
      <c r="I74" s="783" t="s">
        <v>275</v>
      </c>
      <c r="J74" s="783" t="s">
        <v>275</v>
      </c>
      <c r="K74" s="783" t="s">
        <v>275</v>
      </c>
      <c r="L74" s="783" t="s">
        <v>275</v>
      </c>
      <c r="M74" s="783" t="s">
        <v>275</v>
      </c>
      <c r="N74" s="783" t="s">
        <v>275</v>
      </c>
      <c r="O74" s="783" t="s">
        <v>275</v>
      </c>
      <c r="P74" s="736"/>
    </row>
    <row r="75" spans="1:16" s="627" customFormat="1" ht="17.25" customHeight="1" x14ac:dyDescent="0.2">
      <c r="A75" s="764" t="s">
        <v>271</v>
      </c>
      <c r="B75" s="784">
        <v>35</v>
      </c>
      <c r="C75" s="785">
        <v>41</v>
      </c>
      <c r="D75" s="785">
        <v>50</v>
      </c>
      <c r="E75" s="785">
        <v>60</v>
      </c>
      <c r="F75" s="785">
        <v>50</v>
      </c>
      <c r="G75" s="785">
        <v>80.284724820918399</v>
      </c>
      <c r="H75" s="785">
        <v>81</v>
      </c>
      <c r="I75" s="785">
        <v>86</v>
      </c>
      <c r="J75" s="785">
        <v>57.087698204400006</v>
      </c>
      <c r="K75" s="785">
        <v>127.9390999707</v>
      </c>
      <c r="L75" s="785">
        <v>380</v>
      </c>
      <c r="M75" s="785">
        <v>450</v>
      </c>
      <c r="N75" s="785">
        <v>500</v>
      </c>
      <c r="O75" s="785">
        <v>420</v>
      </c>
      <c r="P75" s="736"/>
    </row>
    <row r="76" spans="1:16" s="627" customFormat="1" ht="17.25" customHeight="1" x14ac:dyDescent="0.2">
      <c r="A76" s="764" t="s">
        <v>262</v>
      </c>
      <c r="B76" s="784">
        <v>49.9</v>
      </c>
      <c r="C76" s="785">
        <v>58.398277408249676</v>
      </c>
      <c r="D76" s="785">
        <v>55.503927504289429</v>
      </c>
      <c r="E76" s="785">
        <v>60.005274150652809</v>
      </c>
      <c r="F76" s="785">
        <v>60.151657098613683</v>
      </c>
      <c r="G76" s="785">
        <v>80</v>
      </c>
      <c r="H76" s="785">
        <v>81</v>
      </c>
      <c r="I76" s="785">
        <v>85</v>
      </c>
      <c r="J76" s="785">
        <v>80</v>
      </c>
      <c r="K76" s="785">
        <v>250</v>
      </c>
      <c r="L76" s="785">
        <v>510.5663909447</v>
      </c>
      <c r="M76" s="785">
        <v>700</v>
      </c>
      <c r="N76" s="785">
        <v>861</v>
      </c>
      <c r="O76" s="785">
        <v>610</v>
      </c>
      <c r="P76" s="736"/>
    </row>
    <row r="77" spans="1:16" s="627" customFormat="1" ht="29.45" customHeight="1" x14ac:dyDescent="0.2">
      <c r="A77" s="765" t="s">
        <v>272</v>
      </c>
      <c r="B77" s="784">
        <v>187.1</v>
      </c>
      <c r="C77" s="785">
        <v>182.18315132941521</v>
      </c>
      <c r="D77" s="785">
        <v>165.03485427593151</v>
      </c>
      <c r="E77" s="785">
        <v>195.65584095838724</v>
      </c>
      <c r="F77" s="785">
        <v>135.80495796002413</v>
      </c>
      <c r="G77" s="785">
        <v>335.62733200479482</v>
      </c>
      <c r="H77" s="785">
        <v>182.40892350959379</v>
      </c>
      <c r="I77" s="785">
        <v>112.29458069499999</v>
      </c>
      <c r="J77" s="785">
        <v>146.85718322100001</v>
      </c>
      <c r="K77" s="785">
        <v>203.2215887735</v>
      </c>
      <c r="L77" s="785">
        <v>364.4336090553</v>
      </c>
      <c r="M77" s="785">
        <v>278</v>
      </c>
      <c r="N77" s="785">
        <v>224.5</v>
      </c>
      <c r="O77" s="785">
        <v>232</v>
      </c>
      <c r="P77" s="736"/>
    </row>
    <row r="78" spans="1:16" s="627" customFormat="1" ht="17.25" customHeight="1" x14ac:dyDescent="0.2">
      <c r="A78" s="764" t="s">
        <v>264</v>
      </c>
      <c r="B78" s="784">
        <v>27.5</v>
      </c>
      <c r="C78" s="785">
        <v>28.58</v>
      </c>
      <c r="D78" s="785">
        <v>29.64</v>
      </c>
      <c r="E78" s="785">
        <v>38</v>
      </c>
      <c r="F78" s="785">
        <v>51</v>
      </c>
      <c r="G78" s="785">
        <v>51</v>
      </c>
      <c r="H78" s="785">
        <v>50.002161981340997</v>
      </c>
      <c r="I78" s="785">
        <v>55</v>
      </c>
      <c r="J78" s="785">
        <v>28</v>
      </c>
      <c r="K78" s="785">
        <v>76</v>
      </c>
      <c r="L78" s="785">
        <v>225</v>
      </c>
      <c r="M78" s="785">
        <v>250</v>
      </c>
      <c r="N78" s="785">
        <v>225</v>
      </c>
      <c r="O78" s="785">
        <v>115</v>
      </c>
      <c r="P78" s="736"/>
    </row>
    <row r="79" spans="1:16" s="627" customFormat="1" ht="17.25" customHeight="1" x14ac:dyDescent="0.2">
      <c r="A79" s="764" t="s">
        <v>265</v>
      </c>
      <c r="B79" s="784">
        <v>27.1</v>
      </c>
      <c r="C79" s="785">
        <v>30.76</v>
      </c>
      <c r="D79" s="785">
        <v>31.2</v>
      </c>
      <c r="E79" s="785">
        <v>31.5</v>
      </c>
      <c r="F79" s="785">
        <v>51</v>
      </c>
      <c r="G79" s="785">
        <v>34</v>
      </c>
      <c r="H79" s="785">
        <v>33</v>
      </c>
      <c r="I79" s="785">
        <v>44</v>
      </c>
      <c r="J79" s="785">
        <v>36</v>
      </c>
      <c r="K79" s="785">
        <v>81</v>
      </c>
      <c r="L79" s="785">
        <v>505</v>
      </c>
      <c r="M79" s="785">
        <v>250</v>
      </c>
      <c r="N79" s="785">
        <v>190</v>
      </c>
      <c r="O79" s="785">
        <v>105</v>
      </c>
      <c r="P79" s="736"/>
    </row>
    <row r="80" spans="1:16" s="627" customFormat="1" ht="17.25" customHeight="1" x14ac:dyDescent="0.2">
      <c r="A80" s="764" t="s">
        <v>136</v>
      </c>
      <c r="B80" s="784">
        <v>10</v>
      </c>
      <c r="C80" s="785">
        <v>11.73</v>
      </c>
      <c r="D80" s="785">
        <v>25</v>
      </c>
      <c r="E80" s="785">
        <v>30</v>
      </c>
      <c r="F80" s="785">
        <v>35</v>
      </c>
      <c r="G80" s="785">
        <v>50</v>
      </c>
      <c r="H80" s="785">
        <v>41</v>
      </c>
      <c r="I80" s="785">
        <v>40</v>
      </c>
      <c r="J80" s="785">
        <v>20</v>
      </c>
      <c r="K80" s="785">
        <v>51</v>
      </c>
      <c r="L80" s="785">
        <v>75</v>
      </c>
      <c r="M80" s="785">
        <v>125</v>
      </c>
      <c r="N80" s="785">
        <v>100</v>
      </c>
      <c r="O80" s="785">
        <v>85</v>
      </c>
      <c r="P80" s="736"/>
    </row>
    <row r="81" spans="1:16" s="627" customFormat="1" ht="17.25" customHeight="1" x14ac:dyDescent="0.2">
      <c r="A81" s="764" t="s">
        <v>137</v>
      </c>
      <c r="B81" s="784">
        <v>13.2</v>
      </c>
      <c r="C81" s="785">
        <v>16.559999999999999</v>
      </c>
      <c r="D81" s="785">
        <v>21.06</v>
      </c>
      <c r="E81" s="785">
        <v>36.1</v>
      </c>
      <c r="F81" s="785">
        <v>46</v>
      </c>
      <c r="G81" s="785">
        <v>56</v>
      </c>
      <c r="H81" s="785">
        <v>51.5</v>
      </c>
      <c r="I81" s="785">
        <v>41</v>
      </c>
      <c r="J81" s="785">
        <v>33</v>
      </c>
      <c r="K81" s="785">
        <v>56</v>
      </c>
      <c r="L81" s="785">
        <v>66.426437090000036</v>
      </c>
      <c r="M81" s="785">
        <v>105</v>
      </c>
      <c r="N81" s="785">
        <v>174</v>
      </c>
      <c r="O81" s="785">
        <v>105</v>
      </c>
      <c r="P81" s="736"/>
    </row>
    <row r="82" spans="1:16" s="627" customFormat="1" ht="17.25" customHeight="1" x14ac:dyDescent="0.2">
      <c r="A82" s="767"/>
      <c r="B82" s="655"/>
      <c r="C82" s="648"/>
      <c r="D82" s="648"/>
      <c r="E82" s="648"/>
      <c r="F82" s="648"/>
      <c r="G82" s="648"/>
      <c r="H82" s="648"/>
      <c r="I82" s="648"/>
      <c r="J82" s="648"/>
      <c r="K82" s="648"/>
      <c r="L82" s="648"/>
      <c r="M82" s="648"/>
      <c r="N82" s="648"/>
      <c r="O82" s="648"/>
      <c r="P82" s="736"/>
    </row>
    <row r="83" spans="1:16" s="627" customFormat="1" ht="17.25" customHeight="1" x14ac:dyDescent="0.2">
      <c r="A83" s="771" t="s">
        <v>274</v>
      </c>
      <c r="B83" s="791">
        <v>3714.1</v>
      </c>
      <c r="C83" s="790">
        <v>3617.696428737665</v>
      </c>
      <c r="D83" s="790">
        <v>3754.5187817802212</v>
      </c>
      <c r="E83" s="790">
        <v>4282.1611151090392</v>
      </c>
      <c r="F83" s="790">
        <v>4756.9566150586379</v>
      </c>
      <c r="G83" s="790">
        <v>5261.9120568257131</v>
      </c>
      <c r="H83" s="790">
        <v>5206.5709048502758</v>
      </c>
      <c r="I83" s="790">
        <v>3589.8091498590002</v>
      </c>
      <c r="J83" s="790">
        <v>4450.9448814254001</v>
      </c>
      <c r="K83" s="790">
        <v>6723.1606887442003</v>
      </c>
      <c r="L83" s="790">
        <v>11580.42643709</v>
      </c>
      <c r="M83" s="790">
        <v>12078</v>
      </c>
      <c r="N83" s="790">
        <v>11519</v>
      </c>
      <c r="O83" s="790">
        <v>8229</v>
      </c>
      <c r="P83" s="736"/>
    </row>
    <row r="84" spans="1:16" s="627" customFormat="1" ht="17.25" customHeight="1" x14ac:dyDescent="0.2">
      <c r="A84" s="772"/>
      <c r="B84" s="651"/>
      <c r="C84" s="651"/>
      <c r="D84" s="651"/>
      <c r="E84" s="651"/>
      <c r="F84" s="651"/>
      <c r="G84" s="651"/>
      <c r="H84" s="651"/>
      <c r="I84" s="651"/>
      <c r="J84" s="651"/>
      <c r="K84" s="651"/>
      <c r="L84" s="651"/>
      <c r="M84" s="651"/>
      <c r="N84" s="651"/>
      <c r="O84" s="651"/>
    </row>
    <row r="85" spans="1:16" s="776" customFormat="1" ht="22.5" customHeight="1" x14ac:dyDescent="0.2">
      <c r="A85" s="770" t="s">
        <v>280</v>
      </c>
      <c r="B85" s="797"/>
      <c r="C85" s="796"/>
      <c r="D85" s="797"/>
      <c r="E85" s="797"/>
      <c r="F85" s="797"/>
      <c r="G85" s="797"/>
      <c r="H85" s="797"/>
      <c r="I85" s="797"/>
      <c r="J85" s="797"/>
      <c r="K85" s="797"/>
      <c r="L85" s="797"/>
      <c r="M85" s="797"/>
      <c r="N85" s="797"/>
      <c r="O85" s="797" t="s">
        <v>276</v>
      </c>
    </row>
    <row r="86" spans="1:16" s="627" customFormat="1" ht="17.25" customHeight="1" x14ac:dyDescent="0.2">
      <c r="A86" s="447" t="s">
        <v>249</v>
      </c>
      <c r="B86" s="36">
        <v>2013</v>
      </c>
      <c r="C86" s="36">
        <v>2014</v>
      </c>
      <c r="D86" s="36">
        <v>2015</v>
      </c>
      <c r="E86" s="36">
        <v>2016</v>
      </c>
      <c r="F86" s="36">
        <v>2017</v>
      </c>
      <c r="G86" s="36">
        <v>2018</v>
      </c>
      <c r="H86" s="36" t="s">
        <v>169</v>
      </c>
      <c r="I86" s="36" t="s">
        <v>170</v>
      </c>
      <c r="J86" s="36" t="s">
        <v>171</v>
      </c>
      <c r="K86" s="36" t="s">
        <v>508</v>
      </c>
      <c r="L86" s="36" t="s">
        <v>509</v>
      </c>
      <c r="M86" s="36" t="s">
        <v>34</v>
      </c>
      <c r="N86" s="36" t="s">
        <v>35</v>
      </c>
      <c r="O86" s="37" t="s">
        <v>36</v>
      </c>
      <c r="P86" s="736"/>
    </row>
    <row r="87" spans="1:16" s="627" customFormat="1" ht="17.25" customHeight="1" x14ac:dyDescent="0.2">
      <c r="A87" s="764" t="s">
        <v>254</v>
      </c>
      <c r="B87" s="779">
        <v>2719</v>
      </c>
      <c r="C87" s="780">
        <v>148.173</v>
      </c>
      <c r="D87" s="780">
        <v>185.7</v>
      </c>
      <c r="E87" s="780">
        <v>210</v>
      </c>
      <c r="F87" s="780">
        <v>193.11184625207699</v>
      </c>
      <c r="G87" s="780">
        <v>180</v>
      </c>
      <c r="H87" s="780">
        <v>136</v>
      </c>
      <c r="I87" s="780">
        <v>129.30000000000001</v>
      </c>
      <c r="J87" s="780">
        <v>64.5</v>
      </c>
      <c r="K87" s="780">
        <v>168</v>
      </c>
      <c r="L87" s="780">
        <v>179</v>
      </c>
      <c r="M87" s="780">
        <v>165</v>
      </c>
      <c r="N87" s="780">
        <v>110</v>
      </c>
      <c r="O87" s="780">
        <v>108</v>
      </c>
      <c r="P87" s="736"/>
    </row>
    <row r="88" spans="1:16" s="627" customFormat="1" ht="17.25" customHeight="1" x14ac:dyDescent="0.2">
      <c r="A88" s="764" t="s">
        <v>255</v>
      </c>
      <c r="B88" s="784">
        <v>0</v>
      </c>
      <c r="C88" s="785">
        <v>1.5920000000000001</v>
      </c>
      <c r="D88" s="785">
        <v>1</v>
      </c>
      <c r="E88" s="785">
        <v>1.5</v>
      </c>
      <c r="F88" s="785">
        <v>2</v>
      </c>
      <c r="G88" s="783" t="s">
        <v>275</v>
      </c>
      <c r="H88" s="783" t="s">
        <v>275</v>
      </c>
      <c r="I88" s="783" t="s">
        <v>275</v>
      </c>
      <c r="J88" s="783" t="s">
        <v>275</v>
      </c>
      <c r="K88" s="783" t="s">
        <v>275</v>
      </c>
      <c r="L88" s="783" t="s">
        <v>275</v>
      </c>
      <c r="M88" s="783" t="s">
        <v>275</v>
      </c>
      <c r="N88" s="783" t="s">
        <v>275</v>
      </c>
      <c r="O88" s="783" t="s">
        <v>275</v>
      </c>
      <c r="P88" s="736"/>
    </row>
    <row r="89" spans="1:16" s="627" customFormat="1" ht="17.25" customHeight="1" x14ac:dyDescent="0.2">
      <c r="A89" s="764" t="s">
        <v>256</v>
      </c>
      <c r="B89" s="784">
        <v>165.2</v>
      </c>
      <c r="C89" s="785">
        <v>114.502</v>
      </c>
      <c r="D89" s="785">
        <v>118</v>
      </c>
      <c r="E89" s="785">
        <v>145</v>
      </c>
      <c r="F89" s="785">
        <v>160</v>
      </c>
      <c r="G89" s="785">
        <v>140</v>
      </c>
      <c r="H89" s="785">
        <v>155</v>
      </c>
      <c r="I89" s="785">
        <v>130</v>
      </c>
      <c r="J89" s="785">
        <v>117.7075476548</v>
      </c>
      <c r="K89" s="785">
        <v>200</v>
      </c>
      <c r="L89" s="785">
        <v>221</v>
      </c>
      <c r="M89" s="785">
        <v>248</v>
      </c>
      <c r="N89" s="785">
        <v>241</v>
      </c>
      <c r="O89" s="785">
        <v>249.5</v>
      </c>
      <c r="P89" s="736"/>
    </row>
    <row r="90" spans="1:16" s="627" customFormat="1" ht="17.25" customHeight="1" x14ac:dyDescent="0.2">
      <c r="A90" s="764" t="s">
        <v>257</v>
      </c>
      <c r="B90" s="784">
        <v>12</v>
      </c>
      <c r="C90" s="785">
        <v>5.7519999999999998</v>
      </c>
      <c r="D90" s="785">
        <v>10</v>
      </c>
      <c r="E90" s="785">
        <v>30</v>
      </c>
      <c r="F90" s="785">
        <v>40</v>
      </c>
      <c r="G90" s="785">
        <v>40</v>
      </c>
      <c r="H90" s="785">
        <v>58</v>
      </c>
      <c r="I90" s="785">
        <v>58</v>
      </c>
      <c r="J90" s="785">
        <v>48</v>
      </c>
      <c r="K90" s="785">
        <v>55</v>
      </c>
      <c r="L90" s="785">
        <v>76</v>
      </c>
      <c r="M90" s="785">
        <v>84</v>
      </c>
      <c r="N90" s="785">
        <v>75</v>
      </c>
      <c r="O90" s="785">
        <v>85</v>
      </c>
      <c r="P90" s="736"/>
    </row>
    <row r="91" spans="1:16" s="627" customFormat="1" ht="29.45" customHeight="1" x14ac:dyDescent="0.2">
      <c r="A91" s="765" t="s">
        <v>258</v>
      </c>
      <c r="B91" s="784">
        <v>0</v>
      </c>
      <c r="C91" s="785">
        <v>1.369</v>
      </c>
      <c r="D91" s="785">
        <v>30</v>
      </c>
      <c r="E91" s="785">
        <v>45</v>
      </c>
      <c r="F91" s="785">
        <v>45</v>
      </c>
      <c r="G91" s="785">
        <v>43</v>
      </c>
      <c r="H91" s="785">
        <v>56</v>
      </c>
      <c r="I91" s="785">
        <v>46</v>
      </c>
      <c r="J91" s="785">
        <v>45</v>
      </c>
      <c r="K91" s="785">
        <v>111</v>
      </c>
      <c r="L91" s="785">
        <v>65</v>
      </c>
      <c r="M91" s="785">
        <v>71</v>
      </c>
      <c r="N91" s="785">
        <v>66</v>
      </c>
      <c r="O91" s="785">
        <v>67</v>
      </c>
      <c r="P91" s="736"/>
    </row>
    <row r="92" spans="1:16" s="627" customFormat="1" ht="17.25" customHeight="1" x14ac:dyDescent="0.2">
      <c r="A92" s="764" t="s">
        <v>259</v>
      </c>
      <c r="B92" s="784">
        <v>103</v>
      </c>
      <c r="C92" s="785">
        <v>89.48</v>
      </c>
      <c r="D92" s="785">
        <v>45</v>
      </c>
      <c r="E92" s="785">
        <v>55</v>
      </c>
      <c r="F92" s="785">
        <v>65</v>
      </c>
      <c r="G92" s="785">
        <v>103</v>
      </c>
      <c r="H92" s="785">
        <v>76</v>
      </c>
      <c r="I92" s="785">
        <v>46</v>
      </c>
      <c r="J92" s="785">
        <v>48</v>
      </c>
      <c r="K92" s="785">
        <v>150.23593492999998</v>
      </c>
      <c r="L92" s="785">
        <v>210</v>
      </c>
      <c r="M92" s="785">
        <v>260</v>
      </c>
      <c r="N92" s="785">
        <v>210</v>
      </c>
      <c r="O92" s="785">
        <v>236</v>
      </c>
      <c r="P92" s="736"/>
    </row>
    <row r="93" spans="1:16" s="627" customFormat="1" ht="31.15" customHeight="1" x14ac:dyDescent="0.2">
      <c r="A93" s="765" t="s">
        <v>268</v>
      </c>
      <c r="B93" s="784">
        <v>299</v>
      </c>
      <c r="C93" s="785">
        <v>313.61700000000002</v>
      </c>
      <c r="D93" s="785">
        <v>173.5285656360293</v>
      </c>
      <c r="E93" s="785">
        <v>246</v>
      </c>
      <c r="F93" s="785">
        <v>276</v>
      </c>
      <c r="G93" s="785">
        <v>332</v>
      </c>
      <c r="H93" s="785">
        <v>450</v>
      </c>
      <c r="I93" s="785">
        <v>331.35509000000002</v>
      </c>
      <c r="J93" s="785">
        <v>337</v>
      </c>
      <c r="K93" s="785">
        <v>340</v>
      </c>
      <c r="L93" s="785">
        <v>438.5</v>
      </c>
      <c r="M93" s="785">
        <v>487</v>
      </c>
      <c r="N93" s="785">
        <v>456.5</v>
      </c>
      <c r="O93" s="785">
        <v>458</v>
      </c>
      <c r="P93" s="736"/>
    </row>
    <row r="94" spans="1:16" s="627" customFormat="1" ht="17.25" customHeight="1" x14ac:dyDescent="0.2">
      <c r="A94" s="766" t="s">
        <v>563</v>
      </c>
      <c r="B94" s="786">
        <v>174</v>
      </c>
      <c r="C94" s="787">
        <v>305</v>
      </c>
      <c r="D94" s="787">
        <v>163.5285656360293</v>
      </c>
      <c r="E94" s="787">
        <v>236</v>
      </c>
      <c r="F94" s="787">
        <v>265</v>
      </c>
      <c r="G94" s="787">
        <v>312</v>
      </c>
      <c r="H94" s="787">
        <v>440</v>
      </c>
      <c r="I94" s="787">
        <v>327</v>
      </c>
      <c r="J94" s="787">
        <v>332</v>
      </c>
      <c r="K94" s="787">
        <v>333</v>
      </c>
      <c r="L94" s="787">
        <v>428.5</v>
      </c>
      <c r="M94" s="787">
        <v>477</v>
      </c>
      <c r="N94" s="787">
        <v>431.5</v>
      </c>
      <c r="O94" s="787">
        <v>432</v>
      </c>
      <c r="P94" s="736"/>
    </row>
    <row r="95" spans="1:16" s="627" customFormat="1" ht="17.25" customHeight="1" x14ac:dyDescent="0.2">
      <c r="A95" s="764" t="s">
        <v>260</v>
      </c>
      <c r="B95" s="784">
        <v>630.1</v>
      </c>
      <c r="C95" s="785">
        <v>614.20361579480391</v>
      </c>
      <c r="D95" s="785">
        <v>455.69</v>
      </c>
      <c r="E95" s="785">
        <v>658.35181536431003</v>
      </c>
      <c r="F95" s="785">
        <v>479.8885196078075</v>
      </c>
      <c r="G95" s="785">
        <v>437.70887789514757</v>
      </c>
      <c r="H95" s="785">
        <v>2666.8521110531565</v>
      </c>
      <c r="I95" s="785">
        <v>1814.4895694188897</v>
      </c>
      <c r="J95" s="785">
        <v>418.96565298837646</v>
      </c>
      <c r="K95" s="785">
        <v>781.5</v>
      </c>
      <c r="L95" s="785">
        <v>1241.3657411641539</v>
      </c>
      <c r="M95" s="785">
        <v>1532</v>
      </c>
      <c r="N95" s="785">
        <v>1015</v>
      </c>
      <c r="O95" s="785">
        <v>851</v>
      </c>
      <c r="P95" s="736"/>
    </row>
    <row r="96" spans="1:16" s="627" customFormat="1" ht="17.25" customHeight="1" x14ac:dyDescent="0.2">
      <c r="A96" s="764" t="s">
        <v>269</v>
      </c>
      <c r="B96" s="784">
        <v>20</v>
      </c>
      <c r="C96" s="785">
        <v>138.31299999999999</v>
      </c>
      <c r="D96" s="785">
        <v>150</v>
      </c>
      <c r="E96" s="785">
        <v>170</v>
      </c>
      <c r="F96" s="785">
        <v>206</v>
      </c>
      <c r="G96" s="785">
        <v>245</v>
      </c>
      <c r="H96" s="785">
        <v>131.14160577299998</v>
      </c>
      <c r="I96" s="785">
        <v>75</v>
      </c>
      <c r="J96" s="785">
        <v>52</v>
      </c>
      <c r="K96" s="785">
        <v>102</v>
      </c>
      <c r="L96" s="785">
        <v>142</v>
      </c>
      <c r="M96" s="785">
        <v>450</v>
      </c>
      <c r="N96" s="785">
        <v>200</v>
      </c>
      <c r="O96" s="785">
        <v>275</v>
      </c>
      <c r="P96" s="736"/>
    </row>
    <row r="97" spans="1:16" s="627" customFormat="1" ht="17.25" customHeight="1" x14ac:dyDescent="0.2">
      <c r="A97" s="764" t="s">
        <v>261</v>
      </c>
      <c r="B97" s="784">
        <v>800</v>
      </c>
      <c r="C97" s="785">
        <v>392.23688841670617</v>
      </c>
      <c r="D97" s="785">
        <v>255.4</v>
      </c>
      <c r="E97" s="785">
        <v>300.39999999999998</v>
      </c>
      <c r="F97" s="785">
        <v>215.53700000000001</v>
      </c>
      <c r="G97" s="785">
        <v>300</v>
      </c>
      <c r="H97" s="785">
        <v>448</v>
      </c>
      <c r="I97" s="785">
        <v>396</v>
      </c>
      <c r="J97" s="785">
        <v>366</v>
      </c>
      <c r="K97" s="785">
        <v>441</v>
      </c>
      <c r="L97" s="785">
        <v>548</v>
      </c>
      <c r="M97" s="785">
        <v>620.5</v>
      </c>
      <c r="N97" s="785">
        <v>595</v>
      </c>
      <c r="O97" s="785">
        <v>625</v>
      </c>
      <c r="P97" s="736"/>
    </row>
    <row r="98" spans="1:16" s="627" customFormat="1" ht="17.25" customHeight="1" x14ac:dyDescent="0.2">
      <c r="A98" s="764" t="s">
        <v>221</v>
      </c>
      <c r="B98" s="784">
        <v>38</v>
      </c>
      <c r="C98" s="785">
        <v>55.481000000000002</v>
      </c>
      <c r="D98" s="785">
        <v>100</v>
      </c>
      <c r="E98" s="785">
        <v>155</v>
      </c>
      <c r="F98" s="785">
        <v>200</v>
      </c>
      <c r="G98" s="785">
        <v>183</v>
      </c>
      <c r="H98" s="785">
        <v>170</v>
      </c>
      <c r="I98" s="785">
        <v>134</v>
      </c>
      <c r="J98" s="785">
        <v>55.5</v>
      </c>
      <c r="K98" s="785">
        <v>49.5</v>
      </c>
      <c r="L98" s="785">
        <v>67.5</v>
      </c>
      <c r="M98" s="785">
        <v>262</v>
      </c>
      <c r="N98" s="785">
        <v>217</v>
      </c>
      <c r="O98" s="785">
        <v>237</v>
      </c>
      <c r="P98" s="736"/>
    </row>
    <row r="99" spans="1:16" s="627" customFormat="1" ht="17.25" customHeight="1" x14ac:dyDescent="0.2">
      <c r="A99" s="764" t="s">
        <v>270</v>
      </c>
      <c r="B99" s="784">
        <v>220.8</v>
      </c>
      <c r="C99" s="785">
        <v>3.77</v>
      </c>
      <c r="D99" s="785">
        <v>16</v>
      </c>
      <c r="E99" s="785">
        <v>145</v>
      </c>
      <c r="F99" s="785">
        <v>140</v>
      </c>
      <c r="G99" s="785">
        <v>209</v>
      </c>
      <c r="H99" s="785">
        <v>135</v>
      </c>
      <c r="I99" s="785">
        <v>80</v>
      </c>
      <c r="J99" s="785">
        <v>36</v>
      </c>
      <c r="K99" s="785">
        <v>40.475865030000001</v>
      </c>
      <c r="L99" s="785">
        <v>41</v>
      </c>
      <c r="M99" s="785">
        <v>428</v>
      </c>
      <c r="N99" s="785">
        <v>240</v>
      </c>
      <c r="O99" s="785">
        <v>270</v>
      </c>
      <c r="P99" s="736"/>
    </row>
    <row r="100" spans="1:16" s="627" customFormat="1" ht="17.25" customHeight="1" x14ac:dyDescent="0.2">
      <c r="A100" s="766" t="s">
        <v>580</v>
      </c>
      <c r="B100" s="782" t="s">
        <v>275</v>
      </c>
      <c r="C100" s="783" t="s">
        <v>275</v>
      </c>
      <c r="D100" s="783" t="s">
        <v>275</v>
      </c>
      <c r="E100" s="783" t="s">
        <v>275</v>
      </c>
      <c r="F100" s="783" t="s">
        <v>275</v>
      </c>
      <c r="G100" s="783" t="s">
        <v>275</v>
      </c>
      <c r="H100" s="783" t="s">
        <v>275</v>
      </c>
      <c r="I100" s="783" t="s">
        <v>275</v>
      </c>
      <c r="J100" s="783" t="s">
        <v>275</v>
      </c>
      <c r="K100" s="783" t="s">
        <v>275</v>
      </c>
      <c r="L100" s="783" t="s">
        <v>275</v>
      </c>
      <c r="M100" s="783" t="s">
        <v>275</v>
      </c>
      <c r="N100" s="783" t="s">
        <v>275</v>
      </c>
      <c r="O100" s="783" t="s">
        <v>275</v>
      </c>
      <c r="P100" s="736"/>
    </row>
    <row r="101" spans="1:16" s="627" customFormat="1" ht="17.25" customHeight="1" x14ac:dyDescent="0.2">
      <c r="A101" s="764" t="s">
        <v>271</v>
      </c>
      <c r="B101" s="784">
        <v>15</v>
      </c>
      <c r="C101" s="785">
        <v>69.361000000000004</v>
      </c>
      <c r="D101" s="785">
        <v>15</v>
      </c>
      <c r="E101" s="785">
        <v>8.5</v>
      </c>
      <c r="F101" s="785">
        <v>7</v>
      </c>
      <c r="G101" s="785">
        <v>22</v>
      </c>
      <c r="H101" s="785">
        <v>13</v>
      </c>
      <c r="I101" s="785">
        <v>13</v>
      </c>
      <c r="J101" s="785">
        <v>0</v>
      </c>
      <c r="K101" s="785">
        <v>8.5</v>
      </c>
      <c r="L101" s="785">
        <v>30</v>
      </c>
      <c r="M101" s="785">
        <v>112.5</v>
      </c>
      <c r="N101" s="785">
        <v>50</v>
      </c>
      <c r="O101" s="785">
        <v>33</v>
      </c>
      <c r="P101" s="736"/>
    </row>
    <row r="102" spans="1:16" s="627" customFormat="1" ht="17.25" customHeight="1" x14ac:dyDescent="0.2">
      <c r="A102" s="764" t="s">
        <v>262</v>
      </c>
      <c r="B102" s="784">
        <v>0</v>
      </c>
      <c r="C102" s="785">
        <v>293.74400000000003</v>
      </c>
      <c r="D102" s="785">
        <v>304</v>
      </c>
      <c r="E102" s="785">
        <v>438</v>
      </c>
      <c r="F102" s="785">
        <v>508</v>
      </c>
      <c r="G102" s="785">
        <v>533</v>
      </c>
      <c r="H102" s="785">
        <v>543</v>
      </c>
      <c r="I102" s="785">
        <v>258</v>
      </c>
      <c r="J102" s="785">
        <v>252</v>
      </c>
      <c r="K102" s="785">
        <v>35</v>
      </c>
      <c r="L102" s="785">
        <v>94.739279179999997</v>
      </c>
      <c r="M102" s="785">
        <v>52</v>
      </c>
      <c r="N102" s="785">
        <v>47</v>
      </c>
      <c r="O102" s="785">
        <v>52</v>
      </c>
      <c r="P102" s="736"/>
    </row>
    <row r="103" spans="1:16" s="627" customFormat="1" ht="29.45" customHeight="1" x14ac:dyDescent="0.2">
      <c r="A103" s="765" t="s">
        <v>272</v>
      </c>
      <c r="B103" s="784">
        <v>50.5</v>
      </c>
      <c r="C103" s="785">
        <v>2080.1999999999998</v>
      </c>
      <c r="D103" s="785">
        <v>41.652604211455994</v>
      </c>
      <c r="E103" s="785">
        <v>1548</v>
      </c>
      <c r="F103" s="785">
        <v>945</v>
      </c>
      <c r="G103" s="785">
        <v>122</v>
      </c>
      <c r="H103" s="785">
        <v>85.670524791660213</v>
      </c>
      <c r="I103" s="785">
        <v>81.297185619022798</v>
      </c>
      <c r="J103" s="785">
        <v>35</v>
      </c>
      <c r="K103" s="785">
        <v>277</v>
      </c>
      <c r="L103" s="785">
        <v>1174.0999489501792</v>
      </c>
      <c r="M103" s="785">
        <v>268</v>
      </c>
      <c r="N103" s="785">
        <v>153.5</v>
      </c>
      <c r="O103" s="785">
        <v>114</v>
      </c>
      <c r="P103" s="736"/>
    </row>
    <row r="104" spans="1:16" s="627" customFormat="1" ht="17.25" customHeight="1" x14ac:dyDescent="0.2">
      <c r="A104" s="764" t="s">
        <v>264</v>
      </c>
      <c r="B104" s="784">
        <v>8</v>
      </c>
      <c r="C104" s="785">
        <v>14.651</v>
      </c>
      <c r="D104" s="785">
        <v>14</v>
      </c>
      <c r="E104" s="785">
        <v>34</v>
      </c>
      <c r="F104" s="785">
        <v>34</v>
      </c>
      <c r="G104" s="785">
        <v>34</v>
      </c>
      <c r="H104" s="785">
        <v>34</v>
      </c>
      <c r="I104" s="785">
        <v>44</v>
      </c>
      <c r="J104" s="785">
        <v>40.5</v>
      </c>
      <c r="K104" s="785">
        <v>50</v>
      </c>
      <c r="L104" s="785">
        <v>60</v>
      </c>
      <c r="M104" s="785">
        <v>86</v>
      </c>
      <c r="N104" s="785">
        <v>81</v>
      </c>
      <c r="O104" s="785">
        <v>80</v>
      </c>
      <c r="P104" s="736"/>
    </row>
    <row r="105" spans="1:16" s="627" customFormat="1" ht="17.25" customHeight="1" x14ac:dyDescent="0.2">
      <c r="A105" s="764" t="s">
        <v>265</v>
      </c>
      <c r="B105" s="784">
        <v>66.8</v>
      </c>
      <c r="C105" s="785">
        <v>171.852</v>
      </c>
      <c r="D105" s="785">
        <v>110</v>
      </c>
      <c r="E105" s="785">
        <v>117</v>
      </c>
      <c r="F105" s="785">
        <v>83</v>
      </c>
      <c r="G105" s="785">
        <v>132.37056843504502</v>
      </c>
      <c r="H105" s="785">
        <v>64</v>
      </c>
      <c r="I105" s="785">
        <v>80</v>
      </c>
      <c r="J105" s="785">
        <v>49</v>
      </c>
      <c r="K105" s="785">
        <v>151</v>
      </c>
      <c r="L105" s="785">
        <v>56</v>
      </c>
      <c r="M105" s="785">
        <v>67</v>
      </c>
      <c r="N105" s="785">
        <v>61</v>
      </c>
      <c r="O105" s="785">
        <v>65.5</v>
      </c>
      <c r="P105" s="736"/>
    </row>
    <row r="106" spans="1:16" s="627" customFormat="1" ht="17.25" customHeight="1" x14ac:dyDescent="0.2">
      <c r="A106" s="764" t="s">
        <v>136</v>
      </c>
      <c r="B106" s="784">
        <v>35</v>
      </c>
      <c r="C106" s="785">
        <v>68.34</v>
      </c>
      <c r="D106" s="785">
        <v>95</v>
      </c>
      <c r="E106" s="785">
        <v>120</v>
      </c>
      <c r="F106" s="785">
        <v>120</v>
      </c>
      <c r="G106" s="785">
        <v>120</v>
      </c>
      <c r="H106" s="785">
        <v>90</v>
      </c>
      <c r="I106" s="785">
        <v>205.77949243551109</v>
      </c>
      <c r="J106" s="785">
        <v>40</v>
      </c>
      <c r="K106" s="785">
        <v>67</v>
      </c>
      <c r="L106" s="785">
        <v>150.06082334982099</v>
      </c>
      <c r="M106" s="785">
        <v>319</v>
      </c>
      <c r="N106" s="785">
        <v>158</v>
      </c>
      <c r="O106" s="785">
        <v>144</v>
      </c>
      <c r="P106" s="736"/>
    </row>
    <row r="107" spans="1:16" s="627" customFormat="1" ht="17.25" customHeight="1" x14ac:dyDescent="0.2">
      <c r="A107" s="764" t="s">
        <v>137</v>
      </c>
      <c r="B107" s="784">
        <v>65</v>
      </c>
      <c r="C107" s="785">
        <v>63.026000000000003</v>
      </c>
      <c r="D107" s="785">
        <v>65</v>
      </c>
      <c r="E107" s="785">
        <v>40</v>
      </c>
      <c r="F107" s="785">
        <v>55</v>
      </c>
      <c r="G107" s="785">
        <v>52.629431564955041</v>
      </c>
      <c r="H107" s="785">
        <v>341.99483477044197</v>
      </c>
      <c r="I107" s="785">
        <v>159</v>
      </c>
      <c r="J107" s="785">
        <v>58.16952663</v>
      </c>
      <c r="K107" s="785">
        <v>59.178893346754982</v>
      </c>
      <c r="L107" s="785">
        <v>88</v>
      </c>
      <c r="M107" s="785">
        <v>158</v>
      </c>
      <c r="N107" s="785">
        <v>72</v>
      </c>
      <c r="O107" s="785">
        <v>75</v>
      </c>
      <c r="P107" s="736"/>
    </row>
    <row r="108" spans="1:16" s="627" customFormat="1" ht="17.25" customHeight="1" x14ac:dyDescent="0.2">
      <c r="A108" s="767"/>
      <c r="B108" s="655"/>
      <c r="C108" s="648"/>
      <c r="D108" s="648"/>
      <c r="E108" s="648"/>
      <c r="F108" s="648"/>
      <c r="G108" s="648"/>
      <c r="H108" s="648"/>
      <c r="I108" s="648"/>
      <c r="J108" s="648"/>
      <c r="K108" s="648"/>
      <c r="L108" s="648"/>
      <c r="M108" s="648"/>
      <c r="N108" s="648"/>
      <c r="O108" s="648"/>
      <c r="P108" s="736"/>
    </row>
    <row r="109" spans="1:16" s="627" customFormat="1" ht="17.25" customHeight="1" x14ac:dyDescent="0.2">
      <c r="A109" s="771" t="s">
        <v>274</v>
      </c>
      <c r="B109" s="791">
        <v>5247.4</v>
      </c>
      <c r="C109" s="790">
        <v>4639.6635042115095</v>
      </c>
      <c r="D109" s="790">
        <v>2184.9711698474853</v>
      </c>
      <c r="E109" s="792">
        <v>4466.7518153643105</v>
      </c>
      <c r="F109" s="790">
        <v>3774.5373658598846</v>
      </c>
      <c r="G109" s="790">
        <v>3228.7088778951475</v>
      </c>
      <c r="H109" s="790">
        <v>5653.6590763882587</v>
      </c>
      <c r="I109" s="790">
        <v>4081.2213374734238</v>
      </c>
      <c r="J109" s="790">
        <v>2063.3427272731765</v>
      </c>
      <c r="K109" s="790">
        <v>3086.3906933067547</v>
      </c>
      <c r="L109" s="790">
        <v>4882.2657926441543</v>
      </c>
      <c r="M109" s="790">
        <v>5670</v>
      </c>
      <c r="N109" s="790">
        <v>4048</v>
      </c>
      <c r="O109" s="790">
        <v>4025</v>
      </c>
      <c r="P109" s="736"/>
    </row>
    <row r="110" spans="1:16" s="627" customFormat="1" ht="17.25" customHeight="1" x14ac:dyDescent="0.2">
      <c r="A110" s="772"/>
      <c r="B110" s="651"/>
      <c r="C110" s="651"/>
      <c r="D110" s="651"/>
      <c r="E110" s="651"/>
      <c r="F110" s="651"/>
      <c r="G110" s="651"/>
      <c r="H110" s="651"/>
      <c r="I110" s="651"/>
      <c r="J110" s="651"/>
      <c r="K110" s="651"/>
      <c r="L110" s="651"/>
      <c r="M110" s="651"/>
      <c r="N110" s="651"/>
      <c r="O110" s="651"/>
    </row>
    <row r="111" spans="1:16" s="627" customFormat="1" ht="17.25" customHeight="1" x14ac:dyDescent="0.2">
      <c r="A111" s="737"/>
    </row>
    <row r="112" spans="1:16" s="776" customFormat="1" ht="17.25" customHeight="1" x14ac:dyDescent="0.2">
      <c r="A112" s="794" t="s">
        <v>568</v>
      </c>
      <c r="B112" s="801"/>
      <c r="C112" s="801"/>
      <c r="D112" s="801"/>
      <c r="E112" s="801"/>
      <c r="F112" s="801"/>
      <c r="G112" s="801"/>
      <c r="H112" s="801"/>
      <c r="I112" s="801"/>
      <c r="J112" s="801"/>
      <c r="K112" s="801"/>
      <c r="L112" s="801"/>
      <c r="M112" s="801"/>
      <c r="N112" s="801"/>
      <c r="O112" s="777" t="s">
        <v>276</v>
      </c>
    </row>
    <row r="113" spans="1:16" s="627" customFormat="1" ht="17.25" customHeight="1" x14ac:dyDescent="0.2">
      <c r="A113" s="447" t="s">
        <v>249</v>
      </c>
      <c r="B113" s="36">
        <v>2013</v>
      </c>
      <c r="C113" s="36">
        <v>2014</v>
      </c>
      <c r="D113" s="36">
        <v>2015</v>
      </c>
      <c r="E113" s="36">
        <v>2016</v>
      </c>
      <c r="F113" s="36">
        <v>2017</v>
      </c>
      <c r="G113" s="36">
        <v>2018</v>
      </c>
      <c r="H113" s="36" t="s">
        <v>169</v>
      </c>
      <c r="I113" s="36" t="s">
        <v>170</v>
      </c>
      <c r="J113" s="36" t="s">
        <v>171</v>
      </c>
      <c r="K113" s="36" t="s">
        <v>508</v>
      </c>
      <c r="L113" s="36" t="s">
        <v>509</v>
      </c>
      <c r="M113" s="36" t="s">
        <v>34</v>
      </c>
      <c r="N113" s="36" t="s">
        <v>35</v>
      </c>
      <c r="O113" s="37" t="s">
        <v>36</v>
      </c>
      <c r="P113" s="736"/>
    </row>
    <row r="114" spans="1:16" s="627" customFormat="1" ht="17.25" customHeight="1" x14ac:dyDescent="0.2">
      <c r="A114" s="764" t="s">
        <v>254</v>
      </c>
      <c r="B114" s="784">
        <v>1155</v>
      </c>
      <c r="C114" s="785">
        <v>1520</v>
      </c>
      <c r="D114" s="785">
        <v>720</v>
      </c>
      <c r="E114" s="785">
        <v>866</v>
      </c>
      <c r="F114" s="785">
        <v>897</v>
      </c>
      <c r="G114" s="785">
        <v>1175.5</v>
      </c>
      <c r="H114" s="785">
        <v>1060.5</v>
      </c>
      <c r="I114" s="785">
        <v>850.5</v>
      </c>
      <c r="J114" s="785">
        <v>1032.5</v>
      </c>
      <c r="K114" s="785">
        <v>1158.5</v>
      </c>
      <c r="L114" s="785">
        <v>1366</v>
      </c>
      <c r="M114" s="785">
        <v>1400</v>
      </c>
      <c r="N114" s="785">
        <v>1435</v>
      </c>
      <c r="O114" s="785">
        <v>1465</v>
      </c>
      <c r="P114" s="736"/>
    </row>
    <row r="115" spans="1:16" s="627" customFormat="1" ht="17.25" customHeight="1" x14ac:dyDescent="0.2">
      <c r="A115" s="764" t="s">
        <v>255</v>
      </c>
      <c r="B115" s="784">
        <v>400</v>
      </c>
      <c r="C115" s="785">
        <v>50</v>
      </c>
      <c r="D115" s="785">
        <v>30</v>
      </c>
      <c r="E115" s="785">
        <v>15</v>
      </c>
      <c r="F115" s="785">
        <v>4</v>
      </c>
      <c r="G115" s="785">
        <v>20</v>
      </c>
      <c r="H115" s="785">
        <v>20</v>
      </c>
      <c r="I115" s="785">
        <v>20</v>
      </c>
      <c r="J115" s="785">
        <v>20</v>
      </c>
      <c r="K115" s="785">
        <v>35</v>
      </c>
      <c r="L115" s="785">
        <v>40</v>
      </c>
      <c r="M115" s="785">
        <v>42</v>
      </c>
      <c r="N115" s="785">
        <v>45</v>
      </c>
      <c r="O115" s="785">
        <v>45</v>
      </c>
      <c r="P115" s="736"/>
    </row>
    <row r="116" spans="1:16" s="627" customFormat="1" ht="17.25" customHeight="1" x14ac:dyDescent="0.2">
      <c r="A116" s="764" t="s">
        <v>256</v>
      </c>
      <c r="B116" s="784">
        <v>3126</v>
      </c>
      <c r="C116" s="785">
        <v>4201.8536370346246</v>
      </c>
      <c r="D116" s="785">
        <v>2481.4186642822046</v>
      </c>
      <c r="E116" s="785">
        <v>2600</v>
      </c>
      <c r="F116" s="785">
        <v>2775</v>
      </c>
      <c r="G116" s="785">
        <v>3225</v>
      </c>
      <c r="H116" s="785">
        <v>2550</v>
      </c>
      <c r="I116" s="785">
        <v>2095</v>
      </c>
      <c r="J116" s="785">
        <v>2701</v>
      </c>
      <c r="K116" s="785">
        <v>3905</v>
      </c>
      <c r="L116" s="785">
        <v>4130</v>
      </c>
      <c r="M116" s="785">
        <v>4195</v>
      </c>
      <c r="N116" s="785">
        <v>4375</v>
      </c>
      <c r="O116" s="785">
        <v>4535</v>
      </c>
      <c r="P116" s="736"/>
    </row>
    <row r="117" spans="1:16" s="627" customFormat="1" ht="17.25" customHeight="1" x14ac:dyDescent="0.2">
      <c r="A117" s="764" t="s">
        <v>257</v>
      </c>
      <c r="B117" s="784">
        <v>3209</v>
      </c>
      <c r="C117" s="785">
        <v>2370</v>
      </c>
      <c r="D117" s="785">
        <v>2502</v>
      </c>
      <c r="E117" s="785">
        <v>3200.8</v>
      </c>
      <c r="F117" s="785">
        <v>3901.5</v>
      </c>
      <c r="G117" s="785">
        <v>2182</v>
      </c>
      <c r="H117" s="785">
        <v>2877</v>
      </c>
      <c r="I117" s="785">
        <v>2801</v>
      </c>
      <c r="J117" s="785">
        <v>3611.5</v>
      </c>
      <c r="K117" s="785">
        <v>4250</v>
      </c>
      <c r="L117" s="785">
        <v>4400</v>
      </c>
      <c r="M117" s="785">
        <v>4512.9347713099996</v>
      </c>
      <c r="N117" s="785">
        <v>4805</v>
      </c>
      <c r="O117" s="785">
        <v>5209.0326968169993</v>
      </c>
      <c r="P117" s="736"/>
    </row>
    <row r="118" spans="1:16" s="627" customFormat="1" ht="29.45" customHeight="1" x14ac:dyDescent="0.2">
      <c r="A118" s="765" t="s">
        <v>258</v>
      </c>
      <c r="B118" s="784">
        <v>725</v>
      </c>
      <c r="C118" s="785">
        <v>900</v>
      </c>
      <c r="D118" s="785">
        <v>2300</v>
      </c>
      <c r="E118" s="785">
        <v>1473.5</v>
      </c>
      <c r="F118" s="785">
        <v>1550.5</v>
      </c>
      <c r="G118" s="785">
        <v>326</v>
      </c>
      <c r="H118" s="785">
        <v>541</v>
      </c>
      <c r="I118" s="785">
        <v>576</v>
      </c>
      <c r="J118" s="785">
        <v>1205</v>
      </c>
      <c r="K118" s="785">
        <v>1395</v>
      </c>
      <c r="L118" s="785">
        <v>1525</v>
      </c>
      <c r="M118" s="785">
        <v>1680</v>
      </c>
      <c r="N118" s="785">
        <v>1748</v>
      </c>
      <c r="O118" s="785">
        <v>1825</v>
      </c>
      <c r="P118" s="736"/>
    </row>
    <row r="119" spans="1:16" s="627" customFormat="1" ht="17.25" customHeight="1" x14ac:dyDescent="0.2">
      <c r="A119" s="764" t="s">
        <v>259</v>
      </c>
      <c r="B119" s="784">
        <v>501</v>
      </c>
      <c r="C119" s="785">
        <v>601.5</v>
      </c>
      <c r="D119" s="785">
        <v>702</v>
      </c>
      <c r="E119" s="785">
        <v>500.83701598691943</v>
      </c>
      <c r="F119" s="785">
        <v>501.87407317060604</v>
      </c>
      <c r="G119" s="785">
        <v>3002.9163094373607</v>
      </c>
      <c r="H119" s="785">
        <v>2969</v>
      </c>
      <c r="I119" s="785">
        <v>2802</v>
      </c>
      <c r="J119" s="785">
        <v>3002</v>
      </c>
      <c r="K119" s="785">
        <v>4005</v>
      </c>
      <c r="L119" s="785">
        <v>5006</v>
      </c>
      <c r="M119" s="785">
        <v>5033</v>
      </c>
      <c r="N119" s="785">
        <v>5110</v>
      </c>
      <c r="O119" s="785">
        <v>5310</v>
      </c>
      <c r="P119" s="736"/>
    </row>
    <row r="120" spans="1:16" s="627" customFormat="1" ht="30.6" customHeight="1" x14ac:dyDescent="0.2">
      <c r="A120" s="765" t="s">
        <v>268</v>
      </c>
      <c r="B120" s="784">
        <v>835</v>
      </c>
      <c r="C120" s="785">
        <v>900</v>
      </c>
      <c r="D120" s="785">
        <v>1100</v>
      </c>
      <c r="E120" s="785">
        <v>1060</v>
      </c>
      <c r="F120" s="785">
        <v>1100</v>
      </c>
      <c r="G120" s="785">
        <v>1300</v>
      </c>
      <c r="H120" s="785">
        <v>1302.825826927</v>
      </c>
      <c r="I120" s="785">
        <v>1400</v>
      </c>
      <c r="J120" s="785">
        <v>2050</v>
      </c>
      <c r="K120" s="785">
        <v>3900</v>
      </c>
      <c r="L120" s="785">
        <v>4685</v>
      </c>
      <c r="M120" s="785">
        <v>4540</v>
      </c>
      <c r="N120" s="785">
        <v>4850</v>
      </c>
      <c r="O120" s="785">
        <v>4965</v>
      </c>
      <c r="P120" s="736"/>
    </row>
    <row r="121" spans="1:16" s="627" customFormat="1" ht="17.25" customHeight="1" x14ac:dyDescent="0.2">
      <c r="A121" s="766" t="s">
        <v>563</v>
      </c>
      <c r="B121" s="786">
        <v>715</v>
      </c>
      <c r="C121" s="787">
        <v>800</v>
      </c>
      <c r="D121" s="787">
        <v>1000</v>
      </c>
      <c r="E121" s="787">
        <v>960</v>
      </c>
      <c r="F121" s="787">
        <v>1000</v>
      </c>
      <c r="G121" s="787">
        <v>1200</v>
      </c>
      <c r="H121" s="787">
        <v>1202.825826927</v>
      </c>
      <c r="I121" s="787">
        <v>1300</v>
      </c>
      <c r="J121" s="787">
        <v>1800</v>
      </c>
      <c r="K121" s="787">
        <v>3500</v>
      </c>
      <c r="L121" s="787">
        <v>4500</v>
      </c>
      <c r="M121" s="787">
        <v>4350</v>
      </c>
      <c r="N121" s="787">
        <v>4600</v>
      </c>
      <c r="O121" s="787">
        <v>4700</v>
      </c>
      <c r="P121" s="736"/>
    </row>
    <row r="122" spans="1:16" s="627" customFormat="1" ht="17.25" customHeight="1" x14ac:dyDescent="0.2">
      <c r="A122" s="764" t="s">
        <v>260</v>
      </c>
      <c r="B122" s="784">
        <v>1450</v>
      </c>
      <c r="C122" s="785">
        <v>1440</v>
      </c>
      <c r="D122" s="785">
        <v>1900</v>
      </c>
      <c r="E122" s="785">
        <v>2526</v>
      </c>
      <c r="F122" s="785">
        <v>2955</v>
      </c>
      <c r="G122" s="785">
        <v>3175</v>
      </c>
      <c r="H122" s="785">
        <v>3179.2804849909999</v>
      </c>
      <c r="I122" s="785">
        <v>2030</v>
      </c>
      <c r="J122" s="785">
        <v>3252</v>
      </c>
      <c r="K122" s="785">
        <v>3829.5</v>
      </c>
      <c r="L122" s="785">
        <v>4420</v>
      </c>
      <c r="M122" s="785">
        <v>4729.3184537340003</v>
      </c>
      <c r="N122" s="785">
        <v>4325</v>
      </c>
      <c r="O122" s="785">
        <v>5100</v>
      </c>
      <c r="P122" s="736"/>
    </row>
    <row r="123" spans="1:16" s="627" customFormat="1" ht="17.25" customHeight="1" x14ac:dyDescent="0.2">
      <c r="A123" s="764" t="s">
        <v>269</v>
      </c>
      <c r="B123" s="784">
        <v>850</v>
      </c>
      <c r="C123" s="785">
        <v>850</v>
      </c>
      <c r="D123" s="785">
        <v>1200</v>
      </c>
      <c r="E123" s="785">
        <v>1000</v>
      </c>
      <c r="F123" s="785">
        <v>1200</v>
      </c>
      <c r="G123" s="785">
        <v>1300</v>
      </c>
      <c r="H123" s="785">
        <v>1800</v>
      </c>
      <c r="I123" s="785">
        <v>2000</v>
      </c>
      <c r="J123" s="785">
        <v>2500</v>
      </c>
      <c r="K123" s="785">
        <v>3000</v>
      </c>
      <c r="L123" s="785">
        <v>4000</v>
      </c>
      <c r="M123" s="785">
        <v>4000</v>
      </c>
      <c r="N123" s="785">
        <v>4100</v>
      </c>
      <c r="O123" s="785">
        <v>4200</v>
      </c>
      <c r="P123" s="736"/>
    </row>
    <row r="124" spans="1:16" s="627" customFormat="1" ht="17.25" customHeight="1" x14ac:dyDescent="0.2">
      <c r="A124" s="764" t="s">
        <v>261</v>
      </c>
      <c r="B124" s="784">
        <v>651</v>
      </c>
      <c r="C124" s="785">
        <v>1101.5</v>
      </c>
      <c r="D124" s="785">
        <v>1598.8</v>
      </c>
      <c r="E124" s="785">
        <v>1482</v>
      </c>
      <c r="F124" s="785">
        <v>1113</v>
      </c>
      <c r="G124" s="785">
        <v>2466</v>
      </c>
      <c r="H124" s="785">
        <v>2610</v>
      </c>
      <c r="I124" s="785">
        <v>3045</v>
      </c>
      <c r="J124" s="785">
        <v>3810</v>
      </c>
      <c r="K124" s="785">
        <v>4310</v>
      </c>
      <c r="L124" s="785">
        <v>4892.660443625</v>
      </c>
      <c r="M124" s="785">
        <v>4975</v>
      </c>
      <c r="N124" s="785">
        <v>5075</v>
      </c>
      <c r="O124" s="785">
        <v>5315</v>
      </c>
      <c r="P124" s="736"/>
    </row>
    <row r="125" spans="1:16" s="627" customFormat="1" ht="17.25" customHeight="1" x14ac:dyDescent="0.2">
      <c r="A125" s="764" t="s">
        <v>221</v>
      </c>
      <c r="B125" s="784">
        <v>638</v>
      </c>
      <c r="C125" s="785">
        <v>660</v>
      </c>
      <c r="D125" s="785">
        <v>847</v>
      </c>
      <c r="E125" s="785">
        <v>725</v>
      </c>
      <c r="F125" s="785">
        <v>598</v>
      </c>
      <c r="G125" s="785">
        <v>432</v>
      </c>
      <c r="H125" s="785">
        <v>585</v>
      </c>
      <c r="I125" s="785">
        <v>566</v>
      </c>
      <c r="J125" s="785">
        <v>692.5</v>
      </c>
      <c r="K125" s="785">
        <v>753.5</v>
      </c>
      <c r="L125" s="785">
        <v>967</v>
      </c>
      <c r="M125" s="785">
        <v>1013.5</v>
      </c>
      <c r="N125" s="785">
        <v>1127</v>
      </c>
      <c r="O125" s="785">
        <v>1120</v>
      </c>
      <c r="P125" s="736"/>
    </row>
    <row r="126" spans="1:16" s="627" customFormat="1" ht="17.25" customHeight="1" x14ac:dyDescent="0.2">
      <c r="A126" s="764" t="s">
        <v>270</v>
      </c>
      <c r="B126" s="784">
        <v>405</v>
      </c>
      <c r="C126" s="785">
        <v>505</v>
      </c>
      <c r="D126" s="785">
        <v>305</v>
      </c>
      <c r="E126" s="785">
        <v>505</v>
      </c>
      <c r="F126" s="785">
        <v>542</v>
      </c>
      <c r="G126" s="785">
        <v>900.5</v>
      </c>
      <c r="H126" s="785">
        <v>1200.5</v>
      </c>
      <c r="I126" s="785">
        <v>1183.4604470899999</v>
      </c>
      <c r="J126" s="785">
        <v>3100</v>
      </c>
      <c r="K126" s="785">
        <v>6000.5</v>
      </c>
      <c r="L126" s="785">
        <v>6501</v>
      </c>
      <c r="M126" s="785">
        <v>6065</v>
      </c>
      <c r="N126" s="785">
        <v>6076.6128884210002</v>
      </c>
      <c r="O126" s="785">
        <v>6182.6128884210002</v>
      </c>
      <c r="P126" s="736"/>
    </row>
    <row r="127" spans="1:16" s="627" customFormat="1" ht="17.25" customHeight="1" x14ac:dyDescent="0.2">
      <c r="A127" s="766" t="s">
        <v>580</v>
      </c>
      <c r="B127" s="782" t="s">
        <v>275</v>
      </c>
      <c r="C127" s="783" t="s">
        <v>275</v>
      </c>
      <c r="D127" s="783" t="s">
        <v>275</v>
      </c>
      <c r="E127" s="783" t="s">
        <v>275</v>
      </c>
      <c r="F127" s="783" t="s">
        <v>275</v>
      </c>
      <c r="G127" s="783" t="s">
        <v>275</v>
      </c>
      <c r="H127" s="783" t="s">
        <v>275</v>
      </c>
      <c r="I127" s="783" t="s">
        <v>275</v>
      </c>
      <c r="J127" s="783" t="s">
        <v>275</v>
      </c>
      <c r="K127" s="783" t="s">
        <v>275</v>
      </c>
      <c r="L127" s="783" t="s">
        <v>275</v>
      </c>
      <c r="M127" s="783" t="s">
        <v>275</v>
      </c>
      <c r="N127" s="783" t="s">
        <v>275</v>
      </c>
      <c r="O127" s="783" t="s">
        <v>275</v>
      </c>
      <c r="P127" s="736"/>
    </row>
    <row r="128" spans="1:16" s="627" customFormat="1" ht="17.25" customHeight="1" x14ac:dyDescent="0.2">
      <c r="A128" s="764" t="s">
        <v>271</v>
      </c>
      <c r="B128" s="784">
        <v>250</v>
      </c>
      <c r="C128" s="785">
        <v>300</v>
      </c>
      <c r="D128" s="785">
        <v>500</v>
      </c>
      <c r="E128" s="785">
        <v>300</v>
      </c>
      <c r="F128" s="785">
        <v>300</v>
      </c>
      <c r="G128" s="785">
        <v>300</v>
      </c>
      <c r="H128" s="785">
        <v>375</v>
      </c>
      <c r="I128" s="785">
        <v>374</v>
      </c>
      <c r="J128" s="785">
        <v>625</v>
      </c>
      <c r="K128" s="785">
        <v>1200</v>
      </c>
      <c r="L128" s="785">
        <v>1350</v>
      </c>
      <c r="M128" s="785">
        <v>1375</v>
      </c>
      <c r="N128" s="785">
        <v>1385</v>
      </c>
      <c r="O128" s="785">
        <v>1700</v>
      </c>
      <c r="P128" s="736"/>
    </row>
    <row r="129" spans="1:16" s="627" customFormat="1" ht="17.25" customHeight="1" x14ac:dyDescent="0.2">
      <c r="A129" s="764" t="s">
        <v>262</v>
      </c>
      <c r="B129" s="784">
        <v>205</v>
      </c>
      <c r="C129" s="785">
        <v>205</v>
      </c>
      <c r="D129" s="785">
        <v>205</v>
      </c>
      <c r="E129" s="785">
        <v>304</v>
      </c>
      <c r="F129" s="785">
        <v>304</v>
      </c>
      <c r="G129" s="785">
        <v>302</v>
      </c>
      <c r="H129" s="785">
        <v>330</v>
      </c>
      <c r="I129" s="785">
        <v>326</v>
      </c>
      <c r="J129" s="785">
        <v>525</v>
      </c>
      <c r="K129" s="785">
        <v>1325</v>
      </c>
      <c r="L129" s="785">
        <v>1635</v>
      </c>
      <c r="M129" s="785">
        <v>1655</v>
      </c>
      <c r="N129" s="785">
        <v>1670</v>
      </c>
      <c r="O129" s="785">
        <v>1799.130223053</v>
      </c>
      <c r="P129" s="736"/>
    </row>
    <row r="130" spans="1:16" s="627" customFormat="1" ht="32.450000000000003" customHeight="1" x14ac:dyDescent="0.2">
      <c r="A130" s="765" t="s">
        <v>272</v>
      </c>
      <c r="B130" s="784">
        <v>1640</v>
      </c>
      <c r="C130" s="785">
        <v>755</v>
      </c>
      <c r="D130" s="785">
        <v>750</v>
      </c>
      <c r="E130" s="785">
        <v>850</v>
      </c>
      <c r="F130" s="785">
        <v>560</v>
      </c>
      <c r="G130" s="785">
        <v>807</v>
      </c>
      <c r="H130" s="785">
        <v>830</v>
      </c>
      <c r="I130" s="785">
        <v>581.01172638000003</v>
      </c>
      <c r="J130" s="785">
        <v>853</v>
      </c>
      <c r="K130" s="785">
        <v>1120.6670463046</v>
      </c>
      <c r="L130" s="785">
        <v>1165</v>
      </c>
      <c r="M130" s="785">
        <v>1425</v>
      </c>
      <c r="N130" s="785">
        <v>1921.8319011287001</v>
      </c>
      <c r="O130" s="785">
        <v>2983</v>
      </c>
      <c r="P130" s="736"/>
    </row>
    <row r="131" spans="1:16" s="627" customFormat="1" ht="17.25" customHeight="1" x14ac:dyDescent="0.2">
      <c r="A131" s="764" t="s">
        <v>264</v>
      </c>
      <c r="B131" s="784">
        <v>923</v>
      </c>
      <c r="C131" s="785">
        <v>951</v>
      </c>
      <c r="D131" s="785">
        <v>1000</v>
      </c>
      <c r="E131" s="785">
        <v>700</v>
      </c>
      <c r="F131" s="785">
        <v>980</v>
      </c>
      <c r="G131" s="785">
        <v>1100</v>
      </c>
      <c r="H131" s="785">
        <v>1150</v>
      </c>
      <c r="I131" s="785">
        <v>900</v>
      </c>
      <c r="J131" s="785">
        <v>1378.8096400600002</v>
      </c>
      <c r="K131" s="785">
        <v>1700</v>
      </c>
      <c r="L131" s="785">
        <v>1950</v>
      </c>
      <c r="M131" s="785">
        <v>2000</v>
      </c>
      <c r="N131" s="785">
        <v>2015</v>
      </c>
      <c r="O131" s="785">
        <v>2200</v>
      </c>
      <c r="P131" s="736"/>
    </row>
    <row r="132" spans="1:16" s="627" customFormat="1" ht="17.25" customHeight="1" x14ac:dyDescent="0.2">
      <c r="A132" s="764" t="s">
        <v>265</v>
      </c>
      <c r="B132" s="784">
        <v>925</v>
      </c>
      <c r="C132" s="785">
        <v>1007.1235271287384</v>
      </c>
      <c r="D132" s="785">
        <v>950.2991046464723</v>
      </c>
      <c r="E132" s="785">
        <v>1065.1297409427762</v>
      </c>
      <c r="F132" s="785">
        <v>999.68935718177727</v>
      </c>
      <c r="G132" s="785">
        <v>2166.0606299454003</v>
      </c>
      <c r="H132" s="785">
        <v>2294.348346146</v>
      </c>
      <c r="I132" s="785">
        <v>2260</v>
      </c>
      <c r="J132" s="785">
        <v>3012.4321166199998</v>
      </c>
      <c r="K132" s="785">
        <v>3511.6946071769976</v>
      </c>
      <c r="L132" s="785">
        <v>4542.5651751630003</v>
      </c>
      <c r="M132" s="785">
        <v>4800</v>
      </c>
      <c r="N132" s="785">
        <v>4850</v>
      </c>
      <c r="O132" s="785">
        <v>5100</v>
      </c>
      <c r="P132" s="736"/>
    </row>
    <row r="133" spans="1:16" s="627" customFormat="1" ht="17.25" customHeight="1" x14ac:dyDescent="0.2">
      <c r="A133" s="764" t="s">
        <v>136</v>
      </c>
      <c r="B133" s="784">
        <v>435</v>
      </c>
      <c r="C133" s="785">
        <v>170</v>
      </c>
      <c r="D133" s="785">
        <v>230</v>
      </c>
      <c r="E133" s="785">
        <v>315</v>
      </c>
      <c r="F133" s="785">
        <v>315</v>
      </c>
      <c r="G133" s="785">
        <v>305</v>
      </c>
      <c r="H133" s="785">
        <v>330</v>
      </c>
      <c r="I133" s="785">
        <v>327</v>
      </c>
      <c r="J133" s="785">
        <v>480</v>
      </c>
      <c r="K133" s="785">
        <v>805</v>
      </c>
      <c r="L133" s="785">
        <v>1010</v>
      </c>
      <c r="M133" s="785">
        <v>1020</v>
      </c>
      <c r="N133" s="785">
        <v>1071</v>
      </c>
      <c r="O133" s="785">
        <v>1225</v>
      </c>
      <c r="P133" s="736"/>
    </row>
    <row r="134" spans="1:16" s="627" customFormat="1" ht="17.25" customHeight="1" x14ac:dyDescent="0.2">
      <c r="A134" s="764" t="s">
        <v>137</v>
      </c>
      <c r="B134" s="784">
        <v>222</v>
      </c>
      <c r="C134" s="785">
        <v>228</v>
      </c>
      <c r="D134" s="785">
        <v>185</v>
      </c>
      <c r="E134" s="785">
        <v>335</v>
      </c>
      <c r="F134" s="785">
        <v>385</v>
      </c>
      <c r="G134" s="785">
        <v>366</v>
      </c>
      <c r="H134" s="785">
        <v>342</v>
      </c>
      <c r="I134" s="785">
        <v>329</v>
      </c>
      <c r="J134" s="785">
        <v>484.9</v>
      </c>
      <c r="K134" s="785">
        <v>841</v>
      </c>
      <c r="L134" s="785">
        <v>1060</v>
      </c>
      <c r="M134" s="785">
        <v>1120</v>
      </c>
      <c r="N134" s="785">
        <v>1160</v>
      </c>
      <c r="O134" s="785">
        <v>1330</v>
      </c>
      <c r="P134" s="736"/>
    </row>
    <row r="135" spans="1:16" s="627" customFormat="1" ht="17.25" customHeight="1" x14ac:dyDescent="0.2">
      <c r="A135" s="764"/>
      <c r="B135" s="654"/>
      <c r="C135" s="647"/>
      <c r="D135" s="647"/>
      <c r="E135" s="647"/>
      <c r="F135" s="647"/>
      <c r="G135" s="647"/>
      <c r="H135" s="647"/>
      <c r="I135" s="647"/>
      <c r="J135" s="647"/>
      <c r="K135" s="647"/>
      <c r="L135" s="647"/>
      <c r="M135" s="647"/>
      <c r="N135" s="647"/>
      <c r="O135" s="647"/>
      <c r="P135" s="736"/>
    </row>
    <row r="136" spans="1:16" s="627" customFormat="1" ht="17.25" customHeight="1" x14ac:dyDescent="0.2">
      <c r="A136" s="773" t="s">
        <v>274</v>
      </c>
      <c r="B136" s="788">
        <v>18545</v>
      </c>
      <c r="C136" s="793">
        <v>18715.977164163363</v>
      </c>
      <c r="D136" s="793">
        <v>19506.517768928676</v>
      </c>
      <c r="E136" s="793">
        <v>19823.266756929697</v>
      </c>
      <c r="F136" s="793">
        <v>20981.563430352384</v>
      </c>
      <c r="G136" s="793">
        <v>24850.976939382763</v>
      </c>
      <c r="H136" s="793">
        <v>26346.454658064002</v>
      </c>
      <c r="I136" s="793">
        <v>24465.972173470003</v>
      </c>
      <c r="J136" s="793">
        <v>34335.641756679994</v>
      </c>
      <c r="K136" s="793">
        <v>47045.361653481596</v>
      </c>
      <c r="L136" s="793">
        <v>54645.225618788005</v>
      </c>
      <c r="M136" s="793">
        <v>55580.753225043998</v>
      </c>
      <c r="N136" s="793">
        <v>57144.4447895497</v>
      </c>
      <c r="O136" s="793">
        <v>61608.775808290993</v>
      </c>
      <c r="P136" s="736"/>
    </row>
    <row r="137" spans="1:16" s="627" customFormat="1" ht="17.25" customHeight="1" x14ac:dyDescent="0.2">
      <c r="A137" s="772"/>
      <c r="B137" s="651"/>
      <c r="C137" s="651"/>
      <c r="D137" s="651"/>
      <c r="E137" s="651"/>
      <c r="F137" s="651"/>
      <c r="G137" s="651"/>
      <c r="H137" s="651"/>
      <c r="I137" s="651"/>
      <c r="J137" s="651"/>
      <c r="K137" s="651"/>
      <c r="L137" s="651"/>
      <c r="M137" s="651"/>
      <c r="N137" s="651"/>
      <c r="O137" s="651"/>
    </row>
    <row r="138" spans="1:16" s="627" customFormat="1" ht="17.25" customHeight="1" x14ac:dyDescent="0.25">
      <c r="A138" s="58" t="s">
        <v>128</v>
      </c>
    </row>
    <row r="139" spans="1:16" s="627" customFormat="1" x14ac:dyDescent="0.2">
      <c r="A139" s="441"/>
      <c r="B139" s="653"/>
      <c r="C139" s="653"/>
      <c r="D139" s="653"/>
      <c r="E139" s="653"/>
      <c r="F139" s="653"/>
      <c r="G139" s="653"/>
      <c r="H139" s="653"/>
      <c r="I139" s="653"/>
      <c r="J139" s="653"/>
      <c r="K139" s="653"/>
      <c r="L139" s="653"/>
      <c r="M139" s="653"/>
      <c r="N139" s="653"/>
      <c r="O139" s="653"/>
    </row>
    <row r="140" spans="1:16" ht="15" x14ac:dyDescent="0.25">
      <c r="A140" s="635"/>
      <c r="B140" s="636"/>
      <c r="C140" s="636"/>
      <c r="D140" s="636"/>
      <c r="E140" s="636"/>
      <c r="F140" s="636"/>
      <c r="G140" s="636"/>
      <c r="H140" s="636"/>
      <c r="I140" s="636"/>
      <c r="J140" s="636"/>
      <c r="K140" s="636"/>
      <c r="L140" s="636"/>
      <c r="M140" s="636"/>
      <c r="N140" s="636"/>
      <c r="O140" s="636"/>
    </row>
    <row r="141" spans="1:16" ht="15" x14ac:dyDescent="0.25">
      <c r="A141" s="642"/>
      <c r="B141" s="638"/>
      <c r="C141" s="638"/>
      <c r="D141" s="638"/>
      <c r="E141" s="638"/>
      <c r="F141" s="638"/>
      <c r="G141" s="638"/>
      <c r="H141" s="638"/>
      <c r="I141" s="638"/>
      <c r="J141" s="638"/>
      <c r="K141" s="638"/>
      <c r="L141" s="638"/>
      <c r="M141" s="638"/>
      <c r="N141" s="638"/>
      <c r="O141" s="638"/>
    </row>
    <row r="142" spans="1:16" ht="15" x14ac:dyDescent="0.25">
      <c r="A142" s="642"/>
      <c r="B142" s="638"/>
      <c r="C142" s="638"/>
      <c r="D142" s="638"/>
      <c r="E142" s="638"/>
      <c r="F142" s="638"/>
      <c r="G142" s="638"/>
      <c r="H142" s="638"/>
      <c r="I142" s="638"/>
      <c r="J142" s="638"/>
      <c r="K142" s="638"/>
      <c r="L142" s="638"/>
      <c r="M142" s="638"/>
      <c r="N142" s="638"/>
      <c r="O142" s="638"/>
    </row>
    <row r="143" spans="1:16" ht="15" x14ac:dyDescent="0.25">
      <c r="A143" s="642"/>
      <c r="B143" s="638"/>
      <c r="C143" s="638"/>
      <c r="D143" s="638"/>
      <c r="E143" s="638"/>
      <c r="F143" s="638"/>
      <c r="G143" s="638"/>
      <c r="H143" s="638"/>
      <c r="I143" s="638"/>
      <c r="J143" s="638"/>
      <c r="K143" s="638"/>
      <c r="L143" s="638"/>
      <c r="M143" s="638"/>
      <c r="N143" s="638"/>
      <c r="O143" s="638"/>
    </row>
    <row r="144" spans="1:16" ht="15" x14ac:dyDescent="0.25">
      <c r="A144" s="635"/>
      <c r="B144" s="636"/>
      <c r="C144" s="636"/>
      <c r="D144" s="636"/>
      <c r="E144" s="636"/>
      <c r="F144" s="636"/>
      <c r="G144" s="636"/>
      <c r="H144" s="636"/>
      <c r="I144" s="636"/>
      <c r="J144" s="636"/>
      <c r="K144" s="636"/>
      <c r="L144" s="636"/>
      <c r="M144" s="636"/>
      <c r="N144" s="636"/>
      <c r="O144" s="636"/>
    </row>
    <row r="145" spans="1:15" ht="15" x14ac:dyDescent="0.25">
      <c r="A145" s="635"/>
      <c r="B145" s="636"/>
      <c r="C145" s="636"/>
      <c r="D145" s="636"/>
      <c r="E145" s="636"/>
      <c r="F145" s="636"/>
      <c r="G145" s="636"/>
      <c r="H145" s="636"/>
      <c r="I145" s="636"/>
      <c r="J145" s="636"/>
      <c r="K145" s="636"/>
      <c r="L145" s="636"/>
      <c r="M145" s="636"/>
      <c r="N145" s="636"/>
      <c r="O145" s="636"/>
    </row>
    <row r="146" spans="1:15" ht="15" x14ac:dyDescent="0.25">
      <c r="A146" s="642"/>
      <c r="B146" s="638"/>
      <c r="C146" s="638"/>
      <c r="D146" s="638"/>
      <c r="E146" s="638"/>
      <c r="F146" s="638"/>
      <c r="G146" s="638"/>
      <c r="H146" s="638"/>
      <c r="I146" s="638"/>
      <c r="J146" s="638"/>
      <c r="K146" s="638"/>
      <c r="L146" s="638"/>
      <c r="M146" s="638"/>
      <c r="N146" s="638"/>
      <c r="O146" s="638"/>
    </row>
    <row r="147" spans="1:15" ht="15" x14ac:dyDescent="0.25">
      <c r="A147" s="642"/>
      <c r="B147" s="638"/>
      <c r="C147" s="638"/>
      <c r="D147" s="638"/>
      <c r="E147" s="638"/>
      <c r="F147" s="638"/>
      <c r="G147" s="638"/>
      <c r="H147" s="638"/>
      <c r="I147" s="638"/>
      <c r="J147" s="638"/>
      <c r="K147" s="638"/>
      <c r="L147" s="638"/>
      <c r="M147" s="638"/>
      <c r="N147" s="638"/>
      <c r="O147" s="638"/>
    </row>
    <row r="148" spans="1:15" ht="15" x14ac:dyDescent="0.25">
      <c r="A148" s="639"/>
      <c r="B148" s="638"/>
      <c r="C148" s="638"/>
      <c r="D148" s="638"/>
      <c r="E148" s="638"/>
      <c r="F148" s="638"/>
      <c r="G148" s="638"/>
      <c r="H148" s="638"/>
      <c r="I148" s="638"/>
      <c r="J148" s="638"/>
      <c r="K148" s="638"/>
      <c r="L148" s="638"/>
      <c r="M148" s="638"/>
      <c r="N148" s="638"/>
      <c r="O148" s="638"/>
    </row>
    <row r="149" spans="1:15" ht="15" x14ac:dyDescent="0.25">
      <c r="A149" s="639"/>
      <c r="B149" s="638"/>
      <c r="C149" s="638"/>
      <c r="D149" s="638"/>
      <c r="E149" s="638"/>
      <c r="F149" s="638"/>
      <c r="G149" s="638"/>
      <c r="H149" s="638"/>
      <c r="I149" s="638"/>
      <c r="J149" s="638"/>
      <c r="K149" s="638"/>
      <c r="L149" s="638"/>
      <c r="M149" s="638"/>
      <c r="N149" s="638"/>
      <c r="O149" s="638"/>
    </row>
    <row r="150" spans="1:15" ht="15" x14ac:dyDescent="0.25">
      <c r="A150" s="642"/>
      <c r="B150" s="638"/>
      <c r="C150" s="638"/>
      <c r="D150" s="638"/>
      <c r="E150" s="638"/>
      <c r="F150" s="638"/>
      <c r="G150" s="638"/>
      <c r="H150" s="638"/>
      <c r="I150" s="638"/>
      <c r="J150" s="638"/>
      <c r="K150" s="638"/>
      <c r="L150" s="638"/>
      <c r="M150" s="638"/>
      <c r="N150" s="638"/>
      <c r="O150" s="638"/>
    </row>
    <row r="151" spans="1:15" ht="15" x14ac:dyDescent="0.25">
      <c r="A151" s="639"/>
      <c r="B151" s="638"/>
      <c r="C151" s="638"/>
      <c r="D151" s="638"/>
      <c r="E151" s="638"/>
      <c r="F151" s="638"/>
      <c r="G151" s="638"/>
      <c r="H151" s="638"/>
      <c r="I151" s="638"/>
      <c r="J151" s="638"/>
      <c r="K151" s="638"/>
      <c r="L151" s="638"/>
      <c r="M151" s="638"/>
      <c r="N151" s="638"/>
      <c r="O151" s="638"/>
    </row>
    <row r="152" spans="1:15" ht="15" x14ac:dyDescent="0.25">
      <c r="A152" s="639"/>
      <c r="B152" s="638"/>
      <c r="C152" s="638"/>
      <c r="D152" s="638"/>
      <c r="E152" s="638"/>
      <c r="F152" s="638"/>
      <c r="G152" s="638"/>
      <c r="H152" s="638"/>
      <c r="I152" s="638"/>
      <c r="J152" s="638"/>
      <c r="K152" s="638"/>
      <c r="L152" s="638"/>
      <c r="M152" s="638"/>
      <c r="N152" s="638"/>
      <c r="O152" s="638"/>
    </row>
    <row r="153" spans="1:15" ht="15" x14ac:dyDescent="0.25">
      <c r="A153" s="642"/>
      <c r="B153" s="638"/>
      <c r="C153" s="638"/>
      <c r="D153" s="638"/>
      <c r="E153" s="638"/>
      <c r="F153" s="638"/>
      <c r="G153" s="638"/>
      <c r="H153" s="638"/>
      <c r="I153" s="638"/>
      <c r="J153" s="638"/>
      <c r="K153" s="638"/>
      <c r="L153" s="638"/>
      <c r="M153" s="638"/>
      <c r="N153" s="638"/>
      <c r="O153" s="638"/>
    </row>
    <row r="154" spans="1:15" ht="15" x14ac:dyDescent="0.25">
      <c r="A154" s="639"/>
      <c r="B154" s="638"/>
      <c r="C154" s="638"/>
      <c r="D154" s="638"/>
      <c r="E154" s="638"/>
      <c r="F154" s="638"/>
      <c r="G154" s="638"/>
      <c r="H154" s="638"/>
      <c r="I154" s="638"/>
      <c r="J154" s="638"/>
      <c r="K154" s="638"/>
      <c r="L154" s="638"/>
      <c r="M154" s="638"/>
      <c r="N154" s="638"/>
      <c r="O154" s="638"/>
    </row>
    <row r="155" spans="1:15" ht="15" x14ac:dyDescent="0.25">
      <c r="A155" s="639"/>
      <c r="B155" s="638"/>
      <c r="C155" s="638"/>
      <c r="D155" s="638"/>
      <c r="E155" s="638"/>
      <c r="F155" s="638"/>
      <c r="G155" s="638"/>
      <c r="H155" s="638"/>
      <c r="I155" s="638"/>
      <c r="J155" s="638"/>
      <c r="K155" s="638"/>
      <c r="L155" s="638"/>
      <c r="M155" s="638"/>
      <c r="N155" s="638"/>
      <c r="O155" s="638"/>
    </row>
    <row r="156" spans="1:15" ht="15" x14ac:dyDescent="0.25">
      <c r="A156" s="642"/>
      <c r="B156" s="638"/>
      <c r="C156" s="638"/>
      <c r="D156" s="638"/>
      <c r="E156" s="638"/>
      <c r="F156" s="638"/>
      <c r="G156" s="638"/>
      <c r="H156" s="638"/>
      <c r="I156" s="638"/>
      <c r="J156" s="638"/>
      <c r="K156" s="638"/>
      <c r="L156" s="638"/>
      <c r="M156" s="638"/>
      <c r="N156" s="638"/>
      <c r="O156" s="638"/>
    </row>
    <row r="157" spans="1:15" ht="15" x14ac:dyDescent="0.25">
      <c r="A157" s="639"/>
      <c r="B157" s="638"/>
      <c r="C157" s="638"/>
      <c r="D157" s="638"/>
      <c r="E157" s="638"/>
      <c r="F157" s="638"/>
      <c r="G157" s="638"/>
      <c r="H157" s="638"/>
      <c r="I157" s="638"/>
      <c r="J157" s="638"/>
      <c r="K157" s="638"/>
      <c r="L157" s="638"/>
      <c r="M157" s="638"/>
      <c r="N157" s="638"/>
      <c r="O157" s="638"/>
    </row>
    <row r="158" spans="1:15" ht="15" x14ac:dyDescent="0.25">
      <c r="A158" s="639"/>
      <c r="B158" s="638"/>
      <c r="C158" s="638"/>
      <c r="D158" s="638"/>
      <c r="E158" s="638"/>
      <c r="F158" s="638"/>
      <c r="G158" s="638"/>
      <c r="H158" s="638"/>
      <c r="I158" s="638"/>
      <c r="J158" s="638"/>
      <c r="K158" s="638"/>
      <c r="L158" s="638"/>
      <c r="M158" s="638"/>
      <c r="N158" s="638"/>
      <c r="O158" s="638"/>
    </row>
    <row r="159" spans="1:15" ht="15" x14ac:dyDescent="0.25">
      <c r="A159" s="643"/>
      <c r="B159" s="638"/>
      <c r="C159" s="638"/>
      <c r="D159" s="638"/>
      <c r="E159" s="638"/>
      <c r="F159" s="638"/>
      <c r="G159" s="638"/>
      <c r="H159" s="638"/>
      <c r="I159" s="638"/>
      <c r="J159" s="638"/>
      <c r="K159" s="638"/>
      <c r="L159" s="638"/>
      <c r="M159" s="638"/>
      <c r="N159" s="638"/>
      <c r="O159" s="638"/>
    </row>
    <row r="160" spans="1:15" ht="15" x14ac:dyDescent="0.25">
      <c r="A160" s="642"/>
      <c r="B160" s="638"/>
      <c r="C160" s="638"/>
      <c r="D160" s="638"/>
      <c r="E160" s="638"/>
      <c r="F160" s="638"/>
      <c r="G160" s="638"/>
      <c r="H160" s="638"/>
      <c r="I160" s="638"/>
      <c r="J160" s="638"/>
      <c r="K160" s="638"/>
      <c r="L160" s="638"/>
      <c r="M160" s="638"/>
      <c r="N160" s="638"/>
      <c r="O160" s="638"/>
    </row>
    <row r="161" spans="1:15" ht="15" x14ac:dyDescent="0.25">
      <c r="A161" s="639"/>
      <c r="B161" s="638"/>
      <c r="C161" s="638"/>
      <c r="D161" s="638"/>
      <c r="E161" s="638"/>
      <c r="F161" s="638"/>
      <c r="G161" s="638"/>
      <c r="H161" s="638"/>
      <c r="I161" s="638"/>
      <c r="J161" s="638"/>
      <c r="K161" s="638"/>
      <c r="L161" s="638"/>
      <c r="M161" s="638"/>
      <c r="N161" s="638"/>
      <c r="O161" s="638"/>
    </row>
    <row r="162" spans="1:15" ht="15" x14ac:dyDescent="0.25">
      <c r="A162" s="639"/>
      <c r="B162" s="638"/>
      <c r="C162" s="638"/>
      <c r="D162" s="638"/>
      <c r="E162" s="638"/>
      <c r="F162" s="638"/>
      <c r="G162" s="638"/>
      <c r="H162" s="638"/>
      <c r="I162" s="638"/>
      <c r="J162" s="638"/>
      <c r="K162" s="638"/>
      <c r="L162" s="638"/>
      <c r="M162" s="638"/>
      <c r="N162" s="638"/>
      <c r="O162" s="638"/>
    </row>
    <row r="163" spans="1:15" ht="15" x14ac:dyDescent="0.25">
      <c r="A163" s="642"/>
      <c r="B163" s="638"/>
      <c r="C163" s="638"/>
      <c r="D163" s="638"/>
      <c r="E163" s="638"/>
      <c r="F163" s="638"/>
      <c r="G163" s="638"/>
      <c r="H163" s="638"/>
      <c r="I163" s="638"/>
      <c r="J163" s="638"/>
      <c r="K163" s="638"/>
      <c r="L163" s="638"/>
      <c r="M163" s="638"/>
      <c r="N163" s="638"/>
      <c r="O163" s="638"/>
    </row>
    <row r="164" spans="1:15" ht="15" x14ac:dyDescent="0.25">
      <c r="A164" s="635"/>
      <c r="B164" s="636"/>
      <c r="C164" s="636"/>
      <c r="D164" s="636"/>
      <c r="E164" s="636"/>
      <c r="F164" s="636"/>
      <c r="G164" s="636"/>
      <c r="H164" s="636"/>
      <c r="I164" s="636"/>
      <c r="J164" s="636"/>
      <c r="K164" s="636"/>
      <c r="L164" s="636"/>
      <c r="M164" s="636"/>
      <c r="N164" s="636"/>
      <c r="O164" s="636"/>
    </row>
    <row r="165" spans="1:15" ht="15" x14ac:dyDescent="0.25">
      <c r="A165" s="637"/>
      <c r="B165" s="636"/>
      <c r="C165" s="636"/>
      <c r="D165" s="636"/>
      <c r="E165" s="636"/>
      <c r="F165" s="636"/>
      <c r="G165" s="636"/>
      <c r="H165" s="636"/>
      <c r="I165" s="636"/>
      <c r="J165" s="636"/>
      <c r="K165" s="636"/>
      <c r="L165" s="636"/>
      <c r="M165" s="636"/>
      <c r="N165" s="636"/>
      <c r="O165" s="636"/>
    </row>
    <row r="166" spans="1:15" ht="15" x14ac:dyDescent="0.25">
      <c r="A166" s="639"/>
      <c r="B166" s="638"/>
      <c r="C166" s="638"/>
      <c r="D166" s="638"/>
      <c r="E166" s="638"/>
      <c r="F166" s="638"/>
      <c r="G166" s="638"/>
      <c r="H166" s="638"/>
      <c r="I166" s="638"/>
      <c r="J166" s="638"/>
      <c r="K166" s="638"/>
      <c r="L166" s="638"/>
      <c r="M166" s="638"/>
      <c r="N166" s="638"/>
      <c r="O166" s="638"/>
    </row>
    <row r="167" spans="1:15" ht="15" x14ac:dyDescent="0.25">
      <c r="A167" s="635"/>
      <c r="B167" s="636"/>
      <c r="C167" s="636"/>
      <c r="D167" s="636"/>
      <c r="E167" s="636"/>
      <c r="F167" s="636"/>
      <c r="G167" s="636"/>
      <c r="H167" s="636"/>
      <c r="I167" s="636"/>
      <c r="J167" s="636"/>
      <c r="K167" s="636"/>
      <c r="L167" s="636"/>
      <c r="M167" s="636"/>
      <c r="N167" s="636"/>
      <c r="O167" s="636"/>
    </row>
    <row r="168" spans="1:15" ht="15" x14ac:dyDescent="0.25">
      <c r="A168" s="635"/>
      <c r="B168" s="636"/>
      <c r="C168" s="636"/>
      <c r="D168" s="636"/>
      <c r="E168" s="636"/>
      <c r="F168" s="636"/>
      <c r="G168" s="636"/>
      <c r="H168" s="636"/>
      <c r="I168" s="636"/>
      <c r="J168" s="636"/>
      <c r="K168" s="636"/>
      <c r="L168" s="636"/>
      <c r="M168" s="636"/>
      <c r="N168" s="636"/>
      <c r="O168" s="636"/>
    </row>
    <row r="169" spans="1:15" ht="15" x14ac:dyDescent="0.25">
      <c r="A169" s="635"/>
      <c r="B169" s="636"/>
      <c r="C169" s="636"/>
      <c r="D169" s="636"/>
      <c r="E169" s="636"/>
      <c r="F169" s="636"/>
      <c r="G169" s="636"/>
      <c r="H169" s="636"/>
      <c r="I169" s="636"/>
      <c r="J169" s="636"/>
      <c r="K169" s="636"/>
      <c r="L169" s="636"/>
      <c r="M169" s="636"/>
      <c r="N169" s="636"/>
      <c r="O169" s="636"/>
    </row>
    <row r="170" spans="1:15" ht="15" x14ac:dyDescent="0.25">
      <c r="A170" s="637"/>
      <c r="B170" s="636"/>
      <c r="C170" s="636"/>
      <c r="D170" s="636"/>
      <c r="E170" s="636"/>
      <c r="F170" s="636"/>
      <c r="G170" s="636"/>
      <c r="H170" s="636"/>
      <c r="I170" s="636"/>
      <c r="J170" s="636"/>
      <c r="K170" s="636"/>
      <c r="L170" s="636"/>
      <c r="M170" s="636"/>
      <c r="N170" s="636"/>
      <c r="O170" s="636"/>
    </row>
    <row r="171" spans="1:15" ht="15" x14ac:dyDescent="0.25">
      <c r="A171" s="639"/>
      <c r="B171" s="638"/>
      <c r="C171" s="638"/>
      <c r="D171" s="638"/>
      <c r="E171" s="638"/>
      <c r="F171" s="638"/>
      <c r="G171" s="638"/>
      <c r="H171" s="638"/>
      <c r="I171" s="638"/>
      <c r="J171" s="638"/>
      <c r="K171" s="638"/>
      <c r="L171" s="638"/>
      <c r="M171" s="638"/>
      <c r="N171" s="638"/>
      <c r="O171" s="638"/>
    </row>
    <row r="172" spans="1:15" ht="15" x14ac:dyDescent="0.25">
      <c r="A172" s="639"/>
      <c r="B172" s="638"/>
      <c r="C172" s="638"/>
      <c r="D172" s="638"/>
      <c r="E172" s="638"/>
      <c r="F172" s="638"/>
      <c r="G172" s="638"/>
      <c r="H172" s="638"/>
      <c r="I172" s="638"/>
      <c r="J172" s="638"/>
      <c r="K172" s="638"/>
      <c r="L172" s="638"/>
      <c r="M172" s="638"/>
      <c r="N172" s="638"/>
      <c r="O172" s="638"/>
    </row>
    <row r="173" spans="1:15" ht="15" x14ac:dyDescent="0.25">
      <c r="A173" s="635"/>
      <c r="B173" s="636"/>
      <c r="C173" s="636"/>
      <c r="D173" s="636"/>
      <c r="E173" s="636"/>
      <c r="F173" s="636"/>
      <c r="G173" s="636"/>
      <c r="H173" s="636"/>
      <c r="I173" s="636"/>
      <c r="J173" s="636"/>
      <c r="K173" s="636"/>
      <c r="L173" s="636"/>
      <c r="M173" s="636"/>
      <c r="N173" s="636"/>
      <c r="O173" s="636"/>
    </row>
    <row r="174" spans="1:15" ht="15" x14ac:dyDescent="0.25">
      <c r="A174" s="635"/>
      <c r="B174" s="636"/>
      <c r="C174" s="636"/>
      <c r="D174" s="636"/>
      <c r="E174" s="636"/>
      <c r="F174" s="636"/>
      <c r="G174" s="636"/>
      <c r="H174" s="636"/>
      <c r="I174" s="636"/>
      <c r="J174" s="636"/>
      <c r="K174" s="636"/>
      <c r="L174" s="636"/>
      <c r="M174" s="636"/>
      <c r="N174" s="636"/>
      <c r="O174" s="636"/>
    </row>
    <row r="175" spans="1:15" ht="15" x14ac:dyDescent="0.25">
      <c r="A175" s="635"/>
      <c r="B175" s="636"/>
      <c r="C175" s="636"/>
      <c r="D175" s="636"/>
      <c r="E175" s="636"/>
      <c r="F175" s="636"/>
      <c r="G175" s="636"/>
      <c r="H175" s="636"/>
      <c r="I175" s="636"/>
      <c r="J175" s="636"/>
      <c r="K175" s="636"/>
      <c r="L175" s="636"/>
      <c r="M175" s="636"/>
      <c r="N175" s="636"/>
      <c r="O175" s="636"/>
    </row>
    <row r="176" spans="1:15" ht="15" x14ac:dyDescent="0.25">
      <c r="A176" s="635"/>
      <c r="B176" s="636"/>
      <c r="C176" s="636"/>
      <c r="D176" s="636"/>
      <c r="E176" s="636"/>
      <c r="F176" s="636"/>
      <c r="G176" s="636"/>
      <c r="H176" s="636"/>
      <c r="I176" s="636"/>
      <c r="J176" s="636"/>
      <c r="K176" s="636"/>
      <c r="L176" s="636"/>
      <c r="M176" s="636"/>
      <c r="N176" s="636"/>
      <c r="O176" s="636"/>
    </row>
    <row r="177" spans="1:15" ht="15" x14ac:dyDescent="0.25">
      <c r="A177" s="637"/>
      <c r="B177" s="636"/>
      <c r="C177" s="636"/>
      <c r="D177" s="636"/>
      <c r="E177" s="636"/>
      <c r="F177" s="636"/>
      <c r="G177" s="636"/>
      <c r="H177" s="636"/>
      <c r="I177" s="636"/>
      <c r="J177" s="636"/>
      <c r="K177" s="636"/>
      <c r="L177" s="636"/>
      <c r="M177" s="636"/>
      <c r="N177" s="636"/>
      <c r="O177" s="636"/>
    </row>
    <row r="178" spans="1:15" ht="15" x14ac:dyDescent="0.25">
      <c r="A178" s="639"/>
      <c r="B178" s="638"/>
      <c r="C178" s="638"/>
      <c r="D178" s="638"/>
      <c r="E178" s="638"/>
      <c r="F178" s="638"/>
      <c r="G178" s="638"/>
      <c r="H178" s="638"/>
      <c r="I178" s="638"/>
      <c r="J178" s="638"/>
      <c r="K178" s="638"/>
      <c r="L178" s="638"/>
      <c r="M178" s="638"/>
      <c r="N178" s="638"/>
      <c r="O178" s="638"/>
    </row>
    <row r="179" spans="1:15" ht="15" x14ac:dyDescent="0.25">
      <c r="A179" s="639"/>
      <c r="B179" s="638"/>
      <c r="C179" s="638"/>
      <c r="D179" s="638"/>
      <c r="E179" s="638"/>
      <c r="F179" s="638"/>
      <c r="G179" s="638"/>
      <c r="H179" s="638"/>
      <c r="I179" s="638"/>
      <c r="J179" s="638"/>
      <c r="K179" s="638"/>
      <c r="L179" s="638"/>
      <c r="M179" s="638"/>
      <c r="N179" s="638"/>
      <c r="O179" s="638"/>
    </row>
    <row r="180" spans="1:15" ht="15" x14ac:dyDescent="0.25">
      <c r="A180" s="639"/>
      <c r="B180" s="638"/>
      <c r="C180" s="638"/>
      <c r="D180" s="638"/>
      <c r="E180" s="638"/>
      <c r="F180" s="638"/>
      <c r="G180" s="638"/>
      <c r="H180" s="638"/>
      <c r="I180" s="638"/>
      <c r="J180" s="638"/>
      <c r="K180" s="638"/>
      <c r="L180" s="638"/>
      <c r="M180" s="638"/>
      <c r="N180" s="638"/>
      <c r="O180" s="638"/>
    </row>
    <row r="181" spans="1:15" ht="15" x14ac:dyDescent="0.25">
      <c r="A181" s="639"/>
      <c r="B181" s="638"/>
      <c r="C181" s="638"/>
      <c r="D181" s="638"/>
      <c r="E181" s="638"/>
      <c r="F181" s="638"/>
      <c r="G181" s="638"/>
      <c r="H181" s="638"/>
      <c r="I181" s="638"/>
      <c r="J181" s="638"/>
      <c r="K181" s="638"/>
      <c r="L181" s="638"/>
      <c r="M181" s="638"/>
      <c r="N181" s="638"/>
      <c r="O181" s="638"/>
    </row>
    <row r="182" spans="1:15" ht="15" x14ac:dyDescent="0.25">
      <c r="A182" s="635"/>
      <c r="B182" s="636"/>
      <c r="C182" s="636"/>
      <c r="D182" s="636"/>
      <c r="E182" s="636"/>
      <c r="F182" s="636"/>
      <c r="G182" s="636"/>
      <c r="H182" s="636"/>
      <c r="I182" s="636"/>
      <c r="J182" s="636"/>
      <c r="K182" s="636"/>
      <c r="L182" s="636"/>
      <c r="M182" s="636"/>
      <c r="N182" s="636"/>
      <c r="O182" s="636"/>
    </row>
    <row r="183" spans="1:15" ht="15" x14ac:dyDescent="0.25">
      <c r="A183" s="637"/>
      <c r="B183" s="636"/>
      <c r="C183" s="636"/>
      <c r="D183" s="636"/>
      <c r="E183" s="636"/>
      <c r="F183" s="636"/>
      <c r="G183" s="636"/>
      <c r="H183" s="636"/>
      <c r="I183" s="636"/>
      <c r="J183" s="636"/>
      <c r="K183" s="636"/>
      <c r="L183" s="636"/>
      <c r="M183" s="636"/>
      <c r="N183" s="636"/>
      <c r="O183" s="636"/>
    </row>
    <row r="184" spans="1:15" ht="15" x14ac:dyDescent="0.25">
      <c r="A184" s="639"/>
      <c r="B184" s="638"/>
      <c r="C184" s="638"/>
      <c r="D184" s="638"/>
      <c r="E184" s="638"/>
      <c r="F184" s="638"/>
      <c r="G184" s="638"/>
      <c r="H184" s="638"/>
      <c r="I184" s="638"/>
      <c r="J184" s="638"/>
      <c r="K184" s="638"/>
      <c r="L184" s="638"/>
      <c r="M184" s="638"/>
      <c r="N184" s="638"/>
      <c r="O184" s="638"/>
    </row>
    <row r="185" spans="1:15" ht="15" x14ac:dyDescent="0.25">
      <c r="A185" s="639"/>
      <c r="B185" s="638"/>
      <c r="C185" s="638"/>
      <c r="D185" s="638"/>
      <c r="E185" s="638"/>
      <c r="F185" s="638"/>
      <c r="G185" s="638"/>
      <c r="H185" s="638"/>
      <c r="I185" s="638"/>
      <c r="J185" s="638"/>
      <c r="K185" s="638"/>
      <c r="L185" s="638"/>
      <c r="M185" s="638"/>
      <c r="N185" s="638"/>
      <c r="O185" s="638"/>
    </row>
    <row r="186" spans="1:15" ht="15" x14ac:dyDescent="0.25">
      <c r="A186" s="635"/>
      <c r="B186" s="636"/>
      <c r="C186" s="636"/>
      <c r="D186" s="636"/>
      <c r="E186" s="636"/>
      <c r="F186" s="636"/>
      <c r="G186" s="636"/>
      <c r="H186" s="636"/>
      <c r="I186" s="636"/>
      <c r="J186" s="636"/>
      <c r="K186" s="636"/>
      <c r="L186" s="636"/>
      <c r="M186" s="636"/>
      <c r="N186" s="636"/>
      <c r="O186" s="636"/>
    </row>
    <row r="187" spans="1:15" ht="15" x14ac:dyDescent="0.25">
      <c r="A187" s="635"/>
      <c r="B187" s="636"/>
      <c r="C187" s="636"/>
      <c r="D187" s="636"/>
      <c r="E187" s="636"/>
      <c r="F187" s="636"/>
      <c r="G187" s="636"/>
      <c r="H187" s="636"/>
      <c r="I187" s="636"/>
      <c r="J187" s="636"/>
      <c r="K187" s="636"/>
      <c r="L187" s="636"/>
      <c r="M187" s="636"/>
      <c r="N187" s="636"/>
      <c r="O187" s="636"/>
    </row>
    <row r="188" spans="1:15" ht="15" x14ac:dyDescent="0.25">
      <c r="A188" s="635"/>
      <c r="B188" s="636"/>
      <c r="C188" s="636"/>
      <c r="D188" s="636"/>
      <c r="E188" s="636"/>
      <c r="F188" s="636"/>
      <c r="G188" s="636"/>
      <c r="H188" s="636"/>
      <c r="I188" s="636"/>
      <c r="J188" s="636"/>
      <c r="K188" s="636"/>
      <c r="L188" s="636"/>
      <c r="M188" s="636"/>
      <c r="N188" s="636"/>
      <c r="O188" s="636"/>
    </row>
    <row r="189" spans="1:15" ht="15" x14ac:dyDescent="0.25">
      <c r="A189" s="635"/>
      <c r="B189" s="636"/>
      <c r="C189" s="636"/>
      <c r="D189" s="636"/>
      <c r="E189" s="636"/>
      <c r="F189" s="636"/>
      <c r="G189" s="636"/>
      <c r="H189" s="636"/>
      <c r="I189" s="636"/>
      <c r="J189" s="636"/>
      <c r="K189" s="636"/>
      <c r="L189" s="636"/>
      <c r="M189" s="636"/>
      <c r="N189" s="636"/>
      <c r="O189" s="636"/>
    </row>
    <row r="190" spans="1:15" ht="15" x14ac:dyDescent="0.25">
      <c r="A190" s="635"/>
      <c r="B190" s="636"/>
      <c r="C190" s="636"/>
      <c r="D190" s="636"/>
      <c r="E190" s="636"/>
      <c r="F190" s="636"/>
      <c r="G190" s="636"/>
      <c r="H190" s="636"/>
      <c r="I190" s="636"/>
      <c r="J190" s="636"/>
      <c r="K190" s="636"/>
      <c r="L190" s="636"/>
      <c r="M190" s="636"/>
      <c r="N190" s="636"/>
      <c r="O190" s="636"/>
    </row>
    <row r="191" spans="1:15" ht="15" x14ac:dyDescent="0.25">
      <c r="A191" s="635"/>
      <c r="B191" s="636"/>
      <c r="C191" s="636"/>
      <c r="D191" s="636"/>
      <c r="E191" s="636"/>
      <c r="F191" s="636"/>
      <c r="G191" s="636"/>
      <c r="H191" s="636"/>
      <c r="I191" s="636"/>
      <c r="J191" s="636"/>
      <c r="K191" s="636"/>
      <c r="L191" s="636"/>
      <c r="M191" s="636"/>
      <c r="N191" s="636"/>
      <c r="O191" s="636"/>
    </row>
    <row r="192" spans="1:15" ht="15" x14ac:dyDescent="0.25">
      <c r="A192" s="635"/>
      <c r="B192" s="636"/>
      <c r="C192" s="636"/>
      <c r="D192" s="636"/>
      <c r="E192" s="636"/>
      <c r="F192" s="636"/>
      <c r="G192" s="636"/>
      <c r="H192" s="636"/>
      <c r="I192" s="636"/>
      <c r="J192" s="636"/>
      <c r="K192" s="636"/>
      <c r="L192" s="636"/>
      <c r="M192" s="636"/>
      <c r="N192" s="636"/>
      <c r="O192" s="636"/>
    </row>
    <row r="193" spans="2:15" ht="15" x14ac:dyDescent="0.25">
      <c r="B193" s="636"/>
      <c r="C193" s="636"/>
      <c r="D193" s="636"/>
      <c r="E193" s="636"/>
      <c r="F193" s="636"/>
      <c r="G193" s="636"/>
      <c r="H193" s="636"/>
      <c r="I193" s="636"/>
      <c r="J193" s="636"/>
      <c r="K193" s="636"/>
      <c r="L193" s="636"/>
      <c r="M193" s="636"/>
      <c r="N193" s="636"/>
      <c r="O193" s="636"/>
    </row>
    <row r="194" spans="2:15" ht="15" x14ac:dyDescent="0.25">
      <c r="B194" s="636"/>
      <c r="C194" s="636"/>
      <c r="D194" s="636"/>
      <c r="E194" s="636"/>
      <c r="F194" s="636"/>
      <c r="G194" s="636"/>
      <c r="H194" s="636"/>
      <c r="I194" s="636"/>
      <c r="J194" s="636"/>
      <c r="K194" s="636"/>
      <c r="L194" s="644"/>
      <c r="M194" s="645"/>
      <c r="N194" s="636"/>
      <c r="O194" s="636"/>
    </row>
    <row r="195" spans="2:15" ht="15" x14ac:dyDescent="0.25">
      <c r="B195" s="636"/>
      <c r="C195" s="636"/>
      <c r="D195" s="636"/>
      <c r="E195" s="636"/>
      <c r="F195" s="636"/>
      <c r="G195" s="636"/>
      <c r="H195" s="636"/>
      <c r="I195" s="636"/>
      <c r="J195" s="636"/>
      <c r="K195" s="636"/>
      <c r="L195" s="636"/>
      <c r="M195" s="636"/>
      <c r="N195" s="636"/>
      <c r="O195" s="636"/>
    </row>
    <row r="196" spans="2:15" ht="15" x14ac:dyDescent="0.25">
      <c r="B196" s="636"/>
      <c r="C196" s="636"/>
      <c r="D196" s="636"/>
      <c r="I196" s="445"/>
      <c r="J196" s="445"/>
    </row>
    <row r="198" spans="2:15" x14ac:dyDescent="0.2">
      <c r="B198" s="448"/>
      <c r="C198" s="448"/>
      <c r="D198" s="448"/>
      <c r="E198" s="448"/>
      <c r="F198" s="448"/>
      <c r="G198" s="448"/>
      <c r="H198" s="448"/>
      <c r="I198" s="448"/>
      <c r="J198" s="448"/>
      <c r="K198" s="448"/>
      <c r="L198" s="448"/>
      <c r="M198" s="448"/>
      <c r="N198" s="448"/>
      <c r="O198" s="448"/>
    </row>
    <row r="199" spans="2:15" x14ac:dyDescent="0.2">
      <c r="G199" s="445"/>
    </row>
    <row r="201" spans="2:15" x14ac:dyDescent="0.2">
      <c r="M201" s="445"/>
    </row>
  </sheetData>
  <hyperlinks>
    <hyperlink ref="A1" location="'Table of contents'!A1" display="Back to table of contents" xr:uid="{6282AA25-0B96-4EE1-9291-DF74CF015301}"/>
  </hyperlinks>
  <pageMargins left="0.27559055118110237" right="0.31496062992125984" top="0.31496062992125984" bottom="0.19685039370078741" header="0.23622047244094491" footer="0.23622047244094491"/>
  <pageSetup paperSize="9" orientation="landscape" r:id="rId1"/>
  <headerFooter alignWithMargins="0">
    <oddHeader>&amp;C- 25 -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620AA-934C-4B63-85CA-8C5D9EE2D19B}">
  <dimension ref="A1:AU112"/>
  <sheetViews>
    <sheetView workbookViewId="0"/>
  </sheetViews>
  <sheetFormatPr defaultColWidth="9.140625" defaultRowHeight="15.75" x14ac:dyDescent="0.2"/>
  <cols>
    <col min="1" max="1" width="43.42578125" style="18" customWidth="1"/>
    <col min="2" max="13" width="9.140625" style="18" customWidth="1"/>
    <col min="14" max="16" width="9.140625" style="18"/>
    <col min="17" max="25" width="9.5703125" style="30" bestFit="1" customWidth="1"/>
    <col min="26" max="30" width="10.42578125" style="30" bestFit="1" customWidth="1"/>
    <col min="31" max="47" width="9.140625" style="30"/>
    <col min="48" max="16384" width="9.140625" style="18"/>
  </cols>
  <sheetData>
    <row r="1" spans="1:16" x14ac:dyDescent="0.2">
      <c r="A1" s="674" t="s">
        <v>214</v>
      </c>
    </row>
    <row r="2" spans="1:16" s="30" customFormat="1" x14ac:dyDescent="0.25">
      <c r="A2" s="63" t="s">
        <v>487</v>
      </c>
    </row>
    <row r="3" spans="1:16" x14ac:dyDescent="0.2">
      <c r="A3" s="163" t="s">
        <v>281</v>
      </c>
    </row>
    <row r="4" spans="1:16" ht="16.5" customHeight="1" x14ac:dyDescent="0.2">
      <c r="C4" s="449"/>
      <c r="H4" s="449"/>
      <c r="N4" s="91"/>
      <c r="O4" s="449" t="s">
        <v>103</v>
      </c>
    </row>
    <row r="5" spans="1:16" ht="21" customHeight="1" x14ac:dyDescent="0.2">
      <c r="A5" s="380" t="s">
        <v>282</v>
      </c>
      <c r="B5" s="36">
        <v>2013</v>
      </c>
      <c r="C5" s="36">
        <v>2014</v>
      </c>
      <c r="D5" s="36">
        <v>2015</v>
      </c>
      <c r="E5" s="36">
        <v>2016</v>
      </c>
      <c r="F5" s="36">
        <v>2017</v>
      </c>
      <c r="G5" s="36">
        <v>2018</v>
      </c>
      <c r="H5" s="36" t="s">
        <v>169</v>
      </c>
      <c r="I5" s="36" t="s">
        <v>170</v>
      </c>
      <c r="J5" s="36" t="s">
        <v>171</v>
      </c>
      <c r="K5" s="36" t="s">
        <v>508</v>
      </c>
      <c r="L5" s="36" t="s">
        <v>509</v>
      </c>
      <c r="M5" s="36" t="s">
        <v>34</v>
      </c>
      <c r="N5" s="36" t="s">
        <v>35</v>
      </c>
      <c r="O5" s="37" t="s">
        <v>36</v>
      </c>
      <c r="P5" s="93"/>
    </row>
    <row r="6" spans="1:16" ht="21" customHeight="1" x14ac:dyDescent="0.2">
      <c r="A6" s="49" t="s">
        <v>283</v>
      </c>
      <c r="B6" s="802">
        <v>200</v>
      </c>
      <c r="C6" s="802">
        <v>200</v>
      </c>
      <c r="D6" s="802">
        <v>100</v>
      </c>
      <c r="E6" s="802">
        <v>165</v>
      </c>
      <c r="F6" s="802">
        <v>100</v>
      </c>
      <c r="G6" s="802">
        <v>60</v>
      </c>
      <c r="H6" s="802">
        <v>60</v>
      </c>
      <c r="I6" s="802">
        <v>45</v>
      </c>
      <c r="J6" s="802">
        <v>40</v>
      </c>
      <c r="K6" s="802">
        <v>40</v>
      </c>
      <c r="L6" s="802">
        <v>40</v>
      </c>
      <c r="M6" s="802">
        <v>40</v>
      </c>
      <c r="N6" s="193">
        <v>40</v>
      </c>
      <c r="O6" s="450">
        <v>40</v>
      </c>
      <c r="P6" s="93"/>
    </row>
    <row r="7" spans="1:16" ht="21" customHeight="1" x14ac:dyDescent="0.2">
      <c r="A7" s="49" t="s">
        <v>284</v>
      </c>
      <c r="B7" s="193">
        <v>4600</v>
      </c>
      <c r="C7" s="193">
        <v>3450</v>
      </c>
      <c r="D7" s="193">
        <v>3215</v>
      </c>
      <c r="E7" s="193">
        <v>2011</v>
      </c>
      <c r="F7" s="193">
        <v>1952</v>
      </c>
      <c r="G7" s="193">
        <v>2247</v>
      </c>
      <c r="H7" s="193">
        <v>5195.7307752082097</v>
      </c>
      <c r="I7" s="193">
        <v>3408.2134197266391</v>
      </c>
      <c r="J7" s="193">
        <v>3579.4514130906473</v>
      </c>
      <c r="K7" s="193">
        <v>3324.275998062335</v>
      </c>
      <c r="L7" s="193">
        <v>3459.0223673829669</v>
      </c>
      <c r="M7" s="193">
        <v>3852.5268473891047</v>
      </c>
      <c r="N7" s="193">
        <v>4082</v>
      </c>
      <c r="O7" s="451">
        <v>2547</v>
      </c>
      <c r="P7" s="93"/>
    </row>
    <row r="8" spans="1:16" ht="21" customHeight="1" x14ac:dyDescent="0.2">
      <c r="A8" s="49" t="s">
        <v>285</v>
      </c>
      <c r="B8" s="193">
        <v>6600</v>
      </c>
      <c r="C8" s="193">
        <v>7715</v>
      </c>
      <c r="D8" s="193">
        <v>9487</v>
      </c>
      <c r="E8" s="193">
        <v>9305</v>
      </c>
      <c r="F8" s="193">
        <v>9094</v>
      </c>
      <c r="G8" s="193">
        <v>15898</v>
      </c>
      <c r="H8" s="193">
        <v>15236.156010947998</v>
      </c>
      <c r="I8" s="193">
        <v>10400.610427234</v>
      </c>
      <c r="J8" s="193">
        <v>11379.137838853101</v>
      </c>
      <c r="K8" s="193">
        <v>12533.3431681726</v>
      </c>
      <c r="L8" s="193">
        <v>13759.7942645112</v>
      </c>
      <c r="M8" s="193">
        <v>14672.4120381023</v>
      </c>
      <c r="N8" s="193">
        <v>15614</v>
      </c>
      <c r="O8" s="451">
        <v>16300</v>
      </c>
      <c r="P8" s="93"/>
    </row>
    <row r="9" spans="1:16" ht="21" customHeight="1" x14ac:dyDescent="0.2">
      <c r="A9" s="49" t="s">
        <v>286</v>
      </c>
      <c r="B9" s="193"/>
      <c r="C9" s="193"/>
      <c r="D9" s="193"/>
      <c r="E9" s="193"/>
      <c r="F9" s="193"/>
      <c r="G9" s="193"/>
      <c r="H9" s="193"/>
      <c r="I9" s="193"/>
      <c r="J9" s="193"/>
      <c r="K9" s="193"/>
      <c r="L9" s="193"/>
      <c r="M9" s="193"/>
      <c r="N9" s="193"/>
      <c r="O9" s="451"/>
      <c r="P9" s="93"/>
    </row>
    <row r="10" spans="1:16" ht="21" customHeight="1" x14ac:dyDescent="0.2">
      <c r="A10" s="49" t="s">
        <v>287</v>
      </c>
      <c r="B10" s="193">
        <v>304.2</v>
      </c>
      <c r="C10" s="193">
        <v>240.18315132941521</v>
      </c>
      <c r="D10" s="193">
        <v>254.6648542759315</v>
      </c>
      <c r="E10" s="193">
        <v>326.65584095838722</v>
      </c>
      <c r="F10" s="193">
        <v>306.80495796002413</v>
      </c>
      <c r="G10" s="193">
        <v>430.62733200479482</v>
      </c>
      <c r="H10" s="193">
        <v>248.40892350959379</v>
      </c>
      <c r="I10" s="193">
        <v>165.54458069500001</v>
      </c>
      <c r="J10" s="193">
        <v>173.85718322100001</v>
      </c>
      <c r="K10" s="193">
        <v>338.2215887735</v>
      </c>
      <c r="L10" s="193">
        <v>540.43360905530005</v>
      </c>
      <c r="M10" s="193">
        <v>374</v>
      </c>
      <c r="N10" s="193">
        <v>279</v>
      </c>
      <c r="O10" s="451">
        <v>284</v>
      </c>
      <c r="P10" s="93"/>
    </row>
    <row r="11" spans="1:16" ht="21" customHeight="1" x14ac:dyDescent="0.2">
      <c r="A11" s="49" t="s">
        <v>288</v>
      </c>
      <c r="B11" s="193">
        <v>252.8</v>
      </c>
      <c r="C11" s="193">
        <v>2432.3266157948037</v>
      </c>
      <c r="D11" s="193">
        <v>241.352604211456</v>
      </c>
      <c r="E11" s="193">
        <v>2123</v>
      </c>
      <c r="F11" s="193">
        <v>1140.1118462520769</v>
      </c>
      <c r="G11" s="193">
        <v>320.37056843504502</v>
      </c>
      <c r="H11" s="193">
        <v>2333.5226358448167</v>
      </c>
      <c r="I11" s="193">
        <v>1770.7867550379124</v>
      </c>
      <c r="J11" s="193">
        <v>350.96565298837646</v>
      </c>
      <c r="K11" s="193">
        <v>1172.97586503</v>
      </c>
      <c r="L11" s="193">
        <v>2305.4656901143335</v>
      </c>
      <c r="M11" s="193">
        <v>1510</v>
      </c>
      <c r="N11" s="193">
        <v>1041</v>
      </c>
      <c r="O11" s="451">
        <v>723</v>
      </c>
      <c r="P11" s="93"/>
    </row>
    <row r="12" spans="1:16" ht="21" customHeight="1" x14ac:dyDescent="0.2">
      <c r="A12" s="49" t="s">
        <v>289</v>
      </c>
      <c r="B12" s="193">
        <v>6395</v>
      </c>
      <c r="C12" s="193">
        <v>4908.1235271287387</v>
      </c>
      <c r="D12" s="193">
        <v>6137.2991046464722</v>
      </c>
      <c r="E12" s="193">
        <v>5271.1297409427762</v>
      </c>
      <c r="F12" s="193">
        <v>6312.6893571817773</v>
      </c>
      <c r="G12" s="193">
        <v>2917.0606299454003</v>
      </c>
      <c r="H12" s="193">
        <v>3393.2804849909999</v>
      </c>
      <c r="I12" s="193">
        <v>2381.0117263799998</v>
      </c>
      <c r="J12" s="193">
        <v>4612.2096400600003</v>
      </c>
      <c r="K12" s="193">
        <v>5753.6670463046003</v>
      </c>
      <c r="L12" s="193">
        <v>6197.6604436249991</v>
      </c>
      <c r="M12" s="193">
        <v>7171.8184537340003</v>
      </c>
      <c r="N12" s="193">
        <v>8083.8319011287003</v>
      </c>
      <c r="O12" s="451">
        <v>9879.0326968169993</v>
      </c>
      <c r="P12" s="93"/>
    </row>
    <row r="13" spans="1:16" ht="21" customHeight="1" x14ac:dyDescent="0.2">
      <c r="A13" s="452"/>
      <c r="B13" s="803"/>
      <c r="C13" s="803"/>
      <c r="D13" s="803"/>
      <c r="E13" s="803"/>
      <c r="F13" s="803"/>
      <c r="G13" s="193"/>
      <c r="H13" s="803"/>
      <c r="I13" s="803"/>
      <c r="J13" s="803"/>
      <c r="K13" s="803"/>
      <c r="L13" s="803"/>
      <c r="M13" s="803"/>
      <c r="N13" s="803"/>
      <c r="O13" s="453"/>
      <c r="P13" s="93"/>
    </row>
    <row r="14" spans="1:16" ht="21" customHeight="1" x14ac:dyDescent="0.2">
      <c r="A14" s="133" t="s">
        <v>290</v>
      </c>
      <c r="B14" s="804">
        <v>18352</v>
      </c>
      <c r="C14" s="804">
        <v>18945.633294252955</v>
      </c>
      <c r="D14" s="804">
        <v>19435.31656313386</v>
      </c>
      <c r="E14" s="804">
        <v>19201.785581901164</v>
      </c>
      <c r="F14" s="804">
        <v>18905.60616139388</v>
      </c>
      <c r="G14" s="804">
        <v>21873.058530385242</v>
      </c>
      <c r="H14" s="804">
        <v>26467.098830501614</v>
      </c>
      <c r="I14" s="804">
        <v>18171.166909073549</v>
      </c>
      <c r="J14" s="804">
        <v>20135.621728213126</v>
      </c>
      <c r="K14" s="804">
        <v>23162.483666343032</v>
      </c>
      <c r="L14" s="804">
        <v>26302.3763746888</v>
      </c>
      <c r="M14" s="804">
        <v>27620.757339225405</v>
      </c>
      <c r="N14" s="581">
        <v>29139.831901128702</v>
      </c>
      <c r="O14" s="454">
        <v>29773.032696816997</v>
      </c>
      <c r="P14" s="93"/>
    </row>
    <row r="15" spans="1:16" ht="12.75" customHeight="1" x14ac:dyDescent="0.2">
      <c r="B15" s="436"/>
      <c r="C15" s="436"/>
      <c r="D15" s="436"/>
      <c r="E15" s="436"/>
      <c r="F15" s="436"/>
      <c r="N15" s="256"/>
      <c r="O15" s="256"/>
    </row>
    <row r="16" spans="1:16" ht="12.75" customHeight="1" x14ac:dyDescent="0.2">
      <c r="A16" s="103"/>
      <c r="C16" s="455"/>
      <c r="D16" s="455"/>
      <c r="E16" s="455"/>
      <c r="F16" s="455"/>
      <c r="G16" s="455"/>
    </row>
    <row r="17" spans="1:16" ht="18" customHeight="1" x14ac:dyDescent="0.2">
      <c r="A17" s="163" t="s">
        <v>291</v>
      </c>
    </row>
    <row r="18" spans="1:16" ht="18" customHeight="1" x14ac:dyDescent="0.2">
      <c r="A18" s="31"/>
      <c r="B18" s="449"/>
      <c r="C18" s="449"/>
      <c r="D18" s="449"/>
      <c r="G18" s="449"/>
      <c r="N18" s="91"/>
      <c r="O18" s="449" t="s">
        <v>103</v>
      </c>
    </row>
    <row r="19" spans="1:16" ht="18" customHeight="1" x14ac:dyDescent="0.2">
      <c r="A19" s="380" t="s">
        <v>282</v>
      </c>
      <c r="B19" s="36">
        <v>2013</v>
      </c>
      <c r="C19" s="36">
        <v>2014</v>
      </c>
      <c r="D19" s="36">
        <v>2015</v>
      </c>
      <c r="E19" s="36">
        <v>2016</v>
      </c>
      <c r="F19" s="36">
        <v>2017</v>
      </c>
      <c r="G19" s="36">
        <v>2018</v>
      </c>
      <c r="H19" s="36" t="s">
        <v>169</v>
      </c>
      <c r="I19" s="36" t="s">
        <v>170</v>
      </c>
      <c r="J19" s="36" t="s">
        <v>171</v>
      </c>
      <c r="K19" s="36" t="s">
        <v>508</v>
      </c>
      <c r="L19" s="36" t="s">
        <v>509</v>
      </c>
      <c r="M19" s="36" t="s">
        <v>34</v>
      </c>
      <c r="N19" s="36" t="s">
        <v>35</v>
      </c>
      <c r="O19" s="37" t="s">
        <v>36</v>
      </c>
      <c r="P19" s="93"/>
    </row>
    <row r="20" spans="1:16" ht="21" customHeight="1" x14ac:dyDescent="0.2">
      <c r="A20" s="49" t="s">
        <v>283</v>
      </c>
      <c r="B20" s="802">
        <v>23086.227745805405</v>
      </c>
      <c r="C20" s="802">
        <v>21332.050639026333</v>
      </c>
      <c r="D20" s="802">
        <v>21824.599486616768</v>
      </c>
      <c r="E20" s="802">
        <v>24694.25959236547</v>
      </c>
      <c r="F20" s="802">
        <v>24727.899988043482</v>
      </c>
      <c r="G20" s="802">
        <v>24456.756598790376</v>
      </c>
      <c r="H20" s="802">
        <v>26016.84270886466</v>
      </c>
      <c r="I20" s="802">
        <v>20114.445479371141</v>
      </c>
      <c r="J20" s="802">
        <v>23610.783691258512</v>
      </c>
      <c r="K20" s="802">
        <v>29661.702960008326</v>
      </c>
      <c r="L20" s="802">
        <v>32604.495453347205</v>
      </c>
      <c r="M20" s="802">
        <v>41604.495453347212</v>
      </c>
      <c r="N20" s="802">
        <v>47333.527305047653</v>
      </c>
      <c r="O20" s="805">
        <v>50051.626185647241</v>
      </c>
      <c r="P20" s="93"/>
    </row>
    <row r="21" spans="1:16" ht="21" customHeight="1" x14ac:dyDescent="0.2">
      <c r="A21" s="49" t="s">
        <v>284</v>
      </c>
      <c r="B21" s="193">
        <v>11325.191446111869</v>
      </c>
      <c r="C21" s="193">
        <v>9427.4312478254069</v>
      </c>
      <c r="D21" s="193">
        <v>7480.5598469842644</v>
      </c>
      <c r="E21" s="193">
        <v>7860.792982706128</v>
      </c>
      <c r="F21" s="193">
        <v>10736.329405759654</v>
      </c>
      <c r="G21" s="193">
        <v>11450.495623264964</v>
      </c>
      <c r="H21" s="193">
        <v>11803.002230286596</v>
      </c>
      <c r="I21" s="193">
        <v>8981.9878667610628</v>
      </c>
      <c r="J21" s="193">
        <v>15180.764177369434</v>
      </c>
      <c r="K21" s="193">
        <v>16881.429681734353</v>
      </c>
      <c r="L21" s="193">
        <v>18720.085098646978</v>
      </c>
      <c r="M21" s="193">
        <v>21662.710598917114</v>
      </c>
      <c r="N21" s="193">
        <v>22291.094481503347</v>
      </c>
      <c r="O21" s="806">
        <v>23932.682030188193</v>
      </c>
      <c r="P21" s="93"/>
    </row>
    <row r="22" spans="1:16" ht="21" customHeight="1" x14ac:dyDescent="0.2">
      <c r="A22" s="49" t="s">
        <v>292</v>
      </c>
      <c r="B22" s="193">
        <v>4300</v>
      </c>
      <c r="C22" s="193">
        <v>4892</v>
      </c>
      <c r="D22" s="193">
        <v>3580</v>
      </c>
      <c r="E22" s="193">
        <v>2372</v>
      </c>
      <c r="F22" s="193">
        <v>3367</v>
      </c>
      <c r="G22" s="193">
        <v>2788</v>
      </c>
      <c r="H22" s="193">
        <v>3436.6160218310001</v>
      </c>
      <c r="I22" s="193">
        <v>4307.4016411009998</v>
      </c>
      <c r="J22" s="193">
        <v>4961.7946679734996</v>
      </c>
      <c r="K22" s="193">
        <v>4775.1411130772003</v>
      </c>
      <c r="L22" s="193">
        <v>4954.5922296556</v>
      </c>
      <c r="M22" s="193">
        <v>5758.5879618977997</v>
      </c>
      <c r="N22" s="193">
        <v>7756</v>
      </c>
      <c r="O22" s="806">
        <v>9303</v>
      </c>
      <c r="P22" s="93"/>
    </row>
    <row r="23" spans="1:16" ht="21" customHeight="1" x14ac:dyDescent="0.2">
      <c r="A23" s="49" t="s">
        <v>286</v>
      </c>
      <c r="B23" s="193"/>
      <c r="C23" s="193"/>
      <c r="D23" s="193"/>
      <c r="E23" s="193"/>
      <c r="F23" s="193"/>
      <c r="G23" s="193"/>
      <c r="H23" s="193"/>
      <c r="I23" s="193"/>
      <c r="J23" s="193"/>
      <c r="K23" s="193"/>
      <c r="L23" s="193"/>
      <c r="M23" s="193"/>
      <c r="N23" s="193"/>
      <c r="O23" s="806"/>
      <c r="P23" s="93"/>
    </row>
    <row r="24" spans="1:16" ht="21" customHeight="1" x14ac:dyDescent="0.2">
      <c r="A24" s="49" t="s">
        <v>287</v>
      </c>
      <c r="B24" s="193">
        <v>3409.9</v>
      </c>
      <c r="C24" s="193">
        <v>3377.5132774082495</v>
      </c>
      <c r="D24" s="193">
        <v>3499.8539275042895</v>
      </c>
      <c r="E24" s="193">
        <v>3955.5052741506529</v>
      </c>
      <c r="F24" s="193">
        <v>4450.1516570986141</v>
      </c>
      <c r="G24" s="193">
        <v>4831.2847248209182</v>
      </c>
      <c r="H24" s="193">
        <v>4958.1619813406824</v>
      </c>
      <c r="I24" s="193">
        <v>3424.264569164</v>
      </c>
      <c r="J24" s="193">
        <v>4277.0876982044001</v>
      </c>
      <c r="K24" s="193">
        <v>6384.9390999707002</v>
      </c>
      <c r="L24" s="193">
        <v>11039.992828034701</v>
      </c>
      <c r="M24" s="193">
        <v>11704</v>
      </c>
      <c r="N24" s="193">
        <v>11240</v>
      </c>
      <c r="O24" s="806">
        <v>7945</v>
      </c>
      <c r="P24" s="93"/>
    </row>
    <row r="25" spans="1:16" ht="21" customHeight="1" x14ac:dyDescent="0.2">
      <c r="A25" s="49" t="s">
        <v>288</v>
      </c>
      <c r="B25" s="193">
        <v>4994.6000000000004</v>
      </c>
      <c r="C25" s="193">
        <v>2207.3368884167062</v>
      </c>
      <c r="D25" s="193">
        <v>1943.6185656360292</v>
      </c>
      <c r="E25" s="193">
        <v>2343.75181536431</v>
      </c>
      <c r="F25" s="193">
        <v>2634.4255196078075</v>
      </c>
      <c r="G25" s="193">
        <v>2908.3383094601027</v>
      </c>
      <c r="H25" s="193">
        <v>3320.1364405434419</v>
      </c>
      <c r="I25" s="193">
        <v>2310.4345824355109</v>
      </c>
      <c r="J25" s="193">
        <v>1712.3770742848001</v>
      </c>
      <c r="K25" s="193">
        <v>1913.4148282767551</v>
      </c>
      <c r="L25" s="193">
        <v>2576.8001025298208</v>
      </c>
      <c r="M25" s="193">
        <v>4160</v>
      </c>
      <c r="N25" s="193">
        <v>3007</v>
      </c>
      <c r="O25" s="806">
        <v>3302</v>
      </c>
      <c r="P25" s="93"/>
    </row>
    <row r="26" spans="1:16" ht="21" customHeight="1" x14ac:dyDescent="0.2">
      <c r="A26" s="49" t="s">
        <v>289</v>
      </c>
      <c r="B26" s="193">
        <v>12150</v>
      </c>
      <c r="C26" s="193">
        <v>13807.853637034625</v>
      </c>
      <c r="D26" s="193">
        <v>13369.218664282205</v>
      </c>
      <c r="E26" s="193">
        <v>14552.13701598692</v>
      </c>
      <c r="F26" s="193">
        <v>14668.874073170606</v>
      </c>
      <c r="G26" s="193">
        <v>21933.916309437362</v>
      </c>
      <c r="H26" s="193">
        <v>22953.174173072999</v>
      </c>
      <c r="I26" s="193">
        <v>22084.960447090001</v>
      </c>
      <c r="J26" s="193">
        <v>29723.432116619999</v>
      </c>
      <c r="K26" s="193">
        <v>41291.694607177</v>
      </c>
      <c r="L26" s="193">
        <v>48447.565175162999</v>
      </c>
      <c r="M26" s="193">
        <v>48408.93477131</v>
      </c>
      <c r="N26" s="193">
        <v>49060.612888420997</v>
      </c>
      <c r="O26" s="806">
        <v>51729.743111474003</v>
      </c>
      <c r="P26" s="93"/>
    </row>
    <row r="27" spans="1:16" ht="21" customHeight="1" x14ac:dyDescent="0.2">
      <c r="A27" s="452"/>
      <c r="B27" s="803"/>
      <c r="C27" s="803"/>
      <c r="D27" s="803"/>
      <c r="E27" s="803"/>
      <c r="F27" s="803"/>
      <c r="G27" s="803"/>
      <c r="H27" s="504"/>
      <c r="I27" s="803"/>
      <c r="J27" s="803"/>
      <c r="K27" s="803"/>
      <c r="L27" s="504"/>
      <c r="M27" s="504"/>
      <c r="N27" s="807"/>
      <c r="O27" s="807"/>
      <c r="P27" s="93"/>
    </row>
    <row r="28" spans="1:16" ht="21" customHeight="1" x14ac:dyDescent="0.2">
      <c r="A28" s="133" t="s">
        <v>290</v>
      </c>
      <c r="B28" s="804">
        <v>59265.919191917274</v>
      </c>
      <c r="C28" s="804">
        <v>55044.185689711325</v>
      </c>
      <c r="D28" s="804">
        <v>51697.850491023564</v>
      </c>
      <c r="E28" s="804">
        <v>55778.446680573477</v>
      </c>
      <c r="F28" s="804">
        <v>60584.680643680163</v>
      </c>
      <c r="G28" s="804">
        <v>68368.791565773718</v>
      </c>
      <c r="H28" s="804">
        <v>72487.93355593938</v>
      </c>
      <c r="I28" s="804">
        <v>61223.494585922715</v>
      </c>
      <c r="J28" s="804">
        <v>79466.239425710635</v>
      </c>
      <c r="K28" s="804">
        <v>100908.32229024434</v>
      </c>
      <c r="L28" s="804">
        <v>118343.5308873773</v>
      </c>
      <c r="M28" s="804">
        <v>133298.72878547211</v>
      </c>
      <c r="N28" s="581">
        <v>140688.23467497199</v>
      </c>
      <c r="O28" s="808">
        <v>146264.05132730945</v>
      </c>
      <c r="P28" s="93"/>
    </row>
    <row r="29" spans="1:16" ht="18" customHeight="1" x14ac:dyDescent="0.2">
      <c r="B29" s="436"/>
      <c r="C29" s="436"/>
      <c r="D29" s="436"/>
      <c r="E29" s="436"/>
      <c r="F29" s="436"/>
      <c r="N29" s="256"/>
      <c r="O29" s="256"/>
    </row>
    <row r="30" spans="1:16" x14ac:dyDescent="0.2">
      <c r="A30" s="456" t="s">
        <v>293</v>
      </c>
    </row>
    <row r="31" spans="1:16" ht="15" customHeight="1" x14ac:dyDescent="0.2">
      <c r="B31" s="449"/>
      <c r="C31" s="449"/>
      <c r="D31" s="449"/>
      <c r="G31" s="449"/>
      <c r="N31" s="91"/>
      <c r="O31" s="449" t="s">
        <v>103</v>
      </c>
    </row>
    <row r="32" spans="1:16" ht="21.75" customHeight="1" x14ac:dyDescent="0.2">
      <c r="A32" s="380" t="s">
        <v>282</v>
      </c>
      <c r="B32" s="36">
        <v>2013</v>
      </c>
      <c r="C32" s="36">
        <v>2014</v>
      </c>
      <c r="D32" s="36">
        <v>2015</v>
      </c>
      <c r="E32" s="36">
        <v>2016</v>
      </c>
      <c r="F32" s="36">
        <v>2017</v>
      </c>
      <c r="G32" s="36">
        <v>2018</v>
      </c>
      <c r="H32" s="36" t="s">
        <v>169</v>
      </c>
      <c r="I32" s="36" t="s">
        <v>170</v>
      </c>
      <c r="J32" s="36" t="s">
        <v>171</v>
      </c>
      <c r="K32" s="36" t="s">
        <v>508</v>
      </c>
      <c r="L32" s="36" t="s">
        <v>509</v>
      </c>
      <c r="M32" s="36" t="s">
        <v>34</v>
      </c>
      <c r="N32" s="36" t="s">
        <v>35</v>
      </c>
      <c r="O32" s="37" t="s">
        <v>36</v>
      </c>
      <c r="P32" s="93"/>
    </row>
    <row r="33" spans="1:16" ht="21.75" customHeight="1" x14ac:dyDescent="0.2">
      <c r="A33" s="457" t="s">
        <v>283</v>
      </c>
      <c r="B33" s="802">
        <v>0</v>
      </c>
      <c r="C33" s="802">
        <v>0</v>
      </c>
      <c r="D33" s="802">
        <v>100</v>
      </c>
      <c r="E33" s="802">
        <v>80</v>
      </c>
      <c r="F33" s="802">
        <v>30</v>
      </c>
      <c r="G33" s="802">
        <v>20</v>
      </c>
      <c r="H33" s="802">
        <v>20</v>
      </c>
      <c r="I33" s="802">
        <v>15</v>
      </c>
      <c r="J33" s="802">
        <v>20</v>
      </c>
      <c r="K33" s="802">
        <v>20</v>
      </c>
      <c r="L33" s="802">
        <v>20</v>
      </c>
      <c r="M33" s="802">
        <v>20</v>
      </c>
      <c r="N33" s="802">
        <v>20</v>
      </c>
      <c r="O33" s="805">
        <v>20</v>
      </c>
      <c r="P33" s="93"/>
    </row>
    <row r="34" spans="1:16" ht="21.75" customHeight="1" x14ac:dyDescent="0.2">
      <c r="A34" s="49" t="s">
        <v>284</v>
      </c>
      <c r="B34" s="193">
        <v>3299.9999710144921</v>
      </c>
      <c r="C34" s="193">
        <v>1999.9999710144923</v>
      </c>
      <c r="D34" s="193">
        <v>2150</v>
      </c>
      <c r="E34" s="193">
        <v>1136</v>
      </c>
      <c r="F34" s="193">
        <v>1125</v>
      </c>
      <c r="G34" s="193">
        <v>1392</v>
      </c>
      <c r="H34" s="193">
        <v>4330.7307752082097</v>
      </c>
      <c r="I34" s="193">
        <v>2687.7134197266391</v>
      </c>
      <c r="J34" s="193">
        <v>2937.4514130906473</v>
      </c>
      <c r="K34" s="193">
        <v>2445</v>
      </c>
      <c r="L34" s="193">
        <v>2571.0223673829669</v>
      </c>
      <c r="M34" s="193">
        <v>2875</v>
      </c>
      <c r="N34" s="193">
        <v>3124.5</v>
      </c>
      <c r="O34" s="806">
        <v>1944.5</v>
      </c>
      <c r="P34" s="93"/>
    </row>
    <row r="35" spans="1:16" ht="21.75" customHeight="1" x14ac:dyDescent="0.2">
      <c r="A35" s="49" t="s">
        <v>285</v>
      </c>
      <c r="B35" s="193">
        <v>3563</v>
      </c>
      <c r="C35" s="193">
        <v>3150</v>
      </c>
      <c r="D35" s="193">
        <v>4492</v>
      </c>
      <c r="E35" s="193">
        <v>3964</v>
      </c>
      <c r="F35" s="193">
        <v>3844</v>
      </c>
      <c r="G35" s="193">
        <v>10498</v>
      </c>
      <c r="H35" s="193">
        <v>10995.156010947998</v>
      </c>
      <c r="I35" s="193">
        <v>7543.6104272339999</v>
      </c>
      <c r="J35" s="193">
        <v>10285.137838853101</v>
      </c>
      <c r="K35" s="193">
        <v>11233.3431681726</v>
      </c>
      <c r="L35" s="193">
        <v>12212.7942645112</v>
      </c>
      <c r="M35" s="193">
        <v>13056.4120381023</v>
      </c>
      <c r="N35" s="193">
        <v>11468</v>
      </c>
      <c r="O35" s="806">
        <v>12066</v>
      </c>
      <c r="P35" s="93"/>
    </row>
    <row r="36" spans="1:16" ht="21.75" customHeight="1" x14ac:dyDescent="0.2">
      <c r="A36" s="49" t="s">
        <v>286</v>
      </c>
      <c r="B36" s="193"/>
      <c r="C36" s="193"/>
      <c r="D36" s="193"/>
      <c r="E36" s="193"/>
      <c r="F36" s="193"/>
      <c r="G36" s="193"/>
      <c r="H36" s="193"/>
      <c r="I36" s="193"/>
      <c r="J36" s="193"/>
      <c r="K36" s="193"/>
      <c r="L36" s="193"/>
      <c r="M36" s="193"/>
      <c r="N36" s="193"/>
      <c r="O36" s="806"/>
      <c r="P36" s="93"/>
    </row>
    <row r="37" spans="1:16" ht="21.75" customHeight="1" x14ac:dyDescent="0.2">
      <c r="A37" s="49" t="s">
        <v>287</v>
      </c>
      <c r="B37" s="193">
        <v>202.1</v>
      </c>
      <c r="C37" s="193">
        <v>179.12315132941521</v>
      </c>
      <c r="D37" s="193">
        <v>167.51085427593151</v>
      </c>
      <c r="E37" s="193">
        <v>180.65584095838724</v>
      </c>
      <c r="F37" s="193">
        <v>124.80495796002413</v>
      </c>
      <c r="G37" s="193">
        <v>331.62733200479482</v>
      </c>
      <c r="H37" s="193">
        <v>192.40892350959379</v>
      </c>
      <c r="I37" s="193">
        <v>121.29458069499999</v>
      </c>
      <c r="J37" s="193">
        <v>109.857183221</v>
      </c>
      <c r="K37" s="193">
        <v>166</v>
      </c>
      <c r="L37" s="193">
        <v>308</v>
      </c>
      <c r="M37" s="193">
        <v>247</v>
      </c>
      <c r="N37" s="193">
        <v>222</v>
      </c>
      <c r="O37" s="806">
        <v>237</v>
      </c>
      <c r="P37" s="93"/>
    </row>
    <row r="38" spans="1:16" ht="21.75" customHeight="1" x14ac:dyDescent="0.2">
      <c r="A38" s="49" t="s">
        <v>288</v>
      </c>
      <c r="B38" s="193">
        <v>144.80000000000001</v>
      </c>
      <c r="C38" s="193">
        <v>2229.1999999999998</v>
      </c>
      <c r="D38" s="193">
        <v>141.352604211456</v>
      </c>
      <c r="E38" s="193">
        <v>1698</v>
      </c>
      <c r="F38" s="193">
        <v>1016.111846252077</v>
      </c>
      <c r="G38" s="193">
        <v>232.37056843504502</v>
      </c>
      <c r="H38" s="193">
        <v>1829.5226358448172</v>
      </c>
      <c r="I38" s="193">
        <v>1491.7867550379124</v>
      </c>
      <c r="J38" s="193">
        <v>458.96565298837646</v>
      </c>
      <c r="K38" s="193">
        <v>550</v>
      </c>
      <c r="L38" s="193">
        <v>1298.0999489501792</v>
      </c>
      <c r="M38" s="193">
        <v>195</v>
      </c>
      <c r="N38" s="193">
        <v>143</v>
      </c>
      <c r="O38" s="806">
        <v>115</v>
      </c>
      <c r="P38" s="93"/>
    </row>
    <row r="39" spans="1:16" ht="21.75" customHeight="1" x14ac:dyDescent="0.2">
      <c r="A39" s="49" t="s">
        <v>289</v>
      </c>
      <c r="B39" s="193">
        <v>3100</v>
      </c>
      <c r="C39" s="193">
        <v>2295.1235271287383</v>
      </c>
      <c r="D39" s="193">
        <v>2000.2991046464722</v>
      </c>
      <c r="E39" s="193">
        <v>2021.1297409427762</v>
      </c>
      <c r="F39" s="193">
        <v>2161.6893571817773</v>
      </c>
      <c r="G39" s="193">
        <v>2553.0606299454003</v>
      </c>
      <c r="H39" s="193">
        <v>2597.2804849909999</v>
      </c>
      <c r="I39" s="193">
        <v>1677.0117263799998</v>
      </c>
      <c r="J39" s="193">
        <v>2827.8096400600002</v>
      </c>
      <c r="K39" s="193">
        <v>3803.6670463046003</v>
      </c>
      <c r="L39" s="193">
        <v>4039.660443625</v>
      </c>
      <c r="M39" s="193">
        <v>4682.3184537340003</v>
      </c>
      <c r="N39" s="193">
        <v>5284.8319011287003</v>
      </c>
      <c r="O39" s="806">
        <v>6020</v>
      </c>
      <c r="P39" s="93"/>
    </row>
    <row r="40" spans="1:16" ht="21.75" customHeight="1" x14ac:dyDescent="0.2">
      <c r="A40" s="452"/>
      <c r="B40" s="193"/>
      <c r="C40" s="803"/>
      <c r="D40" s="803"/>
      <c r="E40" s="803"/>
      <c r="F40" s="803"/>
      <c r="G40" s="807"/>
      <c r="H40" s="504"/>
      <c r="I40" s="803"/>
      <c r="J40" s="803"/>
      <c r="K40" s="803"/>
      <c r="L40" s="803"/>
      <c r="M40" s="803"/>
      <c r="N40" s="803"/>
      <c r="O40" s="809"/>
      <c r="P40" s="93"/>
    </row>
    <row r="41" spans="1:16" ht="21.75" customHeight="1" x14ac:dyDescent="0.2">
      <c r="A41" s="133" t="s">
        <v>290</v>
      </c>
      <c r="B41" s="804">
        <v>10309.899971014493</v>
      </c>
      <c r="C41" s="804">
        <v>9853.4466494726457</v>
      </c>
      <c r="D41" s="804">
        <v>9051.1625631338611</v>
      </c>
      <c r="E41" s="804">
        <v>9079.7855819011638</v>
      </c>
      <c r="F41" s="804">
        <v>8301.6061613938782</v>
      </c>
      <c r="G41" s="804">
        <v>15027.058530385239</v>
      </c>
      <c r="H41" s="804">
        <v>19965.098830501618</v>
      </c>
      <c r="I41" s="804">
        <v>13536.41690907355</v>
      </c>
      <c r="J41" s="804">
        <v>16639.221728213124</v>
      </c>
      <c r="K41" s="804">
        <v>18218.010214477199</v>
      </c>
      <c r="L41" s="804">
        <v>20449.577024469341</v>
      </c>
      <c r="M41" s="804">
        <v>21075.730491836301</v>
      </c>
      <c r="N41" s="581">
        <v>20262.331901128702</v>
      </c>
      <c r="O41" s="808">
        <v>20402.5</v>
      </c>
      <c r="P41" s="93"/>
    </row>
    <row r="42" spans="1:16" ht="15.75" customHeight="1" x14ac:dyDescent="0.2">
      <c r="B42" s="436"/>
      <c r="C42" s="436"/>
      <c r="D42" s="436"/>
      <c r="E42" s="436"/>
      <c r="F42" s="436"/>
      <c r="N42" s="256"/>
      <c r="O42" s="256"/>
    </row>
    <row r="43" spans="1:16" ht="15.75" customHeight="1" x14ac:dyDescent="0.2">
      <c r="A43" s="456" t="s">
        <v>294</v>
      </c>
    </row>
    <row r="44" spans="1:16" ht="11.25" customHeight="1" x14ac:dyDescent="0.2">
      <c r="A44" s="31"/>
      <c r="B44" s="458"/>
      <c r="C44" s="449"/>
      <c r="D44" s="449"/>
      <c r="G44" s="449"/>
      <c r="N44" s="91"/>
      <c r="O44" s="449" t="s">
        <v>103</v>
      </c>
    </row>
    <row r="45" spans="1:16" ht="21" customHeight="1" x14ac:dyDescent="0.2">
      <c r="A45" s="380" t="s">
        <v>295</v>
      </c>
      <c r="B45" s="36">
        <v>2013</v>
      </c>
      <c r="C45" s="36">
        <v>2014</v>
      </c>
      <c r="D45" s="36">
        <v>2015</v>
      </c>
      <c r="E45" s="36">
        <v>2016</v>
      </c>
      <c r="F45" s="36">
        <v>2017</v>
      </c>
      <c r="G45" s="36">
        <v>2018</v>
      </c>
      <c r="H45" s="36" t="s">
        <v>169</v>
      </c>
      <c r="I45" s="36" t="s">
        <v>170</v>
      </c>
      <c r="J45" s="36" t="s">
        <v>171</v>
      </c>
      <c r="K45" s="36" t="s">
        <v>508</v>
      </c>
      <c r="L45" s="36" t="s">
        <v>509</v>
      </c>
      <c r="M45" s="36" t="s">
        <v>34</v>
      </c>
      <c r="N45" s="36" t="s">
        <v>35</v>
      </c>
      <c r="O45" s="37" t="s">
        <v>36</v>
      </c>
      <c r="P45" s="93"/>
    </row>
    <row r="46" spans="1:16" ht="21" customHeight="1" x14ac:dyDescent="0.2">
      <c r="A46" s="49" t="s">
        <v>283</v>
      </c>
      <c r="B46" s="802">
        <v>200</v>
      </c>
      <c r="C46" s="802">
        <v>200</v>
      </c>
      <c r="D46" s="802">
        <v>0</v>
      </c>
      <c r="E46" s="802">
        <v>85</v>
      </c>
      <c r="F46" s="802">
        <v>70</v>
      </c>
      <c r="G46" s="802">
        <v>40</v>
      </c>
      <c r="H46" s="802">
        <v>40</v>
      </c>
      <c r="I46" s="802">
        <v>30</v>
      </c>
      <c r="J46" s="802">
        <v>20</v>
      </c>
      <c r="K46" s="802">
        <v>20</v>
      </c>
      <c r="L46" s="802">
        <v>20</v>
      </c>
      <c r="M46" s="802">
        <v>20</v>
      </c>
      <c r="N46" s="802">
        <v>20</v>
      </c>
      <c r="O46" s="805">
        <v>20</v>
      </c>
      <c r="P46" s="93"/>
    </row>
    <row r="47" spans="1:16" ht="21" customHeight="1" x14ac:dyDescent="0.2">
      <c r="A47" s="49" t="s">
        <v>284</v>
      </c>
      <c r="B47" s="193">
        <v>1300.0000289855075</v>
      </c>
      <c r="C47" s="193">
        <v>1450.0000289855075</v>
      </c>
      <c r="D47" s="193">
        <v>1065</v>
      </c>
      <c r="E47" s="193">
        <v>875</v>
      </c>
      <c r="F47" s="193">
        <v>827</v>
      </c>
      <c r="G47" s="193">
        <v>855</v>
      </c>
      <c r="H47" s="193">
        <v>865</v>
      </c>
      <c r="I47" s="193">
        <v>720.5</v>
      </c>
      <c r="J47" s="193">
        <v>642</v>
      </c>
      <c r="K47" s="193">
        <v>879.27599806233491</v>
      </c>
      <c r="L47" s="193">
        <v>888</v>
      </c>
      <c r="M47" s="193">
        <v>977.526847389105</v>
      </c>
      <c r="N47" s="193">
        <v>957.5</v>
      </c>
      <c r="O47" s="806">
        <v>602.5</v>
      </c>
      <c r="P47" s="93"/>
    </row>
    <row r="48" spans="1:16" ht="21" customHeight="1" x14ac:dyDescent="0.2">
      <c r="A48" s="49" t="s">
        <v>292</v>
      </c>
      <c r="B48" s="193">
        <v>3037</v>
      </c>
      <c r="C48" s="193">
        <v>4565</v>
      </c>
      <c r="D48" s="193">
        <v>4995</v>
      </c>
      <c r="E48" s="193">
        <v>5341</v>
      </c>
      <c r="F48" s="193">
        <v>5250</v>
      </c>
      <c r="G48" s="193">
        <v>5400</v>
      </c>
      <c r="H48" s="193">
        <v>4241</v>
      </c>
      <c r="I48" s="193">
        <v>2857</v>
      </c>
      <c r="J48" s="193">
        <v>1094</v>
      </c>
      <c r="K48" s="193">
        <v>1300</v>
      </c>
      <c r="L48" s="193">
        <v>1547</v>
      </c>
      <c r="M48" s="193">
        <v>1616</v>
      </c>
      <c r="N48" s="193">
        <v>4146</v>
      </c>
      <c r="O48" s="806">
        <v>4234</v>
      </c>
      <c r="P48" s="93"/>
    </row>
    <row r="49" spans="1:16" ht="21" customHeight="1" x14ac:dyDescent="0.2">
      <c r="A49" s="49" t="s">
        <v>286</v>
      </c>
      <c r="B49" s="193"/>
      <c r="C49" s="193"/>
      <c r="D49" s="193"/>
      <c r="E49" s="193"/>
      <c r="F49" s="193"/>
      <c r="G49" s="193"/>
      <c r="H49" s="193"/>
      <c r="I49" s="193"/>
      <c r="J49" s="193"/>
      <c r="K49" s="193"/>
      <c r="L49" s="193"/>
      <c r="M49" s="193"/>
      <c r="N49" s="193"/>
      <c r="O49" s="806"/>
      <c r="P49" s="93"/>
    </row>
    <row r="50" spans="1:16" ht="21" customHeight="1" x14ac:dyDescent="0.2">
      <c r="A50" s="49" t="s">
        <v>287</v>
      </c>
      <c r="B50" s="193">
        <v>102.1</v>
      </c>
      <c r="C50" s="193">
        <v>61.06</v>
      </c>
      <c r="D50" s="193">
        <v>87.153999999999996</v>
      </c>
      <c r="E50" s="193">
        <v>146</v>
      </c>
      <c r="F50" s="193">
        <v>182</v>
      </c>
      <c r="G50" s="193">
        <v>99</v>
      </c>
      <c r="H50" s="193">
        <v>56</v>
      </c>
      <c r="I50" s="193">
        <v>44.25</v>
      </c>
      <c r="J50" s="193">
        <v>64</v>
      </c>
      <c r="K50" s="193">
        <v>172.2215887735</v>
      </c>
      <c r="L50" s="193">
        <v>232.4336090553</v>
      </c>
      <c r="M50" s="193">
        <v>127</v>
      </c>
      <c r="N50" s="193">
        <v>57</v>
      </c>
      <c r="O50" s="806">
        <v>47</v>
      </c>
      <c r="P50" s="93"/>
    </row>
    <row r="51" spans="1:16" ht="21" customHeight="1" x14ac:dyDescent="0.2">
      <c r="A51" s="49" t="s">
        <v>288</v>
      </c>
      <c r="B51" s="193">
        <v>108</v>
      </c>
      <c r="C51" s="193">
        <v>203.126615794804</v>
      </c>
      <c r="D51" s="193">
        <v>100</v>
      </c>
      <c r="E51" s="193">
        <v>425</v>
      </c>
      <c r="F51" s="193">
        <v>124</v>
      </c>
      <c r="G51" s="193">
        <v>88</v>
      </c>
      <c r="H51" s="193">
        <v>504</v>
      </c>
      <c r="I51" s="193">
        <v>279</v>
      </c>
      <c r="J51" s="193">
        <v>-108</v>
      </c>
      <c r="K51" s="193">
        <v>622.97586503000002</v>
      </c>
      <c r="L51" s="193">
        <v>1007.3657411641539</v>
      </c>
      <c r="M51" s="193">
        <v>1315</v>
      </c>
      <c r="N51" s="193">
        <v>898</v>
      </c>
      <c r="O51" s="806">
        <v>608</v>
      </c>
      <c r="P51" s="93"/>
    </row>
    <row r="52" spans="1:16" ht="21" customHeight="1" x14ac:dyDescent="0.2">
      <c r="A52" s="49" t="s">
        <v>289</v>
      </c>
      <c r="B52" s="193">
        <v>3295</v>
      </c>
      <c r="C52" s="193">
        <v>2613</v>
      </c>
      <c r="D52" s="193">
        <v>4137</v>
      </c>
      <c r="E52" s="193">
        <v>3250</v>
      </c>
      <c r="F52" s="193">
        <v>4151</v>
      </c>
      <c r="G52" s="193">
        <v>364</v>
      </c>
      <c r="H52" s="193">
        <v>796</v>
      </c>
      <c r="I52" s="193">
        <v>704</v>
      </c>
      <c r="J52" s="193">
        <v>1784.4</v>
      </c>
      <c r="K52" s="193">
        <v>1950</v>
      </c>
      <c r="L52" s="193">
        <v>2158</v>
      </c>
      <c r="M52" s="193">
        <v>2489.5</v>
      </c>
      <c r="N52" s="193">
        <v>2799</v>
      </c>
      <c r="O52" s="806">
        <v>3859.0326968169998</v>
      </c>
      <c r="P52" s="93"/>
    </row>
    <row r="53" spans="1:16" ht="21" customHeight="1" x14ac:dyDescent="0.2">
      <c r="A53" s="452"/>
      <c r="B53" s="803"/>
      <c r="C53" s="803"/>
      <c r="D53" s="803"/>
      <c r="E53" s="803"/>
      <c r="F53" s="803"/>
      <c r="G53" s="807"/>
      <c r="H53" s="504"/>
      <c r="I53" s="803"/>
      <c r="J53" s="803"/>
      <c r="K53" s="803"/>
      <c r="L53" s="803"/>
      <c r="M53" s="803"/>
      <c r="N53" s="803"/>
      <c r="O53" s="809"/>
      <c r="P53" s="93"/>
    </row>
    <row r="54" spans="1:16" ht="21" customHeight="1" x14ac:dyDescent="0.2">
      <c r="A54" s="133" t="s">
        <v>290</v>
      </c>
      <c r="B54" s="804">
        <v>8042.1000289855074</v>
      </c>
      <c r="C54" s="804">
        <v>9092.1866447803113</v>
      </c>
      <c r="D54" s="804">
        <v>10384.154</v>
      </c>
      <c r="E54" s="804">
        <v>10122</v>
      </c>
      <c r="F54" s="804">
        <v>10604</v>
      </c>
      <c r="G54" s="804">
        <v>6846</v>
      </c>
      <c r="H54" s="804">
        <v>6502</v>
      </c>
      <c r="I54" s="804">
        <v>4634.75</v>
      </c>
      <c r="J54" s="804">
        <v>3496.4</v>
      </c>
      <c r="K54" s="804">
        <v>4944.4734518658352</v>
      </c>
      <c r="L54" s="804">
        <v>5852.799350219454</v>
      </c>
      <c r="M54" s="804">
        <v>6545.0268473891047</v>
      </c>
      <c r="N54" s="581">
        <v>8877.5</v>
      </c>
      <c r="O54" s="808">
        <v>9370.5326968169993</v>
      </c>
      <c r="P54" s="93"/>
    </row>
    <row r="55" spans="1:16" ht="20.45" customHeight="1" x14ac:dyDescent="0.25">
      <c r="A55" s="58" t="s">
        <v>16</v>
      </c>
      <c r="B55" s="437"/>
      <c r="C55" s="437"/>
      <c r="D55" s="437"/>
      <c r="E55" s="437"/>
      <c r="F55" s="437"/>
      <c r="N55" s="256"/>
      <c r="O55" s="256"/>
    </row>
    <row r="56" spans="1:16" x14ac:dyDescent="0.2">
      <c r="A56" s="27"/>
      <c r="B56" s="27"/>
    </row>
    <row r="57" spans="1:16" ht="16.899999999999999" customHeight="1" x14ac:dyDescent="0.2"/>
    <row r="61" spans="1:16" ht="15" customHeight="1" x14ac:dyDescent="0.2"/>
    <row r="112" spans="1:1" ht="25.5" x14ac:dyDescent="0.2">
      <c r="A112" s="24" t="s">
        <v>296</v>
      </c>
    </row>
  </sheetData>
  <hyperlinks>
    <hyperlink ref="A1" location="'Table of contents'!A1" display="Back to table of contents" xr:uid="{AA83D01D-9259-49AD-AA54-29E530BB793E}"/>
  </hyperlinks>
  <pageMargins left="0.6" right="0" top="0.75" bottom="0" header="0.4" footer="0"/>
  <pageSetup paperSize="9" scale="98" orientation="landscape" r:id="rId1"/>
  <headerFooter alignWithMargins="0">
    <oddHeader>&amp;C- &amp;P+27 -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32996-F48D-4911-9976-74A86A74B838}">
  <dimension ref="A1:CG28"/>
  <sheetViews>
    <sheetView workbookViewId="0">
      <pane xSplit="1" ySplit="4" topLeftCell="B5" activePane="bottomRight" state="frozen"/>
      <selection activeCell="C13" sqref="C13"/>
      <selection pane="topRight" activeCell="C13" sqref="C13"/>
      <selection pane="bottomLeft" activeCell="C13" sqref="C13"/>
      <selection pane="bottomRight"/>
    </sheetView>
  </sheetViews>
  <sheetFormatPr defaultColWidth="9.140625" defaultRowHeight="12.75" x14ac:dyDescent="0.2"/>
  <cols>
    <col min="1" max="1" width="21.7109375" style="18" customWidth="1"/>
    <col min="2" max="21" width="7.7109375" style="104" customWidth="1"/>
    <col min="22" max="44" width="7.7109375" style="18" customWidth="1"/>
    <col min="45" max="46" width="9.140625" style="18"/>
    <col min="47" max="47" width="21.28515625" style="18" customWidth="1"/>
    <col min="48" max="16384" width="9.140625" style="18"/>
  </cols>
  <sheetData>
    <row r="1" spans="1:85" ht="14.25" customHeight="1" x14ac:dyDescent="0.2">
      <c r="A1" s="674" t="s">
        <v>214</v>
      </c>
    </row>
    <row r="2" spans="1:85" s="30" customFormat="1" ht="25.5" customHeight="1" x14ac:dyDescent="0.25">
      <c r="A2" s="864" t="s">
        <v>498</v>
      </c>
      <c r="B2" s="864"/>
      <c r="C2" s="864"/>
      <c r="D2" s="864"/>
      <c r="E2" s="864"/>
      <c r="F2" s="864"/>
      <c r="G2" s="864"/>
      <c r="H2" s="864"/>
      <c r="I2" s="864"/>
      <c r="J2" s="864"/>
      <c r="K2" s="864"/>
      <c r="L2" s="864"/>
      <c r="M2" s="864"/>
      <c r="N2" s="864"/>
      <c r="O2" s="864"/>
      <c r="P2" s="864"/>
      <c r="Q2" s="864"/>
      <c r="R2" s="864"/>
      <c r="S2" s="864"/>
      <c r="T2" s="864"/>
      <c r="U2" s="864"/>
      <c r="V2" s="459"/>
      <c r="W2" s="459"/>
      <c r="X2" s="459"/>
      <c r="Y2" s="459"/>
      <c r="Z2" s="459"/>
      <c r="AA2" s="459"/>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row>
    <row r="3" spans="1:85" x14ac:dyDescent="0.2">
      <c r="A3" s="460"/>
      <c r="B3" s="460"/>
      <c r="C3" s="460"/>
      <c r="D3" s="460"/>
      <c r="E3" s="460"/>
      <c r="F3" s="460"/>
      <c r="G3" s="460"/>
      <c r="H3" s="460"/>
      <c r="I3" s="460"/>
      <c r="J3" s="460"/>
      <c r="K3" s="460"/>
      <c r="L3" s="460"/>
      <c r="M3" s="460"/>
      <c r="N3" s="460"/>
      <c r="AF3" s="91"/>
      <c r="AG3" s="91"/>
      <c r="AQ3" s="91"/>
      <c r="AR3" s="91"/>
    </row>
    <row r="4" spans="1:85" s="127" customFormat="1" ht="30.75" customHeight="1" x14ac:dyDescent="0.2">
      <c r="A4" s="461"/>
      <c r="B4" s="92">
        <v>1983</v>
      </c>
      <c r="C4" s="92">
        <v>1984</v>
      </c>
      <c r="D4" s="92">
        <v>1985</v>
      </c>
      <c r="E4" s="92">
        <v>1986</v>
      </c>
      <c r="F4" s="92">
        <v>1987</v>
      </c>
      <c r="G4" s="92">
        <v>1988</v>
      </c>
      <c r="H4" s="92">
        <v>1989</v>
      </c>
      <c r="I4" s="92">
        <v>1990</v>
      </c>
      <c r="J4" s="92">
        <v>1991</v>
      </c>
      <c r="K4" s="92">
        <v>1992</v>
      </c>
      <c r="L4" s="92">
        <v>1993</v>
      </c>
      <c r="M4" s="92">
        <v>1994</v>
      </c>
      <c r="N4" s="92">
        <v>1995</v>
      </c>
      <c r="O4" s="92">
        <v>1996</v>
      </c>
      <c r="P4" s="92">
        <v>1997</v>
      </c>
      <c r="Q4" s="92">
        <v>1998</v>
      </c>
      <c r="R4" s="92">
        <v>1999</v>
      </c>
      <c r="S4" s="92">
        <v>2000</v>
      </c>
      <c r="T4" s="92">
        <v>2001</v>
      </c>
      <c r="U4" s="92">
        <v>2002</v>
      </c>
      <c r="V4" s="92">
        <v>2003</v>
      </c>
      <c r="W4" s="92">
        <v>2004</v>
      </c>
      <c r="X4" s="92">
        <v>2005</v>
      </c>
      <c r="Y4" s="92">
        <v>2006</v>
      </c>
      <c r="Z4" s="92">
        <v>2007</v>
      </c>
      <c r="AA4" s="92">
        <v>2008</v>
      </c>
      <c r="AB4" s="92">
        <v>2009</v>
      </c>
      <c r="AC4" s="92">
        <v>2010</v>
      </c>
      <c r="AD4" s="92">
        <v>2011</v>
      </c>
      <c r="AE4" s="92">
        <v>2012</v>
      </c>
      <c r="AF4" s="92">
        <v>2013</v>
      </c>
      <c r="AG4" s="92">
        <v>2014</v>
      </c>
      <c r="AH4" s="92">
        <v>2015</v>
      </c>
      <c r="AI4" s="92">
        <v>2016</v>
      </c>
      <c r="AJ4" s="92">
        <v>2017</v>
      </c>
      <c r="AK4" s="92">
        <v>2018</v>
      </c>
      <c r="AL4" s="92">
        <v>2019</v>
      </c>
      <c r="AM4" s="92">
        <v>2020</v>
      </c>
      <c r="AN4" s="92">
        <v>2021</v>
      </c>
      <c r="AO4" s="92">
        <v>2022</v>
      </c>
      <c r="AP4" s="92">
        <v>2023</v>
      </c>
      <c r="AQ4" s="315">
        <v>2024</v>
      </c>
      <c r="AR4" s="315">
        <v>2025</v>
      </c>
      <c r="AS4" s="462"/>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row>
    <row r="5" spans="1:85" ht="31.9" customHeight="1" x14ac:dyDescent="0.2">
      <c r="A5" s="416" t="s">
        <v>297</v>
      </c>
      <c r="B5" s="463">
        <v>10.71</v>
      </c>
      <c r="C5" s="463">
        <v>12.3</v>
      </c>
      <c r="D5" s="463">
        <v>10.92</v>
      </c>
      <c r="E5" s="463">
        <v>9.19</v>
      </c>
      <c r="F5" s="463">
        <v>9.18</v>
      </c>
      <c r="G5" s="463">
        <v>10.73</v>
      </c>
      <c r="H5" s="463">
        <v>12.26</v>
      </c>
      <c r="I5" s="463">
        <v>11.57</v>
      </c>
      <c r="J5" s="463">
        <v>12.17</v>
      </c>
      <c r="K5" s="463">
        <v>11.4</v>
      </c>
      <c r="L5" s="463">
        <v>11.94</v>
      </c>
      <c r="M5" s="463">
        <v>13.1</v>
      </c>
      <c r="N5" s="463">
        <v>13.09</v>
      </c>
      <c r="O5" s="463">
        <v>15.32</v>
      </c>
      <c r="P5" s="463">
        <v>15.51</v>
      </c>
      <c r="Q5" s="463">
        <v>14.96</v>
      </c>
      <c r="R5" s="463">
        <v>16.12</v>
      </c>
      <c r="S5" s="463">
        <v>15.15</v>
      </c>
      <c r="T5" s="463">
        <v>14.94</v>
      </c>
      <c r="U5" s="463">
        <v>16.190000000000001</v>
      </c>
      <c r="V5" s="463">
        <v>18.350000000000001</v>
      </c>
      <c r="W5" s="463">
        <v>20.25</v>
      </c>
      <c r="X5" s="463">
        <v>22.36</v>
      </c>
      <c r="Y5" s="463">
        <v>23.73</v>
      </c>
      <c r="Z5" s="463">
        <v>26.356000000000002</v>
      </c>
      <c r="AA5" s="463">
        <v>24.079000000000001</v>
      </c>
      <c r="AB5" s="463">
        <v>25.327999999999999</v>
      </c>
      <c r="AC5" s="463">
        <v>28.47</v>
      </c>
      <c r="AD5" s="463">
        <v>29.74</v>
      </c>
      <c r="AE5" s="463">
        <v>31.094916666666663</v>
      </c>
      <c r="AF5" s="463">
        <v>29.489000000000001</v>
      </c>
      <c r="AG5" s="463">
        <v>27.37</v>
      </c>
      <c r="AH5" s="463">
        <v>26.27</v>
      </c>
      <c r="AI5" s="463">
        <v>26.583985750360753</v>
      </c>
      <c r="AJ5" s="463">
        <v>26.71134219455239</v>
      </c>
      <c r="AK5" s="463">
        <v>25.598364477649113</v>
      </c>
      <c r="AL5" s="463">
        <v>24.781470415856283</v>
      </c>
      <c r="AM5" s="463">
        <v>27.127572897989374</v>
      </c>
      <c r="AN5" s="463">
        <v>31.185716943874837</v>
      </c>
      <c r="AO5" s="463">
        <v>30.619812337662339</v>
      </c>
      <c r="AP5" s="463">
        <v>30.312980624636722</v>
      </c>
      <c r="AQ5" s="463">
        <v>31.037671824447482</v>
      </c>
      <c r="AR5" s="464">
        <v>30.339914869081532</v>
      </c>
      <c r="AS5" s="93"/>
    </row>
    <row r="6" spans="1:85" ht="31.9" customHeight="1" x14ac:dyDescent="0.2">
      <c r="A6" s="416" t="s">
        <v>298</v>
      </c>
      <c r="B6" s="463">
        <v>17.86</v>
      </c>
      <c r="C6" s="463">
        <v>18.47</v>
      </c>
      <c r="D6" s="463">
        <v>20.03</v>
      </c>
      <c r="E6" s="463">
        <v>19.87</v>
      </c>
      <c r="F6" s="463">
        <v>21.2</v>
      </c>
      <c r="G6" s="463">
        <v>24.07</v>
      </c>
      <c r="H6" s="463">
        <v>25.16</v>
      </c>
      <c r="I6" s="463">
        <v>26.46</v>
      </c>
      <c r="J6" s="463">
        <v>27.63</v>
      </c>
      <c r="K6" s="463">
        <v>27.44</v>
      </c>
      <c r="L6" s="463">
        <v>26.51</v>
      </c>
      <c r="M6" s="463">
        <v>27.61</v>
      </c>
      <c r="N6" s="463">
        <v>28.1</v>
      </c>
      <c r="O6" s="463">
        <v>30.81</v>
      </c>
      <c r="P6" s="463">
        <v>34.51</v>
      </c>
      <c r="Q6" s="463">
        <v>39.75</v>
      </c>
      <c r="R6" s="463">
        <v>40.700000000000003</v>
      </c>
      <c r="S6" s="463">
        <v>39.81</v>
      </c>
      <c r="T6" s="463">
        <v>41.92</v>
      </c>
      <c r="U6" s="463">
        <v>45.06</v>
      </c>
      <c r="V6" s="463">
        <v>46.35</v>
      </c>
      <c r="W6" s="463">
        <v>50.97</v>
      </c>
      <c r="X6" s="463">
        <v>53.14</v>
      </c>
      <c r="Y6" s="463">
        <v>57.83</v>
      </c>
      <c r="Z6" s="463">
        <v>62.854999999999997</v>
      </c>
      <c r="AA6" s="463">
        <v>52.728999999999999</v>
      </c>
      <c r="AB6" s="463">
        <v>50.069000000000003</v>
      </c>
      <c r="AC6" s="463">
        <v>47.72</v>
      </c>
      <c r="AD6" s="463">
        <v>46.09</v>
      </c>
      <c r="AE6" s="463">
        <v>47.442749999999997</v>
      </c>
      <c r="AF6" s="463">
        <v>47.823</v>
      </c>
      <c r="AG6" s="463">
        <v>50.253</v>
      </c>
      <c r="AH6" s="463">
        <v>53.728999999999999</v>
      </c>
      <c r="AI6" s="463">
        <v>48.597906024531028</v>
      </c>
      <c r="AJ6" s="463">
        <v>44.776530828009726</v>
      </c>
      <c r="AK6" s="463">
        <v>45.501564109415696</v>
      </c>
      <c r="AL6" s="463">
        <v>45.304348738419385</v>
      </c>
      <c r="AM6" s="463">
        <v>50.157423204131874</v>
      </c>
      <c r="AN6" s="463">
        <v>56.881745514354066</v>
      </c>
      <c r="AO6" s="463">
        <v>54.189753753191255</v>
      </c>
      <c r="AP6" s="463">
        <v>56.086192383868308</v>
      </c>
      <c r="AQ6" s="463">
        <v>59.508426425913271</v>
      </c>
      <c r="AR6" s="464">
        <v>60.38</v>
      </c>
      <c r="AS6" s="93"/>
    </row>
    <row r="7" spans="1:85" ht="31.9" customHeight="1" x14ac:dyDescent="0.2">
      <c r="A7" s="438" t="s">
        <v>299</v>
      </c>
      <c r="B7" s="463"/>
      <c r="C7" s="463"/>
      <c r="D7" s="463"/>
      <c r="E7" s="463"/>
      <c r="F7" s="463"/>
      <c r="G7" s="463"/>
      <c r="H7" s="463">
        <v>17.02</v>
      </c>
      <c r="I7" s="463">
        <v>18.670000000000002</v>
      </c>
      <c r="J7" s="463">
        <v>19.13</v>
      </c>
      <c r="K7" s="463">
        <v>19.899999999999999</v>
      </c>
      <c r="L7" s="463">
        <v>20.37</v>
      </c>
      <c r="M7" s="463">
        <v>21.11</v>
      </c>
      <c r="N7" s="463">
        <v>22.79</v>
      </c>
      <c r="O7" s="463">
        <v>24.43</v>
      </c>
      <c r="P7" s="463">
        <v>23.55</v>
      </c>
      <c r="Q7" s="463">
        <v>26.57</v>
      </c>
      <c r="R7" s="463">
        <v>26.59</v>
      </c>
      <c r="S7" s="463">
        <v>24</v>
      </c>
      <c r="T7" s="463">
        <v>25.76</v>
      </c>
      <c r="U7" s="463">
        <v>28.01</v>
      </c>
      <c r="V7" s="463">
        <v>31.69</v>
      </c>
      <c r="W7" s="463">
        <v>34.1</v>
      </c>
      <c r="X7" s="463">
        <v>36.29</v>
      </c>
      <c r="Y7" s="463">
        <v>39.51</v>
      </c>
      <c r="Z7" s="463">
        <v>42.917999999999999</v>
      </c>
      <c r="AA7" s="463">
        <v>41.609000000000002</v>
      </c>
      <c r="AB7" s="463">
        <v>44.523000000000003</v>
      </c>
      <c r="AC7" s="463">
        <v>40.950000000000003</v>
      </c>
      <c r="AD7" s="463">
        <v>39.99</v>
      </c>
      <c r="AE7" s="463">
        <v>38.486024999999998</v>
      </c>
      <c r="AF7" s="463">
        <v>40.603000000000002</v>
      </c>
      <c r="AG7" s="463">
        <v>40.524999999999999</v>
      </c>
      <c r="AH7" s="463">
        <v>38.988999999999997</v>
      </c>
      <c r="AI7" s="463">
        <v>39.67633134920635</v>
      </c>
      <c r="AJ7" s="463">
        <v>39.232751176590533</v>
      </c>
      <c r="AK7" s="463">
        <v>40.255129285725459</v>
      </c>
      <c r="AL7" s="463">
        <v>39.722956665654038</v>
      </c>
      <c r="AM7" s="463">
        <v>44.620631413431475</v>
      </c>
      <c r="AN7" s="463">
        <v>48.903794476722112</v>
      </c>
      <c r="AO7" s="463">
        <v>46.223462579087574</v>
      </c>
      <c r="AP7" s="463">
        <v>48.771165202156496</v>
      </c>
      <c r="AQ7" s="463">
        <v>50.335841162090837</v>
      </c>
      <c r="AR7" s="464">
        <v>51.737382808934896</v>
      </c>
      <c r="AS7" s="93"/>
    </row>
    <row r="8" spans="1:85" ht="31.9" customHeight="1" x14ac:dyDescent="0.2">
      <c r="A8" s="416" t="s">
        <v>300</v>
      </c>
      <c r="B8" s="463">
        <v>1.56</v>
      </c>
      <c r="C8" s="463">
        <v>1.6</v>
      </c>
      <c r="D8" s="463">
        <v>1.74</v>
      </c>
      <c r="E8" s="463">
        <v>1.96</v>
      </c>
      <c r="F8" s="463">
        <v>2.15</v>
      </c>
      <c r="G8" s="463">
        <v>2.27</v>
      </c>
      <c r="H8" s="463">
        <v>2.41</v>
      </c>
      <c r="I8" s="463">
        <v>2.72</v>
      </c>
      <c r="J8" s="463">
        <v>2.77</v>
      </c>
      <c r="K8" s="463">
        <v>2.92</v>
      </c>
      <c r="L8" s="463">
        <v>3.11</v>
      </c>
      <c r="M8" s="463">
        <v>3.24</v>
      </c>
      <c r="N8" s="463">
        <v>3.56</v>
      </c>
      <c r="O8" s="463">
        <v>3.84</v>
      </c>
      <c r="P8" s="463">
        <v>3.6</v>
      </c>
      <c r="Q8" s="463">
        <v>4.0599999999999996</v>
      </c>
      <c r="R8" s="463">
        <v>4.09</v>
      </c>
      <c r="S8" s="463">
        <v>3.69</v>
      </c>
      <c r="T8" s="463">
        <v>3.96</v>
      </c>
      <c r="U8" s="463"/>
      <c r="V8" s="463"/>
      <c r="W8" s="463"/>
      <c r="X8" s="463"/>
      <c r="Y8" s="463"/>
      <c r="Z8" s="463"/>
      <c r="AA8" s="463"/>
      <c r="AB8" s="463"/>
      <c r="AC8" s="463"/>
      <c r="AR8" s="464"/>
      <c r="AS8" s="93"/>
    </row>
    <row r="9" spans="1:85" ht="31.9" customHeight="1" x14ac:dyDescent="0.2">
      <c r="A9" s="416" t="s">
        <v>301</v>
      </c>
      <c r="B9" s="463">
        <v>4.6399999999999997</v>
      </c>
      <c r="C9" s="463">
        <v>4.91</v>
      </c>
      <c r="D9" s="463">
        <v>5.33</v>
      </c>
      <c r="E9" s="463">
        <v>6.3</v>
      </c>
      <c r="F9" s="463">
        <v>7.26</v>
      </c>
      <c r="G9" s="463">
        <v>7.75</v>
      </c>
      <c r="H9" s="463">
        <v>8.23</v>
      </c>
      <c r="I9" s="463">
        <v>9.1999999999999993</v>
      </c>
      <c r="J9" s="463">
        <v>9.4499999999999993</v>
      </c>
      <c r="K9" s="463">
        <v>9.94</v>
      </c>
      <c r="L9" s="463">
        <v>10.67</v>
      </c>
      <c r="M9" s="463">
        <v>11.09</v>
      </c>
      <c r="N9" s="463">
        <v>12.34</v>
      </c>
      <c r="O9" s="463">
        <v>13</v>
      </c>
      <c r="P9" s="463">
        <v>12.05</v>
      </c>
      <c r="Q9" s="463">
        <v>13.56</v>
      </c>
      <c r="R9" s="463">
        <v>13.59</v>
      </c>
      <c r="S9" s="463">
        <v>12.34</v>
      </c>
      <c r="T9" s="463">
        <v>13.24</v>
      </c>
      <c r="U9" s="463"/>
      <c r="V9" s="463"/>
      <c r="W9" s="463"/>
      <c r="X9" s="463"/>
      <c r="Y9" s="463"/>
      <c r="Z9" s="463"/>
      <c r="AA9" s="463"/>
      <c r="AB9" s="463"/>
      <c r="AC9" s="463"/>
      <c r="AR9" s="464"/>
      <c r="AS9" s="93"/>
    </row>
    <row r="10" spans="1:85" ht="31.9" customHeight="1" x14ac:dyDescent="0.2">
      <c r="A10" s="416" t="s">
        <v>302</v>
      </c>
      <c r="B10" s="463">
        <v>1.18</v>
      </c>
      <c r="C10" s="463">
        <v>1.24</v>
      </c>
      <c r="D10" s="463">
        <v>1.28</v>
      </c>
      <c r="E10" s="463">
        <v>1.1100000000000001</v>
      </c>
      <c r="F10" s="463">
        <v>1.05</v>
      </c>
      <c r="G10" s="463">
        <v>1.02</v>
      </c>
      <c r="H10" s="463">
        <v>1</v>
      </c>
      <c r="I10" s="463">
        <v>0.88</v>
      </c>
      <c r="J10" s="463">
        <v>0.74</v>
      </c>
      <c r="K10" s="463">
        <v>0.6</v>
      </c>
      <c r="L10" s="463">
        <v>0.57999999999999996</v>
      </c>
      <c r="M10" s="463">
        <v>0.56999999999999995</v>
      </c>
      <c r="N10" s="463">
        <v>0.55000000000000004</v>
      </c>
      <c r="O10" s="463">
        <v>0.56000000000000005</v>
      </c>
      <c r="P10" s="463">
        <v>0.57999999999999996</v>
      </c>
      <c r="Q10" s="463">
        <v>0.57999999999999996</v>
      </c>
      <c r="R10" s="463">
        <v>0.59</v>
      </c>
      <c r="S10" s="463">
        <v>0.59</v>
      </c>
      <c r="T10" s="463">
        <v>0.62</v>
      </c>
      <c r="U10" s="463">
        <v>0.62</v>
      </c>
      <c r="V10" s="463">
        <v>0.62</v>
      </c>
      <c r="W10" s="463">
        <v>0.62</v>
      </c>
      <c r="X10" s="463">
        <v>0.67</v>
      </c>
      <c r="Y10" s="463">
        <v>0.7</v>
      </c>
      <c r="Z10" s="463">
        <v>0.76</v>
      </c>
      <c r="AA10" s="463">
        <v>0.65900000000000003</v>
      </c>
      <c r="AB10" s="463">
        <v>0.66600000000000004</v>
      </c>
      <c r="AC10" s="463">
        <v>0.68</v>
      </c>
      <c r="AD10" s="463">
        <v>0.62</v>
      </c>
      <c r="AE10" s="463">
        <v>0.56449250000000006</v>
      </c>
      <c r="AF10" s="463">
        <v>0.52100000000000002</v>
      </c>
      <c r="AG10" s="463">
        <v>0.496</v>
      </c>
      <c r="AH10" s="463">
        <v>0.54600000000000004</v>
      </c>
      <c r="AI10" s="463">
        <v>0.53293511724386722</v>
      </c>
      <c r="AJ10" s="463">
        <v>0.53710875847671091</v>
      </c>
      <c r="AK10" s="463">
        <v>0.50293163669814023</v>
      </c>
      <c r="AL10" s="463">
        <v>0.5080066569097591</v>
      </c>
      <c r="AM10" s="463">
        <v>0.53146012361684836</v>
      </c>
      <c r="AN10" s="463">
        <v>0.56377010276638562</v>
      </c>
      <c r="AO10" s="463">
        <v>0.56259570724414476</v>
      </c>
      <c r="AP10" s="463">
        <v>0.5490967273701699</v>
      </c>
      <c r="AQ10" s="463">
        <v>0.56079957391110358</v>
      </c>
      <c r="AR10" s="464">
        <v>0.54285270225396587</v>
      </c>
      <c r="AS10" s="93"/>
    </row>
    <row r="11" spans="1:85" ht="31.9" customHeight="1" x14ac:dyDescent="0.2">
      <c r="A11" s="438" t="s">
        <v>303</v>
      </c>
      <c r="B11" s="463">
        <v>7.88</v>
      </c>
      <c r="C11" s="463">
        <v>8.0399999999999991</v>
      </c>
      <c r="D11" s="463">
        <v>8.25</v>
      </c>
      <c r="E11" s="463">
        <v>9.26</v>
      </c>
      <c r="F11" s="463">
        <v>10.17</v>
      </c>
      <c r="G11" s="463">
        <v>10.57</v>
      </c>
      <c r="H11" s="463">
        <v>11.38</v>
      </c>
      <c r="I11" s="463">
        <v>12.41</v>
      </c>
      <c r="J11" s="463">
        <v>12.63</v>
      </c>
      <c r="K11" s="463">
        <v>12.76</v>
      </c>
      <c r="L11" s="463">
        <v>11.25</v>
      </c>
      <c r="M11" s="463">
        <v>10.79</v>
      </c>
      <c r="N11" s="463">
        <v>10.94</v>
      </c>
      <c r="O11" s="463">
        <v>12.79</v>
      </c>
      <c r="P11" s="463">
        <v>12.37</v>
      </c>
      <c r="Q11" s="463">
        <v>13.79</v>
      </c>
      <c r="R11" s="463">
        <v>13.7</v>
      </c>
      <c r="S11" s="463">
        <v>12.36</v>
      </c>
      <c r="T11" s="463">
        <v>13.27</v>
      </c>
      <c r="U11" s="463"/>
      <c r="V11" s="463"/>
      <c r="W11" s="463"/>
      <c r="X11" s="463"/>
      <c r="Y11" s="463"/>
      <c r="Z11" s="463"/>
      <c r="AA11" s="463"/>
      <c r="AB11" s="463"/>
      <c r="AC11" s="463"/>
      <c r="AR11" s="464"/>
      <c r="AS11" s="93"/>
    </row>
    <row r="12" spans="1:85" ht="31.9" customHeight="1" x14ac:dyDescent="0.2">
      <c r="A12" s="438" t="s">
        <v>304</v>
      </c>
      <c r="B12" s="463">
        <v>5.52</v>
      </c>
      <c r="C12" s="463">
        <v>5.87</v>
      </c>
      <c r="D12" s="463">
        <v>6.57</v>
      </c>
      <c r="E12" s="463">
        <v>8.1999999999999993</v>
      </c>
      <c r="F12" s="463">
        <v>9.0299999999999994</v>
      </c>
      <c r="G12" s="463">
        <v>10.63</v>
      </c>
      <c r="H12" s="463">
        <v>11.22</v>
      </c>
      <c r="I12" s="463">
        <v>10.29</v>
      </c>
      <c r="J12" s="463">
        <v>11.65</v>
      </c>
      <c r="K12" s="463">
        <v>12.21</v>
      </c>
      <c r="L12" s="463">
        <v>15.93</v>
      </c>
      <c r="M12" s="463">
        <v>17.670000000000002</v>
      </c>
      <c r="N12" s="463">
        <v>18.98</v>
      </c>
      <c r="O12" s="463">
        <v>18.079999999999998</v>
      </c>
      <c r="P12" s="463">
        <v>17.38</v>
      </c>
      <c r="Q12" s="463">
        <v>18.37</v>
      </c>
      <c r="R12" s="463">
        <v>21.98</v>
      </c>
      <c r="S12" s="463">
        <v>24.11</v>
      </c>
      <c r="T12" s="463">
        <v>23.67</v>
      </c>
      <c r="U12" s="463">
        <v>23.69</v>
      </c>
      <c r="V12" s="463">
        <v>24.21</v>
      </c>
      <c r="W12" s="463">
        <v>25.35</v>
      </c>
      <c r="X12" s="463">
        <v>25.35</v>
      </c>
      <c r="Y12" s="463">
        <v>27.01</v>
      </c>
      <c r="Z12" s="463">
        <v>26.902999999999999</v>
      </c>
      <c r="AA12" s="463">
        <v>27.651</v>
      </c>
      <c r="AB12" s="463">
        <v>34.396000000000001</v>
      </c>
      <c r="AC12" s="463">
        <v>35.409999999999997</v>
      </c>
      <c r="AD12" s="463">
        <v>36.25</v>
      </c>
      <c r="AE12" s="463">
        <v>37.695250000000001</v>
      </c>
      <c r="AF12" s="463">
        <v>31.286999999999999</v>
      </c>
      <c r="AG12" s="463">
        <v>28.734000000000002</v>
      </c>
      <c r="AH12" s="463">
        <v>28.905000000000001</v>
      </c>
      <c r="AI12" s="463">
        <v>33.152142676767681</v>
      </c>
      <c r="AJ12" s="463">
        <v>31.069693422395304</v>
      </c>
      <c r="AK12" s="463">
        <v>30.840089120416913</v>
      </c>
      <c r="AL12" s="463">
        <v>32.557992383929736</v>
      </c>
      <c r="AM12" s="463">
        <v>36.619379638159955</v>
      </c>
      <c r="AN12" s="463">
        <v>37.666447280606818</v>
      </c>
      <c r="AO12" s="463">
        <v>33.595141022172271</v>
      </c>
      <c r="AP12" s="463">
        <v>32.451665096693993</v>
      </c>
      <c r="AQ12" s="463">
        <v>31.077013764050278</v>
      </c>
      <c r="AR12" s="464">
        <v>31.548283493127244</v>
      </c>
      <c r="AS12" s="93"/>
    </row>
    <row r="13" spans="1:85" ht="31.9" customHeight="1" x14ac:dyDescent="0.2">
      <c r="A13" s="416" t="s">
        <v>305</v>
      </c>
      <c r="B13" s="463">
        <v>10.67</v>
      </c>
      <c r="C13" s="463">
        <v>9.66</v>
      </c>
      <c r="D13" s="463">
        <v>7.21</v>
      </c>
      <c r="E13" s="463">
        <v>6.09</v>
      </c>
      <c r="F13" s="463">
        <v>6.49</v>
      </c>
      <c r="G13" s="463">
        <v>6.06</v>
      </c>
      <c r="H13" s="463">
        <v>7.93</v>
      </c>
      <c r="I13" s="463">
        <v>5.74</v>
      </c>
      <c r="J13" s="463">
        <v>5.67</v>
      </c>
      <c r="K13" s="463">
        <v>5.47</v>
      </c>
      <c r="L13" s="463">
        <v>5.4</v>
      </c>
      <c r="M13" s="463">
        <v>5.07</v>
      </c>
      <c r="N13" s="463">
        <v>4.91</v>
      </c>
      <c r="O13" s="463">
        <v>4.6100000000000003</v>
      </c>
      <c r="P13" s="463">
        <v>4.57</v>
      </c>
      <c r="Q13" s="463">
        <v>4.37</v>
      </c>
      <c r="R13" s="463">
        <v>4.12</v>
      </c>
      <c r="S13" s="463">
        <v>3.79</v>
      </c>
      <c r="T13" s="463">
        <v>3.41</v>
      </c>
      <c r="U13" s="463">
        <v>2.86</v>
      </c>
      <c r="V13" s="463">
        <v>3.78</v>
      </c>
      <c r="W13" s="463">
        <v>4.3499999999999996</v>
      </c>
      <c r="X13" s="463">
        <v>4.68</v>
      </c>
      <c r="Y13" s="463">
        <v>4.74</v>
      </c>
      <c r="Z13" s="463">
        <v>4.5</v>
      </c>
      <c r="AA13" s="463">
        <v>3.484</v>
      </c>
      <c r="AB13" s="463">
        <v>3.8540000000000001</v>
      </c>
      <c r="AC13" s="463">
        <v>4.25</v>
      </c>
      <c r="AD13" s="463">
        <v>4.01</v>
      </c>
      <c r="AE13" s="463">
        <v>3.6797499999999999</v>
      </c>
      <c r="AF13" s="463">
        <v>3.1909999999999998</v>
      </c>
      <c r="AG13" s="463">
        <v>2.8050000000000002</v>
      </c>
      <c r="AH13" s="463">
        <v>2.7629999999999999</v>
      </c>
      <c r="AI13" s="463">
        <v>2.4495082972582973</v>
      </c>
      <c r="AJ13" s="463">
        <v>2.6135472172399923</v>
      </c>
      <c r="AK13" s="463">
        <v>2.5844610395194758</v>
      </c>
      <c r="AL13" s="463">
        <v>2.4589383428515292</v>
      </c>
      <c r="AM13" s="463">
        <v>2.3961968834305791</v>
      </c>
      <c r="AN13" s="463">
        <v>2.8147082004253061</v>
      </c>
      <c r="AO13" s="463">
        <v>2.7027233877233878</v>
      </c>
      <c r="AP13" s="463">
        <v>2.4802987573609987</v>
      </c>
      <c r="AQ13" s="463">
        <v>2.5766074352548038</v>
      </c>
      <c r="AR13" s="464">
        <v>2.6389477100831265</v>
      </c>
      <c r="AS13" s="93"/>
    </row>
    <row r="14" spans="1:85" ht="31.9" customHeight="1" x14ac:dyDescent="0.2">
      <c r="A14" s="438" t="s">
        <v>306</v>
      </c>
      <c r="B14" s="463"/>
      <c r="C14" s="463"/>
      <c r="D14" s="463">
        <v>7.03</v>
      </c>
      <c r="E14" s="463">
        <v>6.27</v>
      </c>
      <c r="F14" s="463">
        <v>6.21</v>
      </c>
      <c r="G14" s="463">
        <v>6.78</v>
      </c>
      <c r="H14" s="463">
        <v>7.95</v>
      </c>
      <c r="I14" s="463">
        <v>8.15</v>
      </c>
      <c r="J14" s="463">
        <v>9.0299999999999994</v>
      </c>
      <c r="K14" s="463">
        <v>9.51</v>
      </c>
      <c r="L14" s="463">
        <v>10.86</v>
      </c>
      <c r="M14" s="463">
        <v>11.74</v>
      </c>
      <c r="N14" s="463">
        <v>12.56</v>
      </c>
      <c r="O14" s="463">
        <v>13.98</v>
      </c>
      <c r="P14" s="463">
        <v>14.18</v>
      </c>
      <c r="Q14" s="463">
        <v>14.35</v>
      </c>
      <c r="R14" s="463">
        <v>14.85</v>
      </c>
      <c r="S14" s="463">
        <v>15.21</v>
      </c>
      <c r="T14" s="463">
        <v>16.170000000000002</v>
      </c>
      <c r="U14" s="463">
        <v>16.68</v>
      </c>
      <c r="V14" s="463">
        <v>16.239999999999998</v>
      </c>
      <c r="W14" s="463">
        <v>16.38</v>
      </c>
      <c r="X14" s="463">
        <v>17.75</v>
      </c>
      <c r="Y14" s="463">
        <v>19.87</v>
      </c>
      <c r="Z14" s="463">
        <v>21.071999999999999</v>
      </c>
      <c r="AA14" s="463">
        <v>20.193000000000001</v>
      </c>
      <c r="AB14" s="463">
        <v>22.085000000000001</v>
      </c>
      <c r="AC14" s="463">
        <v>22.77</v>
      </c>
      <c r="AD14" s="463">
        <v>22.97</v>
      </c>
      <c r="AE14" s="463">
        <v>24.065750000000001</v>
      </c>
      <c r="AF14" s="463">
        <v>24.352</v>
      </c>
      <c r="AG14" s="463">
        <v>23.974</v>
      </c>
      <c r="AH14" s="463">
        <v>25.484000000000002</v>
      </c>
      <c r="AI14" s="463">
        <v>26.003954004329003</v>
      </c>
      <c r="AJ14" s="463">
        <v>25.275092925279473</v>
      </c>
      <c r="AK14" s="463">
        <v>25.296625824532363</v>
      </c>
      <c r="AL14" s="463">
        <v>26.098943515464107</v>
      </c>
      <c r="AM14" s="463">
        <v>28.428121757787089</v>
      </c>
      <c r="AN14" s="463">
        <v>30.875935729475206</v>
      </c>
      <c r="AO14" s="463">
        <v>31.910768762487514</v>
      </c>
      <c r="AP14" s="463">
        <v>33.717181885217641</v>
      </c>
      <c r="AQ14" s="463">
        <v>34.77915509654818</v>
      </c>
      <c r="AR14" s="464">
        <v>35.568362583973993</v>
      </c>
      <c r="AS14" s="93"/>
    </row>
    <row r="15" spans="1:85" ht="31.9" customHeight="1" x14ac:dyDescent="0.2">
      <c r="A15" s="111" t="s">
        <v>307</v>
      </c>
      <c r="B15" s="463"/>
      <c r="C15" s="463"/>
      <c r="D15" s="463">
        <v>6.39</v>
      </c>
      <c r="E15" s="463">
        <v>7.61</v>
      </c>
      <c r="F15" s="463">
        <v>8.76</v>
      </c>
      <c r="G15" s="463">
        <v>9.25</v>
      </c>
      <c r="H15" s="463">
        <v>9.4600000000000009</v>
      </c>
      <c r="I15" s="463">
        <v>10.73</v>
      </c>
      <c r="J15" s="463">
        <v>10.94</v>
      </c>
      <c r="K15" s="463">
        <v>11.04</v>
      </c>
      <c r="L15" s="463">
        <v>11.95</v>
      </c>
      <c r="M15" s="463">
        <v>13.17</v>
      </c>
      <c r="N15" s="463">
        <v>14.99</v>
      </c>
      <c r="O15" s="463">
        <v>15.85</v>
      </c>
      <c r="P15" s="463">
        <v>14.42</v>
      </c>
      <c r="Q15" s="463">
        <v>16.48</v>
      </c>
      <c r="R15" s="463">
        <v>16.72</v>
      </c>
      <c r="S15" s="463">
        <v>15.5</v>
      </c>
      <c r="T15" s="463">
        <v>17.170000000000002</v>
      </c>
      <c r="U15" s="463">
        <v>19.21</v>
      </c>
      <c r="V15" s="463">
        <v>20.96</v>
      </c>
      <c r="W15" s="463">
        <v>22.23</v>
      </c>
      <c r="X15" s="463">
        <v>23.5</v>
      </c>
      <c r="Y15" s="463">
        <v>25.01</v>
      </c>
      <c r="Z15" s="463">
        <v>26.169</v>
      </c>
      <c r="AA15" s="463">
        <v>26.28</v>
      </c>
      <c r="AB15" s="463">
        <v>29.518999999999998</v>
      </c>
      <c r="AC15" s="463">
        <v>29.65</v>
      </c>
      <c r="AD15" s="463">
        <v>32.450000000000003</v>
      </c>
      <c r="AE15" s="463">
        <v>31.912791666666664</v>
      </c>
      <c r="AF15" s="463">
        <v>32.713999999999999</v>
      </c>
      <c r="AG15" s="463">
        <v>33.052999999999997</v>
      </c>
      <c r="AH15" s="463">
        <v>36.329000000000001</v>
      </c>
      <c r="AI15" s="463">
        <v>36.337119949494955</v>
      </c>
      <c r="AJ15" s="463">
        <v>35.322571109339648</v>
      </c>
      <c r="AK15" s="463">
        <v>34.835278139086576</v>
      </c>
      <c r="AL15" s="463">
        <v>35.708751672907567</v>
      </c>
      <c r="AM15" s="463">
        <v>41.668143033596841</v>
      </c>
      <c r="AN15" s="463">
        <v>45.230164573365229</v>
      </c>
      <c r="AO15" s="463">
        <v>45.991907224719718</v>
      </c>
      <c r="AP15" s="463">
        <v>50.392019729525799</v>
      </c>
      <c r="AQ15" s="463">
        <v>52.968776964190781</v>
      </c>
      <c r="AR15" s="464">
        <v>56.359805105003019</v>
      </c>
      <c r="AS15" s="93"/>
    </row>
    <row r="16" spans="1:85" ht="31.9" customHeight="1" x14ac:dyDescent="0.2">
      <c r="A16" s="418" t="s">
        <v>308</v>
      </c>
      <c r="B16" s="465">
        <v>11.91</v>
      </c>
      <c r="C16" s="465">
        <v>13.95</v>
      </c>
      <c r="D16" s="465">
        <v>15.58</v>
      </c>
      <c r="E16" s="465">
        <v>13.27</v>
      </c>
      <c r="F16" s="465">
        <v>13.01</v>
      </c>
      <c r="G16" s="465">
        <v>13.59</v>
      </c>
      <c r="H16" s="465">
        <v>15.41</v>
      </c>
      <c r="I16" s="465">
        <v>14.89</v>
      </c>
      <c r="J16" s="465">
        <v>15.71</v>
      </c>
      <c r="K16" s="465">
        <v>15.58</v>
      </c>
      <c r="L16" s="465">
        <v>17.7</v>
      </c>
      <c r="M16" s="465">
        <v>18.079999999999998</v>
      </c>
      <c r="N16" s="465">
        <v>17.8</v>
      </c>
      <c r="O16" s="465">
        <v>19.71</v>
      </c>
      <c r="P16" s="465">
        <v>21.05</v>
      </c>
      <c r="Q16" s="465">
        <v>23.98</v>
      </c>
      <c r="R16" s="465">
        <v>25.15</v>
      </c>
      <c r="S16" s="465">
        <v>26.26</v>
      </c>
      <c r="T16" s="465">
        <v>29.07</v>
      </c>
      <c r="U16" s="465">
        <v>29.96</v>
      </c>
      <c r="V16" s="465">
        <v>28.38</v>
      </c>
      <c r="W16" s="465">
        <v>27.75</v>
      </c>
      <c r="X16" s="465">
        <v>29.23</v>
      </c>
      <c r="Y16" s="465">
        <v>31.15</v>
      </c>
      <c r="Z16" s="465">
        <v>31.37</v>
      </c>
      <c r="AA16" s="465">
        <v>28.361000000000001</v>
      </c>
      <c r="AB16" s="465">
        <v>31.940999999999999</v>
      </c>
      <c r="AC16" s="465">
        <v>30.89</v>
      </c>
      <c r="AD16" s="465">
        <v>28.75</v>
      </c>
      <c r="AE16" s="465">
        <v>29.93</v>
      </c>
      <c r="AF16" s="465">
        <v>30.658999999999999</v>
      </c>
      <c r="AG16" s="465">
        <v>30.617000000000001</v>
      </c>
      <c r="AH16" s="465">
        <v>35.122</v>
      </c>
      <c r="AI16" s="465">
        <v>35.845201839826842</v>
      </c>
      <c r="AJ16" s="465">
        <v>34.779334788790351</v>
      </c>
      <c r="AK16" s="465">
        <v>34.1547718851496</v>
      </c>
      <c r="AL16" s="465">
        <v>35.584477946760842</v>
      </c>
      <c r="AM16" s="465">
        <v>39.133586951155891</v>
      </c>
      <c r="AN16" s="465">
        <v>41.397073260803523</v>
      </c>
      <c r="AO16" s="465">
        <v>43.814463522588525</v>
      </c>
      <c r="AP16" s="465">
        <v>44.981078094804801</v>
      </c>
      <c r="AQ16" s="465">
        <v>46.169176239842031</v>
      </c>
      <c r="AR16" s="464">
        <v>45.813928665470328</v>
      </c>
      <c r="AS16" s="93"/>
    </row>
    <row r="17" spans="1:44" x14ac:dyDescent="0.2">
      <c r="AR17" s="256"/>
    </row>
    <row r="18" spans="1:44" ht="13.5" x14ac:dyDescent="0.2">
      <c r="A18" s="152" t="s">
        <v>570</v>
      </c>
    </row>
    <row r="28" spans="1:44" x14ac:dyDescent="0.2">
      <c r="K28" s="443"/>
    </row>
  </sheetData>
  <mergeCells count="1">
    <mergeCell ref="A2:U2"/>
  </mergeCells>
  <hyperlinks>
    <hyperlink ref="A1" location="'Table of contents'!A1" display="Back to table of contents" xr:uid="{06F4642A-2E79-480F-B26E-A8FD1813017F}"/>
  </hyperlinks>
  <pageMargins left="0" right="0" top="0.75" bottom="0.98425196850393704" header="0.6" footer="0.511811023622047"/>
  <pageSetup paperSize="9" scale="77" orientation="landscape" r:id="rId1"/>
  <headerFooter alignWithMargins="0">
    <oddHeader>&amp;C&amp;"Arial,Regular"- 30 -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28CC6-597D-418C-B414-78951A21FBA9}">
  <dimension ref="A1:CS60"/>
  <sheetViews>
    <sheetView workbookViewId="0">
      <pane xSplit="1" ySplit="7" topLeftCell="B8" activePane="bottomRight" state="frozen"/>
      <selection pane="topRight" activeCell="B1" sqref="B1"/>
      <selection pane="bottomLeft" activeCell="A8" sqref="A8"/>
      <selection pane="bottomRight"/>
    </sheetView>
  </sheetViews>
  <sheetFormatPr defaultColWidth="4.140625" defaultRowHeight="12.75" x14ac:dyDescent="0.2"/>
  <cols>
    <col min="1" max="1" width="24.85546875" customWidth="1"/>
    <col min="2" max="69" width="10.28515625" customWidth="1"/>
    <col min="74" max="74" width="6.7109375" bestFit="1" customWidth="1"/>
    <col min="75" max="75" width="9.7109375" bestFit="1" customWidth="1"/>
    <col min="76" max="76" width="6.7109375" bestFit="1" customWidth="1"/>
    <col min="77" max="77" width="9.7109375" bestFit="1" customWidth="1"/>
  </cols>
  <sheetData>
    <row r="1" spans="1:97" x14ac:dyDescent="0.2">
      <c r="A1" s="674" t="s">
        <v>214</v>
      </c>
    </row>
    <row r="2" spans="1:97" s="466" customFormat="1" ht="15.75" x14ac:dyDescent="0.25">
      <c r="A2" s="63" t="s">
        <v>499</v>
      </c>
      <c r="B2" s="18"/>
      <c r="C2" s="18"/>
      <c r="D2" s="18"/>
      <c r="E2" s="18"/>
      <c r="F2" s="18"/>
      <c r="G2" s="18"/>
      <c r="H2" s="18"/>
      <c r="I2" s="18"/>
      <c r="J2" s="18"/>
      <c r="K2" s="18"/>
      <c r="L2" s="18"/>
      <c r="M2" s="18"/>
      <c r="N2" s="18"/>
      <c r="O2" s="18"/>
      <c r="P2" s="18"/>
      <c r="Q2" s="18"/>
      <c r="R2" s="18"/>
      <c r="S2" s="18"/>
      <c r="T2" s="18"/>
      <c r="U2" s="18"/>
      <c r="BT2"/>
      <c r="BU2"/>
      <c r="BV2"/>
      <c r="BW2"/>
      <c r="BX2"/>
      <c r="BY2"/>
      <c r="BZ2"/>
      <c r="CA2"/>
      <c r="CB2"/>
      <c r="CC2"/>
      <c r="CD2"/>
      <c r="CE2"/>
      <c r="CF2"/>
      <c r="CG2"/>
      <c r="CH2"/>
      <c r="CI2"/>
      <c r="CJ2"/>
      <c r="CK2"/>
      <c r="CL2"/>
      <c r="CM2"/>
      <c r="CN2"/>
      <c r="CO2"/>
      <c r="CP2"/>
      <c r="CQ2"/>
      <c r="CR2"/>
      <c r="CS2"/>
    </row>
    <row r="3" spans="1:97" x14ac:dyDescent="0.2">
      <c r="A3" s="25"/>
      <c r="B3" s="25"/>
      <c r="C3" s="25"/>
      <c r="D3" s="25"/>
      <c r="E3" s="25"/>
      <c r="F3" s="25"/>
      <c r="G3" s="25"/>
      <c r="H3" s="25"/>
      <c r="I3" s="25"/>
      <c r="J3" s="25"/>
      <c r="K3" s="25"/>
      <c r="L3" s="25"/>
      <c r="M3" s="25"/>
      <c r="N3" s="25"/>
      <c r="O3" s="25"/>
      <c r="P3" s="25"/>
      <c r="Q3" s="25"/>
      <c r="R3" s="25"/>
      <c r="S3" s="25"/>
      <c r="T3" s="25"/>
      <c r="U3" s="25"/>
    </row>
    <row r="4" spans="1:97" s="468" customFormat="1" ht="15.75" customHeight="1" x14ac:dyDescent="0.2">
      <c r="A4" s="867" t="s">
        <v>309</v>
      </c>
      <c r="B4" s="865">
        <v>1992</v>
      </c>
      <c r="C4" s="866"/>
      <c r="D4" s="865">
        <v>1993</v>
      </c>
      <c r="E4" s="866"/>
      <c r="F4" s="865">
        <v>1994</v>
      </c>
      <c r="G4" s="866"/>
      <c r="H4" s="865">
        <v>1995</v>
      </c>
      <c r="I4" s="866"/>
      <c r="J4" s="865">
        <v>1996</v>
      </c>
      <c r="K4" s="866"/>
      <c r="L4" s="865">
        <v>1997</v>
      </c>
      <c r="M4" s="866"/>
      <c r="N4" s="865">
        <v>1998</v>
      </c>
      <c r="O4" s="866"/>
      <c r="P4" s="865">
        <v>1999</v>
      </c>
      <c r="Q4" s="866"/>
      <c r="R4" s="865">
        <v>2000</v>
      </c>
      <c r="S4" s="866"/>
      <c r="T4" s="865">
        <v>2001</v>
      </c>
      <c r="U4" s="866"/>
      <c r="V4" s="865">
        <v>2002</v>
      </c>
      <c r="W4" s="866"/>
      <c r="X4" s="865">
        <v>2003</v>
      </c>
      <c r="Y4" s="866"/>
      <c r="Z4" s="865">
        <v>2004</v>
      </c>
      <c r="AA4" s="866"/>
      <c r="AB4" s="865">
        <v>2005</v>
      </c>
      <c r="AC4" s="866"/>
      <c r="AD4" s="865">
        <v>2006</v>
      </c>
      <c r="AE4" s="866"/>
      <c r="AF4" s="865">
        <v>2007</v>
      </c>
      <c r="AG4" s="866"/>
      <c r="AH4" s="865">
        <v>2008</v>
      </c>
      <c r="AI4" s="866"/>
      <c r="AJ4" s="865">
        <v>2009</v>
      </c>
      <c r="AK4" s="866"/>
      <c r="AL4" s="865">
        <v>2010</v>
      </c>
      <c r="AM4" s="866"/>
      <c r="AN4" s="865">
        <v>2011</v>
      </c>
      <c r="AO4" s="866"/>
      <c r="AP4" s="865">
        <v>2012</v>
      </c>
      <c r="AQ4" s="866"/>
      <c r="AR4" s="865">
        <v>2013</v>
      </c>
      <c r="AS4" s="866"/>
      <c r="AT4" s="865">
        <v>2014</v>
      </c>
      <c r="AU4" s="866"/>
      <c r="AV4" s="865">
        <v>2015</v>
      </c>
      <c r="AW4" s="866"/>
      <c r="AX4" s="865">
        <v>2016</v>
      </c>
      <c r="AY4" s="866"/>
      <c r="AZ4" s="865">
        <v>2017</v>
      </c>
      <c r="BA4" s="866"/>
      <c r="BB4" s="865">
        <v>2018</v>
      </c>
      <c r="BC4" s="866"/>
      <c r="BD4" s="865">
        <v>2019</v>
      </c>
      <c r="BE4" s="866"/>
      <c r="BF4" s="865">
        <v>2020</v>
      </c>
      <c r="BG4" s="866"/>
      <c r="BH4" s="865">
        <v>2021</v>
      </c>
      <c r="BI4" s="866"/>
      <c r="BJ4" s="865">
        <v>2022</v>
      </c>
      <c r="BK4" s="866"/>
      <c r="BL4" s="865">
        <v>2023</v>
      </c>
      <c r="BM4" s="866"/>
      <c r="BN4" s="865">
        <v>2024</v>
      </c>
      <c r="BO4" s="866"/>
      <c r="BP4" s="865">
        <v>2025</v>
      </c>
      <c r="BQ4" s="866"/>
      <c r="BT4"/>
      <c r="BU4"/>
      <c r="BV4"/>
      <c r="BW4"/>
      <c r="BX4"/>
      <c r="BY4"/>
      <c r="BZ4"/>
      <c r="CA4"/>
      <c r="CB4"/>
      <c r="CC4"/>
      <c r="CD4"/>
      <c r="CE4"/>
      <c r="CF4"/>
      <c r="CG4"/>
      <c r="CH4"/>
      <c r="CI4"/>
      <c r="CJ4"/>
      <c r="CK4"/>
      <c r="CL4"/>
      <c r="CM4"/>
      <c r="CN4"/>
      <c r="CO4"/>
      <c r="CP4"/>
      <c r="CQ4"/>
      <c r="CR4"/>
      <c r="CS4"/>
    </row>
    <row r="5" spans="1:97" s="471" customFormat="1" ht="15.75" customHeight="1" x14ac:dyDescent="0.2">
      <c r="A5" s="867"/>
      <c r="B5" s="344" t="s">
        <v>310</v>
      </c>
      <c r="C5" s="344" t="s">
        <v>311</v>
      </c>
      <c r="D5" s="344" t="s">
        <v>310</v>
      </c>
      <c r="E5" s="344" t="s">
        <v>311</v>
      </c>
      <c r="F5" s="344" t="s">
        <v>310</v>
      </c>
      <c r="G5" s="344" t="s">
        <v>311</v>
      </c>
      <c r="H5" s="469" t="s">
        <v>310</v>
      </c>
      <c r="I5" s="470" t="s">
        <v>312</v>
      </c>
      <c r="J5" s="469" t="s">
        <v>310</v>
      </c>
      <c r="K5" s="470" t="s">
        <v>312</v>
      </c>
      <c r="L5" s="469" t="s">
        <v>310</v>
      </c>
      <c r="M5" s="470" t="s">
        <v>312</v>
      </c>
      <c r="N5" s="469" t="s">
        <v>310</v>
      </c>
      <c r="O5" s="470" t="s">
        <v>312</v>
      </c>
      <c r="P5" s="469" t="s">
        <v>310</v>
      </c>
      <c r="Q5" s="470" t="s">
        <v>312</v>
      </c>
      <c r="R5" s="469" t="s">
        <v>310</v>
      </c>
      <c r="S5" s="470" t="s">
        <v>312</v>
      </c>
      <c r="T5" s="344" t="s">
        <v>310</v>
      </c>
      <c r="U5" s="344" t="s">
        <v>311</v>
      </c>
      <c r="V5" s="344" t="s">
        <v>310</v>
      </c>
      <c r="W5" s="344" t="s">
        <v>311</v>
      </c>
      <c r="X5" s="344" t="s">
        <v>310</v>
      </c>
      <c r="Y5" s="344" t="s">
        <v>311</v>
      </c>
      <c r="Z5" s="344" t="s">
        <v>310</v>
      </c>
      <c r="AA5" s="344" t="s">
        <v>311</v>
      </c>
      <c r="AB5" s="344" t="s">
        <v>310</v>
      </c>
      <c r="AC5" s="344" t="s">
        <v>311</v>
      </c>
      <c r="AD5" s="344" t="s">
        <v>310</v>
      </c>
      <c r="AE5" s="344" t="s">
        <v>311</v>
      </c>
      <c r="AF5" s="344" t="s">
        <v>310</v>
      </c>
      <c r="AG5" s="344" t="s">
        <v>311</v>
      </c>
      <c r="AH5" s="344" t="s">
        <v>310</v>
      </c>
      <c r="AI5" s="344" t="s">
        <v>311</v>
      </c>
      <c r="AJ5" s="344" t="s">
        <v>310</v>
      </c>
      <c r="AK5" s="344" t="s">
        <v>311</v>
      </c>
      <c r="AL5" s="344" t="s">
        <v>310</v>
      </c>
      <c r="AM5" s="344" t="s">
        <v>311</v>
      </c>
      <c r="AN5" s="344" t="s">
        <v>310</v>
      </c>
      <c r="AO5" s="344" t="s">
        <v>311</v>
      </c>
      <c r="AP5" s="344" t="s">
        <v>310</v>
      </c>
      <c r="AQ5" s="344" t="s">
        <v>311</v>
      </c>
      <c r="AR5" s="344" t="s">
        <v>310</v>
      </c>
      <c r="AS5" s="344" t="s">
        <v>311</v>
      </c>
      <c r="AT5" s="344" t="s">
        <v>310</v>
      </c>
      <c r="AU5" s="344" t="s">
        <v>311</v>
      </c>
      <c r="AV5" s="344" t="s">
        <v>310</v>
      </c>
      <c r="AW5" s="344" t="s">
        <v>311</v>
      </c>
      <c r="AX5" s="344" t="s">
        <v>310</v>
      </c>
      <c r="AY5" s="344" t="s">
        <v>311</v>
      </c>
      <c r="AZ5" s="344" t="s">
        <v>310</v>
      </c>
      <c r="BA5" s="344" t="s">
        <v>311</v>
      </c>
      <c r="BB5" s="344" t="s">
        <v>310</v>
      </c>
      <c r="BC5" s="344" t="s">
        <v>311</v>
      </c>
      <c r="BD5" s="344" t="s">
        <v>310</v>
      </c>
      <c r="BE5" s="344" t="s">
        <v>311</v>
      </c>
      <c r="BF5" s="344" t="s">
        <v>310</v>
      </c>
      <c r="BG5" s="344" t="s">
        <v>311</v>
      </c>
      <c r="BH5" s="344" t="s">
        <v>310</v>
      </c>
      <c r="BI5" s="344" t="s">
        <v>311</v>
      </c>
      <c r="BJ5" s="344" t="s">
        <v>310</v>
      </c>
      <c r="BK5" s="344" t="s">
        <v>311</v>
      </c>
      <c r="BL5" s="344" t="s">
        <v>310</v>
      </c>
      <c r="BM5" s="344" t="s">
        <v>311</v>
      </c>
      <c r="BN5" s="344" t="s">
        <v>310</v>
      </c>
      <c r="BO5" s="344" t="s">
        <v>311</v>
      </c>
      <c r="BP5" s="344" t="s">
        <v>310</v>
      </c>
      <c r="BQ5" s="344" t="s">
        <v>311</v>
      </c>
      <c r="BT5"/>
      <c r="BU5"/>
      <c r="BV5"/>
      <c r="BW5"/>
      <c r="BX5"/>
      <c r="BY5"/>
      <c r="BZ5"/>
      <c r="CA5"/>
      <c r="CB5"/>
      <c r="CC5"/>
      <c r="CD5"/>
      <c r="CE5"/>
      <c r="CF5"/>
      <c r="CG5"/>
      <c r="CH5"/>
      <c r="CI5"/>
      <c r="CJ5"/>
      <c r="CK5"/>
      <c r="CL5"/>
      <c r="CM5"/>
      <c r="CN5"/>
      <c r="CO5"/>
      <c r="CP5"/>
      <c r="CQ5"/>
      <c r="CR5"/>
      <c r="CS5"/>
    </row>
    <row r="6" spans="1:97" s="471" customFormat="1" ht="15.75" customHeight="1" x14ac:dyDescent="0.2">
      <c r="A6" s="867"/>
      <c r="B6" s="344" t="s">
        <v>313</v>
      </c>
      <c r="C6" s="344" t="s">
        <v>314</v>
      </c>
      <c r="D6" s="344" t="s">
        <v>313</v>
      </c>
      <c r="E6" s="344" t="s">
        <v>314</v>
      </c>
      <c r="F6" s="344" t="s">
        <v>313</v>
      </c>
      <c r="G6" s="344" t="s">
        <v>314</v>
      </c>
      <c r="H6" s="469" t="s">
        <v>313</v>
      </c>
      <c r="I6" s="470" t="s">
        <v>315</v>
      </c>
      <c r="J6" s="469" t="s">
        <v>313</v>
      </c>
      <c r="K6" s="470" t="s">
        <v>315</v>
      </c>
      <c r="L6" s="469" t="s">
        <v>313</v>
      </c>
      <c r="M6" s="470" t="s">
        <v>315</v>
      </c>
      <c r="N6" s="469" t="s">
        <v>313</v>
      </c>
      <c r="O6" s="470" t="s">
        <v>315</v>
      </c>
      <c r="P6" s="469" t="s">
        <v>313</v>
      </c>
      <c r="Q6" s="470" t="s">
        <v>315</v>
      </c>
      <c r="R6" s="469" t="s">
        <v>313</v>
      </c>
      <c r="S6" s="470" t="s">
        <v>315</v>
      </c>
      <c r="T6" s="344" t="s">
        <v>313</v>
      </c>
      <c r="U6" s="344" t="s">
        <v>314</v>
      </c>
      <c r="V6" s="344" t="s">
        <v>313</v>
      </c>
      <c r="W6" s="344" t="s">
        <v>314</v>
      </c>
      <c r="X6" s="344" t="s">
        <v>313</v>
      </c>
      <c r="Y6" s="344" t="s">
        <v>314</v>
      </c>
      <c r="Z6" s="344" t="s">
        <v>313</v>
      </c>
      <c r="AA6" s="344" t="s">
        <v>314</v>
      </c>
      <c r="AB6" s="344" t="s">
        <v>313</v>
      </c>
      <c r="AC6" s="344" t="s">
        <v>314</v>
      </c>
      <c r="AD6" s="344" t="s">
        <v>313</v>
      </c>
      <c r="AE6" s="344" t="s">
        <v>314</v>
      </c>
      <c r="AF6" s="344" t="s">
        <v>313</v>
      </c>
      <c r="AG6" s="344" t="s">
        <v>314</v>
      </c>
      <c r="AH6" s="344" t="s">
        <v>313</v>
      </c>
      <c r="AI6" s="344" t="s">
        <v>314</v>
      </c>
      <c r="AJ6" s="344" t="s">
        <v>313</v>
      </c>
      <c r="AK6" s="344" t="s">
        <v>314</v>
      </c>
      <c r="AL6" s="344" t="s">
        <v>313</v>
      </c>
      <c r="AM6" s="344" t="s">
        <v>314</v>
      </c>
      <c r="AN6" s="344" t="s">
        <v>313</v>
      </c>
      <c r="AO6" s="344" t="s">
        <v>314</v>
      </c>
      <c r="AP6" s="344" t="s">
        <v>313</v>
      </c>
      <c r="AQ6" s="344" t="s">
        <v>314</v>
      </c>
      <c r="AR6" s="344" t="s">
        <v>313</v>
      </c>
      <c r="AS6" s="344" t="s">
        <v>314</v>
      </c>
      <c r="AT6" s="344" t="s">
        <v>313</v>
      </c>
      <c r="AU6" s="344" t="s">
        <v>314</v>
      </c>
      <c r="AV6" s="344" t="s">
        <v>313</v>
      </c>
      <c r="AW6" s="344" t="s">
        <v>314</v>
      </c>
      <c r="AX6" s="344" t="s">
        <v>313</v>
      </c>
      <c r="AY6" s="344" t="s">
        <v>314</v>
      </c>
      <c r="AZ6" s="344" t="s">
        <v>313</v>
      </c>
      <c r="BA6" s="344" t="s">
        <v>314</v>
      </c>
      <c r="BB6" s="344" t="s">
        <v>313</v>
      </c>
      <c r="BC6" s="344" t="s">
        <v>314</v>
      </c>
      <c r="BD6" s="344" t="s">
        <v>313</v>
      </c>
      <c r="BE6" s="344" t="s">
        <v>314</v>
      </c>
      <c r="BF6" s="344" t="s">
        <v>313</v>
      </c>
      <c r="BG6" s="344" t="s">
        <v>314</v>
      </c>
      <c r="BH6" s="344" t="s">
        <v>313</v>
      </c>
      <c r="BI6" s="344" t="s">
        <v>314</v>
      </c>
      <c r="BJ6" s="344" t="s">
        <v>313</v>
      </c>
      <c r="BK6" s="344" t="s">
        <v>314</v>
      </c>
      <c r="BL6" s="344" t="s">
        <v>313</v>
      </c>
      <c r="BM6" s="344" t="s">
        <v>314</v>
      </c>
      <c r="BN6" s="344" t="s">
        <v>313</v>
      </c>
      <c r="BO6" s="344" t="s">
        <v>314</v>
      </c>
      <c r="BP6" s="344" t="s">
        <v>313</v>
      </c>
      <c r="BQ6" s="344" t="s">
        <v>314</v>
      </c>
      <c r="BT6"/>
      <c r="BU6"/>
      <c r="BV6"/>
      <c r="BW6"/>
      <c r="BX6"/>
      <c r="BY6"/>
      <c r="BZ6"/>
      <c r="CA6"/>
      <c r="CB6"/>
      <c r="CC6"/>
      <c r="CD6"/>
      <c r="CE6"/>
      <c r="CF6"/>
      <c r="CG6"/>
      <c r="CH6"/>
      <c r="CI6"/>
      <c r="CJ6"/>
      <c r="CK6"/>
      <c r="CL6"/>
      <c r="CM6"/>
      <c r="CN6"/>
      <c r="CO6"/>
      <c r="CP6"/>
      <c r="CQ6"/>
      <c r="CR6"/>
      <c r="CS6"/>
    </row>
    <row r="7" spans="1:97" s="471" customFormat="1" ht="15.75" customHeight="1" x14ac:dyDescent="0.2">
      <c r="A7" s="867"/>
      <c r="B7" s="472" t="s">
        <v>316</v>
      </c>
      <c r="C7" s="472" t="s">
        <v>317</v>
      </c>
      <c r="D7" s="472" t="s">
        <v>316</v>
      </c>
      <c r="E7" s="472" t="s">
        <v>317</v>
      </c>
      <c r="F7" s="472" t="s">
        <v>316</v>
      </c>
      <c r="G7" s="472" t="s">
        <v>317</v>
      </c>
      <c r="H7" s="473" t="s">
        <v>316</v>
      </c>
      <c r="I7" s="474" t="s">
        <v>318</v>
      </c>
      <c r="J7" s="473" t="s">
        <v>316</v>
      </c>
      <c r="K7" s="474" t="s">
        <v>318</v>
      </c>
      <c r="L7" s="473" t="s">
        <v>316</v>
      </c>
      <c r="M7" s="474" t="s">
        <v>318</v>
      </c>
      <c r="N7" s="473" t="s">
        <v>316</v>
      </c>
      <c r="O7" s="474" t="s">
        <v>318</v>
      </c>
      <c r="P7" s="473" t="s">
        <v>316</v>
      </c>
      <c r="Q7" s="474" t="s">
        <v>318</v>
      </c>
      <c r="R7" s="473" t="s">
        <v>316</v>
      </c>
      <c r="S7" s="474" t="s">
        <v>318</v>
      </c>
      <c r="T7" s="472" t="s">
        <v>316</v>
      </c>
      <c r="U7" s="472" t="s">
        <v>317</v>
      </c>
      <c r="V7" s="472" t="s">
        <v>316</v>
      </c>
      <c r="W7" s="472" t="s">
        <v>317</v>
      </c>
      <c r="X7" s="472" t="s">
        <v>316</v>
      </c>
      <c r="Y7" s="472" t="s">
        <v>317</v>
      </c>
      <c r="Z7" s="472" t="s">
        <v>316</v>
      </c>
      <c r="AA7" s="472" t="s">
        <v>317</v>
      </c>
      <c r="AB7" s="472" t="s">
        <v>316</v>
      </c>
      <c r="AC7" s="472" t="s">
        <v>317</v>
      </c>
      <c r="AD7" s="472" t="s">
        <v>316</v>
      </c>
      <c r="AE7" s="472" t="s">
        <v>317</v>
      </c>
      <c r="AF7" s="472" t="s">
        <v>316</v>
      </c>
      <c r="AG7" s="472" t="s">
        <v>317</v>
      </c>
      <c r="AH7" s="472" t="s">
        <v>316</v>
      </c>
      <c r="AI7" s="472" t="s">
        <v>317</v>
      </c>
      <c r="AJ7" s="472" t="s">
        <v>316</v>
      </c>
      <c r="AK7" s="472" t="s">
        <v>317</v>
      </c>
      <c r="AL7" s="472" t="s">
        <v>316</v>
      </c>
      <c r="AM7" s="472" t="s">
        <v>317</v>
      </c>
      <c r="AN7" s="472" t="s">
        <v>316</v>
      </c>
      <c r="AO7" s="472" t="s">
        <v>317</v>
      </c>
      <c r="AP7" s="472" t="s">
        <v>316</v>
      </c>
      <c r="AQ7" s="472" t="s">
        <v>317</v>
      </c>
      <c r="AR7" s="472" t="s">
        <v>316</v>
      </c>
      <c r="AS7" s="472" t="s">
        <v>317</v>
      </c>
      <c r="AT7" s="472" t="s">
        <v>316</v>
      </c>
      <c r="AU7" s="472" t="s">
        <v>317</v>
      </c>
      <c r="AV7" s="472" t="s">
        <v>316</v>
      </c>
      <c r="AW7" s="472" t="s">
        <v>317</v>
      </c>
      <c r="AX7" s="472" t="s">
        <v>316</v>
      </c>
      <c r="AY7" s="472" t="s">
        <v>317</v>
      </c>
      <c r="AZ7" s="472" t="s">
        <v>316</v>
      </c>
      <c r="BA7" s="472" t="s">
        <v>317</v>
      </c>
      <c r="BB7" s="472" t="s">
        <v>316</v>
      </c>
      <c r="BC7" s="472" t="s">
        <v>317</v>
      </c>
      <c r="BD7" s="472" t="s">
        <v>316</v>
      </c>
      <c r="BE7" s="472" t="s">
        <v>317</v>
      </c>
      <c r="BF7" s="472" t="s">
        <v>316</v>
      </c>
      <c r="BG7" s="472" t="s">
        <v>317</v>
      </c>
      <c r="BH7" s="472" t="s">
        <v>316</v>
      </c>
      <c r="BI7" s="472" t="s">
        <v>317</v>
      </c>
      <c r="BJ7" s="472" t="s">
        <v>316</v>
      </c>
      <c r="BK7" s="472" t="s">
        <v>317</v>
      </c>
      <c r="BL7" s="472" t="s">
        <v>316</v>
      </c>
      <c r="BM7" s="472" t="s">
        <v>317</v>
      </c>
      <c r="BN7" s="472" t="s">
        <v>316</v>
      </c>
      <c r="BO7" s="472" t="s">
        <v>317</v>
      </c>
      <c r="BP7" s="472" t="s">
        <v>316</v>
      </c>
      <c r="BQ7" s="472" t="s">
        <v>317</v>
      </c>
      <c r="BT7"/>
      <c r="BU7"/>
      <c r="BV7"/>
      <c r="BW7"/>
      <c r="BX7"/>
      <c r="BY7"/>
      <c r="BZ7"/>
      <c r="CA7"/>
      <c r="CB7"/>
      <c r="CC7"/>
      <c r="CD7"/>
      <c r="CE7"/>
      <c r="CF7"/>
      <c r="CG7"/>
      <c r="CH7"/>
      <c r="CI7"/>
      <c r="CJ7"/>
      <c r="CK7"/>
      <c r="CL7"/>
      <c r="CM7"/>
      <c r="CN7"/>
      <c r="CO7"/>
      <c r="CP7"/>
      <c r="CQ7"/>
      <c r="CR7"/>
      <c r="CS7"/>
    </row>
    <row r="8" spans="1:97" ht="24" customHeight="1" x14ac:dyDescent="0.2">
      <c r="A8" s="421" t="s">
        <v>319</v>
      </c>
      <c r="B8" s="475">
        <v>4844</v>
      </c>
      <c r="C8" s="476">
        <v>596483</v>
      </c>
      <c r="D8" s="477">
        <v>5297</v>
      </c>
      <c r="E8" s="476">
        <v>650245</v>
      </c>
      <c r="F8" s="477">
        <v>4690</v>
      </c>
      <c r="G8" s="476">
        <v>565234</v>
      </c>
      <c r="H8" s="477">
        <v>4666</v>
      </c>
      <c r="I8" s="476">
        <v>576643</v>
      </c>
      <c r="J8" s="477">
        <v>4130</v>
      </c>
      <c r="K8" s="476">
        <v>569972</v>
      </c>
      <c r="L8" s="477">
        <v>3843</v>
      </c>
      <c r="M8" s="476">
        <v>520251</v>
      </c>
      <c r="N8" s="477">
        <v>4316</v>
      </c>
      <c r="O8" s="476">
        <v>576409</v>
      </c>
      <c r="P8" s="477">
        <v>4187</v>
      </c>
      <c r="Q8" s="476">
        <v>596995</v>
      </c>
      <c r="R8" s="477">
        <v>3664</v>
      </c>
      <c r="S8" s="476">
        <v>488607</v>
      </c>
      <c r="T8" s="477">
        <v>3701</v>
      </c>
      <c r="U8" s="476">
        <v>508794</v>
      </c>
      <c r="V8" s="477">
        <v>3544</v>
      </c>
      <c r="W8" s="476">
        <v>476092</v>
      </c>
      <c r="X8" s="477">
        <v>3550</v>
      </c>
      <c r="Y8" s="476">
        <v>479873</v>
      </c>
      <c r="Z8" s="477">
        <v>3094</v>
      </c>
      <c r="AA8" s="476">
        <v>438370</v>
      </c>
      <c r="AB8" s="477">
        <v>2765</v>
      </c>
      <c r="AC8" s="476">
        <v>423026</v>
      </c>
      <c r="AD8" s="477">
        <v>3320</v>
      </c>
      <c r="AE8" s="476">
        <v>503594</v>
      </c>
      <c r="AF8" s="477">
        <v>2732</v>
      </c>
      <c r="AG8" s="476">
        <v>401301</v>
      </c>
      <c r="AH8" s="477">
        <v>2364</v>
      </c>
      <c r="AI8" s="476">
        <v>334606</v>
      </c>
      <c r="AJ8" s="477">
        <v>2374</v>
      </c>
      <c r="AK8" s="476">
        <v>362521</v>
      </c>
      <c r="AL8" s="477">
        <v>2342</v>
      </c>
      <c r="AM8" s="476">
        <v>366274</v>
      </c>
      <c r="AN8" s="477">
        <v>2180</v>
      </c>
      <c r="AO8" s="476">
        <v>320336</v>
      </c>
      <c r="AP8" s="477">
        <v>2475</v>
      </c>
      <c r="AQ8" s="476">
        <v>427643</v>
      </c>
      <c r="AR8" s="477">
        <v>2619</v>
      </c>
      <c r="AS8" s="476">
        <v>457859</v>
      </c>
      <c r="AT8" s="477">
        <v>2341</v>
      </c>
      <c r="AU8" s="476">
        <v>388192</v>
      </c>
      <c r="AV8" s="477">
        <v>2539</v>
      </c>
      <c r="AW8" s="476">
        <v>385337.72</v>
      </c>
      <c r="AX8" s="477">
        <v>2505</v>
      </c>
      <c r="AY8" s="476">
        <v>427325.56</v>
      </c>
      <c r="AZ8" s="477">
        <v>2130</v>
      </c>
      <c r="BA8" s="476">
        <v>408896.63</v>
      </c>
      <c r="BB8" s="477">
        <v>2081</v>
      </c>
      <c r="BC8" s="476">
        <v>340775</v>
      </c>
      <c r="BD8" s="477">
        <v>1939</v>
      </c>
      <c r="BE8" s="476">
        <v>322419.56</v>
      </c>
      <c r="BF8" s="477">
        <v>1592</v>
      </c>
      <c r="BG8" s="476">
        <v>273409.08999999997</v>
      </c>
      <c r="BH8" s="477">
        <v>2347</v>
      </c>
      <c r="BI8" s="476">
        <v>386151.03999999992</v>
      </c>
      <c r="BJ8" s="477">
        <v>2183</v>
      </c>
      <c r="BK8" s="476">
        <v>375537.12</v>
      </c>
      <c r="BL8" s="477">
        <v>1807</v>
      </c>
      <c r="BM8" s="476">
        <v>457188</v>
      </c>
      <c r="BN8" s="477">
        <v>1905</v>
      </c>
      <c r="BO8" s="476">
        <v>340975</v>
      </c>
      <c r="BP8" s="478">
        <v>1927</v>
      </c>
      <c r="BQ8" s="479">
        <v>366932.01</v>
      </c>
      <c r="BR8" s="480"/>
    </row>
    <row r="9" spans="1:97" ht="24" customHeight="1" x14ac:dyDescent="0.2">
      <c r="A9" s="416" t="s">
        <v>320</v>
      </c>
      <c r="B9" s="46">
        <v>1003</v>
      </c>
      <c r="C9" s="48">
        <v>148344</v>
      </c>
      <c r="D9" s="47">
        <v>1277</v>
      </c>
      <c r="E9" s="48">
        <v>165683</v>
      </c>
      <c r="F9" s="47">
        <v>963</v>
      </c>
      <c r="G9" s="48">
        <v>139226</v>
      </c>
      <c r="H9" s="47">
        <v>868</v>
      </c>
      <c r="I9" s="48">
        <v>118133</v>
      </c>
      <c r="J9" s="47">
        <v>929</v>
      </c>
      <c r="K9" s="48">
        <v>156692</v>
      </c>
      <c r="L9" s="47">
        <v>847</v>
      </c>
      <c r="M9" s="48">
        <v>112604</v>
      </c>
      <c r="N9" s="47">
        <v>1083</v>
      </c>
      <c r="O9" s="48">
        <v>152783</v>
      </c>
      <c r="P9" s="47">
        <v>964</v>
      </c>
      <c r="Q9" s="48">
        <v>142448</v>
      </c>
      <c r="R9" s="47">
        <v>940</v>
      </c>
      <c r="S9" s="48">
        <v>138375</v>
      </c>
      <c r="T9" s="47">
        <v>984</v>
      </c>
      <c r="U9" s="48">
        <v>135799</v>
      </c>
      <c r="V9" s="47">
        <v>947</v>
      </c>
      <c r="W9" s="48">
        <v>137761</v>
      </c>
      <c r="X9" s="47">
        <v>932</v>
      </c>
      <c r="Y9" s="48">
        <v>137908</v>
      </c>
      <c r="Z9" s="321" t="s">
        <v>321</v>
      </c>
      <c r="AA9" s="322" t="s">
        <v>321</v>
      </c>
      <c r="AB9" s="47">
        <v>591</v>
      </c>
      <c r="AC9" s="48">
        <v>100516</v>
      </c>
      <c r="AD9" s="47">
        <v>822</v>
      </c>
      <c r="AE9" s="48">
        <v>115206</v>
      </c>
      <c r="AF9" s="47">
        <v>649</v>
      </c>
      <c r="AG9" s="48">
        <v>90041</v>
      </c>
      <c r="AH9" s="47">
        <v>534</v>
      </c>
      <c r="AI9" s="48">
        <v>67225</v>
      </c>
      <c r="AJ9" s="47">
        <v>534</v>
      </c>
      <c r="AK9" s="48">
        <v>67405</v>
      </c>
      <c r="AL9" s="47">
        <v>459</v>
      </c>
      <c r="AM9" s="48">
        <v>61171</v>
      </c>
      <c r="AN9" s="47">
        <v>398</v>
      </c>
      <c r="AO9" s="48">
        <v>50872</v>
      </c>
      <c r="AP9" s="47">
        <v>559</v>
      </c>
      <c r="AQ9" s="48">
        <v>76171</v>
      </c>
      <c r="AR9" s="47">
        <v>578</v>
      </c>
      <c r="AS9" s="48">
        <v>81813</v>
      </c>
      <c r="AT9" s="47">
        <v>400</v>
      </c>
      <c r="AU9" s="48">
        <v>54016</v>
      </c>
      <c r="AV9" s="47">
        <v>457</v>
      </c>
      <c r="AW9" s="48">
        <v>60114.720000000001</v>
      </c>
      <c r="AX9" s="47">
        <v>630</v>
      </c>
      <c r="AY9" s="48">
        <v>95416.56</v>
      </c>
      <c r="AZ9" s="47">
        <v>350</v>
      </c>
      <c r="BA9" s="48">
        <v>50647.630000000005</v>
      </c>
      <c r="BB9" s="47">
        <v>368</v>
      </c>
      <c r="BC9" s="48">
        <v>47832</v>
      </c>
      <c r="BD9" s="47">
        <v>436</v>
      </c>
      <c r="BE9" s="48">
        <v>58816.81</v>
      </c>
      <c r="BF9" s="47">
        <v>377</v>
      </c>
      <c r="BG9" s="48">
        <v>51974.929999999993</v>
      </c>
      <c r="BH9" s="47">
        <v>469</v>
      </c>
      <c r="BI9" s="48">
        <v>64376.11</v>
      </c>
      <c r="BJ9" s="47">
        <v>448</v>
      </c>
      <c r="BK9" s="48">
        <v>65443.24</v>
      </c>
      <c r="BL9" s="47">
        <v>336</v>
      </c>
      <c r="BM9" s="48">
        <v>46982</v>
      </c>
      <c r="BN9" s="47">
        <v>442</v>
      </c>
      <c r="BO9" s="48">
        <v>74856.139999999985</v>
      </c>
      <c r="BP9" s="482">
        <v>446</v>
      </c>
      <c r="BQ9" s="483">
        <v>74677.540000000008</v>
      </c>
      <c r="BR9" s="480"/>
    </row>
    <row r="10" spans="1:97" ht="24" customHeight="1" x14ac:dyDescent="0.2">
      <c r="A10" s="416" t="s">
        <v>322</v>
      </c>
      <c r="B10" s="46">
        <v>956</v>
      </c>
      <c r="C10" s="48">
        <v>141675</v>
      </c>
      <c r="D10" s="47">
        <v>1007</v>
      </c>
      <c r="E10" s="48">
        <v>154222</v>
      </c>
      <c r="F10" s="47">
        <v>813</v>
      </c>
      <c r="G10" s="48">
        <v>111194</v>
      </c>
      <c r="H10" s="47">
        <v>781</v>
      </c>
      <c r="I10" s="48">
        <v>113155</v>
      </c>
      <c r="J10" s="47">
        <v>716</v>
      </c>
      <c r="K10" s="48">
        <v>108527</v>
      </c>
      <c r="L10" s="47">
        <v>642</v>
      </c>
      <c r="M10" s="48">
        <v>107112</v>
      </c>
      <c r="N10" s="47">
        <v>617</v>
      </c>
      <c r="O10" s="48">
        <v>93651</v>
      </c>
      <c r="P10" s="47">
        <v>630</v>
      </c>
      <c r="Q10" s="48">
        <v>93960</v>
      </c>
      <c r="R10" s="47">
        <v>552</v>
      </c>
      <c r="S10" s="48">
        <v>86613</v>
      </c>
      <c r="T10" s="47">
        <v>592</v>
      </c>
      <c r="U10" s="48">
        <v>103452</v>
      </c>
      <c r="V10" s="46">
        <v>496</v>
      </c>
      <c r="W10" s="48">
        <v>81820</v>
      </c>
      <c r="X10" s="47">
        <v>557</v>
      </c>
      <c r="Y10" s="48">
        <v>78485</v>
      </c>
      <c r="Z10" s="321" t="s">
        <v>321</v>
      </c>
      <c r="AA10" s="322" t="s">
        <v>321</v>
      </c>
      <c r="AB10" s="47">
        <v>483</v>
      </c>
      <c r="AC10" s="48">
        <v>72510</v>
      </c>
      <c r="AD10" s="47">
        <v>370</v>
      </c>
      <c r="AE10" s="48">
        <v>66597</v>
      </c>
      <c r="AF10" s="47">
        <v>387</v>
      </c>
      <c r="AG10" s="48">
        <v>57807</v>
      </c>
      <c r="AH10" s="47">
        <v>345</v>
      </c>
      <c r="AI10" s="48">
        <v>49385</v>
      </c>
      <c r="AJ10" s="47">
        <v>460</v>
      </c>
      <c r="AK10" s="48">
        <v>78966</v>
      </c>
      <c r="AL10" s="47">
        <v>282</v>
      </c>
      <c r="AM10" s="48">
        <v>38510</v>
      </c>
      <c r="AN10" s="47">
        <v>295</v>
      </c>
      <c r="AO10" s="48">
        <v>39366</v>
      </c>
      <c r="AP10" s="47">
        <v>513</v>
      </c>
      <c r="AQ10" s="48">
        <v>108754</v>
      </c>
      <c r="AR10" s="47">
        <v>552</v>
      </c>
      <c r="AS10" s="48">
        <v>86759</v>
      </c>
      <c r="AT10" s="47">
        <v>510</v>
      </c>
      <c r="AU10" s="48">
        <v>78816</v>
      </c>
      <c r="AV10" s="47">
        <v>404</v>
      </c>
      <c r="AW10" s="48">
        <v>47241</v>
      </c>
      <c r="AX10" s="47">
        <v>408</v>
      </c>
      <c r="AY10" s="48">
        <v>62367</v>
      </c>
      <c r="AZ10" s="47">
        <v>331</v>
      </c>
      <c r="BA10" s="48">
        <v>59896</v>
      </c>
      <c r="BB10" s="47">
        <v>341</v>
      </c>
      <c r="BC10" s="48">
        <v>65061</v>
      </c>
      <c r="BD10" s="47">
        <v>330</v>
      </c>
      <c r="BE10" s="48">
        <v>57972.08</v>
      </c>
      <c r="BF10" s="47">
        <v>240</v>
      </c>
      <c r="BG10" s="48">
        <v>42208.53</v>
      </c>
      <c r="BH10" s="47">
        <v>295</v>
      </c>
      <c r="BI10" s="48">
        <v>49902.080000000002</v>
      </c>
      <c r="BJ10" s="47">
        <v>383</v>
      </c>
      <c r="BK10" s="48">
        <v>67086.25</v>
      </c>
      <c r="BL10" s="47">
        <v>276</v>
      </c>
      <c r="BM10" s="48">
        <v>116577</v>
      </c>
      <c r="BN10" s="47">
        <v>233</v>
      </c>
      <c r="BO10" s="48">
        <v>41378.479999999996</v>
      </c>
      <c r="BP10" s="482">
        <v>252</v>
      </c>
      <c r="BQ10" s="484">
        <v>49344.39</v>
      </c>
      <c r="BR10" s="480"/>
    </row>
    <row r="11" spans="1:97" ht="24" customHeight="1" x14ac:dyDescent="0.2">
      <c r="A11" s="416" t="s">
        <v>323</v>
      </c>
      <c r="B11" s="46">
        <v>929</v>
      </c>
      <c r="C11" s="48">
        <v>102076</v>
      </c>
      <c r="D11" s="47">
        <v>1124</v>
      </c>
      <c r="E11" s="48">
        <v>117040</v>
      </c>
      <c r="F11" s="47">
        <v>936</v>
      </c>
      <c r="G11" s="48">
        <v>94215</v>
      </c>
      <c r="H11" s="47">
        <v>969</v>
      </c>
      <c r="I11" s="48">
        <v>110157</v>
      </c>
      <c r="J11" s="47">
        <v>878</v>
      </c>
      <c r="K11" s="48">
        <v>107691</v>
      </c>
      <c r="L11" s="47">
        <v>839</v>
      </c>
      <c r="M11" s="48">
        <v>95464</v>
      </c>
      <c r="N11" s="47">
        <v>834</v>
      </c>
      <c r="O11" s="48">
        <v>97213</v>
      </c>
      <c r="P11" s="47">
        <v>709</v>
      </c>
      <c r="Q11" s="48">
        <v>103999</v>
      </c>
      <c r="R11" s="47">
        <v>626</v>
      </c>
      <c r="S11" s="48">
        <v>79876</v>
      </c>
      <c r="T11" s="47">
        <v>676</v>
      </c>
      <c r="U11" s="48">
        <v>82357</v>
      </c>
      <c r="V11" s="47">
        <v>606</v>
      </c>
      <c r="W11" s="48">
        <v>71639</v>
      </c>
      <c r="X11" s="47">
        <v>563</v>
      </c>
      <c r="Y11" s="48">
        <v>85313</v>
      </c>
      <c r="Z11" s="321" t="s">
        <v>321</v>
      </c>
      <c r="AA11" s="322" t="s">
        <v>321</v>
      </c>
      <c r="AB11" s="47">
        <v>475</v>
      </c>
      <c r="AC11" s="48">
        <v>66194</v>
      </c>
      <c r="AD11" s="47">
        <v>510</v>
      </c>
      <c r="AE11" s="48">
        <v>75440</v>
      </c>
      <c r="AF11" s="47">
        <v>420</v>
      </c>
      <c r="AG11" s="48">
        <v>56268</v>
      </c>
      <c r="AH11" s="47">
        <v>318</v>
      </c>
      <c r="AI11" s="48">
        <v>38060</v>
      </c>
      <c r="AJ11" s="47">
        <v>328</v>
      </c>
      <c r="AK11" s="48">
        <v>47095</v>
      </c>
      <c r="AL11" s="47">
        <v>288</v>
      </c>
      <c r="AM11" s="48">
        <v>56540</v>
      </c>
      <c r="AN11" s="47">
        <v>304</v>
      </c>
      <c r="AO11" s="48">
        <v>46069</v>
      </c>
      <c r="AP11" s="47">
        <v>442</v>
      </c>
      <c r="AQ11" s="48">
        <v>76422</v>
      </c>
      <c r="AR11" s="47">
        <v>440</v>
      </c>
      <c r="AS11" s="48">
        <v>103473</v>
      </c>
      <c r="AT11" s="47">
        <v>403</v>
      </c>
      <c r="AU11" s="48">
        <v>86252</v>
      </c>
      <c r="AV11" s="47">
        <v>466</v>
      </c>
      <c r="AW11" s="48">
        <v>78437</v>
      </c>
      <c r="AX11" s="47">
        <v>406</v>
      </c>
      <c r="AY11" s="48">
        <v>72067</v>
      </c>
      <c r="AZ11" s="47">
        <v>305</v>
      </c>
      <c r="BA11" s="48">
        <v>63015</v>
      </c>
      <c r="BB11" s="47">
        <v>227</v>
      </c>
      <c r="BC11" s="48">
        <v>34730</v>
      </c>
      <c r="BD11" s="47">
        <v>186</v>
      </c>
      <c r="BE11" s="48">
        <v>29175.34</v>
      </c>
      <c r="BF11" s="47">
        <v>184</v>
      </c>
      <c r="BG11" s="48">
        <v>29431.61</v>
      </c>
      <c r="BH11" s="47">
        <v>325</v>
      </c>
      <c r="BI11" s="48">
        <v>64623.729999999996</v>
      </c>
      <c r="BJ11" s="47">
        <v>262</v>
      </c>
      <c r="BK11" s="48">
        <v>45024.97</v>
      </c>
      <c r="BL11" s="47">
        <v>255</v>
      </c>
      <c r="BM11" s="48">
        <v>59573</v>
      </c>
      <c r="BN11" s="47">
        <v>237</v>
      </c>
      <c r="BO11" s="48">
        <v>41916.76</v>
      </c>
      <c r="BP11" s="482">
        <v>193</v>
      </c>
      <c r="BQ11" s="484">
        <v>32181.600000000002</v>
      </c>
      <c r="BR11" s="480"/>
    </row>
    <row r="12" spans="1:97" ht="24" customHeight="1" x14ac:dyDescent="0.2">
      <c r="A12" s="416" t="s">
        <v>324</v>
      </c>
      <c r="B12" s="46">
        <v>802</v>
      </c>
      <c r="C12" s="48">
        <v>96389</v>
      </c>
      <c r="D12" s="47">
        <v>799</v>
      </c>
      <c r="E12" s="48">
        <v>102226</v>
      </c>
      <c r="F12" s="47">
        <v>742</v>
      </c>
      <c r="G12" s="48">
        <v>102992</v>
      </c>
      <c r="H12" s="47">
        <v>612</v>
      </c>
      <c r="I12" s="48">
        <v>88488</v>
      </c>
      <c r="J12" s="47">
        <v>589</v>
      </c>
      <c r="K12" s="48">
        <v>80080</v>
      </c>
      <c r="L12" s="47">
        <v>581</v>
      </c>
      <c r="M12" s="48">
        <v>92363</v>
      </c>
      <c r="N12" s="47">
        <v>648</v>
      </c>
      <c r="O12" s="48">
        <v>103023</v>
      </c>
      <c r="P12" s="47">
        <v>535</v>
      </c>
      <c r="Q12" s="48">
        <v>104120</v>
      </c>
      <c r="R12" s="47">
        <v>558</v>
      </c>
      <c r="S12" s="48">
        <v>72276</v>
      </c>
      <c r="T12" s="47">
        <v>521</v>
      </c>
      <c r="U12" s="48">
        <v>80338</v>
      </c>
      <c r="V12" s="47">
        <v>520</v>
      </c>
      <c r="W12" s="48">
        <v>69644</v>
      </c>
      <c r="X12" s="47">
        <v>536</v>
      </c>
      <c r="Y12" s="48">
        <v>73606</v>
      </c>
      <c r="Z12" s="321" t="s">
        <v>321</v>
      </c>
      <c r="AA12" s="322" t="s">
        <v>321</v>
      </c>
      <c r="AB12" s="47">
        <v>546</v>
      </c>
      <c r="AC12" s="48">
        <v>94115</v>
      </c>
      <c r="AD12" s="47">
        <v>533</v>
      </c>
      <c r="AE12" s="48">
        <v>103217</v>
      </c>
      <c r="AF12" s="47">
        <v>418</v>
      </c>
      <c r="AG12" s="48">
        <v>77596</v>
      </c>
      <c r="AH12" s="47">
        <v>409</v>
      </c>
      <c r="AI12" s="48">
        <v>70961</v>
      </c>
      <c r="AJ12" s="47">
        <v>362</v>
      </c>
      <c r="AK12" s="48">
        <v>68301</v>
      </c>
      <c r="AL12" s="47">
        <v>399</v>
      </c>
      <c r="AM12" s="48">
        <v>74172</v>
      </c>
      <c r="AN12" s="47">
        <v>383</v>
      </c>
      <c r="AO12" s="48">
        <v>66887</v>
      </c>
      <c r="AP12" s="47">
        <v>445</v>
      </c>
      <c r="AQ12" s="48">
        <v>92965</v>
      </c>
      <c r="AR12" s="47">
        <v>473</v>
      </c>
      <c r="AS12" s="48">
        <v>101081</v>
      </c>
      <c r="AT12" s="47">
        <v>395</v>
      </c>
      <c r="AU12" s="48">
        <v>68905</v>
      </c>
      <c r="AV12" s="47">
        <v>457</v>
      </c>
      <c r="AW12" s="48">
        <v>88196</v>
      </c>
      <c r="AX12" s="47">
        <v>407</v>
      </c>
      <c r="AY12" s="48">
        <v>80605</v>
      </c>
      <c r="AZ12" s="47">
        <v>367</v>
      </c>
      <c r="BA12" s="48">
        <v>105753</v>
      </c>
      <c r="BB12" s="47">
        <v>316</v>
      </c>
      <c r="BC12" s="48">
        <v>60686</v>
      </c>
      <c r="BD12" s="47">
        <v>284</v>
      </c>
      <c r="BE12" s="48">
        <v>54049.71</v>
      </c>
      <c r="BF12" s="47">
        <v>272</v>
      </c>
      <c r="BG12" s="48">
        <v>59855.9</v>
      </c>
      <c r="BH12" s="47">
        <v>290</v>
      </c>
      <c r="BI12" s="48">
        <v>52691.67</v>
      </c>
      <c r="BJ12" s="47">
        <v>299</v>
      </c>
      <c r="BK12" s="48">
        <v>61714.69</v>
      </c>
      <c r="BL12" s="47">
        <v>247</v>
      </c>
      <c r="BM12" s="48">
        <v>69168</v>
      </c>
      <c r="BN12" s="47">
        <v>240</v>
      </c>
      <c r="BO12" s="48">
        <v>42433.15</v>
      </c>
      <c r="BP12" s="482">
        <v>323</v>
      </c>
      <c r="BQ12" s="484">
        <v>74096.139999999985</v>
      </c>
      <c r="BR12" s="480"/>
    </row>
    <row r="13" spans="1:97" ht="24" customHeight="1" x14ac:dyDescent="0.2">
      <c r="A13" s="416" t="s">
        <v>325</v>
      </c>
      <c r="B13" s="46">
        <v>1154</v>
      </c>
      <c r="C13" s="48">
        <v>107999</v>
      </c>
      <c r="D13" s="47">
        <v>1090</v>
      </c>
      <c r="E13" s="48">
        <v>111074</v>
      </c>
      <c r="F13" s="47">
        <v>1236</v>
      </c>
      <c r="G13" s="48">
        <v>117607</v>
      </c>
      <c r="H13" s="47">
        <v>1436</v>
      </c>
      <c r="I13" s="48">
        <v>146710</v>
      </c>
      <c r="J13" s="47">
        <v>1018</v>
      </c>
      <c r="K13" s="48">
        <v>116982</v>
      </c>
      <c r="L13" s="47">
        <v>934</v>
      </c>
      <c r="M13" s="48">
        <v>112708</v>
      </c>
      <c r="N13" s="47">
        <v>1134</v>
      </c>
      <c r="O13" s="48">
        <v>129739</v>
      </c>
      <c r="P13" s="47">
        <v>1349</v>
      </c>
      <c r="Q13" s="48">
        <v>152468</v>
      </c>
      <c r="R13" s="47">
        <v>988</v>
      </c>
      <c r="S13" s="48">
        <v>111467</v>
      </c>
      <c r="T13" s="47">
        <v>928</v>
      </c>
      <c r="U13" s="48">
        <v>106848</v>
      </c>
      <c r="V13" s="47">
        <v>975</v>
      </c>
      <c r="W13" s="48">
        <v>115228</v>
      </c>
      <c r="X13" s="47">
        <v>962</v>
      </c>
      <c r="Y13" s="48">
        <v>104561</v>
      </c>
      <c r="Z13" s="321" t="s">
        <v>321</v>
      </c>
      <c r="AA13" s="322" t="s">
        <v>321</v>
      </c>
      <c r="AB13" s="47">
        <v>670</v>
      </c>
      <c r="AC13" s="48">
        <v>89691</v>
      </c>
      <c r="AD13" s="47">
        <v>1085</v>
      </c>
      <c r="AE13" s="48">
        <v>143134</v>
      </c>
      <c r="AF13" s="47">
        <v>858</v>
      </c>
      <c r="AG13" s="48">
        <v>119589</v>
      </c>
      <c r="AH13" s="47">
        <v>758</v>
      </c>
      <c r="AI13" s="48">
        <v>108975</v>
      </c>
      <c r="AJ13" s="47">
        <v>690</v>
      </c>
      <c r="AK13" s="48">
        <v>100754</v>
      </c>
      <c r="AL13" s="47">
        <v>914</v>
      </c>
      <c r="AM13" s="48">
        <v>135881</v>
      </c>
      <c r="AN13" s="47">
        <v>800</v>
      </c>
      <c r="AO13" s="48">
        <v>117142</v>
      </c>
      <c r="AP13" s="47">
        <v>516</v>
      </c>
      <c r="AQ13" s="48">
        <v>73331</v>
      </c>
      <c r="AR13" s="47">
        <v>576</v>
      </c>
      <c r="AS13" s="48">
        <v>84733</v>
      </c>
      <c r="AT13" s="47">
        <v>633</v>
      </c>
      <c r="AU13" s="48">
        <v>100203</v>
      </c>
      <c r="AV13" s="47">
        <v>755</v>
      </c>
      <c r="AW13" s="48">
        <v>111349</v>
      </c>
      <c r="AX13" s="47">
        <v>654</v>
      </c>
      <c r="AY13" s="48">
        <v>116870</v>
      </c>
      <c r="AZ13" s="47">
        <v>777</v>
      </c>
      <c r="BA13" s="48">
        <v>129585</v>
      </c>
      <c r="BB13" s="47">
        <v>829</v>
      </c>
      <c r="BC13" s="48">
        <v>132466</v>
      </c>
      <c r="BD13" s="47">
        <v>703</v>
      </c>
      <c r="BE13" s="48">
        <v>122405.62</v>
      </c>
      <c r="BF13" s="47">
        <v>519</v>
      </c>
      <c r="BG13" s="48">
        <v>89938.12</v>
      </c>
      <c r="BH13" s="47">
        <v>968</v>
      </c>
      <c r="BI13" s="48">
        <v>154557.44999999998</v>
      </c>
      <c r="BJ13" s="47">
        <v>791</v>
      </c>
      <c r="BK13" s="48">
        <v>136267.97</v>
      </c>
      <c r="BL13" s="47">
        <v>693</v>
      </c>
      <c r="BM13" s="48">
        <v>164888</v>
      </c>
      <c r="BN13" s="47">
        <v>753</v>
      </c>
      <c r="BO13" s="48">
        <v>140390.20000000001</v>
      </c>
      <c r="BP13" s="482">
        <v>713</v>
      </c>
      <c r="BQ13" s="484">
        <v>136632.34000000003</v>
      </c>
      <c r="BR13" s="480"/>
    </row>
    <row r="14" spans="1:97" ht="24" customHeight="1" x14ac:dyDescent="0.2">
      <c r="A14" s="153" t="s">
        <v>326</v>
      </c>
      <c r="B14" s="40">
        <v>3343</v>
      </c>
      <c r="C14" s="42">
        <v>495632</v>
      </c>
      <c r="D14" s="41">
        <v>3678</v>
      </c>
      <c r="E14" s="42">
        <v>529050</v>
      </c>
      <c r="F14" s="41">
        <v>3806</v>
      </c>
      <c r="G14" s="42">
        <v>542414</v>
      </c>
      <c r="H14" s="41">
        <v>3684</v>
      </c>
      <c r="I14" s="42">
        <v>521215</v>
      </c>
      <c r="J14" s="41">
        <v>3672</v>
      </c>
      <c r="K14" s="42">
        <v>538299</v>
      </c>
      <c r="L14" s="41">
        <v>3254</v>
      </c>
      <c r="M14" s="42">
        <v>476358</v>
      </c>
      <c r="N14" s="41">
        <v>3986</v>
      </c>
      <c r="O14" s="42">
        <v>627716</v>
      </c>
      <c r="P14" s="41">
        <v>4093</v>
      </c>
      <c r="Q14" s="42">
        <v>646776</v>
      </c>
      <c r="R14" s="41">
        <v>4667</v>
      </c>
      <c r="S14" s="42">
        <v>681416</v>
      </c>
      <c r="T14" s="41">
        <v>5298</v>
      </c>
      <c r="U14" s="42">
        <v>748152</v>
      </c>
      <c r="V14" s="40">
        <v>5127</v>
      </c>
      <c r="W14" s="42">
        <v>746255</v>
      </c>
      <c r="X14" s="41">
        <v>5162</v>
      </c>
      <c r="Y14" s="42">
        <v>749637</v>
      </c>
      <c r="Z14" s="41">
        <v>4863</v>
      </c>
      <c r="AA14" s="42">
        <v>725919</v>
      </c>
      <c r="AB14" s="41">
        <v>4773</v>
      </c>
      <c r="AC14" s="42">
        <v>704352</v>
      </c>
      <c r="AD14" s="41">
        <v>4802</v>
      </c>
      <c r="AE14" s="42">
        <v>746521</v>
      </c>
      <c r="AF14" s="41">
        <v>5401</v>
      </c>
      <c r="AG14" s="42">
        <v>891559</v>
      </c>
      <c r="AH14" s="41">
        <v>4646</v>
      </c>
      <c r="AI14" s="42">
        <v>789504</v>
      </c>
      <c r="AJ14" s="41">
        <v>4522</v>
      </c>
      <c r="AK14" s="42">
        <v>796311</v>
      </c>
      <c r="AL14" s="41">
        <v>4529</v>
      </c>
      <c r="AM14" s="42">
        <v>823452</v>
      </c>
      <c r="AN14" s="41">
        <v>3673</v>
      </c>
      <c r="AO14" s="42">
        <v>583151</v>
      </c>
      <c r="AP14" s="41">
        <v>3606</v>
      </c>
      <c r="AQ14" s="42">
        <v>610223</v>
      </c>
      <c r="AR14" s="41">
        <v>4367</v>
      </c>
      <c r="AS14" s="42">
        <v>676635</v>
      </c>
      <c r="AT14" s="41">
        <v>3784</v>
      </c>
      <c r="AU14" s="42">
        <v>992866</v>
      </c>
      <c r="AV14" s="41">
        <v>3999</v>
      </c>
      <c r="AW14" s="42">
        <v>725616.49</v>
      </c>
      <c r="AX14" s="41">
        <v>3938</v>
      </c>
      <c r="AY14" s="42">
        <v>744006.87</v>
      </c>
      <c r="AZ14" s="41">
        <v>4247</v>
      </c>
      <c r="BA14" s="42">
        <v>845729.30999999994</v>
      </c>
      <c r="BB14" s="41">
        <v>4679</v>
      </c>
      <c r="BC14" s="42">
        <v>800349.76399999997</v>
      </c>
      <c r="BD14" s="41">
        <v>4339</v>
      </c>
      <c r="BE14" s="42">
        <v>789392.37</v>
      </c>
      <c r="BF14" s="41">
        <v>4261</v>
      </c>
      <c r="BG14" s="42">
        <v>715523.07000000007</v>
      </c>
      <c r="BH14" s="41">
        <v>5453</v>
      </c>
      <c r="BI14" s="42">
        <v>912528.49</v>
      </c>
      <c r="BJ14" s="41">
        <v>5788</v>
      </c>
      <c r="BK14" s="42">
        <v>1109432.0999999999</v>
      </c>
      <c r="BL14" s="41">
        <v>4850</v>
      </c>
      <c r="BM14" s="42">
        <v>1352442</v>
      </c>
      <c r="BN14" s="41">
        <v>5359</v>
      </c>
      <c r="BO14" s="42">
        <v>1210122</v>
      </c>
      <c r="BP14" s="485">
        <v>5751</v>
      </c>
      <c r="BQ14" s="486">
        <v>1308999</v>
      </c>
      <c r="BR14" s="480"/>
    </row>
    <row r="15" spans="1:97" ht="24" customHeight="1" x14ac:dyDescent="0.2">
      <c r="A15" s="416" t="s">
        <v>327</v>
      </c>
      <c r="B15" s="46">
        <v>695</v>
      </c>
      <c r="C15" s="48">
        <v>96618</v>
      </c>
      <c r="D15" s="47">
        <v>866</v>
      </c>
      <c r="E15" s="48">
        <v>129522</v>
      </c>
      <c r="F15" s="47">
        <v>770</v>
      </c>
      <c r="G15" s="48">
        <v>118996</v>
      </c>
      <c r="H15" s="47">
        <v>720</v>
      </c>
      <c r="I15" s="48">
        <v>104980</v>
      </c>
      <c r="J15" s="47">
        <v>790</v>
      </c>
      <c r="K15" s="48">
        <v>127799</v>
      </c>
      <c r="L15" s="47">
        <v>627</v>
      </c>
      <c r="M15" s="48">
        <v>106897</v>
      </c>
      <c r="N15" s="47">
        <v>826</v>
      </c>
      <c r="O15" s="48">
        <v>137759</v>
      </c>
      <c r="P15" s="47">
        <v>835</v>
      </c>
      <c r="Q15" s="48">
        <v>139268</v>
      </c>
      <c r="R15" s="47">
        <v>840</v>
      </c>
      <c r="S15" s="48">
        <v>134501</v>
      </c>
      <c r="T15" s="47">
        <v>1034</v>
      </c>
      <c r="U15" s="48">
        <v>154912</v>
      </c>
      <c r="V15" s="47">
        <v>877</v>
      </c>
      <c r="W15" s="48">
        <v>128203</v>
      </c>
      <c r="X15" s="47">
        <v>900</v>
      </c>
      <c r="Y15" s="48">
        <v>139710</v>
      </c>
      <c r="Z15" s="321" t="s">
        <v>321</v>
      </c>
      <c r="AA15" s="322" t="s">
        <v>321</v>
      </c>
      <c r="AB15" s="47">
        <v>859</v>
      </c>
      <c r="AC15" s="48">
        <v>138727</v>
      </c>
      <c r="AD15" s="47">
        <v>839</v>
      </c>
      <c r="AE15" s="48">
        <v>127670</v>
      </c>
      <c r="AF15" s="47">
        <v>727</v>
      </c>
      <c r="AG15" s="48">
        <v>114514</v>
      </c>
      <c r="AH15" s="47">
        <v>514</v>
      </c>
      <c r="AI15" s="48">
        <v>74341</v>
      </c>
      <c r="AJ15" s="47">
        <v>640</v>
      </c>
      <c r="AK15" s="48">
        <v>107242</v>
      </c>
      <c r="AL15" s="47">
        <v>678</v>
      </c>
      <c r="AM15" s="48">
        <v>118638</v>
      </c>
      <c r="AN15" s="47">
        <v>377</v>
      </c>
      <c r="AO15" s="48">
        <v>60918</v>
      </c>
      <c r="AP15" s="47">
        <v>445</v>
      </c>
      <c r="AQ15" s="48">
        <v>71572</v>
      </c>
      <c r="AR15" s="47">
        <v>672</v>
      </c>
      <c r="AS15" s="48">
        <v>98095</v>
      </c>
      <c r="AT15" s="47">
        <v>631</v>
      </c>
      <c r="AU15" s="48">
        <v>102673</v>
      </c>
      <c r="AV15" s="47">
        <v>527</v>
      </c>
      <c r="AW15" s="48">
        <v>89598.010000000009</v>
      </c>
      <c r="AX15" s="47">
        <v>750</v>
      </c>
      <c r="AY15" s="48">
        <v>120118.45</v>
      </c>
      <c r="AZ15" s="47">
        <v>802</v>
      </c>
      <c r="BA15" s="48">
        <v>140337.57999999999</v>
      </c>
      <c r="BB15" s="47">
        <v>879</v>
      </c>
      <c r="BC15" s="48">
        <v>136260.85999999999</v>
      </c>
      <c r="BD15" s="47">
        <v>834</v>
      </c>
      <c r="BE15" s="48">
        <v>129591</v>
      </c>
      <c r="BF15" s="47">
        <v>828</v>
      </c>
      <c r="BG15" s="48">
        <v>129633.96</v>
      </c>
      <c r="BH15" s="47">
        <v>1151</v>
      </c>
      <c r="BI15" s="48">
        <v>180716.12</v>
      </c>
      <c r="BJ15" s="47">
        <v>1027</v>
      </c>
      <c r="BK15" s="48">
        <v>187276.96</v>
      </c>
      <c r="BL15" s="47">
        <v>968</v>
      </c>
      <c r="BM15" s="48">
        <v>288402</v>
      </c>
      <c r="BN15" s="47">
        <v>1184</v>
      </c>
      <c r="BO15" s="48">
        <v>239733.17</v>
      </c>
      <c r="BP15" s="487">
        <v>1086</v>
      </c>
      <c r="BQ15" s="488">
        <v>226302.49999999997</v>
      </c>
      <c r="BR15" s="480"/>
    </row>
    <row r="16" spans="1:97" ht="24" customHeight="1" x14ac:dyDescent="0.2">
      <c r="A16" s="416" t="s">
        <v>328</v>
      </c>
      <c r="B16" s="46">
        <v>527</v>
      </c>
      <c r="C16" s="48">
        <v>103141</v>
      </c>
      <c r="D16" s="47">
        <v>493</v>
      </c>
      <c r="E16" s="48">
        <v>77534</v>
      </c>
      <c r="F16" s="47">
        <v>576</v>
      </c>
      <c r="G16" s="48">
        <v>88458</v>
      </c>
      <c r="H16" s="47">
        <v>530</v>
      </c>
      <c r="I16" s="48">
        <v>83545</v>
      </c>
      <c r="J16" s="47">
        <v>608</v>
      </c>
      <c r="K16" s="48">
        <v>100982</v>
      </c>
      <c r="L16" s="47">
        <v>458</v>
      </c>
      <c r="M16" s="48">
        <v>81192</v>
      </c>
      <c r="N16" s="47">
        <v>645</v>
      </c>
      <c r="O16" s="48">
        <v>115158</v>
      </c>
      <c r="P16" s="47">
        <v>685</v>
      </c>
      <c r="Q16" s="48">
        <v>113983</v>
      </c>
      <c r="R16" s="47">
        <v>704</v>
      </c>
      <c r="S16" s="48">
        <v>110190</v>
      </c>
      <c r="T16" s="47">
        <v>923</v>
      </c>
      <c r="U16" s="48">
        <v>147841</v>
      </c>
      <c r="V16" s="47">
        <v>773</v>
      </c>
      <c r="W16" s="48">
        <v>121285</v>
      </c>
      <c r="X16" s="47">
        <v>950</v>
      </c>
      <c r="Y16" s="48">
        <v>162073</v>
      </c>
      <c r="Z16" s="321" t="s">
        <v>321</v>
      </c>
      <c r="AA16" s="322" t="s">
        <v>321</v>
      </c>
      <c r="AB16" s="47">
        <v>731</v>
      </c>
      <c r="AC16" s="48">
        <v>127116</v>
      </c>
      <c r="AD16" s="47">
        <v>743</v>
      </c>
      <c r="AE16" s="48">
        <v>122568</v>
      </c>
      <c r="AF16" s="47">
        <v>956</v>
      </c>
      <c r="AG16" s="48">
        <v>196191</v>
      </c>
      <c r="AH16" s="47">
        <v>642</v>
      </c>
      <c r="AI16" s="48">
        <v>141160</v>
      </c>
      <c r="AJ16" s="47">
        <v>831</v>
      </c>
      <c r="AK16" s="48">
        <v>157367</v>
      </c>
      <c r="AL16" s="47">
        <v>722</v>
      </c>
      <c r="AM16" s="48">
        <v>131616</v>
      </c>
      <c r="AN16" s="47">
        <v>317</v>
      </c>
      <c r="AO16" s="48">
        <v>54072</v>
      </c>
      <c r="AP16" s="47">
        <v>425</v>
      </c>
      <c r="AQ16" s="48">
        <v>63864</v>
      </c>
      <c r="AR16" s="47">
        <v>657</v>
      </c>
      <c r="AS16" s="48">
        <v>106010</v>
      </c>
      <c r="AT16" s="47">
        <v>630</v>
      </c>
      <c r="AU16" s="48">
        <v>309750</v>
      </c>
      <c r="AV16" s="47">
        <v>772</v>
      </c>
      <c r="AW16" s="48">
        <v>166685.48000000001</v>
      </c>
      <c r="AX16" s="47">
        <v>691</v>
      </c>
      <c r="AY16" s="48">
        <v>186790.72</v>
      </c>
      <c r="AZ16" s="47">
        <v>763</v>
      </c>
      <c r="BA16" s="48">
        <v>185184.78999999998</v>
      </c>
      <c r="BB16" s="47">
        <v>924</v>
      </c>
      <c r="BC16" s="48">
        <v>212433.00400000002</v>
      </c>
      <c r="BD16" s="47">
        <v>698</v>
      </c>
      <c r="BE16" s="48">
        <v>158883</v>
      </c>
      <c r="BF16" s="47">
        <v>879</v>
      </c>
      <c r="BG16" s="48">
        <v>156591.16</v>
      </c>
      <c r="BH16" s="47">
        <v>1004</v>
      </c>
      <c r="BI16" s="48">
        <v>180543.8</v>
      </c>
      <c r="BJ16" s="47">
        <v>1486</v>
      </c>
      <c r="BK16" s="48">
        <v>315531.76</v>
      </c>
      <c r="BL16" s="47">
        <v>1088</v>
      </c>
      <c r="BM16" s="48">
        <v>322786</v>
      </c>
      <c r="BN16" s="47">
        <v>1123</v>
      </c>
      <c r="BO16" s="48">
        <v>274310.65999999997</v>
      </c>
      <c r="BP16" s="487">
        <v>1457</v>
      </c>
      <c r="BQ16" s="488">
        <v>385466.98</v>
      </c>
      <c r="BR16" s="480"/>
    </row>
    <row r="17" spans="1:97" ht="24" customHeight="1" x14ac:dyDescent="0.2">
      <c r="A17" s="416" t="s">
        <v>329</v>
      </c>
      <c r="B17" s="46">
        <v>589</v>
      </c>
      <c r="C17" s="48">
        <v>71792</v>
      </c>
      <c r="D17" s="47">
        <v>612</v>
      </c>
      <c r="E17" s="48">
        <v>83027</v>
      </c>
      <c r="F17" s="47">
        <v>554</v>
      </c>
      <c r="G17" s="48">
        <v>73792</v>
      </c>
      <c r="H17" s="47">
        <v>684</v>
      </c>
      <c r="I17" s="48">
        <v>88763</v>
      </c>
      <c r="J17" s="47">
        <v>521</v>
      </c>
      <c r="K17" s="48">
        <v>66714</v>
      </c>
      <c r="L17" s="47">
        <v>494</v>
      </c>
      <c r="M17" s="48">
        <v>71044</v>
      </c>
      <c r="N17" s="47">
        <v>676</v>
      </c>
      <c r="O17" s="48">
        <v>95666</v>
      </c>
      <c r="P17" s="47">
        <v>771</v>
      </c>
      <c r="Q17" s="48">
        <v>112410</v>
      </c>
      <c r="R17" s="47">
        <v>917</v>
      </c>
      <c r="S17" s="48">
        <v>123023</v>
      </c>
      <c r="T17" s="47">
        <v>951</v>
      </c>
      <c r="U17" s="48">
        <v>122660</v>
      </c>
      <c r="V17" s="47">
        <v>1079</v>
      </c>
      <c r="W17" s="48">
        <v>134717</v>
      </c>
      <c r="X17" s="47">
        <v>1085</v>
      </c>
      <c r="Y17" s="48">
        <v>134918</v>
      </c>
      <c r="Z17" s="321" t="s">
        <v>321</v>
      </c>
      <c r="AA17" s="322" t="s">
        <v>321</v>
      </c>
      <c r="AB17" s="47">
        <v>980</v>
      </c>
      <c r="AC17" s="48">
        <v>120265</v>
      </c>
      <c r="AD17" s="47">
        <v>894</v>
      </c>
      <c r="AE17" s="48">
        <v>118763</v>
      </c>
      <c r="AF17" s="47">
        <v>978</v>
      </c>
      <c r="AG17" s="48">
        <v>133187</v>
      </c>
      <c r="AH17" s="47">
        <v>836</v>
      </c>
      <c r="AI17" s="48">
        <v>112590</v>
      </c>
      <c r="AJ17" s="47">
        <v>626</v>
      </c>
      <c r="AK17" s="48">
        <v>90192</v>
      </c>
      <c r="AL17" s="47">
        <v>656</v>
      </c>
      <c r="AM17" s="48">
        <v>96099</v>
      </c>
      <c r="AN17" s="47">
        <v>790</v>
      </c>
      <c r="AO17" s="48">
        <v>105232</v>
      </c>
      <c r="AP17" s="47">
        <v>710</v>
      </c>
      <c r="AQ17" s="48">
        <v>100004</v>
      </c>
      <c r="AR17" s="47">
        <v>684</v>
      </c>
      <c r="AS17" s="48">
        <v>99550</v>
      </c>
      <c r="AT17" s="47">
        <v>635</v>
      </c>
      <c r="AU17" s="48">
        <v>84016</v>
      </c>
      <c r="AV17" s="47">
        <v>744</v>
      </c>
      <c r="AW17" s="48">
        <v>131472</v>
      </c>
      <c r="AX17" s="47">
        <v>725</v>
      </c>
      <c r="AY17" s="48">
        <v>96248.700000000012</v>
      </c>
      <c r="AZ17" s="47">
        <v>813</v>
      </c>
      <c r="BA17" s="48">
        <v>116153.06</v>
      </c>
      <c r="BB17" s="47">
        <v>943</v>
      </c>
      <c r="BC17" s="48">
        <v>134811.57</v>
      </c>
      <c r="BD17" s="47">
        <v>919</v>
      </c>
      <c r="BE17" s="48">
        <v>136553.34999999998</v>
      </c>
      <c r="BF17" s="47">
        <v>820</v>
      </c>
      <c r="BG17" s="48">
        <v>125759.74</v>
      </c>
      <c r="BH17" s="47">
        <v>994</v>
      </c>
      <c r="BI17" s="48">
        <v>164050.47</v>
      </c>
      <c r="BJ17" s="47">
        <v>1081</v>
      </c>
      <c r="BK17" s="48">
        <v>170164.39</v>
      </c>
      <c r="BL17" s="47">
        <v>805</v>
      </c>
      <c r="BM17" s="48">
        <v>157429</v>
      </c>
      <c r="BN17" s="47">
        <v>932</v>
      </c>
      <c r="BO17" s="48">
        <v>170135.51</v>
      </c>
      <c r="BP17" s="487">
        <v>845</v>
      </c>
      <c r="BQ17" s="488">
        <v>133145.65</v>
      </c>
      <c r="BR17" s="480"/>
    </row>
    <row r="18" spans="1:97" ht="24" customHeight="1" x14ac:dyDescent="0.2">
      <c r="A18" s="416" t="s">
        <v>330</v>
      </c>
      <c r="B18" s="46">
        <v>462</v>
      </c>
      <c r="C18" s="48">
        <v>59718</v>
      </c>
      <c r="D18" s="47">
        <v>382</v>
      </c>
      <c r="E18" s="48">
        <v>67611</v>
      </c>
      <c r="F18" s="47">
        <v>427</v>
      </c>
      <c r="G18" s="48">
        <v>54804</v>
      </c>
      <c r="H18" s="47">
        <v>394</v>
      </c>
      <c r="I18" s="48">
        <v>54993</v>
      </c>
      <c r="J18" s="47">
        <v>379</v>
      </c>
      <c r="K18" s="48">
        <v>49217</v>
      </c>
      <c r="L18" s="47">
        <v>397</v>
      </c>
      <c r="M18" s="48">
        <v>52070</v>
      </c>
      <c r="N18" s="47">
        <v>427</v>
      </c>
      <c r="O18" s="48">
        <v>61351</v>
      </c>
      <c r="P18" s="47">
        <v>383</v>
      </c>
      <c r="Q18" s="48">
        <v>57229</v>
      </c>
      <c r="R18" s="47">
        <v>672</v>
      </c>
      <c r="S18" s="48">
        <v>76034</v>
      </c>
      <c r="T18" s="47">
        <v>741</v>
      </c>
      <c r="U18" s="48">
        <v>82595</v>
      </c>
      <c r="V18" s="47">
        <v>688</v>
      </c>
      <c r="W18" s="48">
        <v>81850</v>
      </c>
      <c r="X18" s="47">
        <v>773</v>
      </c>
      <c r="Y18" s="48">
        <v>95047</v>
      </c>
      <c r="Z18" s="321" t="s">
        <v>321</v>
      </c>
      <c r="AA18" s="322" t="s">
        <v>321</v>
      </c>
      <c r="AB18" s="47">
        <v>524</v>
      </c>
      <c r="AC18" s="48">
        <v>63551</v>
      </c>
      <c r="AD18" s="47">
        <v>673</v>
      </c>
      <c r="AE18" s="48">
        <v>104862</v>
      </c>
      <c r="AF18" s="47">
        <v>647</v>
      </c>
      <c r="AG18" s="48">
        <v>77880</v>
      </c>
      <c r="AH18" s="47">
        <v>686</v>
      </c>
      <c r="AI18" s="48">
        <v>94292</v>
      </c>
      <c r="AJ18" s="47">
        <v>366</v>
      </c>
      <c r="AK18" s="48">
        <v>60872</v>
      </c>
      <c r="AL18" s="47">
        <v>637</v>
      </c>
      <c r="AM18" s="48">
        <v>85618</v>
      </c>
      <c r="AN18" s="47">
        <v>427</v>
      </c>
      <c r="AO18" s="48">
        <v>78380</v>
      </c>
      <c r="AP18" s="47">
        <v>573</v>
      </c>
      <c r="AQ18" s="48">
        <v>87770</v>
      </c>
      <c r="AR18" s="47">
        <v>566</v>
      </c>
      <c r="AS18" s="48">
        <v>75879</v>
      </c>
      <c r="AT18" s="47">
        <v>412</v>
      </c>
      <c r="AU18" s="48">
        <v>102245</v>
      </c>
      <c r="AV18" s="47">
        <v>531</v>
      </c>
      <c r="AW18" s="48">
        <v>71192</v>
      </c>
      <c r="AX18" s="47">
        <v>374</v>
      </c>
      <c r="AY18" s="48">
        <v>55490</v>
      </c>
      <c r="AZ18" s="47">
        <v>518</v>
      </c>
      <c r="BA18" s="48">
        <v>77698</v>
      </c>
      <c r="BB18" s="47">
        <v>690</v>
      </c>
      <c r="BC18" s="48">
        <v>96455</v>
      </c>
      <c r="BD18" s="47">
        <v>522</v>
      </c>
      <c r="BE18" s="48">
        <v>79915.94</v>
      </c>
      <c r="BF18" s="47">
        <v>464</v>
      </c>
      <c r="BG18" s="48">
        <v>71389.62</v>
      </c>
      <c r="BH18" s="47">
        <v>566</v>
      </c>
      <c r="BI18" s="48">
        <v>95870.2</v>
      </c>
      <c r="BJ18" s="47">
        <v>470</v>
      </c>
      <c r="BK18" s="48">
        <v>115248.04000000001</v>
      </c>
      <c r="BL18" s="47">
        <v>326</v>
      </c>
      <c r="BM18" s="48">
        <v>125425</v>
      </c>
      <c r="BN18" s="47">
        <v>391</v>
      </c>
      <c r="BO18" s="48">
        <v>127119.48</v>
      </c>
      <c r="BP18" s="487">
        <v>396</v>
      </c>
      <c r="BQ18" s="488">
        <v>98489.13</v>
      </c>
      <c r="BR18" s="480"/>
    </row>
    <row r="19" spans="1:97" ht="24" customHeight="1" x14ac:dyDescent="0.2">
      <c r="A19" s="416" t="s">
        <v>331</v>
      </c>
      <c r="B19" s="46">
        <v>380</v>
      </c>
      <c r="C19" s="48">
        <v>45846</v>
      </c>
      <c r="D19" s="47">
        <v>472</v>
      </c>
      <c r="E19" s="48">
        <v>51914</v>
      </c>
      <c r="F19" s="47">
        <v>711</v>
      </c>
      <c r="G19" s="48">
        <v>81210</v>
      </c>
      <c r="H19" s="47">
        <v>530</v>
      </c>
      <c r="I19" s="48">
        <v>65951</v>
      </c>
      <c r="J19" s="47">
        <v>535</v>
      </c>
      <c r="K19" s="48">
        <v>65256</v>
      </c>
      <c r="L19" s="47">
        <v>387</v>
      </c>
      <c r="M19" s="48">
        <v>46039</v>
      </c>
      <c r="N19" s="47">
        <v>504</v>
      </c>
      <c r="O19" s="48">
        <v>59108</v>
      </c>
      <c r="P19" s="47">
        <v>630</v>
      </c>
      <c r="Q19" s="48">
        <v>83431</v>
      </c>
      <c r="R19" s="47">
        <v>399</v>
      </c>
      <c r="S19" s="48">
        <v>47299</v>
      </c>
      <c r="T19" s="47">
        <v>504</v>
      </c>
      <c r="U19" s="48">
        <v>60707</v>
      </c>
      <c r="V19" s="47">
        <v>519</v>
      </c>
      <c r="W19" s="48">
        <v>63810</v>
      </c>
      <c r="X19" s="47">
        <v>483</v>
      </c>
      <c r="Y19" s="48">
        <v>60399</v>
      </c>
      <c r="Z19" s="321" t="s">
        <v>321</v>
      </c>
      <c r="AA19" s="322" t="s">
        <v>321</v>
      </c>
      <c r="AB19" s="47">
        <v>492</v>
      </c>
      <c r="AC19" s="48">
        <v>61273</v>
      </c>
      <c r="AD19" s="47">
        <v>616</v>
      </c>
      <c r="AE19" s="48">
        <v>81769</v>
      </c>
      <c r="AF19" s="47">
        <v>770</v>
      </c>
      <c r="AG19" s="48">
        <v>117437</v>
      </c>
      <c r="AH19" s="47">
        <v>601</v>
      </c>
      <c r="AI19" s="48">
        <v>76271</v>
      </c>
      <c r="AJ19" s="47">
        <v>611</v>
      </c>
      <c r="AK19" s="48">
        <v>81519</v>
      </c>
      <c r="AL19" s="47">
        <v>547</v>
      </c>
      <c r="AM19" s="48">
        <v>71903</v>
      </c>
      <c r="AN19" s="47">
        <v>502</v>
      </c>
      <c r="AO19" s="48">
        <v>70375</v>
      </c>
      <c r="AP19" s="47">
        <v>449</v>
      </c>
      <c r="AQ19" s="48">
        <v>60356</v>
      </c>
      <c r="AR19" s="47">
        <v>577</v>
      </c>
      <c r="AS19" s="48">
        <v>84622</v>
      </c>
      <c r="AT19" s="47">
        <v>445</v>
      </c>
      <c r="AU19" s="48">
        <v>60382</v>
      </c>
      <c r="AV19" s="47">
        <v>453</v>
      </c>
      <c r="AW19" s="48">
        <v>57659</v>
      </c>
      <c r="AX19" s="47">
        <v>458</v>
      </c>
      <c r="AY19" s="48">
        <v>58007</v>
      </c>
      <c r="AZ19" s="47">
        <v>483</v>
      </c>
      <c r="BA19" s="48">
        <v>64577</v>
      </c>
      <c r="BB19" s="47">
        <v>485</v>
      </c>
      <c r="BC19" s="48">
        <v>62245</v>
      </c>
      <c r="BD19" s="47">
        <v>457</v>
      </c>
      <c r="BE19" s="48">
        <v>57718.520000000004</v>
      </c>
      <c r="BF19" s="47">
        <v>496</v>
      </c>
      <c r="BG19" s="48">
        <v>60668.21</v>
      </c>
      <c r="BH19" s="47">
        <v>613</v>
      </c>
      <c r="BI19" s="48">
        <v>93076.88</v>
      </c>
      <c r="BJ19" s="47">
        <v>648</v>
      </c>
      <c r="BK19" s="48">
        <v>106742.16</v>
      </c>
      <c r="BL19" s="47">
        <v>599</v>
      </c>
      <c r="BM19" s="48">
        <v>139932</v>
      </c>
      <c r="BN19" s="47">
        <v>670</v>
      </c>
      <c r="BO19" s="48">
        <v>116741.24</v>
      </c>
      <c r="BP19" s="487">
        <v>761</v>
      </c>
      <c r="BQ19" s="488">
        <v>157442.31</v>
      </c>
      <c r="BR19" s="480"/>
    </row>
    <row r="20" spans="1:97" ht="24" customHeight="1" x14ac:dyDescent="0.2">
      <c r="A20" s="416" t="s">
        <v>332</v>
      </c>
      <c r="B20" s="46">
        <v>289</v>
      </c>
      <c r="C20" s="48">
        <v>30847</v>
      </c>
      <c r="D20" s="47">
        <v>267</v>
      </c>
      <c r="E20" s="48">
        <v>30778</v>
      </c>
      <c r="F20" s="47">
        <v>275</v>
      </c>
      <c r="G20" s="48">
        <v>32755</v>
      </c>
      <c r="H20" s="47">
        <v>412</v>
      </c>
      <c r="I20" s="48">
        <v>50454</v>
      </c>
      <c r="J20" s="47">
        <v>298</v>
      </c>
      <c r="K20" s="48">
        <v>34509</v>
      </c>
      <c r="L20" s="47">
        <v>223</v>
      </c>
      <c r="M20" s="48">
        <v>29183</v>
      </c>
      <c r="N20" s="47">
        <v>349</v>
      </c>
      <c r="O20" s="48">
        <v>44190</v>
      </c>
      <c r="P20" s="47">
        <v>303</v>
      </c>
      <c r="Q20" s="48">
        <v>41307</v>
      </c>
      <c r="R20" s="47">
        <v>43</v>
      </c>
      <c r="S20" s="48">
        <v>7082</v>
      </c>
      <c r="T20" s="47">
        <v>44</v>
      </c>
      <c r="U20" s="48">
        <v>5671</v>
      </c>
      <c r="V20" s="47">
        <v>52</v>
      </c>
      <c r="W20" s="48">
        <v>7361</v>
      </c>
      <c r="X20" s="47">
        <v>51</v>
      </c>
      <c r="Y20" s="48">
        <v>7372</v>
      </c>
      <c r="Z20" s="321" t="s">
        <v>321</v>
      </c>
      <c r="AA20" s="322" t="s">
        <v>321</v>
      </c>
      <c r="AB20" s="47">
        <v>39</v>
      </c>
      <c r="AC20" s="48">
        <v>5257</v>
      </c>
      <c r="AD20" s="47">
        <v>58</v>
      </c>
      <c r="AE20" s="48">
        <v>7991</v>
      </c>
      <c r="AF20" s="47">
        <v>27</v>
      </c>
      <c r="AG20" s="48">
        <v>3889</v>
      </c>
      <c r="AH20" s="47">
        <v>47</v>
      </c>
      <c r="AI20" s="48">
        <v>5854</v>
      </c>
      <c r="AJ20" s="47">
        <v>582</v>
      </c>
      <c r="AK20" s="48">
        <v>77557</v>
      </c>
      <c r="AL20" s="47">
        <v>45</v>
      </c>
      <c r="AM20" s="48">
        <v>5902</v>
      </c>
      <c r="AN20" s="47">
        <v>543</v>
      </c>
      <c r="AO20" s="48">
        <v>71380</v>
      </c>
      <c r="AP20" s="47">
        <v>29</v>
      </c>
      <c r="AQ20" s="48">
        <v>3634</v>
      </c>
      <c r="AR20" s="47">
        <v>33</v>
      </c>
      <c r="AS20" s="48">
        <v>3988</v>
      </c>
      <c r="AT20" s="47">
        <v>34</v>
      </c>
      <c r="AU20" s="48">
        <v>4031</v>
      </c>
      <c r="AV20" s="47">
        <v>47</v>
      </c>
      <c r="AW20" s="48">
        <v>6344</v>
      </c>
      <c r="AX20" s="47">
        <v>23</v>
      </c>
      <c r="AY20" s="48">
        <v>2902</v>
      </c>
      <c r="AZ20" s="47">
        <v>28</v>
      </c>
      <c r="BA20" s="48">
        <v>3035</v>
      </c>
      <c r="BB20" s="47">
        <v>11</v>
      </c>
      <c r="BC20" s="48">
        <v>1883</v>
      </c>
      <c r="BD20" s="47">
        <v>17</v>
      </c>
      <c r="BE20" s="322">
        <v>2567.36</v>
      </c>
      <c r="BF20" s="47">
        <v>16</v>
      </c>
      <c r="BG20" s="322">
        <v>2658.81</v>
      </c>
      <c r="BH20" s="47">
        <v>555</v>
      </c>
      <c r="BI20" s="322">
        <v>71285.550000000017</v>
      </c>
      <c r="BJ20" s="47">
        <v>468</v>
      </c>
      <c r="BK20" s="322">
        <v>64376.19</v>
      </c>
      <c r="BL20" s="47">
        <v>451</v>
      </c>
      <c r="BM20" s="322">
        <v>88715</v>
      </c>
      <c r="BN20" s="47">
        <v>413</v>
      </c>
      <c r="BO20" s="322">
        <v>61161</v>
      </c>
      <c r="BP20" s="487">
        <v>540</v>
      </c>
      <c r="BQ20" s="488">
        <v>77492.92</v>
      </c>
      <c r="BR20" s="480"/>
    </row>
    <row r="21" spans="1:97" ht="24" customHeight="1" x14ac:dyDescent="0.2">
      <c r="A21" s="416" t="s">
        <v>333</v>
      </c>
      <c r="B21" s="46">
        <v>97</v>
      </c>
      <c r="C21" s="48">
        <v>10561</v>
      </c>
      <c r="D21" s="47">
        <v>65</v>
      </c>
      <c r="E21" s="48">
        <v>7465</v>
      </c>
      <c r="F21" s="47">
        <v>49</v>
      </c>
      <c r="G21" s="48">
        <v>7014</v>
      </c>
      <c r="H21" s="47">
        <v>36</v>
      </c>
      <c r="I21" s="48">
        <v>5228</v>
      </c>
      <c r="J21" s="47">
        <v>28</v>
      </c>
      <c r="K21" s="48">
        <v>4089</v>
      </c>
      <c r="L21" s="47">
        <v>34</v>
      </c>
      <c r="M21" s="48">
        <v>5063</v>
      </c>
      <c r="N21" s="47">
        <v>41</v>
      </c>
      <c r="O21" s="48">
        <v>5607</v>
      </c>
      <c r="P21" s="47">
        <v>19</v>
      </c>
      <c r="Q21" s="48">
        <v>2623</v>
      </c>
      <c r="R21" s="47">
        <v>550</v>
      </c>
      <c r="S21" s="48">
        <v>75181</v>
      </c>
      <c r="T21" s="47">
        <v>507</v>
      </c>
      <c r="U21" s="48">
        <v>68560</v>
      </c>
      <c r="V21" s="47">
        <v>531</v>
      </c>
      <c r="W21" s="48">
        <v>101685</v>
      </c>
      <c r="X21" s="47">
        <v>446</v>
      </c>
      <c r="Y21" s="48">
        <v>65088</v>
      </c>
      <c r="Z21" s="321" t="s">
        <v>321</v>
      </c>
      <c r="AA21" s="322" t="s">
        <v>321</v>
      </c>
      <c r="AB21" s="47">
        <v>554</v>
      </c>
      <c r="AC21" s="48">
        <v>68193</v>
      </c>
      <c r="AD21" s="47">
        <v>586</v>
      </c>
      <c r="AE21" s="48">
        <v>94972</v>
      </c>
      <c r="AF21" s="47">
        <v>480</v>
      </c>
      <c r="AG21" s="48">
        <v>73573</v>
      </c>
      <c r="AH21" s="47">
        <v>408</v>
      </c>
      <c r="AI21" s="48">
        <v>66284</v>
      </c>
      <c r="AJ21" s="47">
        <v>34</v>
      </c>
      <c r="AK21" s="48">
        <v>4333</v>
      </c>
      <c r="AL21" s="47">
        <v>326</v>
      </c>
      <c r="AM21" s="48">
        <v>57015</v>
      </c>
      <c r="AN21" s="47">
        <v>27</v>
      </c>
      <c r="AO21" s="48">
        <v>4573</v>
      </c>
      <c r="AP21" s="47">
        <v>424</v>
      </c>
      <c r="AQ21" s="48">
        <v>77462</v>
      </c>
      <c r="AR21" s="47">
        <v>624</v>
      </c>
      <c r="AS21" s="48">
        <v>102100</v>
      </c>
      <c r="AT21" s="47">
        <v>491</v>
      </c>
      <c r="AU21" s="48">
        <v>221864</v>
      </c>
      <c r="AV21" s="47">
        <v>401</v>
      </c>
      <c r="AW21" s="48">
        <v>88745</v>
      </c>
      <c r="AX21" s="47">
        <v>409</v>
      </c>
      <c r="AY21" s="48">
        <v>81045</v>
      </c>
      <c r="AZ21" s="47">
        <v>470</v>
      </c>
      <c r="BA21" s="48">
        <v>110096.28</v>
      </c>
      <c r="BB21" s="47">
        <v>440</v>
      </c>
      <c r="BC21" s="48">
        <v>75114.33</v>
      </c>
      <c r="BD21" s="47">
        <v>352</v>
      </c>
      <c r="BE21" s="48">
        <v>83790.69</v>
      </c>
      <c r="BF21" s="47">
        <v>341</v>
      </c>
      <c r="BG21" s="48">
        <v>61903.08</v>
      </c>
      <c r="BH21" s="47">
        <v>30</v>
      </c>
      <c r="BI21" s="48">
        <v>3783.6500000000005</v>
      </c>
      <c r="BJ21" s="47">
        <v>36</v>
      </c>
      <c r="BK21" s="48">
        <v>4985.1900000000005</v>
      </c>
      <c r="BL21" s="47">
        <v>38</v>
      </c>
      <c r="BM21" s="48">
        <v>6031</v>
      </c>
      <c r="BN21" s="47">
        <v>25</v>
      </c>
      <c r="BO21" s="48">
        <v>4140</v>
      </c>
      <c r="BP21" s="487">
        <v>35</v>
      </c>
      <c r="BQ21" s="488">
        <v>4901.3999999999996</v>
      </c>
      <c r="BR21" s="480"/>
    </row>
    <row r="22" spans="1:97" ht="24" customHeight="1" x14ac:dyDescent="0.2">
      <c r="A22" s="416" t="s">
        <v>334</v>
      </c>
      <c r="B22" s="55">
        <v>304</v>
      </c>
      <c r="C22" s="57">
        <v>77109</v>
      </c>
      <c r="D22" s="56">
        <v>521</v>
      </c>
      <c r="E22" s="57">
        <v>81199</v>
      </c>
      <c r="F22" s="56">
        <v>444</v>
      </c>
      <c r="G22" s="57">
        <v>85385</v>
      </c>
      <c r="H22" s="56">
        <v>378</v>
      </c>
      <c r="I22" s="57">
        <v>67301</v>
      </c>
      <c r="J22" s="56">
        <v>513</v>
      </c>
      <c r="K22" s="57">
        <v>89733</v>
      </c>
      <c r="L22" s="56">
        <v>634</v>
      </c>
      <c r="M22" s="57">
        <v>84870</v>
      </c>
      <c r="N22" s="56">
        <v>518</v>
      </c>
      <c r="O22" s="57">
        <v>108877</v>
      </c>
      <c r="P22" s="56">
        <v>467</v>
      </c>
      <c r="Q22" s="57">
        <v>96525</v>
      </c>
      <c r="R22" s="56">
        <v>542</v>
      </c>
      <c r="S22" s="57">
        <v>108106</v>
      </c>
      <c r="T22" s="56">
        <v>594</v>
      </c>
      <c r="U22" s="57">
        <v>105206</v>
      </c>
      <c r="V22" s="56">
        <v>608</v>
      </c>
      <c r="W22" s="57">
        <v>107344</v>
      </c>
      <c r="X22" s="56">
        <v>474</v>
      </c>
      <c r="Y22" s="57">
        <v>85030</v>
      </c>
      <c r="Z22" s="321" t="s">
        <v>321</v>
      </c>
      <c r="AA22" s="322" t="s">
        <v>321</v>
      </c>
      <c r="AB22" s="56">
        <v>594</v>
      </c>
      <c r="AC22" s="57">
        <v>119970</v>
      </c>
      <c r="AD22" s="55">
        <v>393</v>
      </c>
      <c r="AE22" s="57">
        <v>87926</v>
      </c>
      <c r="AF22" s="56">
        <v>816</v>
      </c>
      <c r="AG22" s="57">
        <v>174888</v>
      </c>
      <c r="AH22" s="56">
        <v>912</v>
      </c>
      <c r="AI22" s="57">
        <v>218712</v>
      </c>
      <c r="AJ22" s="56">
        <v>832</v>
      </c>
      <c r="AK22" s="57">
        <v>217229</v>
      </c>
      <c r="AL22" s="56">
        <v>918</v>
      </c>
      <c r="AM22" s="57">
        <v>256661</v>
      </c>
      <c r="AN22" s="56">
        <v>690</v>
      </c>
      <c r="AO22" s="57">
        <v>138221</v>
      </c>
      <c r="AP22" s="56">
        <v>551</v>
      </c>
      <c r="AQ22" s="57">
        <v>145561</v>
      </c>
      <c r="AR22" s="56">
        <v>554</v>
      </c>
      <c r="AS22" s="57">
        <v>106391</v>
      </c>
      <c r="AT22" s="56">
        <v>506</v>
      </c>
      <c r="AU22" s="57">
        <v>107905</v>
      </c>
      <c r="AV22" s="56">
        <v>524</v>
      </c>
      <c r="AW22" s="57">
        <v>113921</v>
      </c>
      <c r="AX22" s="56">
        <v>508</v>
      </c>
      <c r="AY22" s="57">
        <v>143405</v>
      </c>
      <c r="AZ22" s="56">
        <v>370</v>
      </c>
      <c r="BA22" s="57">
        <v>148647.6</v>
      </c>
      <c r="BB22" s="56">
        <v>307</v>
      </c>
      <c r="BC22" s="57">
        <v>81147</v>
      </c>
      <c r="BD22" s="56">
        <v>540</v>
      </c>
      <c r="BE22" s="57">
        <v>140372.51</v>
      </c>
      <c r="BF22" s="56">
        <v>417</v>
      </c>
      <c r="BG22" s="57">
        <v>106918.49</v>
      </c>
      <c r="BH22" s="56">
        <v>540</v>
      </c>
      <c r="BI22" s="57">
        <v>123201.81999999999</v>
      </c>
      <c r="BJ22" s="56">
        <v>572</v>
      </c>
      <c r="BK22" s="57">
        <v>145107.41</v>
      </c>
      <c r="BL22" s="56">
        <v>575</v>
      </c>
      <c r="BM22" s="57">
        <v>223722</v>
      </c>
      <c r="BN22" s="56">
        <v>621</v>
      </c>
      <c r="BO22" s="57">
        <v>216779.97</v>
      </c>
      <c r="BP22" s="489">
        <v>631</v>
      </c>
      <c r="BQ22" s="490">
        <v>225757.98</v>
      </c>
      <c r="BR22" s="480"/>
    </row>
    <row r="23" spans="1:97" s="499" customFormat="1" ht="24" customHeight="1" x14ac:dyDescent="0.2">
      <c r="A23" s="119" t="s">
        <v>102</v>
      </c>
      <c r="B23" s="491">
        <v>8187</v>
      </c>
      <c r="C23" s="492">
        <v>1092115</v>
      </c>
      <c r="D23" s="493">
        <v>8975</v>
      </c>
      <c r="E23" s="492">
        <v>1179295</v>
      </c>
      <c r="F23" s="493">
        <v>8496</v>
      </c>
      <c r="G23" s="492">
        <v>1107648</v>
      </c>
      <c r="H23" s="493">
        <v>8350</v>
      </c>
      <c r="I23" s="492">
        <v>1097858</v>
      </c>
      <c r="J23" s="493">
        <v>7802</v>
      </c>
      <c r="K23" s="492">
        <v>1108271</v>
      </c>
      <c r="L23" s="493">
        <v>7097</v>
      </c>
      <c r="M23" s="492">
        <v>996609</v>
      </c>
      <c r="N23" s="493">
        <v>8302</v>
      </c>
      <c r="O23" s="492">
        <v>1204125</v>
      </c>
      <c r="P23" s="493">
        <v>8280</v>
      </c>
      <c r="Q23" s="492">
        <v>1243771</v>
      </c>
      <c r="R23" s="493">
        <v>8331</v>
      </c>
      <c r="S23" s="492">
        <v>1170023</v>
      </c>
      <c r="T23" s="493">
        <v>8999</v>
      </c>
      <c r="U23" s="492">
        <v>1256946</v>
      </c>
      <c r="V23" s="493">
        <v>8671</v>
      </c>
      <c r="W23" s="492">
        <v>1222347</v>
      </c>
      <c r="X23" s="493">
        <v>8712</v>
      </c>
      <c r="Y23" s="492">
        <v>1229510</v>
      </c>
      <c r="Z23" s="494">
        <v>7957</v>
      </c>
      <c r="AA23" s="495">
        <v>1164289</v>
      </c>
      <c r="AB23" s="493">
        <v>7538</v>
      </c>
      <c r="AC23" s="492">
        <v>1127378</v>
      </c>
      <c r="AD23" s="493">
        <v>8122</v>
      </c>
      <c r="AE23" s="492">
        <v>1250115</v>
      </c>
      <c r="AF23" s="493">
        <v>8133</v>
      </c>
      <c r="AG23" s="492">
        <v>1292860</v>
      </c>
      <c r="AH23" s="493">
        <v>7010</v>
      </c>
      <c r="AI23" s="492">
        <v>1124110</v>
      </c>
      <c r="AJ23" s="493">
        <v>6896</v>
      </c>
      <c r="AK23" s="492">
        <v>1158832</v>
      </c>
      <c r="AL23" s="493">
        <v>6871</v>
      </c>
      <c r="AM23" s="492">
        <v>1189726</v>
      </c>
      <c r="AN23" s="493">
        <v>5853</v>
      </c>
      <c r="AO23" s="492">
        <v>903487</v>
      </c>
      <c r="AP23" s="493">
        <v>6081</v>
      </c>
      <c r="AQ23" s="492">
        <v>1037866</v>
      </c>
      <c r="AR23" s="493">
        <v>6986</v>
      </c>
      <c r="AS23" s="492">
        <v>1134494</v>
      </c>
      <c r="AT23" s="493">
        <v>6125</v>
      </c>
      <c r="AU23" s="492">
        <v>1381058</v>
      </c>
      <c r="AV23" s="493">
        <v>6538</v>
      </c>
      <c r="AW23" s="492">
        <v>1110954.21</v>
      </c>
      <c r="AX23" s="493">
        <v>6443</v>
      </c>
      <c r="AY23" s="492">
        <v>1171332.43</v>
      </c>
      <c r="AZ23" s="493">
        <v>6377</v>
      </c>
      <c r="BA23" s="492">
        <v>1254625.94</v>
      </c>
      <c r="BB23" s="493">
        <v>6760</v>
      </c>
      <c r="BC23" s="492">
        <v>1141124.764</v>
      </c>
      <c r="BD23" s="493">
        <v>6278</v>
      </c>
      <c r="BE23" s="492">
        <v>1111811.93</v>
      </c>
      <c r="BF23" s="493">
        <v>5853</v>
      </c>
      <c r="BG23" s="492">
        <v>988932.16</v>
      </c>
      <c r="BH23" s="493">
        <v>7800</v>
      </c>
      <c r="BI23" s="495">
        <v>1298679.5299999998</v>
      </c>
      <c r="BJ23" s="493">
        <v>7971</v>
      </c>
      <c r="BK23" s="495">
        <v>1484969.2199999997</v>
      </c>
      <c r="BL23" s="493">
        <v>6657</v>
      </c>
      <c r="BM23" s="495">
        <v>1809630</v>
      </c>
      <c r="BN23" s="493">
        <v>7264</v>
      </c>
      <c r="BO23" s="495">
        <v>1551097</v>
      </c>
      <c r="BP23" s="496">
        <v>7678</v>
      </c>
      <c r="BQ23" s="497">
        <v>1675931</v>
      </c>
      <c r="BR23" s="498"/>
      <c r="BT23"/>
      <c r="BU23"/>
      <c r="BV23"/>
      <c r="BW23"/>
      <c r="BX23"/>
      <c r="BY23"/>
      <c r="BZ23"/>
      <c r="CA23"/>
      <c r="CB23"/>
      <c r="CC23"/>
      <c r="CD23"/>
      <c r="CE23"/>
      <c r="CF23"/>
      <c r="CG23"/>
      <c r="CH23"/>
      <c r="CI23"/>
      <c r="CJ23"/>
      <c r="CK23"/>
      <c r="CL23"/>
      <c r="CM23"/>
      <c r="CN23"/>
      <c r="CO23"/>
      <c r="CP23"/>
      <c r="CQ23"/>
      <c r="CR23"/>
      <c r="CS23"/>
    </row>
    <row r="24" spans="1:97" ht="17.25" customHeight="1" x14ac:dyDescent="0.2">
      <c r="A24" s="500"/>
      <c r="B24" s="25"/>
      <c r="C24" s="25"/>
      <c r="D24" s="25"/>
      <c r="E24" s="25"/>
      <c r="F24" s="25"/>
      <c r="G24" s="25"/>
      <c r="H24" s="25"/>
      <c r="I24" s="25"/>
      <c r="J24" s="25"/>
      <c r="K24" s="25"/>
      <c r="L24" s="25"/>
      <c r="M24" s="25"/>
      <c r="N24" s="25"/>
      <c r="O24" s="25"/>
      <c r="P24" s="25"/>
      <c r="Q24" s="25"/>
      <c r="R24" s="25"/>
      <c r="S24" s="25"/>
      <c r="T24" s="25"/>
      <c r="U24" s="25"/>
      <c r="BQ24" s="501"/>
    </row>
    <row r="25" spans="1:97" ht="19.5" customHeight="1" x14ac:dyDescent="0.2">
      <c r="A25" s="90"/>
      <c r="B25" s="18"/>
      <c r="C25" s="18"/>
      <c r="D25" s="18"/>
      <c r="E25" s="18"/>
      <c r="F25" s="18"/>
      <c r="G25" s="18"/>
      <c r="H25" s="18"/>
      <c r="I25" s="18"/>
      <c r="J25" s="18"/>
      <c r="K25" s="18"/>
      <c r="L25" s="18"/>
      <c r="M25" s="18"/>
      <c r="N25" s="18"/>
      <c r="O25" s="18"/>
      <c r="P25" s="18"/>
      <c r="Q25" s="18"/>
      <c r="R25" s="18"/>
      <c r="S25" s="18"/>
    </row>
    <row r="31" spans="1:97" x14ac:dyDescent="0.2">
      <c r="K31" s="502"/>
    </row>
    <row r="50" spans="22:24" x14ac:dyDescent="0.2">
      <c r="V50" s="481" t="e">
        <v>#VALUE!</v>
      </c>
    </row>
    <row r="51" spans="22:24" x14ac:dyDescent="0.2">
      <c r="V51" s="481">
        <v>7724</v>
      </c>
      <c r="X51" s="481">
        <v>7944</v>
      </c>
    </row>
    <row r="52" spans="22:24" x14ac:dyDescent="0.2">
      <c r="V52" s="481">
        <v>2947</v>
      </c>
      <c r="W52" s="481">
        <v>395082</v>
      </c>
    </row>
    <row r="53" spans="22:24" x14ac:dyDescent="0.2">
      <c r="V53" t="e">
        <v>#VALUE!</v>
      </c>
      <c r="W53">
        <v>395082</v>
      </c>
    </row>
    <row r="57" spans="22:24" x14ac:dyDescent="0.2">
      <c r="V57">
        <v>109</v>
      </c>
    </row>
    <row r="60" spans="22:24" x14ac:dyDescent="0.2">
      <c r="V60" t="e">
        <v>#VALUE!</v>
      </c>
    </row>
  </sheetData>
  <mergeCells count="35">
    <mergeCell ref="BH4:BI4"/>
    <mergeCell ref="BJ4:BK4"/>
    <mergeCell ref="BL4:BM4"/>
    <mergeCell ref="BN4:BO4"/>
    <mergeCell ref="BP4:BQ4"/>
    <mergeCell ref="BF4:BG4"/>
    <mergeCell ref="AJ4:AK4"/>
    <mergeCell ref="AL4:AM4"/>
    <mergeCell ref="AN4:AO4"/>
    <mergeCell ref="AP4:AQ4"/>
    <mergeCell ref="AR4:AS4"/>
    <mergeCell ref="AT4:AU4"/>
    <mergeCell ref="AV4:AW4"/>
    <mergeCell ref="AX4:AY4"/>
    <mergeCell ref="AZ4:BA4"/>
    <mergeCell ref="BB4:BC4"/>
    <mergeCell ref="BD4:BE4"/>
    <mergeCell ref="AH4:AI4"/>
    <mergeCell ref="L4:M4"/>
    <mergeCell ref="N4:O4"/>
    <mergeCell ref="P4:Q4"/>
    <mergeCell ref="R4:S4"/>
    <mergeCell ref="T4:U4"/>
    <mergeCell ref="V4:W4"/>
    <mergeCell ref="X4:Y4"/>
    <mergeCell ref="Z4:AA4"/>
    <mergeCell ref="AB4:AC4"/>
    <mergeCell ref="AD4:AE4"/>
    <mergeCell ref="AF4:AG4"/>
    <mergeCell ref="J4:K4"/>
    <mergeCell ref="A4:A7"/>
    <mergeCell ref="B4:C4"/>
    <mergeCell ref="D4:E4"/>
    <mergeCell ref="F4:G4"/>
    <mergeCell ref="H4:I4"/>
  </mergeCells>
  <hyperlinks>
    <hyperlink ref="A1" location="'Table of contents'!A1" display="Back to table of contents" xr:uid="{681D83DE-0236-406F-9AF2-AE5FA55122BC}"/>
  </hyperlinks>
  <pageMargins left="0.2" right="0.49" top="0.74" bottom="1.05" header="0.5" footer="0.86"/>
  <pageSetup scale="90" orientation="landscape" r:id="rId1"/>
  <headerFooter alignWithMargins="0">
    <oddHeader>&amp;C- 31 -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A94D7-26C2-4B8F-9FBD-63C2CB5D3DD2}">
  <dimension ref="A1:DA60"/>
  <sheetViews>
    <sheetView workbookViewId="0">
      <pane xSplit="1" ySplit="7" topLeftCell="B8" activePane="bottomRight" state="frozen"/>
      <selection activeCell="C13" sqref="C13"/>
      <selection pane="topRight" activeCell="C13" sqref="C13"/>
      <selection pane="bottomLeft" activeCell="C13" sqref="C13"/>
      <selection pane="bottomRight"/>
    </sheetView>
  </sheetViews>
  <sheetFormatPr defaultRowHeight="12.75" x14ac:dyDescent="0.2"/>
  <cols>
    <col min="1" max="1" width="21.42578125" customWidth="1"/>
    <col min="2" max="69" width="10.28515625" customWidth="1"/>
  </cols>
  <sheetData>
    <row r="1" spans="1:105" ht="15.75" customHeight="1" x14ac:dyDescent="0.2">
      <c r="A1" s="674" t="s">
        <v>214</v>
      </c>
    </row>
    <row r="2" spans="1:105" ht="15.75" x14ac:dyDescent="0.25">
      <c r="A2" s="503" t="s">
        <v>500</v>
      </c>
      <c r="B2" s="504"/>
      <c r="C2" s="504"/>
      <c r="D2" s="504"/>
      <c r="E2" s="504"/>
      <c r="F2" s="504"/>
      <c r="G2" s="504"/>
      <c r="H2" s="504"/>
      <c r="I2" s="504"/>
      <c r="J2" s="504"/>
      <c r="K2" s="504"/>
      <c r="L2" s="504"/>
      <c r="M2" s="504"/>
      <c r="N2" s="504"/>
      <c r="O2" s="504"/>
      <c r="P2" s="63"/>
      <c r="Q2" s="504"/>
      <c r="R2" s="504"/>
      <c r="S2" s="504"/>
      <c r="T2" s="504"/>
      <c r="U2" s="505"/>
      <c r="V2" s="505"/>
    </row>
    <row r="3" spans="1:105" x14ac:dyDescent="0.2">
      <c r="A3" s="504"/>
      <c r="B3" s="504"/>
      <c r="C3" s="504"/>
      <c r="D3" s="504"/>
      <c r="E3" s="504"/>
      <c r="F3" s="504"/>
      <c r="G3" s="504"/>
      <c r="H3" s="504"/>
      <c r="I3" s="504"/>
      <c r="J3" s="504"/>
      <c r="K3" s="504"/>
      <c r="L3" s="504"/>
      <c r="M3" s="504"/>
      <c r="N3" s="504"/>
      <c r="O3" s="504"/>
      <c r="P3" s="504"/>
      <c r="Q3" s="504"/>
      <c r="R3" s="504"/>
      <c r="S3" s="504"/>
      <c r="T3" s="504"/>
      <c r="U3" s="505"/>
      <c r="V3" s="505"/>
    </row>
    <row r="4" spans="1:105" s="468" customFormat="1" x14ac:dyDescent="0.2">
      <c r="A4" s="867" t="s">
        <v>309</v>
      </c>
      <c r="B4" s="865">
        <v>1992</v>
      </c>
      <c r="C4" s="866"/>
      <c r="D4" s="865">
        <v>1993</v>
      </c>
      <c r="E4" s="866"/>
      <c r="F4" s="865">
        <v>1994</v>
      </c>
      <c r="G4" s="866"/>
      <c r="H4" s="865">
        <v>1995</v>
      </c>
      <c r="I4" s="866"/>
      <c r="J4" s="865">
        <v>1996</v>
      </c>
      <c r="K4" s="866"/>
      <c r="L4" s="865">
        <v>1997</v>
      </c>
      <c r="M4" s="866"/>
      <c r="N4" s="865">
        <v>1998</v>
      </c>
      <c r="O4" s="866"/>
      <c r="P4" s="865">
        <v>1999</v>
      </c>
      <c r="Q4" s="866"/>
      <c r="R4" s="865">
        <v>2000</v>
      </c>
      <c r="S4" s="866"/>
      <c r="T4" s="865">
        <v>2001</v>
      </c>
      <c r="U4" s="866"/>
      <c r="V4" s="865">
        <v>2002</v>
      </c>
      <c r="W4" s="866"/>
      <c r="X4" s="865">
        <v>2003</v>
      </c>
      <c r="Y4" s="866"/>
      <c r="Z4" s="865">
        <v>2004</v>
      </c>
      <c r="AA4" s="868"/>
      <c r="AB4" s="865">
        <v>2005</v>
      </c>
      <c r="AC4" s="866"/>
      <c r="AD4" s="865">
        <v>2006</v>
      </c>
      <c r="AE4" s="866"/>
      <c r="AF4" s="865">
        <v>2007</v>
      </c>
      <c r="AG4" s="866"/>
      <c r="AH4" s="865">
        <v>2008</v>
      </c>
      <c r="AI4" s="866"/>
      <c r="AJ4" s="865">
        <v>2009</v>
      </c>
      <c r="AK4" s="866"/>
      <c r="AL4" s="865">
        <v>2010</v>
      </c>
      <c r="AM4" s="866"/>
      <c r="AN4" s="865">
        <v>2011</v>
      </c>
      <c r="AO4" s="866"/>
      <c r="AP4" s="865">
        <v>2012</v>
      </c>
      <c r="AQ4" s="866"/>
      <c r="AR4" s="865">
        <v>2013</v>
      </c>
      <c r="AS4" s="866"/>
      <c r="AT4" s="865">
        <v>2014</v>
      </c>
      <c r="AU4" s="866"/>
      <c r="AV4" s="865">
        <v>2015</v>
      </c>
      <c r="AW4" s="866"/>
      <c r="AX4" s="865">
        <v>2016</v>
      </c>
      <c r="AY4" s="866"/>
      <c r="AZ4" s="865">
        <v>2017</v>
      </c>
      <c r="BA4" s="866"/>
      <c r="BB4" s="865">
        <v>2018</v>
      </c>
      <c r="BC4" s="866"/>
      <c r="BD4" s="865">
        <v>2019</v>
      </c>
      <c r="BE4" s="866"/>
      <c r="BF4" s="865">
        <v>2020</v>
      </c>
      <c r="BG4" s="866"/>
      <c r="BH4" s="865">
        <v>2021</v>
      </c>
      <c r="BI4" s="866"/>
      <c r="BJ4" s="865">
        <v>2022</v>
      </c>
      <c r="BK4" s="866"/>
      <c r="BL4" s="865">
        <v>2023</v>
      </c>
      <c r="BM4" s="866"/>
      <c r="BN4" s="865">
        <v>2024</v>
      </c>
      <c r="BO4" s="866"/>
      <c r="BP4" s="865">
        <v>2025</v>
      </c>
      <c r="BQ4" s="866"/>
      <c r="BS4"/>
      <c r="BT4"/>
      <c r="BU4"/>
      <c r="BV4"/>
      <c r="BW4"/>
      <c r="BX4"/>
      <c r="BY4"/>
      <c r="BZ4"/>
      <c r="CA4"/>
      <c r="CB4"/>
      <c r="CC4"/>
      <c r="CD4"/>
      <c r="CE4"/>
      <c r="CF4"/>
      <c r="CG4"/>
      <c r="CH4"/>
      <c r="CI4"/>
      <c r="CJ4"/>
      <c r="CK4"/>
      <c r="CL4"/>
      <c r="CM4"/>
      <c r="CN4"/>
      <c r="CO4"/>
      <c r="CP4"/>
      <c r="CQ4"/>
      <c r="CR4"/>
      <c r="CS4"/>
      <c r="CT4"/>
      <c r="CU4"/>
      <c r="CV4"/>
      <c r="CW4"/>
      <c r="CX4"/>
      <c r="CY4"/>
      <c r="CZ4"/>
      <c r="DA4"/>
    </row>
    <row r="5" spans="1:105" s="471" customFormat="1" x14ac:dyDescent="0.2">
      <c r="A5" s="867"/>
      <c r="B5" s="344" t="s">
        <v>310</v>
      </c>
      <c r="C5" s="344" t="s">
        <v>311</v>
      </c>
      <c r="D5" s="344" t="s">
        <v>310</v>
      </c>
      <c r="E5" s="344" t="s">
        <v>311</v>
      </c>
      <c r="F5" s="344" t="s">
        <v>310</v>
      </c>
      <c r="G5" s="344" t="s">
        <v>311</v>
      </c>
      <c r="H5" s="469" t="s">
        <v>310</v>
      </c>
      <c r="I5" s="470" t="s">
        <v>312</v>
      </c>
      <c r="J5" s="469" t="s">
        <v>310</v>
      </c>
      <c r="K5" s="470" t="s">
        <v>312</v>
      </c>
      <c r="L5" s="469" t="s">
        <v>310</v>
      </c>
      <c r="M5" s="470" t="s">
        <v>312</v>
      </c>
      <c r="N5" s="469" t="s">
        <v>310</v>
      </c>
      <c r="O5" s="470" t="s">
        <v>312</v>
      </c>
      <c r="P5" s="469" t="s">
        <v>310</v>
      </c>
      <c r="Q5" s="470" t="s">
        <v>312</v>
      </c>
      <c r="R5" s="469" t="s">
        <v>310</v>
      </c>
      <c r="S5" s="470" t="s">
        <v>312</v>
      </c>
      <c r="T5" s="344" t="s">
        <v>310</v>
      </c>
      <c r="U5" s="344" t="s">
        <v>311</v>
      </c>
      <c r="V5" s="344" t="s">
        <v>310</v>
      </c>
      <c r="W5" s="344" t="s">
        <v>311</v>
      </c>
      <c r="X5" s="344" t="s">
        <v>310</v>
      </c>
      <c r="Y5" s="344" t="s">
        <v>311</v>
      </c>
      <c r="Z5" s="344" t="s">
        <v>310</v>
      </c>
      <c r="AA5" s="344" t="s">
        <v>311</v>
      </c>
      <c r="AB5" s="344" t="s">
        <v>310</v>
      </c>
      <c r="AC5" s="344" t="s">
        <v>311</v>
      </c>
      <c r="AD5" s="344" t="s">
        <v>310</v>
      </c>
      <c r="AE5" s="344" t="s">
        <v>311</v>
      </c>
      <c r="AF5" s="344" t="s">
        <v>310</v>
      </c>
      <c r="AG5" s="344" t="s">
        <v>311</v>
      </c>
      <c r="AH5" s="344" t="s">
        <v>310</v>
      </c>
      <c r="AI5" s="344" t="s">
        <v>311</v>
      </c>
      <c r="AJ5" s="344" t="s">
        <v>310</v>
      </c>
      <c r="AK5" s="344" t="s">
        <v>311</v>
      </c>
      <c r="AL5" s="344" t="s">
        <v>310</v>
      </c>
      <c r="AM5" s="344" t="s">
        <v>311</v>
      </c>
      <c r="AN5" s="344" t="s">
        <v>310</v>
      </c>
      <c r="AO5" s="344" t="s">
        <v>311</v>
      </c>
      <c r="AP5" s="344" t="s">
        <v>310</v>
      </c>
      <c r="AQ5" s="344" t="s">
        <v>311</v>
      </c>
      <c r="AR5" s="344" t="s">
        <v>310</v>
      </c>
      <c r="AS5" s="344" t="s">
        <v>311</v>
      </c>
      <c r="AT5" s="344" t="s">
        <v>310</v>
      </c>
      <c r="AU5" s="344" t="s">
        <v>311</v>
      </c>
      <c r="AV5" s="344" t="s">
        <v>310</v>
      </c>
      <c r="AW5" s="344" t="s">
        <v>311</v>
      </c>
      <c r="AX5" s="344" t="s">
        <v>310</v>
      </c>
      <c r="AY5" s="344" t="s">
        <v>311</v>
      </c>
      <c r="AZ5" s="344" t="s">
        <v>310</v>
      </c>
      <c r="BA5" s="344" t="s">
        <v>311</v>
      </c>
      <c r="BB5" s="344" t="s">
        <v>310</v>
      </c>
      <c r="BC5" s="344" t="s">
        <v>311</v>
      </c>
      <c r="BD5" s="344" t="s">
        <v>310</v>
      </c>
      <c r="BE5" s="344" t="s">
        <v>311</v>
      </c>
      <c r="BF5" s="344" t="s">
        <v>310</v>
      </c>
      <c r="BG5" s="344" t="s">
        <v>311</v>
      </c>
      <c r="BH5" s="344" t="s">
        <v>310</v>
      </c>
      <c r="BI5" s="344" t="s">
        <v>311</v>
      </c>
      <c r="BJ5" s="344" t="s">
        <v>310</v>
      </c>
      <c r="BK5" s="344" t="s">
        <v>311</v>
      </c>
      <c r="BL5" s="344" t="s">
        <v>310</v>
      </c>
      <c r="BM5" s="344" t="s">
        <v>311</v>
      </c>
      <c r="BN5" s="344" t="s">
        <v>310</v>
      </c>
      <c r="BO5" s="344" t="s">
        <v>311</v>
      </c>
      <c r="BP5" s="344" t="s">
        <v>310</v>
      </c>
      <c r="BQ5" s="344" t="s">
        <v>311</v>
      </c>
      <c r="BS5"/>
      <c r="BT5"/>
      <c r="BU5"/>
      <c r="BV5"/>
      <c r="BW5"/>
      <c r="BX5"/>
      <c r="BY5"/>
      <c r="BZ5"/>
      <c r="CA5"/>
      <c r="CB5"/>
      <c r="CC5"/>
      <c r="CD5"/>
      <c r="CE5"/>
      <c r="CF5"/>
      <c r="CG5"/>
      <c r="CH5"/>
      <c r="CI5"/>
      <c r="CJ5"/>
      <c r="CK5"/>
      <c r="CL5"/>
      <c r="CM5"/>
      <c r="CN5"/>
      <c r="CO5"/>
      <c r="CP5"/>
      <c r="CQ5"/>
      <c r="CR5"/>
      <c r="CS5"/>
      <c r="CT5"/>
      <c r="CU5"/>
      <c r="CV5"/>
      <c r="CW5"/>
      <c r="CX5"/>
      <c r="CY5"/>
      <c r="CZ5"/>
      <c r="DA5"/>
    </row>
    <row r="6" spans="1:105" s="471" customFormat="1" x14ac:dyDescent="0.2">
      <c r="A6" s="867"/>
      <c r="B6" s="344" t="s">
        <v>313</v>
      </c>
      <c r="C6" s="344" t="s">
        <v>314</v>
      </c>
      <c r="D6" s="344" t="s">
        <v>313</v>
      </c>
      <c r="E6" s="344" t="s">
        <v>314</v>
      </c>
      <c r="F6" s="344" t="s">
        <v>313</v>
      </c>
      <c r="G6" s="344" t="s">
        <v>314</v>
      </c>
      <c r="H6" s="469" t="s">
        <v>313</v>
      </c>
      <c r="I6" s="470" t="s">
        <v>315</v>
      </c>
      <c r="J6" s="469" t="s">
        <v>313</v>
      </c>
      <c r="K6" s="470" t="s">
        <v>315</v>
      </c>
      <c r="L6" s="469" t="s">
        <v>313</v>
      </c>
      <c r="M6" s="470" t="s">
        <v>315</v>
      </c>
      <c r="N6" s="469" t="s">
        <v>313</v>
      </c>
      <c r="O6" s="470" t="s">
        <v>315</v>
      </c>
      <c r="P6" s="469" t="s">
        <v>313</v>
      </c>
      <c r="Q6" s="470" t="s">
        <v>315</v>
      </c>
      <c r="R6" s="469" t="s">
        <v>313</v>
      </c>
      <c r="S6" s="470" t="s">
        <v>315</v>
      </c>
      <c r="T6" s="344" t="s">
        <v>313</v>
      </c>
      <c r="U6" s="344" t="s">
        <v>314</v>
      </c>
      <c r="V6" s="344" t="s">
        <v>313</v>
      </c>
      <c r="W6" s="344" t="s">
        <v>314</v>
      </c>
      <c r="X6" s="344" t="s">
        <v>313</v>
      </c>
      <c r="Y6" s="344" t="s">
        <v>314</v>
      </c>
      <c r="Z6" s="344" t="s">
        <v>313</v>
      </c>
      <c r="AA6" s="344" t="s">
        <v>314</v>
      </c>
      <c r="AB6" s="344" t="s">
        <v>313</v>
      </c>
      <c r="AC6" s="344" t="s">
        <v>314</v>
      </c>
      <c r="AD6" s="344" t="s">
        <v>313</v>
      </c>
      <c r="AE6" s="344" t="s">
        <v>314</v>
      </c>
      <c r="AF6" s="344" t="s">
        <v>313</v>
      </c>
      <c r="AG6" s="344" t="s">
        <v>314</v>
      </c>
      <c r="AH6" s="344" t="s">
        <v>313</v>
      </c>
      <c r="AI6" s="344" t="s">
        <v>314</v>
      </c>
      <c r="AJ6" s="344" t="s">
        <v>313</v>
      </c>
      <c r="AK6" s="344" t="s">
        <v>314</v>
      </c>
      <c r="AL6" s="344" t="s">
        <v>313</v>
      </c>
      <c r="AM6" s="344" t="s">
        <v>314</v>
      </c>
      <c r="AN6" s="344" t="s">
        <v>313</v>
      </c>
      <c r="AO6" s="344" t="s">
        <v>314</v>
      </c>
      <c r="AP6" s="344" t="s">
        <v>313</v>
      </c>
      <c r="AQ6" s="344" t="s">
        <v>314</v>
      </c>
      <c r="AR6" s="344" t="s">
        <v>313</v>
      </c>
      <c r="AS6" s="344" t="s">
        <v>314</v>
      </c>
      <c r="AT6" s="344" t="s">
        <v>313</v>
      </c>
      <c r="AU6" s="344" t="s">
        <v>314</v>
      </c>
      <c r="AV6" s="344" t="s">
        <v>313</v>
      </c>
      <c r="AW6" s="344" t="s">
        <v>314</v>
      </c>
      <c r="AX6" s="344" t="s">
        <v>313</v>
      </c>
      <c r="AY6" s="344" t="s">
        <v>314</v>
      </c>
      <c r="AZ6" s="344" t="s">
        <v>313</v>
      </c>
      <c r="BA6" s="344" t="s">
        <v>314</v>
      </c>
      <c r="BB6" s="344" t="s">
        <v>313</v>
      </c>
      <c r="BC6" s="344" t="s">
        <v>314</v>
      </c>
      <c r="BD6" s="344" t="s">
        <v>313</v>
      </c>
      <c r="BE6" s="344" t="s">
        <v>314</v>
      </c>
      <c r="BF6" s="344" t="s">
        <v>313</v>
      </c>
      <c r="BG6" s="344" t="s">
        <v>314</v>
      </c>
      <c r="BH6" s="344" t="s">
        <v>313</v>
      </c>
      <c r="BI6" s="344" t="s">
        <v>314</v>
      </c>
      <c r="BJ6" s="344" t="s">
        <v>313</v>
      </c>
      <c r="BK6" s="344" t="s">
        <v>314</v>
      </c>
      <c r="BL6" s="344" t="s">
        <v>313</v>
      </c>
      <c r="BM6" s="344" t="s">
        <v>314</v>
      </c>
      <c r="BN6" s="344" t="s">
        <v>313</v>
      </c>
      <c r="BO6" s="344" t="s">
        <v>314</v>
      </c>
      <c r="BP6" s="344" t="s">
        <v>313</v>
      </c>
      <c r="BQ6" s="344" t="s">
        <v>314</v>
      </c>
      <c r="BS6"/>
      <c r="BT6"/>
      <c r="BU6"/>
      <c r="BV6"/>
      <c r="BW6"/>
      <c r="BX6"/>
      <c r="BY6"/>
      <c r="BZ6"/>
      <c r="CA6"/>
      <c r="CB6"/>
      <c r="CC6"/>
      <c r="CD6"/>
      <c r="CE6"/>
      <c r="CF6"/>
      <c r="CG6"/>
      <c r="CH6"/>
      <c r="CI6"/>
      <c r="CJ6"/>
      <c r="CK6"/>
      <c r="CL6"/>
      <c r="CM6"/>
      <c r="CN6"/>
      <c r="CO6"/>
      <c r="CP6"/>
      <c r="CQ6"/>
      <c r="CR6"/>
      <c r="CS6"/>
      <c r="CT6"/>
      <c r="CU6"/>
      <c r="CV6"/>
      <c r="CW6"/>
      <c r="CX6"/>
      <c r="CY6"/>
      <c r="CZ6"/>
      <c r="DA6"/>
    </row>
    <row r="7" spans="1:105" s="471" customFormat="1" x14ac:dyDescent="0.2">
      <c r="A7" s="867"/>
      <c r="B7" s="472" t="s">
        <v>316</v>
      </c>
      <c r="C7" s="472" t="s">
        <v>317</v>
      </c>
      <c r="D7" s="472" t="s">
        <v>316</v>
      </c>
      <c r="E7" s="472" t="s">
        <v>317</v>
      </c>
      <c r="F7" s="472" t="s">
        <v>316</v>
      </c>
      <c r="G7" s="472" t="s">
        <v>317</v>
      </c>
      <c r="H7" s="473" t="s">
        <v>316</v>
      </c>
      <c r="I7" s="474" t="s">
        <v>318</v>
      </c>
      <c r="J7" s="473" t="s">
        <v>316</v>
      </c>
      <c r="K7" s="474" t="s">
        <v>318</v>
      </c>
      <c r="L7" s="473" t="s">
        <v>316</v>
      </c>
      <c r="M7" s="474" t="s">
        <v>318</v>
      </c>
      <c r="N7" s="473" t="s">
        <v>316</v>
      </c>
      <c r="O7" s="474" t="s">
        <v>318</v>
      </c>
      <c r="P7" s="473" t="s">
        <v>316</v>
      </c>
      <c r="Q7" s="474" t="s">
        <v>318</v>
      </c>
      <c r="R7" s="473" t="s">
        <v>316</v>
      </c>
      <c r="S7" s="474" t="s">
        <v>318</v>
      </c>
      <c r="T7" s="472" t="s">
        <v>316</v>
      </c>
      <c r="U7" s="472" t="s">
        <v>317</v>
      </c>
      <c r="V7" s="472" t="s">
        <v>316</v>
      </c>
      <c r="W7" s="472" t="s">
        <v>317</v>
      </c>
      <c r="X7" s="472" t="s">
        <v>316</v>
      </c>
      <c r="Y7" s="472" t="s">
        <v>317</v>
      </c>
      <c r="Z7" s="472" t="s">
        <v>316</v>
      </c>
      <c r="AA7" s="472" t="s">
        <v>317</v>
      </c>
      <c r="AB7" s="472" t="s">
        <v>316</v>
      </c>
      <c r="AC7" s="472" t="s">
        <v>317</v>
      </c>
      <c r="AD7" s="472" t="s">
        <v>316</v>
      </c>
      <c r="AE7" s="472" t="s">
        <v>317</v>
      </c>
      <c r="AF7" s="472" t="s">
        <v>316</v>
      </c>
      <c r="AG7" s="472" t="s">
        <v>317</v>
      </c>
      <c r="AH7" s="472" t="s">
        <v>316</v>
      </c>
      <c r="AI7" s="472" t="s">
        <v>317</v>
      </c>
      <c r="AJ7" s="472" t="s">
        <v>316</v>
      </c>
      <c r="AK7" s="472" t="s">
        <v>317</v>
      </c>
      <c r="AL7" s="472" t="s">
        <v>316</v>
      </c>
      <c r="AM7" s="472" t="s">
        <v>317</v>
      </c>
      <c r="AN7" s="472" t="s">
        <v>316</v>
      </c>
      <c r="AO7" s="472" t="s">
        <v>317</v>
      </c>
      <c r="AP7" s="472" t="s">
        <v>316</v>
      </c>
      <c r="AQ7" s="472" t="s">
        <v>317</v>
      </c>
      <c r="AR7" s="472" t="s">
        <v>316</v>
      </c>
      <c r="AS7" s="472" t="s">
        <v>317</v>
      </c>
      <c r="AT7" s="472" t="s">
        <v>316</v>
      </c>
      <c r="AU7" s="472" t="s">
        <v>317</v>
      </c>
      <c r="AV7" s="472" t="s">
        <v>316</v>
      </c>
      <c r="AW7" s="472" t="s">
        <v>317</v>
      </c>
      <c r="AX7" s="472" t="s">
        <v>316</v>
      </c>
      <c r="AY7" s="472" t="s">
        <v>317</v>
      </c>
      <c r="AZ7" s="472" t="s">
        <v>316</v>
      </c>
      <c r="BA7" s="472" t="s">
        <v>317</v>
      </c>
      <c r="BB7" s="472" t="s">
        <v>316</v>
      </c>
      <c r="BC7" s="472" t="s">
        <v>317</v>
      </c>
      <c r="BD7" s="472" t="s">
        <v>316</v>
      </c>
      <c r="BE7" s="472" t="s">
        <v>317</v>
      </c>
      <c r="BF7" s="472" t="s">
        <v>316</v>
      </c>
      <c r="BG7" s="472" t="s">
        <v>317</v>
      </c>
      <c r="BH7" s="472" t="s">
        <v>316</v>
      </c>
      <c r="BI7" s="472" t="s">
        <v>317</v>
      </c>
      <c r="BJ7" s="472" t="s">
        <v>316</v>
      </c>
      <c r="BK7" s="472" t="s">
        <v>317</v>
      </c>
      <c r="BL7" s="472" t="s">
        <v>316</v>
      </c>
      <c r="BM7" s="472" t="s">
        <v>317</v>
      </c>
      <c r="BN7" s="472" t="s">
        <v>316</v>
      </c>
      <c r="BO7" s="472" t="s">
        <v>317</v>
      </c>
      <c r="BP7" s="472" t="s">
        <v>316</v>
      </c>
      <c r="BQ7" s="472" t="s">
        <v>317</v>
      </c>
      <c r="BS7"/>
      <c r="BT7"/>
      <c r="BU7"/>
      <c r="BV7"/>
      <c r="BW7"/>
      <c r="BX7"/>
      <c r="BY7"/>
      <c r="BZ7"/>
      <c r="CA7"/>
      <c r="CB7"/>
      <c r="CC7"/>
      <c r="CD7"/>
      <c r="CE7"/>
      <c r="CF7"/>
      <c r="CG7"/>
      <c r="CH7"/>
      <c r="CI7"/>
      <c r="CJ7"/>
      <c r="CK7"/>
      <c r="CL7"/>
      <c r="CM7"/>
      <c r="CN7"/>
      <c r="CO7"/>
      <c r="CP7"/>
      <c r="CQ7"/>
      <c r="CR7"/>
      <c r="CS7"/>
      <c r="CT7"/>
      <c r="CU7"/>
      <c r="CV7"/>
      <c r="CW7"/>
      <c r="CX7"/>
      <c r="CY7"/>
      <c r="CZ7"/>
      <c r="DA7"/>
    </row>
    <row r="8" spans="1:105" ht="24" customHeight="1" x14ac:dyDescent="0.2">
      <c r="A8" s="506" t="s">
        <v>319</v>
      </c>
      <c r="B8" s="316">
        <v>222</v>
      </c>
      <c r="C8" s="319">
        <v>123981</v>
      </c>
      <c r="D8" s="317">
        <v>238</v>
      </c>
      <c r="E8" s="319">
        <v>92333</v>
      </c>
      <c r="F8" s="317">
        <v>301</v>
      </c>
      <c r="G8" s="319">
        <v>216517</v>
      </c>
      <c r="H8" s="317">
        <v>293</v>
      </c>
      <c r="I8" s="319">
        <v>135299</v>
      </c>
      <c r="J8" s="316">
        <v>235</v>
      </c>
      <c r="K8" s="319">
        <v>242348</v>
      </c>
      <c r="L8" s="317">
        <v>228</v>
      </c>
      <c r="M8" s="319">
        <v>150335</v>
      </c>
      <c r="N8" s="317">
        <v>200</v>
      </c>
      <c r="O8" s="319">
        <v>139791</v>
      </c>
      <c r="P8" s="317">
        <v>250</v>
      </c>
      <c r="Q8" s="319">
        <v>134005</v>
      </c>
      <c r="R8" s="317">
        <v>192</v>
      </c>
      <c r="S8" s="319">
        <v>103635</v>
      </c>
      <c r="T8" s="317">
        <v>202</v>
      </c>
      <c r="U8" s="319">
        <v>137368</v>
      </c>
      <c r="V8" s="317">
        <v>145</v>
      </c>
      <c r="W8" s="319">
        <v>175150</v>
      </c>
      <c r="X8" s="317">
        <v>173</v>
      </c>
      <c r="Y8" s="319">
        <v>196978</v>
      </c>
      <c r="Z8" s="317">
        <v>138</v>
      </c>
      <c r="AA8" s="319">
        <v>150920</v>
      </c>
      <c r="AB8" s="317">
        <v>137</v>
      </c>
      <c r="AC8" s="319">
        <v>127948</v>
      </c>
      <c r="AD8" s="317">
        <v>240</v>
      </c>
      <c r="AE8" s="319">
        <v>146608</v>
      </c>
      <c r="AF8" s="317">
        <v>316</v>
      </c>
      <c r="AG8" s="319">
        <v>238097</v>
      </c>
      <c r="AH8" s="317">
        <v>253</v>
      </c>
      <c r="AI8" s="319">
        <v>237124</v>
      </c>
      <c r="AJ8" s="317">
        <v>172</v>
      </c>
      <c r="AK8" s="319">
        <v>272332</v>
      </c>
      <c r="AL8" s="317">
        <v>149</v>
      </c>
      <c r="AM8" s="319">
        <v>70408</v>
      </c>
      <c r="AN8" s="317">
        <v>143</v>
      </c>
      <c r="AO8" s="319">
        <v>75122</v>
      </c>
      <c r="AP8" s="317">
        <v>171</v>
      </c>
      <c r="AQ8" s="319">
        <v>42875</v>
      </c>
      <c r="AR8" s="317">
        <v>264</v>
      </c>
      <c r="AS8" s="319">
        <v>85843</v>
      </c>
      <c r="AT8" s="317">
        <v>187</v>
      </c>
      <c r="AU8" s="319">
        <v>59473</v>
      </c>
      <c r="AV8" s="317">
        <v>152</v>
      </c>
      <c r="AW8" s="319">
        <v>106638.73999999999</v>
      </c>
      <c r="AX8" s="317">
        <v>168</v>
      </c>
      <c r="AY8" s="319">
        <v>150746.29999999999</v>
      </c>
      <c r="AZ8" s="317">
        <v>190</v>
      </c>
      <c r="BA8" s="319">
        <v>108461.75</v>
      </c>
      <c r="BB8" s="317">
        <v>138</v>
      </c>
      <c r="BC8" s="319">
        <v>123203</v>
      </c>
      <c r="BD8" s="316">
        <v>173</v>
      </c>
      <c r="BE8" s="319">
        <v>225176.71999999997</v>
      </c>
      <c r="BF8" s="316">
        <v>133</v>
      </c>
      <c r="BG8" s="319">
        <v>87868.87000000001</v>
      </c>
      <c r="BH8" s="316">
        <v>179</v>
      </c>
      <c r="BI8" s="319">
        <v>195421.94999999998</v>
      </c>
      <c r="BJ8" s="316">
        <v>155</v>
      </c>
      <c r="BK8" s="319">
        <v>163018.32</v>
      </c>
      <c r="BL8" s="316">
        <v>159</v>
      </c>
      <c r="BM8" s="319">
        <v>94683</v>
      </c>
      <c r="BN8" s="316">
        <v>176</v>
      </c>
      <c r="BO8" s="319">
        <v>138144</v>
      </c>
      <c r="BP8" s="478">
        <v>144</v>
      </c>
      <c r="BQ8" s="479">
        <v>137230.43</v>
      </c>
      <c r="BR8" s="480"/>
    </row>
    <row r="9" spans="1:105" ht="24" customHeight="1" x14ac:dyDescent="0.2">
      <c r="A9" s="507" t="s">
        <v>320</v>
      </c>
      <c r="B9" s="320">
        <v>73</v>
      </c>
      <c r="C9" s="322">
        <v>81197</v>
      </c>
      <c r="D9" s="321">
        <v>82</v>
      </c>
      <c r="E9" s="322">
        <v>27788</v>
      </c>
      <c r="F9" s="321">
        <v>90</v>
      </c>
      <c r="G9" s="322">
        <v>124031</v>
      </c>
      <c r="H9" s="321">
        <v>74</v>
      </c>
      <c r="I9" s="322">
        <v>46349</v>
      </c>
      <c r="J9" s="320">
        <v>89</v>
      </c>
      <c r="K9" s="322">
        <v>189835</v>
      </c>
      <c r="L9" s="321">
        <v>104</v>
      </c>
      <c r="M9" s="322">
        <v>116291</v>
      </c>
      <c r="N9" s="321">
        <v>83</v>
      </c>
      <c r="O9" s="322">
        <v>105183</v>
      </c>
      <c r="P9" s="321">
        <v>90</v>
      </c>
      <c r="Q9" s="322">
        <v>59506</v>
      </c>
      <c r="R9" s="321">
        <v>67</v>
      </c>
      <c r="S9" s="322">
        <v>49370</v>
      </c>
      <c r="T9" s="321">
        <v>63</v>
      </c>
      <c r="U9" s="322">
        <v>41914</v>
      </c>
      <c r="V9" s="321">
        <v>56</v>
      </c>
      <c r="W9" s="322">
        <v>47241</v>
      </c>
      <c r="X9" s="321">
        <v>74</v>
      </c>
      <c r="Y9" s="322">
        <v>88782</v>
      </c>
      <c r="Z9" s="321" t="s">
        <v>321</v>
      </c>
      <c r="AA9" s="322" t="s">
        <v>321</v>
      </c>
      <c r="AB9" s="321">
        <v>51</v>
      </c>
      <c r="AC9" s="322">
        <v>62117</v>
      </c>
      <c r="AD9" s="321">
        <v>72</v>
      </c>
      <c r="AE9" s="322">
        <v>57441</v>
      </c>
      <c r="AF9" s="321">
        <v>97</v>
      </c>
      <c r="AG9" s="322">
        <v>50879</v>
      </c>
      <c r="AH9" s="321">
        <v>43</v>
      </c>
      <c r="AI9" s="322">
        <v>41864</v>
      </c>
      <c r="AJ9" s="321">
        <v>62</v>
      </c>
      <c r="AK9" s="322">
        <v>60788</v>
      </c>
      <c r="AL9" s="321">
        <v>40</v>
      </c>
      <c r="AM9" s="322">
        <v>33415</v>
      </c>
      <c r="AN9" s="321">
        <v>33</v>
      </c>
      <c r="AO9" s="322">
        <v>17215</v>
      </c>
      <c r="AP9" s="321">
        <v>42</v>
      </c>
      <c r="AQ9" s="322">
        <v>16446</v>
      </c>
      <c r="AR9" s="321">
        <v>56</v>
      </c>
      <c r="AS9" s="322">
        <v>26207</v>
      </c>
      <c r="AT9" s="321">
        <v>46</v>
      </c>
      <c r="AU9" s="322">
        <v>12570</v>
      </c>
      <c r="AV9" s="321">
        <v>29</v>
      </c>
      <c r="AW9" s="322">
        <v>23238.739999999998</v>
      </c>
      <c r="AX9" s="321">
        <v>38</v>
      </c>
      <c r="AY9" s="322">
        <v>17541.3</v>
      </c>
      <c r="AZ9" s="321">
        <v>43</v>
      </c>
      <c r="BA9" s="322">
        <v>23984.75</v>
      </c>
      <c r="BB9" s="321">
        <v>50</v>
      </c>
      <c r="BC9" s="322">
        <v>85067</v>
      </c>
      <c r="BD9" s="320">
        <v>43</v>
      </c>
      <c r="BE9" s="322">
        <v>34834.14</v>
      </c>
      <c r="BF9" s="320">
        <v>37</v>
      </c>
      <c r="BG9" s="322">
        <v>25146.2</v>
      </c>
      <c r="BH9" s="320">
        <v>32</v>
      </c>
      <c r="BI9" s="322">
        <v>72308.789999999994</v>
      </c>
      <c r="BJ9" s="320">
        <v>41</v>
      </c>
      <c r="BK9" s="322">
        <v>45047.06</v>
      </c>
      <c r="BL9" s="320">
        <v>32</v>
      </c>
      <c r="BM9" s="322">
        <v>27109</v>
      </c>
      <c r="BN9" s="320">
        <v>46</v>
      </c>
      <c r="BO9" s="322">
        <v>33731</v>
      </c>
      <c r="BP9" s="487">
        <v>49</v>
      </c>
      <c r="BQ9" s="488">
        <v>57912.020000000004</v>
      </c>
      <c r="BR9" s="480"/>
    </row>
    <row r="10" spans="1:105" ht="24" customHeight="1" x14ac:dyDescent="0.2">
      <c r="A10" s="507" t="s">
        <v>335</v>
      </c>
      <c r="B10" s="320">
        <v>45</v>
      </c>
      <c r="C10" s="322">
        <v>12271</v>
      </c>
      <c r="D10" s="321">
        <v>35</v>
      </c>
      <c r="E10" s="322">
        <v>15230</v>
      </c>
      <c r="F10" s="321">
        <v>49</v>
      </c>
      <c r="G10" s="322">
        <v>38839</v>
      </c>
      <c r="H10" s="321">
        <v>57</v>
      </c>
      <c r="I10" s="322">
        <v>37444</v>
      </c>
      <c r="J10" s="320">
        <v>33</v>
      </c>
      <c r="K10" s="322">
        <v>12261</v>
      </c>
      <c r="L10" s="321">
        <v>34</v>
      </c>
      <c r="M10" s="322">
        <v>7830</v>
      </c>
      <c r="N10" s="321">
        <v>27</v>
      </c>
      <c r="O10" s="322">
        <v>8354</v>
      </c>
      <c r="P10" s="321">
        <v>49</v>
      </c>
      <c r="Q10" s="322">
        <v>10545</v>
      </c>
      <c r="R10" s="321">
        <v>28</v>
      </c>
      <c r="S10" s="322">
        <v>12106</v>
      </c>
      <c r="T10" s="321">
        <v>57</v>
      </c>
      <c r="U10" s="322">
        <v>35509</v>
      </c>
      <c r="V10" s="320">
        <v>29</v>
      </c>
      <c r="W10" s="322">
        <v>11488</v>
      </c>
      <c r="X10" s="321">
        <v>25</v>
      </c>
      <c r="Y10" s="322">
        <v>23466</v>
      </c>
      <c r="Z10" s="321" t="s">
        <v>321</v>
      </c>
      <c r="AA10" s="322" t="s">
        <v>321</v>
      </c>
      <c r="AB10" s="321">
        <v>22</v>
      </c>
      <c r="AC10" s="322">
        <v>9422</v>
      </c>
      <c r="AD10" s="321">
        <v>70</v>
      </c>
      <c r="AE10" s="322">
        <v>10283</v>
      </c>
      <c r="AF10" s="321">
        <v>67</v>
      </c>
      <c r="AG10" s="322">
        <v>11393</v>
      </c>
      <c r="AH10" s="321">
        <v>69</v>
      </c>
      <c r="AI10" s="322">
        <v>17533</v>
      </c>
      <c r="AJ10" s="321">
        <v>29</v>
      </c>
      <c r="AK10" s="322">
        <v>8626</v>
      </c>
      <c r="AL10" s="321">
        <v>18</v>
      </c>
      <c r="AM10" s="322">
        <v>1937</v>
      </c>
      <c r="AN10" s="321">
        <v>18</v>
      </c>
      <c r="AO10" s="322">
        <v>4382</v>
      </c>
      <c r="AP10" s="321">
        <v>44</v>
      </c>
      <c r="AQ10" s="322">
        <v>8430</v>
      </c>
      <c r="AR10" s="321">
        <v>58</v>
      </c>
      <c r="AS10" s="322">
        <v>22424</v>
      </c>
      <c r="AT10" s="321">
        <v>31</v>
      </c>
      <c r="AU10" s="322">
        <v>6814</v>
      </c>
      <c r="AV10" s="321">
        <v>19</v>
      </c>
      <c r="AW10" s="322">
        <v>5713</v>
      </c>
      <c r="AX10" s="321">
        <v>33</v>
      </c>
      <c r="AY10" s="322">
        <v>7447</v>
      </c>
      <c r="AZ10" s="321">
        <v>38</v>
      </c>
      <c r="BA10" s="322">
        <v>7696</v>
      </c>
      <c r="BB10" s="321">
        <v>21</v>
      </c>
      <c r="BC10" s="322">
        <v>5966</v>
      </c>
      <c r="BD10" s="320">
        <v>25</v>
      </c>
      <c r="BE10" s="322">
        <v>11199.22</v>
      </c>
      <c r="BF10" s="320">
        <v>13</v>
      </c>
      <c r="BG10" s="322">
        <v>5240.16</v>
      </c>
      <c r="BH10" s="320">
        <v>20</v>
      </c>
      <c r="BI10" s="322">
        <v>6754.2199999999993</v>
      </c>
      <c r="BJ10" s="320">
        <v>28</v>
      </c>
      <c r="BK10" s="322">
        <v>39066.960000000006</v>
      </c>
      <c r="BL10" s="320">
        <v>21</v>
      </c>
      <c r="BM10" s="322">
        <v>9358</v>
      </c>
      <c r="BN10" s="320">
        <v>24</v>
      </c>
      <c r="BO10" s="322">
        <v>10282</v>
      </c>
      <c r="BP10" s="487">
        <v>19</v>
      </c>
      <c r="BQ10" s="488">
        <v>34936.019999999997</v>
      </c>
      <c r="BR10" s="480"/>
    </row>
    <row r="11" spans="1:105" ht="24" customHeight="1" x14ac:dyDescent="0.2">
      <c r="A11" s="507" t="s">
        <v>323</v>
      </c>
      <c r="B11" s="320">
        <v>22</v>
      </c>
      <c r="C11" s="322">
        <v>2347</v>
      </c>
      <c r="D11" s="321">
        <v>32</v>
      </c>
      <c r="E11" s="322">
        <v>11503</v>
      </c>
      <c r="F11" s="321">
        <v>42</v>
      </c>
      <c r="G11" s="322">
        <v>26541</v>
      </c>
      <c r="H11" s="321">
        <v>48</v>
      </c>
      <c r="I11" s="322">
        <v>12593</v>
      </c>
      <c r="J11" s="320">
        <v>37</v>
      </c>
      <c r="K11" s="322">
        <v>14495</v>
      </c>
      <c r="L11" s="321">
        <v>40</v>
      </c>
      <c r="M11" s="322">
        <v>11956</v>
      </c>
      <c r="N11" s="321">
        <v>35</v>
      </c>
      <c r="O11" s="322">
        <v>11233</v>
      </c>
      <c r="P11" s="321">
        <v>32</v>
      </c>
      <c r="Q11" s="322">
        <v>19846</v>
      </c>
      <c r="R11" s="321">
        <v>28</v>
      </c>
      <c r="S11" s="322">
        <v>18586</v>
      </c>
      <c r="T11" s="321">
        <v>28</v>
      </c>
      <c r="U11" s="322">
        <v>5984</v>
      </c>
      <c r="V11" s="320">
        <v>26</v>
      </c>
      <c r="W11" s="322">
        <v>13102</v>
      </c>
      <c r="X11" s="321">
        <v>21</v>
      </c>
      <c r="Y11" s="322">
        <v>8599</v>
      </c>
      <c r="Z11" s="321" t="s">
        <v>321</v>
      </c>
      <c r="AA11" s="322" t="s">
        <v>321</v>
      </c>
      <c r="AB11" s="321">
        <v>11</v>
      </c>
      <c r="AC11" s="322">
        <v>3166</v>
      </c>
      <c r="AD11" s="321">
        <v>24</v>
      </c>
      <c r="AE11" s="322">
        <v>7535</v>
      </c>
      <c r="AF11" s="321">
        <v>43</v>
      </c>
      <c r="AG11" s="322">
        <v>9813</v>
      </c>
      <c r="AH11" s="321">
        <v>22</v>
      </c>
      <c r="AI11" s="322">
        <v>3748</v>
      </c>
      <c r="AJ11" s="321">
        <v>19</v>
      </c>
      <c r="AK11" s="322">
        <v>7945</v>
      </c>
      <c r="AL11" s="321">
        <v>24</v>
      </c>
      <c r="AM11" s="322">
        <v>8424</v>
      </c>
      <c r="AN11" s="321">
        <v>17</v>
      </c>
      <c r="AO11" s="322">
        <v>2668</v>
      </c>
      <c r="AP11" s="321">
        <v>26</v>
      </c>
      <c r="AQ11" s="322">
        <v>5006</v>
      </c>
      <c r="AR11" s="321">
        <v>53</v>
      </c>
      <c r="AS11" s="322">
        <v>9488</v>
      </c>
      <c r="AT11" s="321">
        <v>29</v>
      </c>
      <c r="AU11" s="322">
        <v>5514</v>
      </c>
      <c r="AV11" s="321">
        <v>15</v>
      </c>
      <c r="AW11" s="322">
        <v>22048</v>
      </c>
      <c r="AX11" s="321">
        <v>20</v>
      </c>
      <c r="AY11" s="322">
        <v>4469</v>
      </c>
      <c r="AZ11" s="321">
        <v>33</v>
      </c>
      <c r="BA11" s="322">
        <v>17283</v>
      </c>
      <c r="BB11" s="321">
        <v>17</v>
      </c>
      <c r="BC11" s="322">
        <v>4346</v>
      </c>
      <c r="BD11" s="320">
        <v>10</v>
      </c>
      <c r="BE11" s="322">
        <v>3341.81</v>
      </c>
      <c r="BF11" s="320">
        <v>12</v>
      </c>
      <c r="BG11" s="322">
        <v>3387.26</v>
      </c>
      <c r="BH11" s="320">
        <v>11</v>
      </c>
      <c r="BI11" s="322">
        <v>1523.1699999999998</v>
      </c>
      <c r="BJ11" s="320">
        <v>17</v>
      </c>
      <c r="BK11" s="322">
        <v>12737.99</v>
      </c>
      <c r="BL11" s="320">
        <v>19</v>
      </c>
      <c r="BM11" s="322">
        <v>14135</v>
      </c>
      <c r="BN11" s="320">
        <v>26</v>
      </c>
      <c r="BO11" s="322">
        <v>19553</v>
      </c>
      <c r="BP11" s="487">
        <v>17</v>
      </c>
      <c r="BQ11" s="488">
        <v>4511.4400000000005</v>
      </c>
      <c r="BR11" s="480"/>
    </row>
    <row r="12" spans="1:105" ht="24" customHeight="1" x14ac:dyDescent="0.2">
      <c r="A12" s="507" t="s">
        <v>324</v>
      </c>
      <c r="B12" s="320">
        <v>30</v>
      </c>
      <c r="C12" s="322">
        <v>8179</v>
      </c>
      <c r="D12" s="321">
        <v>45</v>
      </c>
      <c r="E12" s="322">
        <v>13305</v>
      </c>
      <c r="F12" s="321">
        <v>57</v>
      </c>
      <c r="G12" s="322">
        <v>9116</v>
      </c>
      <c r="H12" s="321">
        <v>32</v>
      </c>
      <c r="I12" s="322">
        <v>11570</v>
      </c>
      <c r="J12" s="320">
        <v>30</v>
      </c>
      <c r="K12" s="322">
        <v>15088</v>
      </c>
      <c r="L12" s="321">
        <v>23</v>
      </c>
      <c r="M12" s="322">
        <v>10327</v>
      </c>
      <c r="N12" s="321">
        <v>21</v>
      </c>
      <c r="O12" s="322">
        <v>6690</v>
      </c>
      <c r="P12" s="321">
        <v>18</v>
      </c>
      <c r="Q12" s="322">
        <v>7413</v>
      </c>
      <c r="R12" s="321">
        <v>35</v>
      </c>
      <c r="S12" s="322">
        <v>10436</v>
      </c>
      <c r="T12" s="321">
        <v>19</v>
      </c>
      <c r="U12" s="322">
        <v>37724</v>
      </c>
      <c r="V12" s="320">
        <v>14</v>
      </c>
      <c r="W12" s="322">
        <v>94294</v>
      </c>
      <c r="X12" s="321">
        <v>20</v>
      </c>
      <c r="Y12" s="322">
        <v>54625</v>
      </c>
      <c r="Z12" s="321" t="s">
        <v>321</v>
      </c>
      <c r="AA12" s="322" t="s">
        <v>321</v>
      </c>
      <c r="AB12" s="321">
        <v>24</v>
      </c>
      <c r="AC12" s="322">
        <v>20505</v>
      </c>
      <c r="AD12" s="321">
        <v>36</v>
      </c>
      <c r="AE12" s="322">
        <v>54714</v>
      </c>
      <c r="AF12" s="321">
        <v>48</v>
      </c>
      <c r="AG12" s="322">
        <v>97566</v>
      </c>
      <c r="AH12" s="321">
        <v>70</v>
      </c>
      <c r="AI12" s="322">
        <v>149183</v>
      </c>
      <c r="AJ12" s="321">
        <v>30</v>
      </c>
      <c r="AK12" s="322">
        <v>179062</v>
      </c>
      <c r="AL12" s="321">
        <v>23</v>
      </c>
      <c r="AM12" s="322">
        <v>16080</v>
      </c>
      <c r="AN12" s="321">
        <v>22</v>
      </c>
      <c r="AO12" s="322">
        <v>42993</v>
      </c>
      <c r="AP12" s="321">
        <v>29</v>
      </c>
      <c r="AQ12" s="322">
        <v>7788</v>
      </c>
      <c r="AR12" s="321">
        <v>42</v>
      </c>
      <c r="AS12" s="322">
        <v>14556</v>
      </c>
      <c r="AT12" s="321">
        <v>28</v>
      </c>
      <c r="AU12" s="322">
        <v>18037</v>
      </c>
      <c r="AV12" s="321">
        <v>41</v>
      </c>
      <c r="AW12" s="322">
        <v>36275</v>
      </c>
      <c r="AX12" s="321">
        <v>43</v>
      </c>
      <c r="AY12" s="322">
        <v>95268</v>
      </c>
      <c r="AZ12" s="321">
        <v>39</v>
      </c>
      <c r="BA12" s="322">
        <v>23010</v>
      </c>
      <c r="BB12" s="321">
        <v>12</v>
      </c>
      <c r="BC12" s="322">
        <v>4809</v>
      </c>
      <c r="BD12" s="320">
        <v>34</v>
      </c>
      <c r="BE12" s="322">
        <v>148693.74</v>
      </c>
      <c r="BF12" s="320">
        <v>27</v>
      </c>
      <c r="BG12" s="322">
        <v>24585.510000000002</v>
      </c>
      <c r="BH12" s="320">
        <v>25</v>
      </c>
      <c r="BI12" s="322">
        <v>37585.229999999996</v>
      </c>
      <c r="BJ12" s="320">
        <v>22</v>
      </c>
      <c r="BK12" s="322">
        <v>20707.349999999999</v>
      </c>
      <c r="BL12" s="320">
        <v>21</v>
      </c>
      <c r="BM12" s="322">
        <v>7113</v>
      </c>
      <c r="BN12" s="320">
        <v>16</v>
      </c>
      <c r="BO12" s="322">
        <v>32757</v>
      </c>
      <c r="BP12" s="487">
        <v>20</v>
      </c>
      <c r="BQ12" s="488">
        <v>13191.45</v>
      </c>
      <c r="BR12" s="480"/>
    </row>
    <row r="13" spans="1:105" ht="24" customHeight="1" x14ac:dyDescent="0.2">
      <c r="A13" s="507" t="s">
        <v>325</v>
      </c>
      <c r="B13" s="320">
        <v>52</v>
      </c>
      <c r="C13" s="322">
        <v>19987</v>
      </c>
      <c r="D13" s="321">
        <v>44</v>
      </c>
      <c r="E13" s="322">
        <v>24507</v>
      </c>
      <c r="F13" s="321">
        <v>63</v>
      </c>
      <c r="G13" s="322">
        <v>17990</v>
      </c>
      <c r="H13" s="321">
        <v>82</v>
      </c>
      <c r="I13" s="322">
        <v>27343</v>
      </c>
      <c r="J13" s="320">
        <v>46</v>
      </c>
      <c r="K13" s="322">
        <v>10669</v>
      </c>
      <c r="L13" s="321">
        <v>27</v>
      </c>
      <c r="M13" s="322">
        <v>3931</v>
      </c>
      <c r="N13" s="321">
        <v>34</v>
      </c>
      <c r="O13" s="322">
        <v>8331</v>
      </c>
      <c r="P13" s="321">
        <v>61</v>
      </c>
      <c r="Q13" s="322">
        <v>36695</v>
      </c>
      <c r="R13" s="321">
        <v>34</v>
      </c>
      <c r="S13" s="322">
        <v>13137</v>
      </c>
      <c r="T13" s="321">
        <v>35</v>
      </c>
      <c r="U13" s="322">
        <v>16237</v>
      </c>
      <c r="V13" s="320">
        <v>20</v>
      </c>
      <c r="W13" s="322">
        <v>9025</v>
      </c>
      <c r="X13" s="321">
        <v>33</v>
      </c>
      <c r="Y13" s="322">
        <v>21506</v>
      </c>
      <c r="Z13" s="321" t="s">
        <v>321</v>
      </c>
      <c r="AA13" s="322" t="s">
        <v>321</v>
      </c>
      <c r="AB13" s="321">
        <v>29</v>
      </c>
      <c r="AC13" s="322">
        <v>32738</v>
      </c>
      <c r="AD13" s="321">
        <v>38</v>
      </c>
      <c r="AE13" s="322">
        <v>16635</v>
      </c>
      <c r="AF13" s="321">
        <v>61</v>
      </c>
      <c r="AG13" s="322">
        <v>68446</v>
      </c>
      <c r="AH13" s="321">
        <v>49</v>
      </c>
      <c r="AI13" s="322">
        <v>24796</v>
      </c>
      <c r="AJ13" s="321">
        <v>32</v>
      </c>
      <c r="AK13" s="322">
        <v>15911</v>
      </c>
      <c r="AL13" s="321">
        <v>44</v>
      </c>
      <c r="AM13" s="322">
        <v>10552</v>
      </c>
      <c r="AN13" s="321">
        <v>53</v>
      </c>
      <c r="AO13" s="322">
        <v>7864</v>
      </c>
      <c r="AP13" s="321">
        <v>30</v>
      </c>
      <c r="AQ13" s="322">
        <v>5205</v>
      </c>
      <c r="AR13" s="321">
        <v>55</v>
      </c>
      <c r="AS13" s="322">
        <v>13168</v>
      </c>
      <c r="AT13" s="321">
        <v>53</v>
      </c>
      <c r="AU13" s="322">
        <v>16538</v>
      </c>
      <c r="AV13" s="321">
        <v>48</v>
      </c>
      <c r="AW13" s="322">
        <v>19364</v>
      </c>
      <c r="AX13" s="321">
        <v>34</v>
      </c>
      <c r="AY13" s="322">
        <v>26021</v>
      </c>
      <c r="AZ13" s="321">
        <v>37</v>
      </c>
      <c r="BA13" s="322">
        <v>36488</v>
      </c>
      <c r="BB13" s="321">
        <v>38</v>
      </c>
      <c r="BC13" s="322">
        <v>23015</v>
      </c>
      <c r="BD13" s="320">
        <v>61</v>
      </c>
      <c r="BE13" s="322">
        <v>27107.81</v>
      </c>
      <c r="BF13" s="320">
        <v>44</v>
      </c>
      <c r="BG13" s="322">
        <v>29509.74</v>
      </c>
      <c r="BH13" s="320">
        <v>91</v>
      </c>
      <c r="BI13" s="322">
        <v>77250.539999999994</v>
      </c>
      <c r="BJ13" s="320">
        <v>47</v>
      </c>
      <c r="BK13" s="322">
        <v>45458.959999999992</v>
      </c>
      <c r="BL13" s="320">
        <v>66</v>
      </c>
      <c r="BM13" s="322">
        <v>36968</v>
      </c>
      <c r="BN13" s="320">
        <v>64</v>
      </c>
      <c r="BO13" s="322">
        <v>41821</v>
      </c>
      <c r="BP13" s="487">
        <v>39</v>
      </c>
      <c r="BQ13" s="488">
        <v>26679.5</v>
      </c>
      <c r="BR13" s="480"/>
    </row>
    <row r="14" spans="1:105" ht="24" customHeight="1" x14ac:dyDescent="0.2">
      <c r="A14" s="508" t="s">
        <v>326</v>
      </c>
      <c r="B14" s="323">
        <v>262</v>
      </c>
      <c r="C14" s="324">
        <v>97260</v>
      </c>
      <c r="D14" s="318">
        <v>343</v>
      </c>
      <c r="E14" s="324">
        <v>114786</v>
      </c>
      <c r="F14" s="318">
        <v>381</v>
      </c>
      <c r="G14" s="324">
        <v>154008</v>
      </c>
      <c r="H14" s="318">
        <v>328</v>
      </c>
      <c r="I14" s="324">
        <v>75456</v>
      </c>
      <c r="J14" s="323">
        <v>300</v>
      </c>
      <c r="K14" s="324">
        <v>96871</v>
      </c>
      <c r="L14" s="318">
        <v>283</v>
      </c>
      <c r="M14" s="324">
        <v>69575</v>
      </c>
      <c r="N14" s="318">
        <v>269</v>
      </c>
      <c r="O14" s="324">
        <v>135988</v>
      </c>
      <c r="P14" s="318">
        <v>287</v>
      </c>
      <c r="Q14" s="324">
        <v>168573</v>
      </c>
      <c r="R14" s="318">
        <v>344</v>
      </c>
      <c r="S14" s="324">
        <v>236815</v>
      </c>
      <c r="T14" s="318">
        <v>294</v>
      </c>
      <c r="U14" s="324">
        <v>110235</v>
      </c>
      <c r="V14" s="323">
        <v>238</v>
      </c>
      <c r="W14" s="324">
        <v>145103</v>
      </c>
      <c r="X14" s="318">
        <v>238</v>
      </c>
      <c r="Y14" s="324">
        <v>211247</v>
      </c>
      <c r="Z14" s="318">
        <v>234</v>
      </c>
      <c r="AA14" s="324">
        <v>207716</v>
      </c>
      <c r="AB14" s="318">
        <v>315</v>
      </c>
      <c r="AC14" s="324">
        <v>161712</v>
      </c>
      <c r="AD14" s="318">
        <v>328</v>
      </c>
      <c r="AE14" s="324">
        <v>171958</v>
      </c>
      <c r="AF14" s="318">
        <v>651</v>
      </c>
      <c r="AG14" s="324">
        <v>428636</v>
      </c>
      <c r="AH14" s="318">
        <v>380</v>
      </c>
      <c r="AI14" s="324">
        <v>205649</v>
      </c>
      <c r="AJ14" s="318">
        <v>359</v>
      </c>
      <c r="AK14" s="324">
        <v>263780</v>
      </c>
      <c r="AL14" s="318">
        <v>333</v>
      </c>
      <c r="AM14" s="324">
        <v>161883</v>
      </c>
      <c r="AN14" s="318">
        <v>264</v>
      </c>
      <c r="AO14" s="324">
        <v>240130</v>
      </c>
      <c r="AP14" s="318">
        <v>304</v>
      </c>
      <c r="AQ14" s="324">
        <v>107378</v>
      </c>
      <c r="AR14" s="318">
        <v>388</v>
      </c>
      <c r="AS14" s="324">
        <v>103012</v>
      </c>
      <c r="AT14" s="318">
        <v>278</v>
      </c>
      <c r="AU14" s="324">
        <v>99385</v>
      </c>
      <c r="AV14" s="318">
        <v>223</v>
      </c>
      <c r="AW14" s="324">
        <v>101207</v>
      </c>
      <c r="AX14" s="318">
        <v>259</v>
      </c>
      <c r="AY14" s="324">
        <v>120483.87</v>
      </c>
      <c r="AZ14" s="318">
        <v>336</v>
      </c>
      <c r="BA14" s="324">
        <v>119368.19</v>
      </c>
      <c r="BB14" s="318">
        <v>346</v>
      </c>
      <c r="BC14" s="324">
        <v>369428</v>
      </c>
      <c r="BD14" s="323">
        <v>284</v>
      </c>
      <c r="BE14" s="324">
        <v>273932.57999999996</v>
      </c>
      <c r="BF14" s="323">
        <v>251</v>
      </c>
      <c r="BG14" s="324">
        <v>183101.19</v>
      </c>
      <c r="BH14" s="323">
        <v>349</v>
      </c>
      <c r="BI14" s="324">
        <v>367895.06</v>
      </c>
      <c r="BJ14" s="323">
        <v>378</v>
      </c>
      <c r="BK14" s="324">
        <v>284557.07</v>
      </c>
      <c r="BL14" s="323">
        <v>351</v>
      </c>
      <c r="BM14" s="324">
        <v>431236</v>
      </c>
      <c r="BN14" s="323">
        <v>404</v>
      </c>
      <c r="BO14" s="324">
        <v>418094</v>
      </c>
      <c r="BP14" s="485">
        <v>365</v>
      </c>
      <c r="BQ14" s="486">
        <v>356486</v>
      </c>
      <c r="BR14" s="480"/>
    </row>
    <row r="15" spans="1:105" ht="24" customHeight="1" x14ac:dyDescent="0.2">
      <c r="A15" s="416" t="s">
        <v>327</v>
      </c>
      <c r="B15" s="320">
        <v>69</v>
      </c>
      <c r="C15" s="322">
        <v>18643</v>
      </c>
      <c r="D15" s="321">
        <v>94</v>
      </c>
      <c r="E15" s="322">
        <v>27639</v>
      </c>
      <c r="F15" s="321">
        <v>89</v>
      </c>
      <c r="G15" s="322">
        <v>35251</v>
      </c>
      <c r="H15" s="321">
        <v>71</v>
      </c>
      <c r="I15" s="322">
        <v>22016</v>
      </c>
      <c r="J15" s="320">
        <v>64</v>
      </c>
      <c r="K15" s="322">
        <v>20048</v>
      </c>
      <c r="L15" s="321">
        <v>56</v>
      </c>
      <c r="M15" s="322">
        <v>11735</v>
      </c>
      <c r="N15" s="321">
        <v>52</v>
      </c>
      <c r="O15" s="322">
        <v>30789</v>
      </c>
      <c r="P15" s="321">
        <v>62</v>
      </c>
      <c r="Q15" s="322">
        <v>20267</v>
      </c>
      <c r="R15" s="321">
        <v>89</v>
      </c>
      <c r="S15" s="322">
        <v>68298</v>
      </c>
      <c r="T15" s="321">
        <v>78</v>
      </c>
      <c r="U15" s="322">
        <v>28896</v>
      </c>
      <c r="V15" s="320">
        <v>54</v>
      </c>
      <c r="W15" s="322">
        <v>44883</v>
      </c>
      <c r="X15" s="321">
        <v>66</v>
      </c>
      <c r="Y15" s="322">
        <v>73576</v>
      </c>
      <c r="Z15" s="321" t="s">
        <v>321</v>
      </c>
      <c r="AA15" s="322" t="s">
        <v>321</v>
      </c>
      <c r="AB15" s="321">
        <v>55</v>
      </c>
      <c r="AC15" s="322">
        <v>20371</v>
      </c>
      <c r="AD15" s="321">
        <v>27</v>
      </c>
      <c r="AE15" s="322">
        <v>14773</v>
      </c>
      <c r="AF15" s="321">
        <v>81</v>
      </c>
      <c r="AG15" s="322">
        <v>40367</v>
      </c>
      <c r="AH15" s="321">
        <v>61</v>
      </c>
      <c r="AI15" s="322">
        <v>20558</v>
      </c>
      <c r="AJ15" s="321">
        <v>47</v>
      </c>
      <c r="AK15" s="322">
        <v>21337</v>
      </c>
      <c r="AL15" s="321">
        <v>53</v>
      </c>
      <c r="AM15" s="322">
        <v>18930</v>
      </c>
      <c r="AN15" s="321">
        <v>21</v>
      </c>
      <c r="AO15" s="322">
        <v>5476</v>
      </c>
      <c r="AP15" s="321">
        <v>50</v>
      </c>
      <c r="AQ15" s="322">
        <v>42871</v>
      </c>
      <c r="AR15" s="321">
        <v>62</v>
      </c>
      <c r="AS15" s="322">
        <v>17071</v>
      </c>
      <c r="AT15" s="321">
        <v>59</v>
      </c>
      <c r="AU15" s="322">
        <v>25201</v>
      </c>
      <c r="AV15" s="321">
        <v>31</v>
      </c>
      <c r="AW15" s="322">
        <v>8546</v>
      </c>
      <c r="AX15" s="321">
        <v>38</v>
      </c>
      <c r="AY15" s="322">
        <v>31980</v>
      </c>
      <c r="AZ15" s="321">
        <v>81</v>
      </c>
      <c r="BA15" s="322">
        <v>27984.629999999997</v>
      </c>
      <c r="BB15" s="321">
        <v>67</v>
      </c>
      <c r="BC15" s="322">
        <v>146849</v>
      </c>
      <c r="BD15" s="320">
        <v>43</v>
      </c>
      <c r="BE15" s="322">
        <v>22025.47</v>
      </c>
      <c r="BF15" s="320">
        <v>33</v>
      </c>
      <c r="BG15" s="322">
        <v>15923.380000000001</v>
      </c>
      <c r="BH15" s="320">
        <v>96</v>
      </c>
      <c r="BI15" s="322">
        <v>122569.72</v>
      </c>
      <c r="BJ15" s="320">
        <v>81</v>
      </c>
      <c r="BK15" s="322">
        <v>61999.09</v>
      </c>
      <c r="BL15" s="320">
        <v>100</v>
      </c>
      <c r="BM15" s="322">
        <v>77168</v>
      </c>
      <c r="BN15" s="320">
        <v>90</v>
      </c>
      <c r="BO15" s="322">
        <v>63830</v>
      </c>
      <c r="BP15" s="487">
        <v>86</v>
      </c>
      <c r="BQ15" s="488">
        <v>74041.490000000005</v>
      </c>
      <c r="BR15" s="480"/>
    </row>
    <row r="16" spans="1:105" ht="24" customHeight="1" x14ac:dyDescent="0.2">
      <c r="A16" s="416" t="s">
        <v>328</v>
      </c>
      <c r="B16" s="320">
        <v>33</v>
      </c>
      <c r="C16" s="322">
        <v>13293</v>
      </c>
      <c r="D16" s="321">
        <v>58</v>
      </c>
      <c r="E16" s="322">
        <v>29227</v>
      </c>
      <c r="F16" s="321">
        <v>66</v>
      </c>
      <c r="G16" s="322">
        <v>19172</v>
      </c>
      <c r="H16" s="321">
        <v>72</v>
      </c>
      <c r="I16" s="322">
        <v>19062</v>
      </c>
      <c r="J16" s="320">
        <v>57</v>
      </c>
      <c r="K16" s="322">
        <v>13227</v>
      </c>
      <c r="L16" s="321">
        <v>52</v>
      </c>
      <c r="M16" s="322">
        <v>15205</v>
      </c>
      <c r="N16" s="321">
        <v>36</v>
      </c>
      <c r="O16" s="322">
        <v>38854</v>
      </c>
      <c r="P16" s="321">
        <v>52</v>
      </c>
      <c r="Q16" s="322">
        <v>34896</v>
      </c>
      <c r="R16" s="321">
        <v>49</v>
      </c>
      <c r="S16" s="322">
        <v>25895</v>
      </c>
      <c r="T16" s="321">
        <v>25</v>
      </c>
      <c r="U16" s="322">
        <v>11114</v>
      </c>
      <c r="V16" s="321">
        <v>26</v>
      </c>
      <c r="W16" s="322">
        <v>14327</v>
      </c>
      <c r="X16" s="321">
        <v>32</v>
      </c>
      <c r="Y16" s="322">
        <v>29415</v>
      </c>
      <c r="Z16" s="321" t="s">
        <v>321</v>
      </c>
      <c r="AA16" s="322" t="s">
        <v>321</v>
      </c>
      <c r="AB16" s="321">
        <v>42</v>
      </c>
      <c r="AC16" s="322">
        <v>14897</v>
      </c>
      <c r="AD16" s="321">
        <v>38</v>
      </c>
      <c r="AE16" s="322">
        <v>8822</v>
      </c>
      <c r="AF16" s="321">
        <v>85</v>
      </c>
      <c r="AG16" s="322">
        <v>45859</v>
      </c>
      <c r="AH16" s="321">
        <v>50</v>
      </c>
      <c r="AI16" s="322">
        <v>25598</v>
      </c>
      <c r="AJ16" s="321">
        <v>75</v>
      </c>
      <c r="AK16" s="322">
        <v>29253</v>
      </c>
      <c r="AL16" s="321">
        <v>55</v>
      </c>
      <c r="AM16" s="322">
        <v>33060</v>
      </c>
      <c r="AN16" s="321">
        <v>20</v>
      </c>
      <c r="AO16" s="322">
        <v>25601</v>
      </c>
      <c r="AP16" s="321">
        <v>40</v>
      </c>
      <c r="AQ16" s="322">
        <v>16216</v>
      </c>
      <c r="AR16" s="321">
        <v>71</v>
      </c>
      <c r="AS16" s="322">
        <v>24109</v>
      </c>
      <c r="AT16" s="321">
        <v>69</v>
      </c>
      <c r="AU16" s="322">
        <v>18081</v>
      </c>
      <c r="AV16" s="321">
        <v>60</v>
      </c>
      <c r="AW16" s="322">
        <v>27165</v>
      </c>
      <c r="AX16" s="321">
        <v>85</v>
      </c>
      <c r="AY16" s="322">
        <v>42546</v>
      </c>
      <c r="AZ16" s="321">
        <v>69</v>
      </c>
      <c r="BA16" s="322">
        <v>33308.65</v>
      </c>
      <c r="BB16" s="321">
        <v>56</v>
      </c>
      <c r="BC16" s="322">
        <v>29063</v>
      </c>
      <c r="BD16" s="320">
        <v>34</v>
      </c>
      <c r="BE16" s="322">
        <v>43120.38</v>
      </c>
      <c r="BF16" s="320">
        <v>39</v>
      </c>
      <c r="BG16" s="322">
        <v>10322.630000000001</v>
      </c>
      <c r="BH16" s="320">
        <v>73</v>
      </c>
      <c r="BI16" s="322">
        <v>35792.71</v>
      </c>
      <c r="BJ16" s="320">
        <v>99</v>
      </c>
      <c r="BK16" s="322">
        <v>109827.6</v>
      </c>
      <c r="BL16" s="320">
        <v>65</v>
      </c>
      <c r="BM16" s="322">
        <v>32108</v>
      </c>
      <c r="BN16" s="320">
        <v>68</v>
      </c>
      <c r="BO16" s="322">
        <v>28205</v>
      </c>
      <c r="BP16" s="487">
        <v>78</v>
      </c>
      <c r="BQ16" s="488">
        <v>56134.16</v>
      </c>
      <c r="BR16" s="480"/>
    </row>
    <row r="17" spans="1:70" ht="24" customHeight="1" x14ac:dyDescent="0.2">
      <c r="A17" s="416" t="s">
        <v>329</v>
      </c>
      <c r="B17" s="320">
        <v>61</v>
      </c>
      <c r="C17" s="322">
        <v>6650</v>
      </c>
      <c r="D17" s="321">
        <v>64</v>
      </c>
      <c r="E17" s="322">
        <v>13448</v>
      </c>
      <c r="F17" s="321">
        <v>62</v>
      </c>
      <c r="G17" s="322">
        <v>42943</v>
      </c>
      <c r="H17" s="321">
        <v>67</v>
      </c>
      <c r="I17" s="322">
        <v>7194</v>
      </c>
      <c r="J17" s="320">
        <v>46</v>
      </c>
      <c r="K17" s="322">
        <v>9522</v>
      </c>
      <c r="L17" s="321">
        <v>53</v>
      </c>
      <c r="M17" s="322">
        <v>13995</v>
      </c>
      <c r="N17" s="321">
        <v>37</v>
      </c>
      <c r="O17" s="322">
        <v>12295</v>
      </c>
      <c r="P17" s="321">
        <v>61</v>
      </c>
      <c r="Q17" s="322">
        <v>43773</v>
      </c>
      <c r="R17" s="321">
        <v>57</v>
      </c>
      <c r="S17" s="322">
        <v>19931</v>
      </c>
      <c r="T17" s="321">
        <v>56</v>
      </c>
      <c r="U17" s="322">
        <v>14129</v>
      </c>
      <c r="V17" s="321">
        <v>52</v>
      </c>
      <c r="W17" s="322">
        <v>20048</v>
      </c>
      <c r="X17" s="321">
        <v>52</v>
      </c>
      <c r="Y17" s="322">
        <v>24365</v>
      </c>
      <c r="Z17" s="321" t="s">
        <v>321</v>
      </c>
      <c r="AA17" s="322" t="s">
        <v>321</v>
      </c>
      <c r="AB17" s="321">
        <v>27</v>
      </c>
      <c r="AC17" s="322">
        <v>17295</v>
      </c>
      <c r="AD17" s="321">
        <v>92</v>
      </c>
      <c r="AE17" s="322">
        <v>54853</v>
      </c>
      <c r="AF17" s="321">
        <v>203</v>
      </c>
      <c r="AG17" s="322">
        <v>72006</v>
      </c>
      <c r="AH17" s="321">
        <v>72</v>
      </c>
      <c r="AI17" s="322">
        <v>35992</v>
      </c>
      <c r="AJ17" s="321">
        <v>61</v>
      </c>
      <c r="AK17" s="322">
        <v>6529</v>
      </c>
      <c r="AL17" s="321">
        <v>36</v>
      </c>
      <c r="AM17" s="322">
        <v>12616</v>
      </c>
      <c r="AN17" s="321">
        <v>49</v>
      </c>
      <c r="AO17" s="322">
        <v>52827</v>
      </c>
      <c r="AP17" s="321">
        <v>72</v>
      </c>
      <c r="AQ17" s="322">
        <v>13262</v>
      </c>
      <c r="AR17" s="321">
        <v>64</v>
      </c>
      <c r="AS17" s="322">
        <v>13185</v>
      </c>
      <c r="AT17" s="321">
        <v>34</v>
      </c>
      <c r="AU17" s="322">
        <v>6785</v>
      </c>
      <c r="AV17" s="321">
        <v>39</v>
      </c>
      <c r="AW17" s="322">
        <v>15581</v>
      </c>
      <c r="AX17" s="321">
        <v>36</v>
      </c>
      <c r="AY17" s="322">
        <v>11206.869999999999</v>
      </c>
      <c r="AZ17" s="321">
        <v>45</v>
      </c>
      <c r="BA17" s="322">
        <v>13427.45</v>
      </c>
      <c r="BB17" s="321">
        <v>94</v>
      </c>
      <c r="BC17" s="322">
        <v>39770</v>
      </c>
      <c r="BD17" s="320">
        <v>84</v>
      </c>
      <c r="BE17" s="322">
        <v>54319.21</v>
      </c>
      <c r="BF17" s="320">
        <v>69</v>
      </c>
      <c r="BG17" s="322">
        <v>15247.140000000001</v>
      </c>
      <c r="BH17" s="320">
        <v>50</v>
      </c>
      <c r="BI17" s="322">
        <v>21398.58</v>
      </c>
      <c r="BJ17" s="320">
        <v>68</v>
      </c>
      <c r="BK17" s="322">
        <v>20080.05</v>
      </c>
      <c r="BL17" s="320">
        <v>54</v>
      </c>
      <c r="BM17" s="322">
        <v>29187</v>
      </c>
      <c r="BN17" s="320">
        <v>81</v>
      </c>
      <c r="BO17" s="322">
        <v>40640</v>
      </c>
      <c r="BP17" s="487">
        <v>59</v>
      </c>
      <c r="BQ17" s="488">
        <v>39918.44</v>
      </c>
      <c r="BR17" s="480"/>
    </row>
    <row r="18" spans="1:70" ht="24" customHeight="1" x14ac:dyDescent="0.2">
      <c r="A18" s="416" t="s">
        <v>331</v>
      </c>
      <c r="B18" s="320">
        <v>36</v>
      </c>
      <c r="C18" s="322">
        <v>11213</v>
      </c>
      <c r="D18" s="321">
        <v>28</v>
      </c>
      <c r="E18" s="322">
        <v>14772</v>
      </c>
      <c r="F18" s="321">
        <v>32</v>
      </c>
      <c r="G18" s="322">
        <v>4567</v>
      </c>
      <c r="H18" s="321">
        <v>34</v>
      </c>
      <c r="I18" s="322">
        <v>4394</v>
      </c>
      <c r="J18" s="320">
        <v>31</v>
      </c>
      <c r="K18" s="322">
        <v>9282</v>
      </c>
      <c r="L18" s="321">
        <v>25</v>
      </c>
      <c r="M18" s="322">
        <v>5824</v>
      </c>
      <c r="N18" s="321">
        <v>21</v>
      </c>
      <c r="O18" s="322">
        <v>7066</v>
      </c>
      <c r="P18" s="321">
        <v>29</v>
      </c>
      <c r="Q18" s="322">
        <v>8658</v>
      </c>
      <c r="R18" s="321">
        <v>26</v>
      </c>
      <c r="S18" s="322">
        <v>4264</v>
      </c>
      <c r="T18" s="321">
        <v>35</v>
      </c>
      <c r="U18" s="322">
        <v>8652</v>
      </c>
      <c r="V18" s="321">
        <v>22</v>
      </c>
      <c r="W18" s="322">
        <v>18347</v>
      </c>
      <c r="X18" s="321">
        <v>20</v>
      </c>
      <c r="Y18" s="322">
        <v>8696</v>
      </c>
      <c r="Z18" s="321" t="s">
        <v>321</v>
      </c>
      <c r="AA18" s="322" t="s">
        <v>321</v>
      </c>
      <c r="AB18" s="321">
        <v>52</v>
      </c>
      <c r="AC18" s="322">
        <v>13009</v>
      </c>
      <c r="AD18" s="321">
        <v>35</v>
      </c>
      <c r="AE18" s="322">
        <v>15288</v>
      </c>
      <c r="AF18" s="321">
        <v>50</v>
      </c>
      <c r="AG18" s="322">
        <v>57930</v>
      </c>
      <c r="AH18" s="321">
        <v>34</v>
      </c>
      <c r="AI18" s="322">
        <v>5226</v>
      </c>
      <c r="AJ18" s="321">
        <v>40</v>
      </c>
      <c r="AK18" s="322">
        <v>10650</v>
      </c>
      <c r="AL18" s="321">
        <v>48</v>
      </c>
      <c r="AM18" s="322">
        <v>14656</v>
      </c>
      <c r="AN18" s="321">
        <v>34</v>
      </c>
      <c r="AO18" s="322">
        <v>39740</v>
      </c>
      <c r="AP18" s="321">
        <v>28</v>
      </c>
      <c r="AQ18" s="322">
        <v>6428</v>
      </c>
      <c r="AR18" s="321">
        <v>43</v>
      </c>
      <c r="AS18" s="322">
        <v>12341</v>
      </c>
      <c r="AT18" s="321">
        <v>30</v>
      </c>
      <c r="AU18" s="322">
        <v>14101</v>
      </c>
      <c r="AV18" s="321">
        <v>25</v>
      </c>
      <c r="AW18" s="322">
        <v>4500</v>
      </c>
      <c r="AX18" s="321">
        <v>29</v>
      </c>
      <c r="AY18" s="322">
        <v>10662</v>
      </c>
      <c r="AZ18" s="321">
        <v>40</v>
      </c>
      <c r="BA18" s="322">
        <v>5167</v>
      </c>
      <c r="BB18" s="321">
        <v>56</v>
      </c>
      <c r="BC18" s="322">
        <v>59557</v>
      </c>
      <c r="BD18" s="320">
        <v>44</v>
      </c>
      <c r="BE18" s="322">
        <v>40127.82</v>
      </c>
      <c r="BF18" s="320">
        <v>20</v>
      </c>
      <c r="BG18" s="322">
        <v>7739.7199999999993</v>
      </c>
      <c r="BH18" s="320">
        <v>46</v>
      </c>
      <c r="BI18" s="322">
        <v>75043.960000000006</v>
      </c>
      <c r="BJ18" s="320">
        <v>43</v>
      </c>
      <c r="BK18" s="322">
        <v>13492.720000000001</v>
      </c>
      <c r="BL18" s="320">
        <v>40</v>
      </c>
      <c r="BM18" s="322">
        <v>90301</v>
      </c>
      <c r="BN18" s="320">
        <v>44</v>
      </c>
      <c r="BO18" s="322">
        <v>24611</v>
      </c>
      <c r="BP18" s="487">
        <v>64</v>
      </c>
      <c r="BQ18" s="488">
        <v>26407.93</v>
      </c>
      <c r="BR18" s="480"/>
    </row>
    <row r="19" spans="1:70" ht="24" customHeight="1" x14ac:dyDescent="0.2">
      <c r="A19" s="416" t="s">
        <v>332</v>
      </c>
      <c r="B19" s="320">
        <v>20</v>
      </c>
      <c r="C19" s="322">
        <v>37125</v>
      </c>
      <c r="D19" s="321">
        <v>25</v>
      </c>
      <c r="E19" s="322">
        <v>14064</v>
      </c>
      <c r="F19" s="321">
        <v>49</v>
      </c>
      <c r="G19" s="322">
        <v>8239</v>
      </c>
      <c r="H19" s="321">
        <v>22</v>
      </c>
      <c r="I19" s="322">
        <v>4204</v>
      </c>
      <c r="J19" s="320">
        <v>38</v>
      </c>
      <c r="K19" s="322">
        <v>14294</v>
      </c>
      <c r="L19" s="321">
        <v>33</v>
      </c>
      <c r="M19" s="322">
        <v>3371</v>
      </c>
      <c r="N19" s="321">
        <v>46</v>
      </c>
      <c r="O19" s="322">
        <v>12602</v>
      </c>
      <c r="P19" s="321">
        <v>31</v>
      </c>
      <c r="Q19" s="322">
        <v>11402</v>
      </c>
      <c r="R19" s="321">
        <v>23</v>
      </c>
      <c r="S19" s="322">
        <v>8527</v>
      </c>
      <c r="T19" s="321">
        <v>24</v>
      </c>
      <c r="U19" s="322">
        <v>10447</v>
      </c>
      <c r="V19" s="321">
        <v>12</v>
      </c>
      <c r="W19" s="322">
        <v>2753</v>
      </c>
      <c r="X19" s="321">
        <v>18</v>
      </c>
      <c r="Y19" s="322">
        <v>27426</v>
      </c>
      <c r="Z19" s="321" t="s">
        <v>321</v>
      </c>
      <c r="AA19" s="322" t="s">
        <v>321</v>
      </c>
      <c r="AB19" s="321">
        <v>56</v>
      </c>
      <c r="AC19" s="322">
        <v>24492</v>
      </c>
      <c r="AD19" s="321">
        <v>48</v>
      </c>
      <c r="AE19" s="322">
        <v>11794</v>
      </c>
      <c r="AF19" s="321">
        <v>31</v>
      </c>
      <c r="AG19" s="322">
        <v>7229</v>
      </c>
      <c r="AH19" s="321">
        <v>44</v>
      </c>
      <c r="AI19" s="322">
        <v>15824</v>
      </c>
      <c r="AJ19" s="321">
        <v>23</v>
      </c>
      <c r="AK19" s="322">
        <v>62559</v>
      </c>
      <c r="AL19" s="321">
        <v>33</v>
      </c>
      <c r="AM19" s="322">
        <v>5943</v>
      </c>
      <c r="AN19" s="321">
        <v>26</v>
      </c>
      <c r="AO19" s="322">
        <v>2937</v>
      </c>
      <c r="AP19" s="321">
        <v>32</v>
      </c>
      <c r="AQ19" s="322">
        <v>5206</v>
      </c>
      <c r="AR19" s="321">
        <v>56</v>
      </c>
      <c r="AS19" s="322">
        <v>7933</v>
      </c>
      <c r="AT19" s="321">
        <v>27</v>
      </c>
      <c r="AU19" s="322">
        <v>16385</v>
      </c>
      <c r="AV19" s="321">
        <v>18</v>
      </c>
      <c r="AW19" s="322">
        <v>2752</v>
      </c>
      <c r="AX19" s="321">
        <v>22</v>
      </c>
      <c r="AY19" s="322">
        <v>3020</v>
      </c>
      <c r="AZ19" s="321">
        <v>33</v>
      </c>
      <c r="BA19" s="322">
        <v>7530</v>
      </c>
      <c r="BB19" s="321">
        <v>30</v>
      </c>
      <c r="BC19" s="322">
        <v>6388</v>
      </c>
      <c r="BD19" s="320">
        <v>20</v>
      </c>
      <c r="BE19" s="322">
        <v>8792.9699999999993</v>
      </c>
      <c r="BF19" s="320">
        <v>22</v>
      </c>
      <c r="BG19" s="322">
        <v>20969.52</v>
      </c>
      <c r="BH19" s="320">
        <v>26</v>
      </c>
      <c r="BI19" s="322">
        <v>11865.54</v>
      </c>
      <c r="BJ19" s="320">
        <v>33</v>
      </c>
      <c r="BK19" s="322">
        <v>14463.93</v>
      </c>
      <c r="BL19" s="320">
        <v>22</v>
      </c>
      <c r="BM19" s="322">
        <v>4946</v>
      </c>
      <c r="BN19" s="320">
        <v>36</v>
      </c>
      <c r="BO19" s="322">
        <v>12548</v>
      </c>
      <c r="BP19" s="487">
        <v>26</v>
      </c>
      <c r="BQ19" s="488">
        <v>12151</v>
      </c>
      <c r="BR19" s="480"/>
    </row>
    <row r="20" spans="1:70" ht="24" customHeight="1" x14ac:dyDescent="0.2">
      <c r="A20" s="416" t="s">
        <v>333</v>
      </c>
      <c r="B20" s="320">
        <v>22</v>
      </c>
      <c r="C20" s="322">
        <v>5657</v>
      </c>
      <c r="D20" s="321">
        <v>34</v>
      </c>
      <c r="E20" s="322">
        <v>5031</v>
      </c>
      <c r="F20" s="321">
        <v>43</v>
      </c>
      <c r="G20" s="322">
        <v>5292</v>
      </c>
      <c r="H20" s="321">
        <v>25</v>
      </c>
      <c r="I20" s="322">
        <v>4593</v>
      </c>
      <c r="J20" s="320">
        <v>21</v>
      </c>
      <c r="K20" s="322">
        <v>3184</v>
      </c>
      <c r="L20" s="321">
        <v>26</v>
      </c>
      <c r="M20" s="322">
        <v>3533</v>
      </c>
      <c r="N20" s="321">
        <v>25</v>
      </c>
      <c r="O20" s="322">
        <v>5854</v>
      </c>
      <c r="P20" s="321">
        <v>24</v>
      </c>
      <c r="Q20" s="322">
        <v>3696</v>
      </c>
      <c r="R20" s="321">
        <v>9</v>
      </c>
      <c r="S20" s="322">
        <v>1567</v>
      </c>
      <c r="T20" s="321">
        <v>4</v>
      </c>
      <c r="U20" s="322">
        <v>1137</v>
      </c>
      <c r="V20" s="321">
        <v>1</v>
      </c>
      <c r="W20" s="322">
        <v>44</v>
      </c>
      <c r="X20" s="321">
        <v>1</v>
      </c>
      <c r="Y20" s="322">
        <v>2685</v>
      </c>
      <c r="Z20" s="321" t="s">
        <v>321</v>
      </c>
      <c r="AA20" s="322" t="s">
        <v>321</v>
      </c>
      <c r="AB20" s="321">
        <v>1</v>
      </c>
      <c r="AC20" s="322">
        <v>30</v>
      </c>
      <c r="AD20" s="321">
        <v>5</v>
      </c>
      <c r="AE20" s="322">
        <v>2522</v>
      </c>
      <c r="AF20" s="321">
        <v>8</v>
      </c>
      <c r="AG20" s="322">
        <v>2724</v>
      </c>
      <c r="AH20" s="321">
        <v>6</v>
      </c>
      <c r="AI20" s="322">
        <v>671</v>
      </c>
      <c r="AJ20" s="321">
        <v>35</v>
      </c>
      <c r="AK20" s="322">
        <v>8008</v>
      </c>
      <c r="AL20" s="321">
        <v>1</v>
      </c>
      <c r="AM20" s="322">
        <v>100</v>
      </c>
      <c r="AN20" s="321">
        <v>35</v>
      </c>
      <c r="AO20" s="322">
        <v>6756</v>
      </c>
      <c r="AP20" s="321">
        <v>0</v>
      </c>
      <c r="AQ20" s="322">
        <v>0</v>
      </c>
      <c r="AR20" s="321">
        <v>3</v>
      </c>
      <c r="AS20" s="322">
        <v>415</v>
      </c>
      <c r="AT20" s="321">
        <v>0</v>
      </c>
      <c r="AU20" s="322">
        <v>0</v>
      </c>
      <c r="AV20" s="321">
        <v>2</v>
      </c>
      <c r="AW20" s="322">
        <v>205</v>
      </c>
      <c r="AX20" s="321">
        <v>0</v>
      </c>
      <c r="AY20" s="322">
        <v>0</v>
      </c>
      <c r="AZ20" s="321">
        <v>0</v>
      </c>
      <c r="BA20" s="322">
        <v>0</v>
      </c>
      <c r="BB20" s="321">
        <v>0</v>
      </c>
      <c r="BC20" s="322">
        <v>0</v>
      </c>
      <c r="BD20" s="320">
        <v>4</v>
      </c>
      <c r="BE20" s="322">
        <v>1144.24</v>
      </c>
      <c r="BF20" s="320">
        <v>0</v>
      </c>
      <c r="BG20" s="322">
        <v>0</v>
      </c>
      <c r="BH20" s="320">
        <v>1</v>
      </c>
      <c r="BI20" s="322">
        <v>143</v>
      </c>
      <c r="BJ20" s="320">
        <v>0</v>
      </c>
      <c r="BK20" s="322">
        <v>0</v>
      </c>
      <c r="BL20" s="320">
        <v>0</v>
      </c>
      <c r="BM20" s="322">
        <v>0</v>
      </c>
      <c r="BN20" s="320">
        <v>2</v>
      </c>
      <c r="BO20" s="322">
        <v>53</v>
      </c>
      <c r="BP20" s="46">
        <v>0</v>
      </c>
      <c r="BQ20" s="47">
        <v>0</v>
      </c>
      <c r="BR20" s="480"/>
    </row>
    <row r="21" spans="1:70" ht="24" customHeight="1" x14ac:dyDescent="0.2">
      <c r="A21" s="416" t="s">
        <v>330</v>
      </c>
      <c r="B21" s="320">
        <v>6</v>
      </c>
      <c r="C21" s="322">
        <v>701</v>
      </c>
      <c r="D21" s="321">
        <v>6</v>
      </c>
      <c r="E21" s="322">
        <v>963</v>
      </c>
      <c r="F21" s="321">
        <v>4</v>
      </c>
      <c r="G21" s="322">
        <v>397</v>
      </c>
      <c r="H21" s="321">
        <v>0</v>
      </c>
      <c r="I21" s="322">
        <v>0</v>
      </c>
      <c r="J21" s="320">
        <v>3</v>
      </c>
      <c r="K21" s="322">
        <v>1064</v>
      </c>
      <c r="L21" s="321">
        <v>2</v>
      </c>
      <c r="M21" s="322">
        <v>250</v>
      </c>
      <c r="N21" s="321">
        <v>6</v>
      </c>
      <c r="O21" s="322">
        <v>2392</v>
      </c>
      <c r="P21" s="321">
        <v>1</v>
      </c>
      <c r="Q21" s="322">
        <v>13</v>
      </c>
      <c r="R21" s="321">
        <v>35</v>
      </c>
      <c r="S21" s="322">
        <v>12861</v>
      </c>
      <c r="T21" s="321">
        <v>36</v>
      </c>
      <c r="U21" s="322">
        <v>11211</v>
      </c>
      <c r="V21" s="321">
        <v>36</v>
      </c>
      <c r="W21" s="322">
        <v>18781</v>
      </c>
      <c r="X21" s="321">
        <v>24</v>
      </c>
      <c r="Y21" s="322">
        <v>12587</v>
      </c>
      <c r="Z21" s="321" t="s">
        <v>321</v>
      </c>
      <c r="AA21" s="322" t="s">
        <v>321</v>
      </c>
      <c r="AB21" s="321">
        <v>17</v>
      </c>
      <c r="AC21" s="322">
        <v>3413</v>
      </c>
      <c r="AD21" s="321">
        <v>46</v>
      </c>
      <c r="AE21" s="322">
        <v>22846</v>
      </c>
      <c r="AF21" s="321">
        <v>131</v>
      </c>
      <c r="AG21" s="322">
        <v>64660</v>
      </c>
      <c r="AH21" s="321">
        <v>33</v>
      </c>
      <c r="AI21" s="322">
        <v>15350</v>
      </c>
      <c r="AJ21" s="321">
        <v>0</v>
      </c>
      <c r="AK21" s="322">
        <v>0</v>
      </c>
      <c r="AL21" s="321">
        <v>41</v>
      </c>
      <c r="AM21" s="322">
        <v>13380</v>
      </c>
      <c r="AN21" s="321">
        <v>3</v>
      </c>
      <c r="AO21" s="322">
        <v>198</v>
      </c>
      <c r="AP21" s="321">
        <v>31</v>
      </c>
      <c r="AQ21" s="322">
        <v>5326</v>
      </c>
      <c r="AR21" s="321">
        <v>42</v>
      </c>
      <c r="AS21" s="322">
        <v>12872</v>
      </c>
      <c r="AT21" s="321">
        <v>27</v>
      </c>
      <c r="AU21" s="322">
        <v>9856</v>
      </c>
      <c r="AV21" s="321">
        <v>24</v>
      </c>
      <c r="AW21" s="322">
        <v>19566</v>
      </c>
      <c r="AX21" s="321">
        <v>24</v>
      </c>
      <c r="AY21" s="322">
        <v>7389</v>
      </c>
      <c r="AZ21" s="321">
        <v>35</v>
      </c>
      <c r="BA21" s="322">
        <v>19939.46</v>
      </c>
      <c r="BB21" s="321">
        <v>19</v>
      </c>
      <c r="BC21" s="322">
        <v>35306</v>
      </c>
      <c r="BD21" s="320">
        <v>20</v>
      </c>
      <c r="BE21" s="322">
        <v>34279.49</v>
      </c>
      <c r="BF21" s="320">
        <v>17</v>
      </c>
      <c r="BG21" s="322">
        <v>37682.85</v>
      </c>
      <c r="BH21" s="320">
        <v>23</v>
      </c>
      <c r="BI21" s="322">
        <v>67515.850000000006</v>
      </c>
      <c r="BJ21" s="320">
        <v>27</v>
      </c>
      <c r="BK21" s="322">
        <v>33026.43</v>
      </c>
      <c r="BL21" s="320">
        <v>35</v>
      </c>
      <c r="BM21" s="322">
        <v>142526</v>
      </c>
      <c r="BN21" s="320">
        <v>39</v>
      </c>
      <c r="BO21" s="322">
        <v>157821</v>
      </c>
      <c r="BP21" s="487">
        <v>26</v>
      </c>
      <c r="BQ21" s="488">
        <v>39449.880000000005</v>
      </c>
      <c r="BR21" s="480"/>
    </row>
    <row r="22" spans="1:70" ht="24" customHeight="1" x14ac:dyDescent="0.2">
      <c r="A22" s="416" t="s">
        <v>334</v>
      </c>
      <c r="B22" s="347">
        <v>15</v>
      </c>
      <c r="C22" s="334">
        <v>3978</v>
      </c>
      <c r="D22" s="333">
        <v>34</v>
      </c>
      <c r="E22" s="334">
        <v>9642</v>
      </c>
      <c r="F22" s="333">
        <v>36</v>
      </c>
      <c r="G22" s="334">
        <v>38147</v>
      </c>
      <c r="H22" s="333">
        <v>37</v>
      </c>
      <c r="I22" s="334">
        <v>13993</v>
      </c>
      <c r="J22" s="347">
        <v>40</v>
      </c>
      <c r="K22" s="334">
        <v>26250</v>
      </c>
      <c r="L22" s="333">
        <v>36</v>
      </c>
      <c r="M22" s="334">
        <v>15662</v>
      </c>
      <c r="N22" s="333">
        <v>46</v>
      </c>
      <c r="O22" s="334">
        <v>26136</v>
      </c>
      <c r="P22" s="333">
        <v>27</v>
      </c>
      <c r="Q22" s="334">
        <v>45868</v>
      </c>
      <c r="R22" s="333">
        <v>56</v>
      </c>
      <c r="S22" s="334">
        <v>95472</v>
      </c>
      <c r="T22" s="333">
        <v>36</v>
      </c>
      <c r="U22" s="334">
        <v>24649</v>
      </c>
      <c r="V22" s="333">
        <v>35</v>
      </c>
      <c r="W22" s="334">
        <v>25920</v>
      </c>
      <c r="X22" s="333">
        <v>25</v>
      </c>
      <c r="Y22" s="334">
        <v>32497</v>
      </c>
      <c r="Z22" s="333" t="s">
        <v>321</v>
      </c>
      <c r="AA22" s="334" t="s">
        <v>321</v>
      </c>
      <c r="AB22" s="333">
        <v>65</v>
      </c>
      <c r="AC22" s="334">
        <v>68205</v>
      </c>
      <c r="AD22" s="347">
        <v>37</v>
      </c>
      <c r="AE22" s="334">
        <v>41060</v>
      </c>
      <c r="AF22" s="347">
        <v>62</v>
      </c>
      <c r="AG22" s="334">
        <v>137861</v>
      </c>
      <c r="AH22" s="347">
        <v>80</v>
      </c>
      <c r="AI22" s="334">
        <v>86430</v>
      </c>
      <c r="AJ22" s="347">
        <v>78</v>
      </c>
      <c r="AK22" s="334">
        <v>125444</v>
      </c>
      <c r="AL22" s="347">
        <v>66</v>
      </c>
      <c r="AM22" s="334">
        <v>63198</v>
      </c>
      <c r="AN22" s="347">
        <v>76</v>
      </c>
      <c r="AO22" s="334">
        <v>106595</v>
      </c>
      <c r="AP22" s="347">
        <v>51</v>
      </c>
      <c r="AQ22" s="334">
        <v>18069</v>
      </c>
      <c r="AR22" s="347">
        <v>47</v>
      </c>
      <c r="AS22" s="334">
        <v>15086</v>
      </c>
      <c r="AT22" s="347">
        <v>32</v>
      </c>
      <c r="AU22" s="334">
        <v>8976</v>
      </c>
      <c r="AV22" s="347">
        <v>24</v>
      </c>
      <c r="AW22" s="334">
        <v>22892</v>
      </c>
      <c r="AX22" s="347">
        <v>25</v>
      </c>
      <c r="AY22" s="334">
        <v>13680</v>
      </c>
      <c r="AZ22" s="347">
        <v>33</v>
      </c>
      <c r="BA22" s="334">
        <v>12011</v>
      </c>
      <c r="BB22" s="347">
        <v>24</v>
      </c>
      <c r="BC22" s="334">
        <v>52495</v>
      </c>
      <c r="BD22" s="320">
        <v>35</v>
      </c>
      <c r="BE22" s="322">
        <v>70123</v>
      </c>
      <c r="BF22" s="320">
        <v>51</v>
      </c>
      <c r="BG22" s="322">
        <v>75215.950000000012</v>
      </c>
      <c r="BH22" s="320">
        <v>34</v>
      </c>
      <c r="BI22" s="322">
        <v>33565.699999999997</v>
      </c>
      <c r="BJ22" s="320">
        <v>27</v>
      </c>
      <c r="BK22" s="322">
        <v>31667.250000000004</v>
      </c>
      <c r="BL22" s="320">
        <v>35</v>
      </c>
      <c r="BM22" s="322">
        <v>55000</v>
      </c>
      <c r="BN22" s="320">
        <v>44</v>
      </c>
      <c r="BO22" s="322">
        <v>90386</v>
      </c>
      <c r="BP22" s="489">
        <v>26</v>
      </c>
      <c r="BQ22" s="490">
        <v>108383.5</v>
      </c>
      <c r="BR22" s="480"/>
    </row>
    <row r="23" spans="1:70" ht="24" customHeight="1" x14ac:dyDescent="0.2">
      <c r="A23" s="509" t="s">
        <v>102</v>
      </c>
      <c r="B23" s="328">
        <v>484</v>
      </c>
      <c r="C23" s="330">
        <v>221241</v>
      </c>
      <c r="D23" s="329">
        <v>581</v>
      </c>
      <c r="E23" s="330">
        <v>207119</v>
      </c>
      <c r="F23" s="329">
        <v>682</v>
      </c>
      <c r="G23" s="330">
        <v>370525</v>
      </c>
      <c r="H23" s="329">
        <v>621</v>
      </c>
      <c r="I23" s="330">
        <v>210755</v>
      </c>
      <c r="J23" s="328">
        <v>535</v>
      </c>
      <c r="K23" s="330">
        <v>339219</v>
      </c>
      <c r="L23" s="329">
        <v>511</v>
      </c>
      <c r="M23" s="330">
        <v>219910</v>
      </c>
      <c r="N23" s="329">
        <v>469</v>
      </c>
      <c r="O23" s="330">
        <v>275779</v>
      </c>
      <c r="P23" s="329">
        <v>537</v>
      </c>
      <c r="Q23" s="330">
        <v>302578</v>
      </c>
      <c r="R23" s="329">
        <v>536</v>
      </c>
      <c r="S23" s="330">
        <v>340450</v>
      </c>
      <c r="T23" s="329">
        <v>496</v>
      </c>
      <c r="U23" s="330">
        <v>247603</v>
      </c>
      <c r="V23" s="329">
        <v>383</v>
      </c>
      <c r="W23" s="330">
        <v>320253</v>
      </c>
      <c r="X23" s="329">
        <v>411</v>
      </c>
      <c r="Y23" s="330">
        <v>408225</v>
      </c>
      <c r="Z23" s="329">
        <v>372</v>
      </c>
      <c r="AA23" s="330">
        <v>358636</v>
      </c>
      <c r="AB23" s="329">
        <v>452</v>
      </c>
      <c r="AC23" s="330">
        <v>289660</v>
      </c>
      <c r="AD23" s="329">
        <v>568</v>
      </c>
      <c r="AE23" s="330">
        <v>318566</v>
      </c>
      <c r="AF23" s="329">
        <v>967</v>
      </c>
      <c r="AG23" s="330">
        <v>666733</v>
      </c>
      <c r="AH23" s="329">
        <v>633</v>
      </c>
      <c r="AI23" s="330">
        <v>442773</v>
      </c>
      <c r="AJ23" s="329">
        <v>531</v>
      </c>
      <c r="AK23" s="330">
        <v>536112</v>
      </c>
      <c r="AL23" s="329">
        <v>482</v>
      </c>
      <c r="AM23" s="330">
        <v>232291</v>
      </c>
      <c r="AN23" s="329">
        <v>407</v>
      </c>
      <c r="AO23" s="330">
        <v>315252</v>
      </c>
      <c r="AP23" s="329">
        <v>475</v>
      </c>
      <c r="AQ23" s="330">
        <v>150253</v>
      </c>
      <c r="AR23" s="329">
        <v>652</v>
      </c>
      <c r="AS23" s="330">
        <v>188855</v>
      </c>
      <c r="AT23" s="329">
        <v>465</v>
      </c>
      <c r="AU23" s="330">
        <v>158858</v>
      </c>
      <c r="AV23" s="329">
        <v>375</v>
      </c>
      <c r="AW23" s="330">
        <v>207845.74</v>
      </c>
      <c r="AX23" s="329">
        <v>427</v>
      </c>
      <c r="AY23" s="330">
        <v>271230.17</v>
      </c>
      <c r="AZ23" s="329">
        <v>526</v>
      </c>
      <c r="BA23" s="330">
        <v>227829.94</v>
      </c>
      <c r="BB23" s="329">
        <v>484</v>
      </c>
      <c r="BC23" s="330">
        <v>492631</v>
      </c>
      <c r="BD23" s="328">
        <v>457</v>
      </c>
      <c r="BE23" s="330">
        <v>499109.29999999993</v>
      </c>
      <c r="BF23" s="328">
        <v>384</v>
      </c>
      <c r="BG23" s="330">
        <v>270970.06</v>
      </c>
      <c r="BH23" s="328">
        <v>528</v>
      </c>
      <c r="BI23" s="330">
        <v>563317.01</v>
      </c>
      <c r="BJ23" s="328">
        <v>533</v>
      </c>
      <c r="BK23" s="330">
        <v>447575.39</v>
      </c>
      <c r="BL23" s="328">
        <v>510</v>
      </c>
      <c r="BM23" s="330">
        <v>525919</v>
      </c>
      <c r="BN23" s="328">
        <v>580</v>
      </c>
      <c r="BO23" s="330">
        <v>556238</v>
      </c>
      <c r="BP23" s="661">
        <v>509</v>
      </c>
      <c r="BQ23" s="486">
        <v>493716</v>
      </c>
      <c r="BR23" s="480"/>
    </row>
    <row r="24" spans="1:70" ht="18" customHeight="1" x14ac:dyDescent="0.15">
      <c r="A24" s="510"/>
      <c r="B24" s="511"/>
      <c r="C24" s="511"/>
      <c r="D24" s="511"/>
      <c r="E24" s="511"/>
      <c r="F24" s="511"/>
      <c r="G24" s="511"/>
      <c r="H24" s="511"/>
      <c r="I24" s="511"/>
      <c r="J24" s="511"/>
      <c r="K24" s="511"/>
      <c r="L24" s="511"/>
      <c r="M24" s="511"/>
      <c r="N24" s="511"/>
      <c r="O24" s="511"/>
      <c r="P24" s="510"/>
      <c r="Q24" s="511"/>
      <c r="R24" s="511"/>
      <c r="S24" s="511"/>
      <c r="T24" s="511"/>
      <c r="U24" s="511"/>
      <c r="V24" s="511"/>
      <c r="W24" s="511"/>
      <c r="X24" s="511"/>
      <c r="Y24" s="511"/>
      <c r="Z24" s="511"/>
      <c r="AA24" s="512"/>
      <c r="AB24" s="512"/>
      <c r="AC24" s="512"/>
      <c r="AD24" s="512"/>
      <c r="BQ24" s="501"/>
    </row>
    <row r="25" spans="1:70" ht="15.75" x14ac:dyDescent="0.2">
      <c r="A25" s="513"/>
      <c r="B25" s="25"/>
      <c r="C25" s="504"/>
      <c r="D25" s="25"/>
      <c r="E25" s="504"/>
      <c r="F25" s="504"/>
      <c r="G25" s="504"/>
      <c r="H25" s="504"/>
      <c r="I25" s="504"/>
      <c r="J25" s="504"/>
      <c r="K25" s="504"/>
      <c r="L25" s="504"/>
      <c r="M25" s="504"/>
      <c r="N25" s="504"/>
      <c r="O25" s="504"/>
      <c r="P25" s="514"/>
      <c r="Q25" s="504"/>
      <c r="R25" s="504"/>
      <c r="S25" s="504"/>
      <c r="T25" s="505"/>
      <c r="U25" s="505"/>
      <c r="V25" s="505"/>
    </row>
    <row r="26" spans="1:70" ht="15.75" x14ac:dyDescent="0.2">
      <c r="A26" s="515"/>
      <c r="B26" s="18"/>
      <c r="C26" s="18"/>
      <c r="D26" s="18"/>
      <c r="E26" s="18"/>
      <c r="F26" s="18"/>
      <c r="G26" s="18"/>
      <c r="H26" s="18"/>
      <c r="I26" s="18"/>
      <c r="J26" s="18"/>
      <c r="K26" s="18"/>
      <c r="L26" s="18"/>
      <c r="M26" s="18"/>
      <c r="N26" s="18"/>
      <c r="O26" s="18"/>
      <c r="P26" s="18"/>
      <c r="Q26" s="18"/>
      <c r="R26" s="18"/>
      <c r="S26" s="18"/>
      <c r="T26" s="18"/>
    </row>
    <row r="31" spans="1:70" x14ac:dyDescent="0.2">
      <c r="K31" s="502"/>
    </row>
    <row r="50" spans="23:25" x14ac:dyDescent="0.2">
      <c r="W50" s="481" t="e">
        <v>#VALUE!</v>
      </c>
    </row>
    <row r="51" spans="23:25" x14ac:dyDescent="0.2">
      <c r="W51" s="481">
        <v>374</v>
      </c>
      <c r="Y51" s="481">
        <v>410</v>
      </c>
    </row>
    <row r="52" spans="23:25" x14ac:dyDescent="0.2">
      <c r="W52" s="481">
        <v>123</v>
      </c>
      <c r="X52" s="481">
        <v>67112</v>
      </c>
    </row>
    <row r="53" spans="23:25" x14ac:dyDescent="0.2">
      <c r="W53" t="e">
        <v>#VALUE!</v>
      </c>
      <c r="X53">
        <v>67112</v>
      </c>
    </row>
    <row r="57" spans="23:25" x14ac:dyDescent="0.2">
      <c r="W57">
        <v>109</v>
      </c>
    </row>
    <row r="60" spans="23:25" x14ac:dyDescent="0.2">
      <c r="W60" t="e">
        <v>#VALUE!</v>
      </c>
    </row>
  </sheetData>
  <mergeCells count="35">
    <mergeCell ref="BH4:BI4"/>
    <mergeCell ref="BJ4:BK4"/>
    <mergeCell ref="BL4:BM4"/>
    <mergeCell ref="BN4:BO4"/>
    <mergeCell ref="BP4:BQ4"/>
    <mergeCell ref="BF4:BG4"/>
    <mergeCell ref="AJ4:AK4"/>
    <mergeCell ref="AL4:AM4"/>
    <mergeCell ref="AN4:AO4"/>
    <mergeCell ref="AP4:AQ4"/>
    <mergeCell ref="AR4:AS4"/>
    <mergeCell ref="AT4:AU4"/>
    <mergeCell ref="AV4:AW4"/>
    <mergeCell ref="AX4:AY4"/>
    <mergeCell ref="AZ4:BA4"/>
    <mergeCell ref="BB4:BC4"/>
    <mergeCell ref="BD4:BE4"/>
    <mergeCell ref="AH4:AI4"/>
    <mergeCell ref="L4:M4"/>
    <mergeCell ref="N4:O4"/>
    <mergeCell ref="P4:Q4"/>
    <mergeCell ref="R4:S4"/>
    <mergeCell ref="T4:U4"/>
    <mergeCell ref="V4:W4"/>
    <mergeCell ref="X4:Y4"/>
    <mergeCell ref="Z4:AA4"/>
    <mergeCell ref="AB4:AC4"/>
    <mergeCell ref="AD4:AE4"/>
    <mergeCell ref="AF4:AG4"/>
    <mergeCell ref="J4:K4"/>
    <mergeCell ref="A4:A7"/>
    <mergeCell ref="B4:C4"/>
    <mergeCell ref="D4:E4"/>
    <mergeCell ref="F4:G4"/>
    <mergeCell ref="H4:I4"/>
  </mergeCells>
  <hyperlinks>
    <hyperlink ref="A1" location="'Table of contents'!A1" display="Back to table of contents" xr:uid="{83E1F052-459C-4E38-8BB7-033AF6BBFB22}"/>
  </hyperlinks>
  <pageMargins left="0.2" right="0.49" top="0.74" bottom="1.74" header="0.5" footer="1.5"/>
  <pageSetup orientation="landscape" r:id="rId1"/>
  <headerFooter alignWithMargins="0">
    <oddHeader>&amp;C- 33 -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796A7-0EB4-41E3-976A-AD3D06032B4B}">
  <dimension ref="A1:AK37"/>
  <sheetViews>
    <sheetView workbookViewId="0">
      <pane xSplit="1" ySplit="4" topLeftCell="B5" activePane="bottomRight" state="frozen"/>
      <selection activeCell="C13" sqref="C13"/>
      <selection pane="topRight" activeCell="C13" sqref="C13"/>
      <selection pane="bottomLeft" activeCell="C13" sqref="C13"/>
      <selection pane="bottomRight"/>
    </sheetView>
  </sheetViews>
  <sheetFormatPr defaultColWidth="9.140625" defaultRowHeight="12.75" x14ac:dyDescent="0.2"/>
  <cols>
    <col min="1" max="1" width="42.42578125" style="18" customWidth="1"/>
    <col min="2" max="31" width="10.28515625" style="18" customWidth="1"/>
    <col min="32" max="33" width="10.28515625" style="516" customWidth="1"/>
    <col min="34" max="37" width="10.28515625" style="18" customWidth="1"/>
    <col min="38" max="16384" width="9.140625" style="18"/>
  </cols>
  <sheetData>
    <row r="1" spans="1:37" x14ac:dyDescent="0.2">
      <c r="A1" s="674" t="s">
        <v>214</v>
      </c>
    </row>
    <row r="2" spans="1:37" ht="18.75" x14ac:dyDescent="0.25">
      <c r="A2" s="63" t="s">
        <v>501</v>
      </c>
    </row>
    <row r="3" spans="1:37" ht="7.5" customHeight="1" x14ac:dyDescent="0.2"/>
    <row r="4" spans="1:37" x14ac:dyDescent="0.2">
      <c r="A4" s="161"/>
      <c r="B4" s="869" t="s">
        <v>336</v>
      </c>
      <c r="C4" s="868"/>
      <c r="D4" s="869" t="s">
        <v>337</v>
      </c>
      <c r="E4" s="868"/>
      <c r="F4" s="869" t="s">
        <v>338</v>
      </c>
      <c r="G4" s="868"/>
      <c r="H4" s="869" t="s">
        <v>339</v>
      </c>
      <c r="I4" s="868"/>
      <c r="J4" s="869" t="s">
        <v>340</v>
      </c>
      <c r="K4" s="868"/>
      <c r="L4" s="869" t="s">
        <v>341</v>
      </c>
      <c r="M4" s="868"/>
      <c r="N4" s="869">
        <v>2014</v>
      </c>
      <c r="O4" s="868"/>
      <c r="P4" s="869">
        <v>2015</v>
      </c>
      <c r="Q4" s="868"/>
      <c r="R4" s="869">
        <v>2016</v>
      </c>
      <c r="S4" s="868"/>
      <c r="T4" s="869">
        <v>2017</v>
      </c>
      <c r="U4" s="868"/>
      <c r="V4" s="869">
        <v>2018</v>
      </c>
      <c r="W4" s="868"/>
      <c r="X4" s="869">
        <v>2019</v>
      </c>
      <c r="Y4" s="868"/>
      <c r="Z4" s="869">
        <v>2020</v>
      </c>
      <c r="AA4" s="868"/>
      <c r="AB4" s="869" t="s">
        <v>342</v>
      </c>
      <c r="AC4" s="868"/>
      <c r="AD4" s="869" t="s">
        <v>343</v>
      </c>
      <c r="AE4" s="868"/>
      <c r="AF4" s="870" t="s">
        <v>250</v>
      </c>
      <c r="AG4" s="871"/>
      <c r="AH4" s="870">
        <v>2024</v>
      </c>
      <c r="AI4" s="871"/>
      <c r="AJ4" s="870">
        <v>2025</v>
      </c>
      <c r="AK4" s="871"/>
    </row>
    <row r="5" spans="1:37" x14ac:dyDescent="0.2">
      <c r="A5" s="517"/>
      <c r="B5" s="34" t="s">
        <v>344</v>
      </c>
      <c r="C5" s="518" t="s">
        <v>345</v>
      </c>
      <c r="D5" s="34" t="s">
        <v>344</v>
      </c>
      <c r="E5" s="518" t="s">
        <v>345</v>
      </c>
      <c r="F5" s="34" t="s">
        <v>344</v>
      </c>
      <c r="G5" s="518" t="s">
        <v>345</v>
      </c>
      <c r="H5" s="34" t="s">
        <v>344</v>
      </c>
      <c r="I5" s="518" t="s">
        <v>345</v>
      </c>
      <c r="J5" s="34" t="s">
        <v>344</v>
      </c>
      <c r="K5" s="518" t="s">
        <v>345</v>
      </c>
      <c r="L5" s="34" t="s">
        <v>344</v>
      </c>
      <c r="M5" s="518" t="s">
        <v>345</v>
      </c>
      <c r="N5" s="34" t="s">
        <v>344</v>
      </c>
      <c r="O5" s="518" t="s">
        <v>345</v>
      </c>
      <c r="P5" s="34" t="s">
        <v>344</v>
      </c>
      <c r="Q5" s="518" t="s">
        <v>345</v>
      </c>
      <c r="R5" s="34" t="s">
        <v>344</v>
      </c>
      <c r="S5" s="518" t="s">
        <v>345</v>
      </c>
      <c r="T5" s="34" t="s">
        <v>344</v>
      </c>
      <c r="U5" s="518" t="s">
        <v>345</v>
      </c>
      <c r="V5" s="34" t="s">
        <v>344</v>
      </c>
      <c r="W5" s="518" t="s">
        <v>345</v>
      </c>
      <c r="X5" s="34" t="s">
        <v>344</v>
      </c>
      <c r="Y5" s="518" t="s">
        <v>345</v>
      </c>
      <c r="Z5" s="34" t="s">
        <v>344</v>
      </c>
      <c r="AA5" s="518" t="s">
        <v>345</v>
      </c>
      <c r="AB5" s="34" t="s">
        <v>344</v>
      </c>
      <c r="AC5" s="518" t="s">
        <v>345</v>
      </c>
      <c r="AD5" s="34" t="s">
        <v>344</v>
      </c>
      <c r="AE5" s="518" t="s">
        <v>345</v>
      </c>
      <c r="AF5" s="34" t="s">
        <v>344</v>
      </c>
      <c r="AG5" s="518" t="s">
        <v>345</v>
      </c>
      <c r="AH5" s="34" t="s">
        <v>344</v>
      </c>
      <c r="AI5" s="518" t="s">
        <v>345</v>
      </c>
      <c r="AJ5" s="34" t="s">
        <v>344</v>
      </c>
      <c r="AK5" s="518" t="s">
        <v>345</v>
      </c>
    </row>
    <row r="6" spans="1:37" ht="14.25" customHeight="1" x14ac:dyDescent="0.2">
      <c r="A6" s="519" t="s">
        <v>346</v>
      </c>
      <c r="B6" s="520" t="s">
        <v>313</v>
      </c>
      <c r="C6" s="518" t="s">
        <v>314</v>
      </c>
      <c r="D6" s="520" t="s">
        <v>313</v>
      </c>
      <c r="E6" s="518" t="s">
        <v>314</v>
      </c>
      <c r="F6" s="520" t="s">
        <v>313</v>
      </c>
      <c r="G6" s="518" t="s">
        <v>314</v>
      </c>
      <c r="H6" s="520" t="s">
        <v>313</v>
      </c>
      <c r="I6" s="518" t="s">
        <v>314</v>
      </c>
      <c r="J6" s="520" t="s">
        <v>313</v>
      </c>
      <c r="K6" s="518" t="s">
        <v>314</v>
      </c>
      <c r="L6" s="520" t="s">
        <v>313</v>
      </c>
      <c r="M6" s="518" t="s">
        <v>314</v>
      </c>
      <c r="N6" s="520" t="s">
        <v>313</v>
      </c>
      <c r="O6" s="518" t="s">
        <v>314</v>
      </c>
      <c r="P6" s="520" t="s">
        <v>313</v>
      </c>
      <c r="Q6" s="518" t="s">
        <v>314</v>
      </c>
      <c r="R6" s="520" t="s">
        <v>313</v>
      </c>
      <c r="S6" s="518" t="s">
        <v>314</v>
      </c>
      <c r="T6" s="520" t="s">
        <v>313</v>
      </c>
      <c r="U6" s="518" t="s">
        <v>314</v>
      </c>
      <c r="V6" s="520" t="s">
        <v>313</v>
      </c>
      <c r="W6" s="518" t="s">
        <v>314</v>
      </c>
      <c r="X6" s="520" t="s">
        <v>313</v>
      </c>
      <c r="Y6" s="518" t="s">
        <v>314</v>
      </c>
      <c r="Z6" s="520" t="s">
        <v>313</v>
      </c>
      <c r="AA6" s="518" t="s">
        <v>314</v>
      </c>
      <c r="AB6" s="520" t="s">
        <v>313</v>
      </c>
      <c r="AC6" s="518" t="s">
        <v>314</v>
      </c>
      <c r="AD6" s="520" t="s">
        <v>313</v>
      </c>
      <c r="AE6" s="518" t="s">
        <v>314</v>
      </c>
      <c r="AF6" s="520" t="s">
        <v>313</v>
      </c>
      <c r="AG6" s="518" t="s">
        <v>314</v>
      </c>
      <c r="AH6" s="520" t="s">
        <v>313</v>
      </c>
      <c r="AI6" s="518" t="s">
        <v>314</v>
      </c>
      <c r="AJ6" s="520" t="s">
        <v>313</v>
      </c>
      <c r="AK6" s="518" t="s">
        <v>314</v>
      </c>
    </row>
    <row r="7" spans="1:37" ht="16.5" customHeight="1" x14ac:dyDescent="0.2">
      <c r="A7" s="521"/>
      <c r="B7" s="522" t="s">
        <v>316</v>
      </c>
      <c r="C7" s="523" t="s">
        <v>347</v>
      </c>
      <c r="D7" s="522" t="s">
        <v>316</v>
      </c>
      <c r="E7" s="523" t="s">
        <v>347</v>
      </c>
      <c r="F7" s="522" t="s">
        <v>316</v>
      </c>
      <c r="G7" s="523" t="s">
        <v>347</v>
      </c>
      <c r="H7" s="522" t="s">
        <v>316</v>
      </c>
      <c r="I7" s="523" t="s">
        <v>347</v>
      </c>
      <c r="J7" s="522" t="s">
        <v>316</v>
      </c>
      <c r="K7" s="523" t="s">
        <v>347</v>
      </c>
      <c r="L7" s="522" t="s">
        <v>316</v>
      </c>
      <c r="M7" s="523" t="s">
        <v>347</v>
      </c>
      <c r="N7" s="522" t="s">
        <v>316</v>
      </c>
      <c r="O7" s="523" t="s">
        <v>348</v>
      </c>
      <c r="P7" s="522" t="s">
        <v>316</v>
      </c>
      <c r="Q7" s="523" t="s">
        <v>348</v>
      </c>
      <c r="R7" s="522" t="s">
        <v>316</v>
      </c>
      <c r="S7" s="523" t="s">
        <v>348</v>
      </c>
      <c r="T7" s="522" t="s">
        <v>316</v>
      </c>
      <c r="U7" s="523" t="s">
        <v>348</v>
      </c>
      <c r="V7" s="522" t="s">
        <v>316</v>
      </c>
      <c r="W7" s="523" t="s">
        <v>348</v>
      </c>
      <c r="X7" s="522" t="s">
        <v>316</v>
      </c>
      <c r="Y7" s="523" t="s">
        <v>348</v>
      </c>
      <c r="Z7" s="522" t="s">
        <v>316</v>
      </c>
      <c r="AA7" s="523" t="s">
        <v>348</v>
      </c>
      <c r="AB7" s="522" t="s">
        <v>316</v>
      </c>
      <c r="AC7" s="523" t="s">
        <v>348</v>
      </c>
      <c r="AD7" s="522" t="s">
        <v>316</v>
      </c>
      <c r="AE7" s="523" t="s">
        <v>348</v>
      </c>
      <c r="AF7" s="522" t="s">
        <v>316</v>
      </c>
      <c r="AG7" s="523" t="s">
        <v>348</v>
      </c>
      <c r="AH7" s="522" t="s">
        <v>316</v>
      </c>
      <c r="AI7" s="523" t="s">
        <v>348</v>
      </c>
      <c r="AJ7" s="522" t="s">
        <v>316</v>
      </c>
      <c r="AK7" s="523" t="s">
        <v>348</v>
      </c>
    </row>
    <row r="8" spans="1:37" ht="24" customHeight="1" x14ac:dyDescent="0.2">
      <c r="A8" s="524" t="s">
        <v>349</v>
      </c>
      <c r="B8" s="542">
        <v>7010</v>
      </c>
      <c r="C8" s="319">
        <v>1124110</v>
      </c>
      <c r="D8" s="542">
        <v>6896</v>
      </c>
      <c r="E8" s="319">
        <v>1158832</v>
      </c>
      <c r="F8" s="542">
        <v>6871</v>
      </c>
      <c r="G8" s="319">
        <v>1189726</v>
      </c>
      <c r="H8" s="542">
        <v>5853</v>
      </c>
      <c r="I8" s="319">
        <v>903487</v>
      </c>
      <c r="J8" s="542">
        <v>6081</v>
      </c>
      <c r="K8" s="319">
        <v>1037866</v>
      </c>
      <c r="L8" s="542">
        <v>6986</v>
      </c>
      <c r="M8" s="542">
        <v>1134494</v>
      </c>
      <c r="N8" s="542">
        <v>6125</v>
      </c>
      <c r="O8" s="542">
        <v>1381058</v>
      </c>
      <c r="P8" s="542">
        <v>6538</v>
      </c>
      <c r="Q8" s="542">
        <v>1110954.21</v>
      </c>
      <c r="R8" s="542">
        <v>6443</v>
      </c>
      <c r="S8" s="542">
        <v>1171332.43</v>
      </c>
      <c r="T8" s="542">
        <v>6377</v>
      </c>
      <c r="U8" s="542">
        <v>1254625.94</v>
      </c>
      <c r="V8" s="542">
        <v>6760</v>
      </c>
      <c r="W8" s="542">
        <v>1141124.764</v>
      </c>
      <c r="X8" s="542">
        <v>6278</v>
      </c>
      <c r="Y8" s="542">
        <v>1111811.5899999999</v>
      </c>
      <c r="Z8" s="542">
        <v>5853</v>
      </c>
      <c r="AA8" s="542">
        <v>988931.81</v>
      </c>
      <c r="AB8" s="542">
        <v>7800</v>
      </c>
      <c r="AC8" s="542">
        <v>1298679.53</v>
      </c>
      <c r="AD8" s="542">
        <v>7971</v>
      </c>
      <c r="AE8" s="542">
        <v>1484969.22</v>
      </c>
      <c r="AF8" s="526">
        <v>6657</v>
      </c>
      <c r="AG8" s="526">
        <v>1809630</v>
      </c>
      <c r="AH8" s="526">
        <v>7264</v>
      </c>
      <c r="AI8" s="526">
        <v>1551097</v>
      </c>
      <c r="AJ8" s="527">
        <v>7678</v>
      </c>
      <c r="AK8" s="528">
        <v>1675931</v>
      </c>
    </row>
    <row r="9" spans="1:37" s="104" customFormat="1" ht="31.15" customHeight="1" x14ac:dyDescent="0.2">
      <c r="A9" s="529" t="s">
        <v>350</v>
      </c>
      <c r="B9" s="663">
        <v>3915</v>
      </c>
      <c r="C9" s="322">
        <v>802112</v>
      </c>
      <c r="D9" s="663">
        <v>3888</v>
      </c>
      <c r="E9" s="322">
        <v>834622</v>
      </c>
      <c r="F9" s="663">
        <v>4047</v>
      </c>
      <c r="G9" s="322">
        <v>882368</v>
      </c>
      <c r="H9" s="663">
        <v>3413</v>
      </c>
      <c r="I9" s="322">
        <v>630042</v>
      </c>
      <c r="J9" s="663">
        <v>3929</v>
      </c>
      <c r="K9" s="322">
        <v>791689</v>
      </c>
      <c r="L9" s="663">
        <v>4535</v>
      </c>
      <c r="M9" s="322">
        <v>865762</v>
      </c>
      <c r="N9" s="663">
        <v>4348</v>
      </c>
      <c r="O9" s="322">
        <v>1186155</v>
      </c>
      <c r="P9" s="663">
        <v>4666</v>
      </c>
      <c r="Q9" s="322">
        <v>904397.49</v>
      </c>
      <c r="R9" s="663">
        <v>4565</v>
      </c>
      <c r="S9" s="322">
        <v>969282.15999999992</v>
      </c>
      <c r="T9" s="663">
        <v>4336</v>
      </c>
      <c r="U9" s="322">
        <v>1030096.1499999999</v>
      </c>
      <c r="V9" s="663">
        <v>4074</v>
      </c>
      <c r="W9" s="322">
        <v>800349.76399999997</v>
      </c>
      <c r="X9" s="663">
        <v>3695</v>
      </c>
      <c r="Y9" s="322">
        <v>817722</v>
      </c>
      <c r="Z9" s="663">
        <v>3420</v>
      </c>
      <c r="AA9" s="322">
        <v>712035</v>
      </c>
      <c r="AB9" s="663">
        <v>4266</v>
      </c>
      <c r="AC9" s="322">
        <v>893853.17</v>
      </c>
      <c r="AD9" s="663">
        <v>4738</v>
      </c>
      <c r="AE9" s="322">
        <v>1112674.97</v>
      </c>
      <c r="AF9" s="532">
        <v>4086</v>
      </c>
      <c r="AG9" s="533">
        <v>1482121</v>
      </c>
      <c r="AH9" s="532">
        <v>4492</v>
      </c>
      <c r="AI9" s="533">
        <v>1221687</v>
      </c>
      <c r="AJ9" s="534">
        <v>4969</v>
      </c>
      <c r="AK9" s="535">
        <v>1345044</v>
      </c>
    </row>
    <row r="10" spans="1:37" s="104" customFormat="1" ht="24" customHeight="1" x14ac:dyDescent="0.2">
      <c r="A10" s="536" t="s">
        <v>351</v>
      </c>
      <c r="B10" s="663">
        <v>3095</v>
      </c>
      <c r="C10" s="322">
        <v>321998</v>
      </c>
      <c r="D10" s="663">
        <v>3008</v>
      </c>
      <c r="E10" s="322">
        <v>324210</v>
      </c>
      <c r="F10" s="663">
        <v>2824</v>
      </c>
      <c r="G10" s="322">
        <v>307358</v>
      </c>
      <c r="H10" s="663">
        <v>2440</v>
      </c>
      <c r="I10" s="322">
        <v>273445</v>
      </c>
      <c r="J10" s="663">
        <v>2152</v>
      </c>
      <c r="K10" s="322">
        <v>246177</v>
      </c>
      <c r="L10" s="663">
        <v>2451</v>
      </c>
      <c r="M10" s="322">
        <v>268732</v>
      </c>
      <c r="N10" s="663">
        <v>1777</v>
      </c>
      <c r="O10" s="322">
        <v>194903</v>
      </c>
      <c r="P10" s="663">
        <v>1872</v>
      </c>
      <c r="Q10" s="322">
        <v>206556.72</v>
      </c>
      <c r="R10" s="663">
        <v>1878</v>
      </c>
      <c r="S10" s="322">
        <v>202050.27</v>
      </c>
      <c r="T10" s="663">
        <v>2041</v>
      </c>
      <c r="U10" s="322">
        <v>224529.78999999998</v>
      </c>
      <c r="V10" s="663">
        <v>2686</v>
      </c>
      <c r="W10" s="322">
        <v>340775</v>
      </c>
      <c r="X10" s="663">
        <v>2583</v>
      </c>
      <c r="Y10" s="322">
        <v>294089.58999999997</v>
      </c>
      <c r="Z10" s="663">
        <v>2433</v>
      </c>
      <c r="AA10" s="322">
        <v>276896.81</v>
      </c>
      <c r="AB10" s="663">
        <v>3534</v>
      </c>
      <c r="AC10" s="322">
        <v>404826.36</v>
      </c>
      <c r="AD10" s="663">
        <v>3233</v>
      </c>
      <c r="AE10" s="322">
        <v>372294.25</v>
      </c>
      <c r="AF10" s="532">
        <v>2571</v>
      </c>
      <c r="AG10" s="533">
        <v>327509</v>
      </c>
      <c r="AH10" s="532">
        <v>2772</v>
      </c>
      <c r="AI10" s="533">
        <v>329410</v>
      </c>
      <c r="AJ10" s="534">
        <v>2709</v>
      </c>
      <c r="AK10" s="535">
        <v>330887</v>
      </c>
    </row>
    <row r="11" spans="1:37" ht="24" customHeight="1" x14ac:dyDescent="0.2">
      <c r="A11" s="536"/>
      <c r="B11" s="530"/>
      <c r="C11" s="531"/>
      <c r="D11" s="530"/>
      <c r="E11" s="531"/>
      <c r="F11" s="530"/>
      <c r="G11" s="531"/>
      <c r="H11" s="530"/>
      <c r="I11" s="531"/>
      <c r="J11" s="452"/>
      <c r="K11" s="94"/>
      <c r="L11" s="452"/>
      <c r="M11" s="94"/>
      <c r="N11" s="452"/>
      <c r="O11" s="94"/>
      <c r="P11" s="452"/>
      <c r="Q11" s="94"/>
      <c r="R11" s="452"/>
      <c r="S11" s="94"/>
      <c r="T11" s="452"/>
      <c r="U11" s="94"/>
      <c r="V11" s="452"/>
      <c r="W11" s="94"/>
      <c r="X11" s="537"/>
      <c r="Y11" s="537"/>
      <c r="Z11" s="537"/>
      <c r="AA11" s="537"/>
      <c r="AB11" s="537"/>
      <c r="AC11" s="537"/>
      <c r="AD11" s="93"/>
      <c r="AE11" s="94"/>
      <c r="AF11" s="538"/>
      <c r="AG11" s="539"/>
      <c r="AH11" s="538"/>
      <c r="AI11" s="539"/>
      <c r="AJ11" s="540"/>
      <c r="AK11" s="541"/>
    </row>
    <row r="12" spans="1:37" ht="24" customHeight="1" x14ac:dyDescent="0.2">
      <c r="A12" s="524" t="s">
        <v>352</v>
      </c>
      <c r="B12" s="542">
        <v>633</v>
      </c>
      <c r="C12" s="319">
        <v>442773</v>
      </c>
      <c r="D12" s="542">
        <v>531</v>
      </c>
      <c r="E12" s="319">
        <v>536112</v>
      </c>
      <c r="F12" s="542">
        <v>482</v>
      </c>
      <c r="G12" s="319">
        <v>232291</v>
      </c>
      <c r="H12" s="542">
        <v>406.5163996948894</v>
      </c>
      <c r="I12" s="319">
        <v>315251.72958147479</v>
      </c>
      <c r="J12" s="542">
        <v>475</v>
      </c>
      <c r="K12" s="319">
        <v>150253</v>
      </c>
      <c r="L12" s="319">
        <v>652</v>
      </c>
      <c r="M12" s="319">
        <v>188855</v>
      </c>
      <c r="N12" s="319">
        <v>465</v>
      </c>
      <c r="O12" s="319">
        <v>158858</v>
      </c>
      <c r="P12" s="319">
        <v>375</v>
      </c>
      <c r="Q12" s="319">
        <v>207845.74</v>
      </c>
      <c r="R12" s="476">
        <v>427</v>
      </c>
      <c r="S12" s="476">
        <v>271230.3</v>
      </c>
      <c r="T12" s="525">
        <v>526</v>
      </c>
      <c r="U12" s="476">
        <v>227829.99999999997</v>
      </c>
      <c r="V12" s="476">
        <v>484</v>
      </c>
      <c r="W12" s="476">
        <v>492632</v>
      </c>
      <c r="X12" s="542">
        <v>457</v>
      </c>
      <c r="Y12" s="542">
        <v>499109.62</v>
      </c>
      <c r="Z12" s="542">
        <v>384</v>
      </c>
      <c r="AA12" s="542">
        <v>270969.66000000003</v>
      </c>
      <c r="AB12" s="542">
        <v>528</v>
      </c>
      <c r="AC12" s="542">
        <v>563317.01</v>
      </c>
      <c r="AD12" s="542">
        <v>533</v>
      </c>
      <c r="AE12" s="542">
        <v>447575.39</v>
      </c>
      <c r="AF12" s="526">
        <v>510</v>
      </c>
      <c r="AG12" s="526">
        <v>525919</v>
      </c>
      <c r="AH12" s="526">
        <v>580</v>
      </c>
      <c r="AI12" s="526">
        <v>556238.25</v>
      </c>
      <c r="AJ12" s="543">
        <v>509</v>
      </c>
      <c r="AK12" s="528">
        <v>493716</v>
      </c>
    </row>
    <row r="13" spans="1:37" ht="24" customHeight="1" x14ac:dyDescent="0.2">
      <c r="A13" s="544" t="s">
        <v>353</v>
      </c>
      <c r="B13" s="166">
        <v>39</v>
      </c>
      <c r="C13" s="45">
        <v>24932</v>
      </c>
      <c r="D13" s="45">
        <v>17</v>
      </c>
      <c r="E13" s="167">
        <v>2304</v>
      </c>
      <c r="F13" s="166">
        <v>34</v>
      </c>
      <c r="G13" s="166">
        <v>23473</v>
      </c>
      <c r="H13" s="45">
        <v>23.594202898550726</v>
      </c>
      <c r="I13" s="167">
        <v>16302.464022017653</v>
      </c>
      <c r="J13" s="166">
        <v>3</v>
      </c>
      <c r="K13" s="45">
        <v>1771</v>
      </c>
      <c r="L13" s="166">
        <v>25</v>
      </c>
      <c r="M13" s="45">
        <v>8514</v>
      </c>
      <c r="N13" s="166">
        <v>17</v>
      </c>
      <c r="O13" s="45">
        <v>9263</v>
      </c>
      <c r="P13" s="166">
        <v>23</v>
      </c>
      <c r="Q13" s="45">
        <v>13674</v>
      </c>
      <c r="R13" s="166">
        <v>29</v>
      </c>
      <c r="S13" s="45">
        <v>9956</v>
      </c>
      <c r="T13" s="166">
        <v>17</v>
      </c>
      <c r="U13" s="45">
        <v>10020.040000000001</v>
      </c>
      <c r="V13" s="166">
        <v>45</v>
      </c>
      <c r="W13" s="45">
        <v>28579</v>
      </c>
      <c r="X13" s="45">
        <v>51</v>
      </c>
      <c r="Y13" s="45">
        <v>25180.5</v>
      </c>
      <c r="Z13" s="45">
        <v>45</v>
      </c>
      <c r="AA13" s="45">
        <v>19870.419999999998</v>
      </c>
      <c r="AB13" s="45">
        <v>74</v>
      </c>
      <c r="AC13" s="45">
        <v>44341.97</v>
      </c>
      <c r="AD13" s="45">
        <v>74</v>
      </c>
      <c r="AE13" s="45">
        <v>33492.11</v>
      </c>
      <c r="AF13" s="545">
        <v>68</v>
      </c>
      <c r="AG13" s="545">
        <v>53658.879999999997</v>
      </c>
      <c r="AH13" s="545">
        <v>86</v>
      </c>
      <c r="AI13" s="545">
        <v>36160.97</v>
      </c>
      <c r="AJ13" s="546">
        <v>79</v>
      </c>
      <c r="AK13" s="535">
        <v>39958.200000000004</v>
      </c>
    </row>
    <row r="14" spans="1:37" ht="24" customHeight="1" x14ac:dyDescent="0.2">
      <c r="A14" s="544" t="s">
        <v>354</v>
      </c>
      <c r="B14" s="547" t="s">
        <v>275</v>
      </c>
      <c r="C14" s="547" t="s">
        <v>275</v>
      </c>
      <c r="D14" s="547" t="s">
        <v>275</v>
      </c>
      <c r="E14" s="547" t="s">
        <v>275</v>
      </c>
      <c r="F14" s="547" t="s">
        <v>275</v>
      </c>
      <c r="G14" s="547" t="s">
        <v>275</v>
      </c>
      <c r="H14" s="547" t="s">
        <v>275</v>
      </c>
      <c r="I14" s="547" t="s">
        <v>275</v>
      </c>
      <c r="J14" s="547" t="s">
        <v>275</v>
      </c>
      <c r="K14" s="547" t="s">
        <v>275</v>
      </c>
      <c r="L14" s="166" t="s">
        <v>355</v>
      </c>
      <c r="M14" s="45" t="s">
        <v>355</v>
      </c>
      <c r="N14" s="166" t="s">
        <v>356</v>
      </c>
      <c r="O14" s="45" t="s">
        <v>357</v>
      </c>
      <c r="P14" s="547" t="s">
        <v>356</v>
      </c>
      <c r="Q14" s="344" t="s">
        <v>357</v>
      </c>
      <c r="R14" s="547"/>
      <c r="S14" s="344"/>
      <c r="T14" s="547" t="s">
        <v>357</v>
      </c>
      <c r="U14" s="344" t="s">
        <v>357</v>
      </c>
      <c r="V14" s="547" t="s">
        <v>275</v>
      </c>
      <c r="W14" s="344" t="s">
        <v>275</v>
      </c>
      <c r="X14" s="344" t="s">
        <v>275</v>
      </c>
      <c r="Y14" s="344" t="s">
        <v>275</v>
      </c>
      <c r="Z14" s="344" t="s">
        <v>275</v>
      </c>
      <c r="AA14" s="344" t="s">
        <v>275</v>
      </c>
      <c r="AB14" s="344" t="s">
        <v>275</v>
      </c>
      <c r="AC14" s="344" t="s">
        <v>275</v>
      </c>
      <c r="AD14" s="344" t="s">
        <v>275</v>
      </c>
      <c r="AE14" s="344" t="s">
        <v>275</v>
      </c>
      <c r="AF14" s="548" t="s">
        <v>275</v>
      </c>
      <c r="AG14" s="548" t="s">
        <v>275</v>
      </c>
      <c r="AH14" s="548">
        <v>1</v>
      </c>
      <c r="AI14" s="548">
        <v>102.73</v>
      </c>
      <c r="AJ14" s="546" t="s">
        <v>275</v>
      </c>
      <c r="AK14" s="535" t="s">
        <v>275</v>
      </c>
    </row>
    <row r="15" spans="1:37" ht="24" customHeight="1" x14ac:dyDescent="0.2">
      <c r="A15" s="544" t="s">
        <v>256</v>
      </c>
      <c r="B15" s="166">
        <v>64</v>
      </c>
      <c r="C15" s="166">
        <v>66895</v>
      </c>
      <c r="D15" s="166">
        <v>36</v>
      </c>
      <c r="E15" s="166">
        <v>28084</v>
      </c>
      <c r="F15" s="166">
        <v>22</v>
      </c>
      <c r="G15" s="166">
        <v>8508</v>
      </c>
      <c r="H15" s="166">
        <v>34.149504195270787</v>
      </c>
      <c r="I15" s="166">
        <v>48979.529068994969</v>
      </c>
      <c r="J15" s="166">
        <v>7</v>
      </c>
      <c r="K15" s="45">
        <v>2899</v>
      </c>
      <c r="L15" s="166">
        <v>61</v>
      </c>
      <c r="M15" s="45">
        <v>21374</v>
      </c>
      <c r="N15" s="166">
        <v>36</v>
      </c>
      <c r="O15" s="45">
        <v>14335</v>
      </c>
      <c r="P15" s="166">
        <v>24</v>
      </c>
      <c r="Q15" s="45">
        <v>23234</v>
      </c>
      <c r="R15" s="166">
        <v>31</v>
      </c>
      <c r="S15" s="45">
        <v>7352</v>
      </c>
      <c r="T15" s="166">
        <v>34</v>
      </c>
      <c r="U15" s="45">
        <v>12272.2</v>
      </c>
      <c r="V15" s="166">
        <v>35</v>
      </c>
      <c r="W15" s="45">
        <v>26084</v>
      </c>
      <c r="X15" s="45">
        <v>30</v>
      </c>
      <c r="Y15" s="45">
        <v>24641.8</v>
      </c>
      <c r="Z15" s="45">
        <v>18</v>
      </c>
      <c r="AA15" s="45">
        <v>10564.54</v>
      </c>
      <c r="AB15" s="45">
        <v>24</v>
      </c>
      <c r="AC15" s="45">
        <v>34928.590000000004</v>
      </c>
      <c r="AD15" s="45">
        <v>13</v>
      </c>
      <c r="AE15" s="45">
        <v>6779.49</v>
      </c>
      <c r="AF15" s="545">
        <v>25</v>
      </c>
      <c r="AG15" s="545">
        <v>8027.4000000000005</v>
      </c>
      <c r="AH15" s="545">
        <v>13</v>
      </c>
      <c r="AI15" s="545">
        <v>11082.6</v>
      </c>
      <c r="AJ15" s="546">
        <v>12</v>
      </c>
      <c r="AK15" s="535">
        <v>6817.7399999999989</v>
      </c>
    </row>
    <row r="16" spans="1:37" ht="24" customHeight="1" x14ac:dyDescent="0.2">
      <c r="A16" s="549" t="s">
        <v>358</v>
      </c>
      <c r="B16" s="166">
        <v>6</v>
      </c>
      <c r="C16" s="166">
        <v>31722</v>
      </c>
      <c r="D16" s="166">
        <v>5</v>
      </c>
      <c r="E16" s="166">
        <v>8357</v>
      </c>
      <c r="F16" s="547"/>
      <c r="G16" s="547"/>
      <c r="H16" s="547"/>
      <c r="I16" s="547"/>
      <c r="J16" s="547"/>
      <c r="K16" s="547"/>
      <c r="L16" s="547"/>
      <c r="M16" s="344"/>
      <c r="N16" s="547" t="s">
        <v>356</v>
      </c>
      <c r="O16" s="344" t="s">
        <v>357</v>
      </c>
      <c r="P16" s="547" t="s">
        <v>356</v>
      </c>
      <c r="Q16" s="344" t="s">
        <v>357</v>
      </c>
      <c r="R16" s="547" t="s">
        <v>357</v>
      </c>
      <c r="S16" s="344" t="s">
        <v>357</v>
      </c>
      <c r="T16" s="547" t="s">
        <v>357</v>
      </c>
      <c r="U16" s="344" t="s">
        <v>357</v>
      </c>
      <c r="V16" s="547"/>
      <c r="W16" s="344"/>
      <c r="X16" s="45" t="s">
        <v>275</v>
      </c>
      <c r="Y16" s="45" t="s">
        <v>275</v>
      </c>
      <c r="Z16" s="45" t="s">
        <v>275</v>
      </c>
      <c r="AA16" s="45" t="s">
        <v>275</v>
      </c>
      <c r="AB16" s="45" t="s">
        <v>275</v>
      </c>
      <c r="AC16" s="45" t="s">
        <v>275</v>
      </c>
      <c r="AD16" s="45" t="s">
        <v>275</v>
      </c>
      <c r="AE16" s="45" t="s">
        <v>275</v>
      </c>
      <c r="AF16" s="545" t="s">
        <v>275</v>
      </c>
      <c r="AG16" s="545" t="s">
        <v>275</v>
      </c>
      <c r="AH16" s="545" t="s">
        <v>275</v>
      </c>
      <c r="AI16" s="545" t="s">
        <v>275</v>
      </c>
      <c r="AJ16" s="535" t="s">
        <v>275</v>
      </c>
      <c r="AK16" s="535" t="s">
        <v>275</v>
      </c>
    </row>
    <row r="17" spans="1:37" ht="24" customHeight="1" x14ac:dyDescent="0.2">
      <c r="A17" s="544" t="s">
        <v>257</v>
      </c>
      <c r="B17" s="166">
        <v>3</v>
      </c>
      <c r="C17" s="166">
        <v>2157</v>
      </c>
      <c r="D17" s="166">
        <v>1</v>
      </c>
      <c r="E17" s="166">
        <v>1122</v>
      </c>
      <c r="F17" s="547" t="s">
        <v>275</v>
      </c>
      <c r="G17" s="547" t="s">
        <v>275</v>
      </c>
      <c r="H17" s="547" t="s">
        <v>275</v>
      </c>
      <c r="I17" s="547" t="s">
        <v>275</v>
      </c>
      <c r="J17" s="547" t="s">
        <v>275</v>
      </c>
      <c r="K17" s="547" t="s">
        <v>275</v>
      </c>
      <c r="L17" s="547" t="s">
        <v>355</v>
      </c>
      <c r="M17" s="344" t="s">
        <v>355</v>
      </c>
      <c r="N17" s="547">
        <v>1</v>
      </c>
      <c r="O17" s="344">
        <v>801</v>
      </c>
      <c r="P17" s="547">
        <v>2</v>
      </c>
      <c r="Q17" s="344">
        <v>381</v>
      </c>
      <c r="R17" s="547" t="s">
        <v>357</v>
      </c>
      <c r="S17" s="344" t="s">
        <v>357</v>
      </c>
      <c r="T17" s="547" t="s">
        <v>357</v>
      </c>
      <c r="U17" s="344" t="s">
        <v>357</v>
      </c>
      <c r="V17" s="547">
        <v>3</v>
      </c>
      <c r="W17" s="344">
        <v>4536</v>
      </c>
      <c r="X17" s="45">
        <v>2</v>
      </c>
      <c r="Y17" s="45">
        <v>709.59</v>
      </c>
      <c r="Z17" s="45" t="s">
        <v>275</v>
      </c>
      <c r="AA17" s="45" t="s">
        <v>275</v>
      </c>
      <c r="AB17" s="45">
        <v>4</v>
      </c>
      <c r="AC17" s="45">
        <v>7721.4</v>
      </c>
      <c r="AD17" s="45">
        <v>1</v>
      </c>
      <c r="AE17" s="45">
        <v>149.80000000000001</v>
      </c>
      <c r="AF17" s="545">
        <v>13</v>
      </c>
      <c r="AG17" s="545">
        <v>1046.03</v>
      </c>
      <c r="AH17" s="545">
        <v>14</v>
      </c>
      <c r="AI17" s="545">
        <v>19754.530000000002</v>
      </c>
      <c r="AJ17" s="546">
        <v>22</v>
      </c>
      <c r="AK17" s="535">
        <v>124761.84999999999</v>
      </c>
    </row>
    <row r="18" spans="1:37" ht="30" customHeight="1" x14ac:dyDescent="0.2">
      <c r="A18" s="550" t="s">
        <v>359</v>
      </c>
      <c r="B18" s="166" t="s">
        <v>275</v>
      </c>
      <c r="C18" s="166" t="s">
        <v>275</v>
      </c>
      <c r="D18" s="166" t="s">
        <v>275</v>
      </c>
      <c r="E18" s="166" t="s">
        <v>275</v>
      </c>
      <c r="F18" s="547" t="s">
        <v>275</v>
      </c>
      <c r="G18" s="547" t="s">
        <v>275</v>
      </c>
      <c r="H18" s="547" t="s">
        <v>275</v>
      </c>
      <c r="I18" s="547" t="s">
        <v>275</v>
      </c>
      <c r="J18" s="547" t="s">
        <v>275</v>
      </c>
      <c r="K18" s="547" t="s">
        <v>275</v>
      </c>
      <c r="L18" s="547">
        <v>1</v>
      </c>
      <c r="M18" s="344">
        <v>2714</v>
      </c>
      <c r="N18" s="547">
        <v>1</v>
      </c>
      <c r="O18" s="344">
        <v>129</v>
      </c>
      <c r="P18" s="547" t="s">
        <v>356</v>
      </c>
      <c r="Q18" s="344" t="s">
        <v>357</v>
      </c>
      <c r="R18" s="547" t="s">
        <v>357</v>
      </c>
      <c r="S18" s="344" t="s">
        <v>357</v>
      </c>
      <c r="T18" s="547" t="s">
        <v>357</v>
      </c>
      <c r="U18" s="344" t="s">
        <v>357</v>
      </c>
      <c r="V18" s="547">
        <v>1</v>
      </c>
      <c r="W18" s="344">
        <v>79</v>
      </c>
      <c r="X18" s="45">
        <v>1</v>
      </c>
      <c r="Y18" s="45">
        <v>174</v>
      </c>
      <c r="Z18" s="45" t="s">
        <v>275</v>
      </c>
      <c r="AA18" s="45" t="s">
        <v>275</v>
      </c>
      <c r="AB18" s="45">
        <v>2</v>
      </c>
      <c r="AC18" s="45">
        <v>7064.2</v>
      </c>
      <c r="AD18" s="45">
        <v>3</v>
      </c>
      <c r="AE18" s="45">
        <v>2024.0700000000002</v>
      </c>
      <c r="AF18" s="545" t="s">
        <v>275</v>
      </c>
      <c r="AG18" s="545" t="s">
        <v>275</v>
      </c>
      <c r="AH18" s="545" t="s">
        <v>275</v>
      </c>
      <c r="AI18" s="545" t="s">
        <v>275</v>
      </c>
      <c r="AJ18" s="535" t="s">
        <v>275</v>
      </c>
      <c r="AK18" s="535" t="s">
        <v>275</v>
      </c>
    </row>
    <row r="19" spans="1:37" ht="24" customHeight="1" x14ac:dyDescent="0.2">
      <c r="A19" s="544" t="s">
        <v>259</v>
      </c>
      <c r="B19" s="166">
        <v>2</v>
      </c>
      <c r="C19" s="166">
        <v>3908</v>
      </c>
      <c r="D19" s="166">
        <v>0</v>
      </c>
      <c r="E19" s="166">
        <v>0</v>
      </c>
      <c r="F19" s="166"/>
      <c r="G19" s="166"/>
      <c r="H19" s="166">
        <v>2</v>
      </c>
      <c r="I19" s="166">
        <v>4304.6797570465969</v>
      </c>
      <c r="J19" s="166"/>
      <c r="K19" s="166"/>
      <c r="L19" s="166" t="s">
        <v>355</v>
      </c>
      <c r="M19" s="45" t="s">
        <v>355</v>
      </c>
      <c r="N19" s="166" t="s">
        <v>356</v>
      </c>
      <c r="O19" s="45" t="s">
        <v>357</v>
      </c>
      <c r="P19" s="166" t="s">
        <v>356</v>
      </c>
      <c r="Q19" s="45" t="s">
        <v>357</v>
      </c>
      <c r="R19" s="166" t="s">
        <v>357</v>
      </c>
      <c r="S19" s="45" t="s">
        <v>357</v>
      </c>
      <c r="T19" s="166">
        <v>4</v>
      </c>
      <c r="U19" s="45">
        <v>1496.73</v>
      </c>
      <c r="V19" s="166">
        <v>7</v>
      </c>
      <c r="W19" s="45">
        <v>6667</v>
      </c>
      <c r="X19" s="45">
        <v>8</v>
      </c>
      <c r="Y19" s="45">
        <v>4425.3099999999995</v>
      </c>
      <c r="Z19" s="45">
        <v>7</v>
      </c>
      <c r="AA19" s="45">
        <v>13120.99</v>
      </c>
      <c r="AB19" s="45">
        <v>33</v>
      </c>
      <c r="AC19" s="45">
        <v>231430.28999999998</v>
      </c>
      <c r="AD19" s="45">
        <v>36</v>
      </c>
      <c r="AE19" s="45">
        <v>124605.38000000002</v>
      </c>
      <c r="AF19" s="545">
        <v>33</v>
      </c>
      <c r="AG19" s="545">
        <v>172044.50999999998</v>
      </c>
      <c r="AH19" s="545">
        <v>62</v>
      </c>
      <c r="AI19" s="545">
        <v>152579.58000000002</v>
      </c>
      <c r="AJ19" s="546">
        <v>45</v>
      </c>
      <c r="AK19" s="535">
        <v>95783.58</v>
      </c>
    </row>
    <row r="20" spans="1:37" ht="31.15" customHeight="1" x14ac:dyDescent="0.2">
      <c r="A20" s="550" t="s">
        <v>360</v>
      </c>
      <c r="B20" s="166">
        <v>364</v>
      </c>
      <c r="C20" s="166">
        <v>93930</v>
      </c>
      <c r="D20" s="166">
        <v>314</v>
      </c>
      <c r="E20" s="166">
        <v>246383</v>
      </c>
      <c r="F20" s="166">
        <v>292</v>
      </c>
      <c r="G20" s="166">
        <v>98406</v>
      </c>
      <c r="H20" s="166">
        <v>234.54500381388252</v>
      </c>
      <c r="I20" s="166">
        <v>106188.16154503179</v>
      </c>
      <c r="J20" s="166">
        <v>297</v>
      </c>
      <c r="K20" s="166">
        <v>75095</v>
      </c>
      <c r="L20" s="166">
        <v>244</v>
      </c>
      <c r="M20" s="45">
        <v>63168</v>
      </c>
      <c r="N20" s="166">
        <v>204</v>
      </c>
      <c r="O20" s="45">
        <v>43187</v>
      </c>
      <c r="P20" s="166">
        <v>178</v>
      </c>
      <c r="Q20" s="45">
        <v>82841.739999999991</v>
      </c>
      <c r="R20" s="166">
        <v>180</v>
      </c>
      <c r="S20" s="45">
        <v>48287.3</v>
      </c>
      <c r="T20" s="166">
        <v>204</v>
      </c>
      <c r="U20" s="45">
        <v>46767.59</v>
      </c>
      <c r="V20" s="166">
        <v>194</v>
      </c>
      <c r="W20" s="45">
        <v>92854</v>
      </c>
      <c r="X20" s="45">
        <v>162</v>
      </c>
      <c r="Y20" s="45">
        <v>175002.12</v>
      </c>
      <c r="Z20" s="45">
        <v>144</v>
      </c>
      <c r="AA20" s="45">
        <v>61651.56</v>
      </c>
      <c r="AB20" s="45">
        <v>204</v>
      </c>
      <c r="AC20" s="45">
        <v>58766.03</v>
      </c>
      <c r="AD20" s="45">
        <v>219</v>
      </c>
      <c r="AE20" s="45">
        <v>133791.72</v>
      </c>
      <c r="AF20" s="545">
        <v>225</v>
      </c>
      <c r="AG20" s="545">
        <v>174957.26</v>
      </c>
      <c r="AH20" s="545">
        <v>229</v>
      </c>
      <c r="AI20" s="545">
        <v>143851.04999999999</v>
      </c>
      <c r="AJ20" s="546">
        <v>215</v>
      </c>
      <c r="AK20" s="535">
        <v>110737</v>
      </c>
    </row>
    <row r="21" spans="1:37" ht="24" customHeight="1" x14ac:dyDescent="0.2">
      <c r="A21" s="544" t="s">
        <v>361</v>
      </c>
      <c r="B21" s="166">
        <v>39</v>
      </c>
      <c r="C21" s="166">
        <v>29294</v>
      </c>
      <c r="D21" s="166">
        <v>43</v>
      </c>
      <c r="E21" s="166">
        <v>76464</v>
      </c>
      <c r="F21" s="166">
        <v>24</v>
      </c>
      <c r="G21" s="166">
        <v>8746</v>
      </c>
      <c r="H21" s="166">
        <v>21.421052631578945</v>
      </c>
      <c r="I21" s="166">
        <v>21577.939451456772</v>
      </c>
      <c r="J21" s="166">
        <v>6</v>
      </c>
      <c r="K21" s="166">
        <v>6736</v>
      </c>
      <c r="L21" s="166">
        <v>26</v>
      </c>
      <c r="M21" s="45">
        <v>11270</v>
      </c>
      <c r="N21" s="166">
        <v>13</v>
      </c>
      <c r="O21" s="45">
        <v>6488</v>
      </c>
      <c r="P21" s="166">
        <v>11</v>
      </c>
      <c r="Q21" s="45">
        <v>5300</v>
      </c>
      <c r="R21" s="166">
        <v>30</v>
      </c>
      <c r="S21" s="45">
        <v>33845</v>
      </c>
      <c r="T21" s="166">
        <v>42</v>
      </c>
      <c r="U21" s="45">
        <v>43022.37</v>
      </c>
      <c r="V21" s="166">
        <v>34</v>
      </c>
      <c r="W21" s="45">
        <v>46550</v>
      </c>
      <c r="X21" s="45">
        <v>47</v>
      </c>
      <c r="Y21" s="45">
        <v>61816.94</v>
      </c>
      <c r="Z21" s="45">
        <v>35</v>
      </c>
      <c r="AA21" s="45">
        <v>21557.56</v>
      </c>
      <c r="AB21" s="45">
        <v>53</v>
      </c>
      <c r="AC21" s="45">
        <v>86718.12</v>
      </c>
      <c r="AD21" s="45">
        <v>40</v>
      </c>
      <c r="AE21" s="45">
        <v>36373.240000000005</v>
      </c>
      <c r="AF21" s="545">
        <v>59</v>
      </c>
      <c r="AG21" s="545">
        <v>48804.399999999994</v>
      </c>
      <c r="AH21" s="545">
        <v>55</v>
      </c>
      <c r="AI21" s="545">
        <v>39129.980000000003</v>
      </c>
      <c r="AJ21" s="546">
        <v>48</v>
      </c>
      <c r="AK21" s="535">
        <v>68864.66</v>
      </c>
    </row>
    <row r="22" spans="1:37" ht="24" customHeight="1" x14ac:dyDescent="0.2">
      <c r="A22" s="544" t="s">
        <v>362</v>
      </c>
      <c r="B22" s="166">
        <v>21</v>
      </c>
      <c r="C22" s="166">
        <v>37478</v>
      </c>
      <c r="D22" s="166">
        <v>19</v>
      </c>
      <c r="E22" s="166">
        <v>89903</v>
      </c>
      <c r="F22" s="166">
        <v>14</v>
      </c>
      <c r="G22" s="166">
        <v>20788</v>
      </c>
      <c r="H22" s="166">
        <v>13.659801678108316</v>
      </c>
      <c r="I22" s="166">
        <v>28804.936889057608</v>
      </c>
      <c r="J22" s="166">
        <v>42</v>
      </c>
      <c r="K22" s="166">
        <v>17936</v>
      </c>
      <c r="L22" s="166">
        <v>74</v>
      </c>
      <c r="M22" s="45">
        <v>18911</v>
      </c>
      <c r="N22" s="166">
        <v>67</v>
      </c>
      <c r="O22" s="45">
        <v>21852</v>
      </c>
      <c r="P22" s="166">
        <v>37</v>
      </c>
      <c r="Q22" s="45">
        <v>15879</v>
      </c>
      <c r="R22" s="166">
        <v>38</v>
      </c>
      <c r="S22" s="45">
        <v>19564</v>
      </c>
      <c r="T22" s="166">
        <v>79</v>
      </c>
      <c r="U22" s="45">
        <v>23832.25</v>
      </c>
      <c r="V22" s="166">
        <v>52</v>
      </c>
      <c r="W22" s="45">
        <v>155764</v>
      </c>
      <c r="X22" s="45">
        <v>60</v>
      </c>
      <c r="Y22" s="45">
        <v>89794.11</v>
      </c>
      <c r="Z22" s="45">
        <v>34</v>
      </c>
      <c r="AA22" s="45">
        <v>31191.83</v>
      </c>
      <c r="AB22" s="45">
        <v>37</v>
      </c>
      <c r="AC22" s="45">
        <v>32199.300000000003</v>
      </c>
      <c r="AD22" s="45">
        <v>48</v>
      </c>
      <c r="AE22" s="45">
        <v>31999.760000000002</v>
      </c>
      <c r="AF22" s="545">
        <v>36</v>
      </c>
      <c r="AG22" s="545">
        <v>19735.04</v>
      </c>
      <c r="AH22" s="545">
        <v>51</v>
      </c>
      <c r="AI22" s="545">
        <v>40641.600000000006</v>
      </c>
      <c r="AJ22" s="546">
        <v>35</v>
      </c>
      <c r="AK22" s="535">
        <v>23288.97</v>
      </c>
    </row>
    <row r="23" spans="1:37" ht="24" customHeight="1" x14ac:dyDescent="0.2">
      <c r="A23" s="544" t="s">
        <v>363</v>
      </c>
      <c r="B23" s="166" t="s">
        <v>275</v>
      </c>
      <c r="C23" s="166" t="s">
        <v>275</v>
      </c>
      <c r="D23" s="166" t="s">
        <v>275</v>
      </c>
      <c r="E23" s="166" t="s">
        <v>275</v>
      </c>
      <c r="F23" s="166" t="s">
        <v>275</v>
      </c>
      <c r="G23" s="166" t="s">
        <v>275</v>
      </c>
      <c r="H23" s="166" t="s">
        <v>275</v>
      </c>
      <c r="I23" s="166" t="s">
        <v>275</v>
      </c>
      <c r="J23" s="166">
        <v>10</v>
      </c>
      <c r="K23" s="166">
        <v>5257</v>
      </c>
      <c r="L23" s="166">
        <v>1</v>
      </c>
      <c r="M23" s="45">
        <v>620</v>
      </c>
      <c r="N23" s="166">
        <v>1</v>
      </c>
      <c r="O23" s="45">
        <v>310</v>
      </c>
      <c r="P23" s="547" t="s">
        <v>356</v>
      </c>
      <c r="Q23" s="344" t="s">
        <v>357</v>
      </c>
      <c r="R23" s="547" t="s">
        <v>357</v>
      </c>
      <c r="S23" s="344" t="s">
        <v>357</v>
      </c>
      <c r="T23" s="547">
        <v>1</v>
      </c>
      <c r="U23" s="344">
        <v>41</v>
      </c>
      <c r="V23" s="547">
        <v>4</v>
      </c>
      <c r="W23" s="344">
        <v>677</v>
      </c>
      <c r="X23" s="45">
        <v>2</v>
      </c>
      <c r="Y23" s="45">
        <v>2168.25</v>
      </c>
      <c r="Z23" s="45">
        <v>8</v>
      </c>
      <c r="AA23" s="45">
        <v>1007.95</v>
      </c>
      <c r="AB23" s="45">
        <v>3</v>
      </c>
      <c r="AC23" s="45">
        <v>211</v>
      </c>
      <c r="AD23" s="45">
        <v>2</v>
      </c>
      <c r="AE23" s="45">
        <v>953.3</v>
      </c>
      <c r="AF23" s="545">
        <v>0</v>
      </c>
      <c r="AG23" s="545">
        <v>0</v>
      </c>
      <c r="AH23" s="545">
        <v>1</v>
      </c>
      <c r="AI23" s="545">
        <v>25</v>
      </c>
      <c r="AJ23" s="546">
        <v>3</v>
      </c>
      <c r="AK23" s="535">
        <v>114</v>
      </c>
    </row>
    <row r="24" spans="1:37" ht="24" customHeight="1" x14ac:dyDescent="0.2">
      <c r="A24" s="544" t="s">
        <v>364</v>
      </c>
      <c r="B24" s="166">
        <v>2</v>
      </c>
      <c r="C24" s="166">
        <v>11229</v>
      </c>
      <c r="D24" s="166">
        <v>1</v>
      </c>
      <c r="E24" s="166">
        <v>169</v>
      </c>
      <c r="F24" s="166" t="s">
        <v>275</v>
      </c>
      <c r="G24" s="166" t="s">
        <v>275</v>
      </c>
      <c r="H24" s="166">
        <v>0.93135011441647597</v>
      </c>
      <c r="I24" s="166">
        <v>3789.0210116731519</v>
      </c>
      <c r="J24" s="166"/>
      <c r="K24" s="166"/>
      <c r="L24" s="166" t="s">
        <v>355</v>
      </c>
      <c r="M24" s="45" t="s">
        <v>355</v>
      </c>
      <c r="N24" s="166" t="s">
        <v>356</v>
      </c>
      <c r="O24" s="45" t="s">
        <v>357</v>
      </c>
      <c r="P24" s="547" t="s">
        <v>356</v>
      </c>
      <c r="Q24" s="344" t="s">
        <v>357</v>
      </c>
      <c r="R24" s="547" t="s">
        <v>357</v>
      </c>
      <c r="S24" s="344" t="s">
        <v>357</v>
      </c>
      <c r="T24" s="547">
        <v>1</v>
      </c>
      <c r="U24" s="344">
        <v>100</v>
      </c>
      <c r="V24" s="547">
        <v>3</v>
      </c>
      <c r="W24" s="344">
        <v>458</v>
      </c>
      <c r="X24" s="45" t="s">
        <v>275</v>
      </c>
      <c r="Y24" s="45" t="s">
        <v>357</v>
      </c>
      <c r="Z24" s="45">
        <v>2</v>
      </c>
      <c r="AA24" s="45">
        <v>396</v>
      </c>
      <c r="AB24" s="45">
        <v>4</v>
      </c>
      <c r="AC24" s="45">
        <v>745.95</v>
      </c>
      <c r="AD24" s="45">
        <v>0</v>
      </c>
      <c r="AE24" s="45">
        <v>0</v>
      </c>
      <c r="AF24" s="545">
        <v>0</v>
      </c>
      <c r="AG24" s="545">
        <v>0</v>
      </c>
      <c r="AH24" s="545">
        <v>0</v>
      </c>
      <c r="AI24" s="545">
        <v>0</v>
      </c>
      <c r="AJ24" s="546">
        <v>1</v>
      </c>
      <c r="AK24" s="535">
        <v>133.30000000000001</v>
      </c>
    </row>
    <row r="25" spans="1:37" ht="24" customHeight="1" x14ac:dyDescent="0.2">
      <c r="A25" s="544" t="s">
        <v>270</v>
      </c>
      <c r="B25" s="166">
        <v>40</v>
      </c>
      <c r="C25" s="166">
        <v>128260</v>
      </c>
      <c r="D25" s="166">
        <v>33</v>
      </c>
      <c r="E25" s="166">
        <v>67576</v>
      </c>
      <c r="F25" s="166">
        <v>46</v>
      </c>
      <c r="G25" s="166">
        <v>53804</v>
      </c>
      <c r="H25" s="166">
        <v>28.871853546910753</v>
      </c>
      <c r="I25" s="166">
        <v>60147.30116731517</v>
      </c>
      <c r="J25" s="166">
        <v>25</v>
      </c>
      <c r="K25" s="166">
        <v>5692</v>
      </c>
      <c r="L25" s="166">
        <v>1</v>
      </c>
      <c r="M25" s="45">
        <v>252</v>
      </c>
      <c r="N25" s="166">
        <v>3</v>
      </c>
      <c r="O25" s="45">
        <v>1503</v>
      </c>
      <c r="P25" s="166">
        <v>5</v>
      </c>
      <c r="Q25" s="45">
        <v>2933</v>
      </c>
      <c r="R25" s="166">
        <v>32</v>
      </c>
      <c r="S25" s="45">
        <v>97792</v>
      </c>
      <c r="T25" s="166">
        <v>29</v>
      </c>
      <c r="U25" s="45">
        <v>38849.050000000003</v>
      </c>
      <c r="V25" s="166">
        <v>31</v>
      </c>
      <c r="W25" s="45">
        <v>72095</v>
      </c>
      <c r="X25" s="45">
        <v>20</v>
      </c>
      <c r="Y25" s="45">
        <v>23464.62</v>
      </c>
      <c r="Z25" s="45">
        <v>31</v>
      </c>
      <c r="AA25" s="45">
        <v>81982.509999999995</v>
      </c>
      <c r="AB25" s="45">
        <v>21</v>
      </c>
      <c r="AC25" s="45">
        <v>12623.25</v>
      </c>
      <c r="AD25" s="45">
        <v>23</v>
      </c>
      <c r="AE25" s="45">
        <v>20435.420000000002</v>
      </c>
      <c r="AF25" s="545">
        <v>3</v>
      </c>
      <c r="AG25" s="545">
        <v>2698.7999999999997</v>
      </c>
      <c r="AH25" s="545">
        <v>0</v>
      </c>
      <c r="AI25" s="545">
        <v>0</v>
      </c>
      <c r="AJ25" s="546" t="s">
        <v>275</v>
      </c>
      <c r="AK25" s="535" t="s">
        <v>275</v>
      </c>
    </row>
    <row r="26" spans="1:37" ht="24" customHeight="1" x14ac:dyDescent="0.2">
      <c r="A26" s="544" t="s">
        <v>271</v>
      </c>
      <c r="B26" s="166" t="s">
        <v>275</v>
      </c>
      <c r="C26" s="166" t="s">
        <v>275</v>
      </c>
      <c r="D26" s="166" t="s">
        <v>275</v>
      </c>
      <c r="E26" s="166" t="s">
        <v>275</v>
      </c>
      <c r="F26" s="547" t="s">
        <v>275</v>
      </c>
      <c r="G26" s="547" t="s">
        <v>275</v>
      </c>
      <c r="H26" s="166" t="s">
        <v>275</v>
      </c>
      <c r="I26" s="166" t="s">
        <v>275</v>
      </c>
      <c r="J26" s="166">
        <v>10</v>
      </c>
      <c r="K26" s="166">
        <v>4284</v>
      </c>
      <c r="L26" s="166">
        <v>7</v>
      </c>
      <c r="M26" s="45">
        <v>2126</v>
      </c>
      <c r="N26" s="166">
        <v>12</v>
      </c>
      <c r="O26" s="45">
        <v>11316</v>
      </c>
      <c r="P26" s="166">
        <v>16</v>
      </c>
      <c r="Q26" s="45">
        <v>21419</v>
      </c>
      <c r="R26" s="166">
        <v>13</v>
      </c>
      <c r="S26" s="45">
        <v>9955</v>
      </c>
      <c r="T26" s="166">
        <v>15</v>
      </c>
      <c r="U26" s="45">
        <v>12168.84</v>
      </c>
      <c r="V26" s="166">
        <v>6</v>
      </c>
      <c r="W26" s="45">
        <v>485</v>
      </c>
      <c r="X26" s="45">
        <v>6</v>
      </c>
      <c r="Y26" s="45">
        <v>51027.63</v>
      </c>
      <c r="Z26" s="45">
        <v>2</v>
      </c>
      <c r="AA26" s="45">
        <v>5424</v>
      </c>
      <c r="AB26" s="45">
        <v>6</v>
      </c>
      <c r="AC26" s="45">
        <v>8897.0099999999984</v>
      </c>
      <c r="AD26" s="45">
        <v>6</v>
      </c>
      <c r="AE26" s="45">
        <v>5339.1000000000013</v>
      </c>
      <c r="AF26" s="545">
        <v>3</v>
      </c>
      <c r="AG26" s="545">
        <v>249</v>
      </c>
      <c r="AH26" s="545">
        <v>1</v>
      </c>
      <c r="AI26" s="545">
        <v>81.14</v>
      </c>
      <c r="AJ26" s="546">
        <v>4</v>
      </c>
      <c r="AK26" s="535">
        <v>3027.81</v>
      </c>
    </row>
    <row r="27" spans="1:37" ht="24" customHeight="1" x14ac:dyDescent="0.2">
      <c r="A27" s="544" t="s">
        <v>262</v>
      </c>
      <c r="B27" s="166" t="s">
        <v>275</v>
      </c>
      <c r="C27" s="166" t="s">
        <v>275</v>
      </c>
      <c r="D27" s="166" t="s">
        <v>275</v>
      </c>
      <c r="E27" s="166" t="s">
        <v>275</v>
      </c>
      <c r="F27" s="547" t="s">
        <v>275</v>
      </c>
      <c r="G27" s="547" t="s">
        <v>275</v>
      </c>
      <c r="H27" s="166" t="s">
        <v>275</v>
      </c>
      <c r="I27" s="166" t="s">
        <v>275</v>
      </c>
      <c r="J27" s="166">
        <v>11</v>
      </c>
      <c r="K27" s="166">
        <v>11117</v>
      </c>
      <c r="L27" s="166">
        <v>46</v>
      </c>
      <c r="M27" s="45">
        <v>14435</v>
      </c>
      <c r="N27" s="166">
        <v>23</v>
      </c>
      <c r="O27" s="45">
        <v>24483</v>
      </c>
      <c r="P27" s="166">
        <v>10</v>
      </c>
      <c r="Q27" s="45">
        <v>4040</v>
      </c>
      <c r="R27" s="166">
        <v>14</v>
      </c>
      <c r="S27" s="45">
        <v>5651</v>
      </c>
      <c r="T27" s="166">
        <v>16</v>
      </c>
      <c r="U27" s="45">
        <v>4941.1000000000004</v>
      </c>
      <c r="V27" s="166">
        <v>12</v>
      </c>
      <c r="W27" s="45">
        <v>10731</v>
      </c>
      <c r="X27" s="45">
        <v>6</v>
      </c>
      <c r="Y27" s="45">
        <v>3556.63</v>
      </c>
      <c r="Z27" s="45">
        <v>6</v>
      </c>
      <c r="AA27" s="45">
        <v>2248.87</v>
      </c>
      <c r="AB27" s="45">
        <v>10</v>
      </c>
      <c r="AC27" s="45">
        <v>13835.08</v>
      </c>
      <c r="AD27" s="45">
        <v>3</v>
      </c>
      <c r="AE27" s="45">
        <v>348.65</v>
      </c>
      <c r="AF27" s="545">
        <v>0</v>
      </c>
      <c r="AG27" s="545">
        <v>0</v>
      </c>
      <c r="AH27" s="545">
        <v>0</v>
      </c>
      <c r="AI27" s="545">
        <v>0</v>
      </c>
      <c r="AJ27" s="546" t="s">
        <v>275</v>
      </c>
      <c r="AK27" s="535" t="s">
        <v>275</v>
      </c>
    </row>
    <row r="28" spans="1:37" ht="30" customHeight="1" x14ac:dyDescent="0.2">
      <c r="A28" s="550" t="s">
        <v>263</v>
      </c>
      <c r="B28" s="166" t="s">
        <v>275</v>
      </c>
      <c r="C28" s="166" t="s">
        <v>275</v>
      </c>
      <c r="D28" s="166" t="s">
        <v>275</v>
      </c>
      <c r="E28" s="166" t="s">
        <v>275</v>
      </c>
      <c r="F28" s="547" t="s">
        <v>275</v>
      </c>
      <c r="G28" s="547" t="s">
        <v>275</v>
      </c>
      <c r="H28" s="166" t="s">
        <v>275</v>
      </c>
      <c r="I28" s="166" t="s">
        <v>275</v>
      </c>
      <c r="J28" s="166" t="s">
        <v>275</v>
      </c>
      <c r="K28" s="166" t="s">
        <v>275</v>
      </c>
      <c r="L28" s="166">
        <v>1</v>
      </c>
      <c r="M28" s="45">
        <v>436</v>
      </c>
      <c r="N28" s="166">
        <v>1</v>
      </c>
      <c r="O28" s="45">
        <v>65</v>
      </c>
      <c r="P28" s="166" t="s">
        <v>356</v>
      </c>
      <c r="Q28" s="45" t="s">
        <v>357</v>
      </c>
      <c r="R28" s="166" t="s">
        <v>357</v>
      </c>
      <c r="S28" s="45" t="s">
        <v>357</v>
      </c>
      <c r="T28" s="166" t="s">
        <v>357</v>
      </c>
      <c r="U28" s="45" t="s">
        <v>357</v>
      </c>
      <c r="V28" s="166" t="s">
        <v>275</v>
      </c>
      <c r="W28" s="45" t="s">
        <v>357</v>
      </c>
      <c r="X28" s="45" t="s">
        <v>275</v>
      </c>
      <c r="Y28" s="45" t="s">
        <v>357</v>
      </c>
      <c r="Z28" s="45">
        <v>0</v>
      </c>
      <c r="AA28" s="45">
        <v>0</v>
      </c>
      <c r="AB28" s="45">
        <v>0</v>
      </c>
      <c r="AC28" s="45">
        <v>0</v>
      </c>
      <c r="AD28" s="45" t="s">
        <v>357</v>
      </c>
      <c r="AE28" s="45" t="s">
        <v>357</v>
      </c>
      <c r="AF28" s="545">
        <v>0</v>
      </c>
      <c r="AG28" s="545">
        <v>0</v>
      </c>
      <c r="AH28" s="545">
        <v>0</v>
      </c>
      <c r="AI28" s="545">
        <v>0</v>
      </c>
      <c r="AJ28" s="546" t="s">
        <v>275</v>
      </c>
      <c r="AK28" s="535" t="s">
        <v>275</v>
      </c>
    </row>
    <row r="29" spans="1:37" ht="24" customHeight="1" x14ac:dyDescent="0.2">
      <c r="A29" s="544" t="s">
        <v>264</v>
      </c>
      <c r="B29" s="166">
        <v>13</v>
      </c>
      <c r="C29" s="166">
        <v>24508</v>
      </c>
      <c r="D29" s="166">
        <v>14</v>
      </c>
      <c r="E29" s="166">
        <v>10832</v>
      </c>
      <c r="F29" s="166">
        <v>14</v>
      </c>
      <c r="G29" s="166">
        <v>7037</v>
      </c>
      <c r="H29" s="166">
        <v>10.089626239511823</v>
      </c>
      <c r="I29" s="166">
        <v>9784.2043276074783</v>
      </c>
      <c r="J29" s="166">
        <v>9</v>
      </c>
      <c r="K29" s="166">
        <v>5884</v>
      </c>
      <c r="L29" s="166">
        <v>51</v>
      </c>
      <c r="M29" s="45">
        <v>14683</v>
      </c>
      <c r="N29" s="166">
        <v>27</v>
      </c>
      <c r="O29" s="45">
        <v>8554</v>
      </c>
      <c r="P29" s="166">
        <v>16</v>
      </c>
      <c r="Q29" s="45">
        <v>23977</v>
      </c>
      <c r="R29" s="166">
        <v>18</v>
      </c>
      <c r="S29" s="45">
        <v>26631</v>
      </c>
      <c r="T29" s="166">
        <v>18</v>
      </c>
      <c r="U29" s="45">
        <v>11957.78</v>
      </c>
      <c r="V29" s="166">
        <v>12</v>
      </c>
      <c r="W29" s="45">
        <v>5365</v>
      </c>
      <c r="X29" s="45">
        <v>17</v>
      </c>
      <c r="Y29" s="45">
        <v>16822.7</v>
      </c>
      <c r="Z29" s="45">
        <v>10</v>
      </c>
      <c r="AA29" s="45">
        <v>5818.19</v>
      </c>
      <c r="AB29" s="45">
        <v>15</v>
      </c>
      <c r="AC29" s="45">
        <v>17482.419999999998</v>
      </c>
      <c r="AD29" s="45">
        <v>8</v>
      </c>
      <c r="AE29" s="45">
        <v>5493.47</v>
      </c>
      <c r="AF29" s="545">
        <v>16</v>
      </c>
      <c r="AG29" s="545">
        <v>23192.980000000003</v>
      </c>
      <c r="AH29" s="545">
        <v>20</v>
      </c>
      <c r="AI29" s="545">
        <v>14427.849999999999</v>
      </c>
      <c r="AJ29" s="546">
        <v>19</v>
      </c>
      <c r="AK29" s="535">
        <v>10612.11</v>
      </c>
    </row>
    <row r="30" spans="1:37" ht="24" customHeight="1" x14ac:dyDescent="0.2">
      <c r="A30" s="544" t="s">
        <v>265</v>
      </c>
      <c r="B30" s="166">
        <v>3</v>
      </c>
      <c r="C30" s="166">
        <v>2614</v>
      </c>
      <c r="D30" s="166">
        <v>1</v>
      </c>
      <c r="E30" s="166">
        <v>879</v>
      </c>
      <c r="F30" s="166">
        <v>1</v>
      </c>
      <c r="G30" s="166">
        <v>113</v>
      </c>
      <c r="H30" s="166">
        <v>1.5522501906941266</v>
      </c>
      <c r="I30" s="166">
        <v>4887.3650564676855</v>
      </c>
      <c r="J30" s="166">
        <v>6</v>
      </c>
      <c r="K30" s="166">
        <v>1854</v>
      </c>
      <c r="L30" s="166">
        <v>23</v>
      </c>
      <c r="M30" s="45">
        <v>2703</v>
      </c>
      <c r="N30" s="166">
        <v>14</v>
      </c>
      <c r="O30" s="45">
        <v>2892</v>
      </c>
      <c r="P30" s="166">
        <v>9</v>
      </c>
      <c r="Q30" s="45">
        <v>6477</v>
      </c>
      <c r="R30" s="166">
        <v>6</v>
      </c>
      <c r="S30" s="45">
        <v>3751</v>
      </c>
      <c r="T30" s="166">
        <v>13</v>
      </c>
      <c r="U30" s="45">
        <v>3486.46</v>
      </c>
      <c r="V30" s="166">
        <v>7</v>
      </c>
      <c r="W30" s="45">
        <v>1192</v>
      </c>
      <c r="X30" s="45">
        <v>8</v>
      </c>
      <c r="Y30" s="45">
        <v>6411.95</v>
      </c>
      <c r="Z30" s="45">
        <v>11</v>
      </c>
      <c r="AA30" s="45">
        <v>4758.91</v>
      </c>
      <c r="AB30" s="45">
        <v>5</v>
      </c>
      <c r="AC30" s="45">
        <v>1581.62</v>
      </c>
      <c r="AD30" s="45">
        <v>10</v>
      </c>
      <c r="AE30" s="45">
        <v>24368.95</v>
      </c>
      <c r="AF30" s="545">
        <v>10</v>
      </c>
      <c r="AG30" s="545">
        <v>15202.64</v>
      </c>
      <c r="AH30" s="545">
        <v>16</v>
      </c>
      <c r="AI30" s="545">
        <v>77425.36</v>
      </c>
      <c r="AJ30" s="546">
        <v>6</v>
      </c>
      <c r="AK30" s="535">
        <v>3275.41</v>
      </c>
    </row>
    <row r="31" spans="1:37" ht="24" customHeight="1" x14ac:dyDescent="0.2">
      <c r="A31" s="544" t="s">
        <v>136</v>
      </c>
      <c r="B31" s="166" t="s">
        <v>275</v>
      </c>
      <c r="C31" s="166" t="s">
        <v>275</v>
      </c>
      <c r="D31" s="166" t="s">
        <v>275</v>
      </c>
      <c r="E31" s="166" t="s">
        <v>275</v>
      </c>
      <c r="F31" s="547" t="s">
        <v>275</v>
      </c>
      <c r="G31" s="547" t="s">
        <v>275</v>
      </c>
      <c r="H31" s="166" t="s">
        <v>275</v>
      </c>
      <c r="I31" s="166" t="s">
        <v>275</v>
      </c>
      <c r="J31" s="166" t="s">
        <v>275</v>
      </c>
      <c r="K31" s="551" t="s">
        <v>275</v>
      </c>
      <c r="L31" s="166">
        <v>18</v>
      </c>
      <c r="M31" s="45">
        <v>14605</v>
      </c>
      <c r="N31" s="166">
        <v>7</v>
      </c>
      <c r="O31" s="45">
        <v>10837</v>
      </c>
      <c r="P31" s="166">
        <v>10</v>
      </c>
      <c r="Q31" s="45">
        <v>3212</v>
      </c>
      <c r="R31" s="166">
        <v>5</v>
      </c>
      <c r="S31" s="45">
        <v>1351</v>
      </c>
      <c r="T31" s="166">
        <v>22</v>
      </c>
      <c r="U31" s="45">
        <v>15480.77</v>
      </c>
      <c r="V31" s="166">
        <v>20</v>
      </c>
      <c r="W31" s="45">
        <v>38075</v>
      </c>
      <c r="X31" s="45">
        <v>20</v>
      </c>
      <c r="Y31" s="45">
        <v>11781.31</v>
      </c>
      <c r="Z31" s="45">
        <v>9</v>
      </c>
      <c r="AA31" s="45">
        <v>5945.45</v>
      </c>
      <c r="AB31" s="45">
        <v>7</v>
      </c>
      <c r="AC31" s="45">
        <v>2584.7299999999996</v>
      </c>
      <c r="AD31" s="45">
        <v>18</v>
      </c>
      <c r="AE31" s="45">
        <v>16000.52</v>
      </c>
      <c r="AF31" s="545">
        <v>6</v>
      </c>
      <c r="AG31" s="545">
        <v>3107.23</v>
      </c>
      <c r="AH31" s="545">
        <v>18</v>
      </c>
      <c r="AI31" s="545">
        <v>19312.419999999998</v>
      </c>
      <c r="AJ31" s="546">
        <v>8</v>
      </c>
      <c r="AK31" s="535">
        <v>3968.16</v>
      </c>
    </row>
    <row r="32" spans="1:37" ht="24" customHeight="1" x14ac:dyDescent="0.2">
      <c r="A32" s="544" t="s">
        <v>137</v>
      </c>
      <c r="B32" s="166">
        <v>43</v>
      </c>
      <c r="C32" s="166">
        <v>17568</v>
      </c>
      <c r="D32" s="166">
        <v>52</v>
      </c>
      <c r="E32" s="166">
        <v>12396</v>
      </c>
      <c r="F32" s="166">
        <v>35</v>
      </c>
      <c r="G32" s="166">
        <v>11416</v>
      </c>
      <c r="H32" s="166">
        <v>35.701754385964911</v>
      </c>
      <c r="I32" s="166">
        <v>10486.127284805922</v>
      </c>
      <c r="J32" s="166">
        <v>49</v>
      </c>
      <c r="K32" s="166">
        <v>11728</v>
      </c>
      <c r="L32" s="166">
        <v>73</v>
      </c>
      <c r="M32" s="45">
        <v>13044</v>
      </c>
      <c r="N32" s="166">
        <v>38</v>
      </c>
      <c r="O32" s="45">
        <v>2843</v>
      </c>
      <c r="P32" s="166">
        <v>34</v>
      </c>
      <c r="Q32" s="45">
        <v>4478</v>
      </c>
      <c r="R32" s="166">
        <v>31</v>
      </c>
      <c r="S32" s="45">
        <v>7095</v>
      </c>
      <c r="T32" s="166">
        <v>31</v>
      </c>
      <c r="U32" s="45">
        <v>3393.8199999999997</v>
      </c>
      <c r="V32" s="166">
        <v>18</v>
      </c>
      <c r="W32" s="45">
        <v>2441</v>
      </c>
      <c r="X32" s="54">
        <v>17</v>
      </c>
      <c r="Y32" s="54">
        <v>2132.16</v>
      </c>
      <c r="Z32" s="54">
        <v>22</v>
      </c>
      <c r="AA32" s="54">
        <v>5430.8799999999992</v>
      </c>
      <c r="AB32" s="54">
        <v>26</v>
      </c>
      <c r="AC32" s="54">
        <v>2186.0500000000002</v>
      </c>
      <c r="AD32" s="54">
        <v>29</v>
      </c>
      <c r="AE32" s="54">
        <v>5420.41</v>
      </c>
      <c r="AF32" s="552">
        <v>13</v>
      </c>
      <c r="AG32" s="552">
        <v>3194.69</v>
      </c>
      <c r="AH32" s="552">
        <v>13</v>
      </c>
      <c r="AI32" s="552">
        <v>1663</v>
      </c>
      <c r="AJ32" s="546">
        <v>12</v>
      </c>
      <c r="AK32" s="535">
        <v>2373.04</v>
      </c>
    </row>
    <row r="33" spans="1:37" ht="24" customHeight="1" x14ac:dyDescent="0.2">
      <c r="A33" s="366" t="s">
        <v>365</v>
      </c>
      <c r="B33" s="662">
        <v>7643</v>
      </c>
      <c r="C33" s="662">
        <v>1566883</v>
      </c>
      <c r="D33" s="662">
        <v>7427</v>
      </c>
      <c r="E33" s="662">
        <v>1694944</v>
      </c>
      <c r="F33" s="662">
        <v>7353</v>
      </c>
      <c r="G33" s="662">
        <v>1422017</v>
      </c>
      <c r="H33" s="662">
        <v>6259.5163996948895</v>
      </c>
      <c r="I33" s="662">
        <v>1218738.7295814748</v>
      </c>
      <c r="J33" s="662">
        <v>6556</v>
      </c>
      <c r="K33" s="662">
        <v>1188119</v>
      </c>
      <c r="L33" s="662">
        <v>7638</v>
      </c>
      <c r="M33" s="662">
        <v>1323349</v>
      </c>
      <c r="N33" s="662">
        <v>6590</v>
      </c>
      <c r="O33" s="662">
        <v>1539916</v>
      </c>
      <c r="P33" s="662">
        <v>6913</v>
      </c>
      <c r="Q33" s="662">
        <v>1318799.95</v>
      </c>
      <c r="R33" s="662">
        <v>6870</v>
      </c>
      <c r="S33" s="662">
        <v>1442562.73</v>
      </c>
      <c r="T33" s="662">
        <v>6903</v>
      </c>
      <c r="U33" s="662">
        <v>1482455.94</v>
      </c>
      <c r="V33" s="662">
        <v>7244</v>
      </c>
      <c r="W33" s="662">
        <v>1633756.764</v>
      </c>
      <c r="X33" s="662">
        <v>6735</v>
      </c>
      <c r="Y33" s="662">
        <v>1610921.21</v>
      </c>
      <c r="Z33" s="662">
        <v>6237</v>
      </c>
      <c r="AA33" s="662">
        <v>1259901.4700000002</v>
      </c>
      <c r="AB33" s="662">
        <v>8328</v>
      </c>
      <c r="AC33" s="662">
        <v>1861996.54</v>
      </c>
      <c r="AD33" s="662">
        <v>8504</v>
      </c>
      <c r="AE33" s="662">
        <v>1932544.6099999999</v>
      </c>
      <c r="AF33" s="553">
        <v>7167</v>
      </c>
      <c r="AG33" s="553">
        <v>2335549</v>
      </c>
      <c r="AH33" s="553">
        <v>7844</v>
      </c>
      <c r="AI33" s="553">
        <v>2107335</v>
      </c>
      <c r="AJ33" s="554">
        <v>8187</v>
      </c>
      <c r="AK33" s="554">
        <v>2169647</v>
      </c>
    </row>
    <row r="35" spans="1:37" x14ac:dyDescent="0.2">
      <c r="A35" s="90"/>
    </row>
    <row r="36" spans="1:37" x14ac:dyDescent="0.2">
      <c r="AF36" s="555"/>
      <c r="AG36" s="555"/>
    </row>
    <row r="37" spans="1:37" x14ac:dyDescent="0.2">
      <c r="AF37" s="556"/>
      <c r="AG37" s="556"/>
    </row>
  </sheetData>
  <mergeCells count="18">
    <mergeCell ref="AJ4:AK4"/>
    <mergeCell ref="N4:O4"/>
    <mergeCell ref="P4:Q4"/>
    <mergeCell ref="R4:S4"/>
    <mergeCell ref="T4:U4"/>
    <mergeCell ref="V4:W4"/>
    <mergeCell ref="X4:Y4"/>
    <mergeCell ref="Z4:AA4"/>
    <mergeCell ref="AB4:AC4"/>
    <mergeCell ref="AD4:AE4"/>
    <mergeCell ref="AF4:AG4"/>
    <mergeCell ref="AH4:AI4"/>
    <mergeCell ref="L4:M4"/>
    <mergeCell ref="B4:C4"/>
    <mergeCell ref="D4:E4"/>
    <mergeCell ref="F4:G4"/>
    <mergeCell ref="H4:I4"/>
    <mergeCell ref="J4:K4"/>
  </mergeCells>
  <hyperlinks>
    <hyperlink ref="A1" location="'Table of contents'!A1" display="Back to table of contents" xr:uid="{710554EC-5231-4ECC-B06C-6C0B2FFCEDE1}"/>
  </hyperlinks>
  <pageMargins left="0.24" right="0.28999999999999998" top="1" bottom="1" header="0.5" footer="0.5"/>
  <pageSetup orientation="landscape" r:id="rId1"/>
  <headerFooter alignWithMargins="0">
    <oddHeader>&amp;C- 35 -</oddHeader>
  </headerFooter>
  <ignoredErrors>
    <ignoredError sqref="B4 D4 F4 H4 J4 L4 AB4:AG4" numberStoredAsText="1"/>
  </ignoredError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00391-429E-412F-8839-D32441840E54}">
  <dimension ref="A1:DE60"/>
  <sheetViews>
    <sheetView workbookViewId="0">
      <pane xSplit="1" ySplit="6" topLeftCell="B7" activePane="bottomRight" state="frozen"/>
      <selection activeCell="C13" sqref="C13"/>
      <selection pane="topRight" activeCell="C13" sqref="C13"/>
      <selection pane="bottomLeft" activeCell="C13" sqref="C13"/>
      <selection pane="bottomRight"/>
    </sheetView>
  </sheetViews>
  <sheetFormatPr defaultColWidth="9.140625" defaultRowHeight="12.75" x14ac:dyDescent="0.2"/>
  <cols>
    <col min="1" max="1" width="23.7109375" style="18" customWidth="1"/>
    <col min="2" max="109" width="7.5703125" style="18" customWidth="1"/>
    <col min="110" max="110" width="9.140625" style="18"/>
    <col min="111" max="111" width="7.85546875" style="18" customWidth="1"/>
    <col min="112" max="16384" width="9.140625" style="18"/>
  </cols>
  <sheetData>
    <row r="1" spans="1:109" x14ac:dyDescent="0.2">
      <c r="A1" s="674" t="s">
        <v>214</v>
      </c>
    </row>
    <row r="2" spans="1:109" ht="18.75" x14ac:dyDescent="0.25">
      <c r="A2" s="63" t="s">
        <v>571</v>
      </c>
      <c r="B2" s="30"/>
      <c r="C2" s="30"/>
      <c r="D2" s="30"/>
      <c r="E2" s="30"/>
      <c r="F2" s="30"/>
      <c r="G2" s="30"/>
      <c r="H2" s="30"/>
      <c r="I2" s="30"/>
      <c r="J2" s="30"/>
      <c r="K2" s="30"/>
      <c r="L2" s="30"/>
      <c r="M2" s="415"/>
    </row>
    <row r="3" spans="1:109" x14ac:dyDescent="0.2">
      <c r="M3" s="436"/>
    </row>
    <row r="4" spans="1:109" ht="15" customHeight="1" x14ac:dyDescent="0.2">
      <c r="A4" s="557" t="s">
        <v>1</v>
      </c>
      <c r="B4" s="865">
        <v>1999</v>
      </c>
      <c r="C4" s="872"/>
      <c r="D4" s="872"/>
      <c r="E4" s="866"/>
      <c r="F4" s="865">
        <v>2000</v>
      </c>
      <c r="G4" s="872"/>
      <c r="H4" s="872"/>
      <c r="I4" s="866"/>
      <c r="J4" s="865">
        <v>2001</v>
      </c>
      <c r="K4" s="872"/>
      <c r="L4" s="872"/>
      <c r="M4" s="866"/>
      <c r="N4" s="865">
        <v>2002</v>
      </c>
      <c r="O4" s="872"/>
      <c r="P4" s="872"/>
      <c r="Q4" s="866"/>
      <c r="R4" s="865">
        <v>2003</v>
      </c>
      <c r="S4" s="872"/>
      <c r="T4" s="872"/>
      <c r="U4" s="866"/>
      <c r="V4" s="865">
        <v>2004</v>
      </c>
      <c r="W4" s="872"/>
      <c r="X4" s="872"/>
      <c r="Y4" s="866"/>
      <c r="Z4" s="865">
        <v>2005</v>
      </c>
      <c r="AA4" s="872"/>
      <c r="AB4" s="872"/>
      <c r="AC4" s="866"/>
      <c r="AD4" s="865">
        <v>2006</v>
      </c>
      <c r="AE4" s="872"/>
      <c r="AF4" s="872"/>
      <c r="AG4" s="866"/>
      <c r="AH4" s="865">
        <v>2007</v>
      </c>
      <c r="AI4" s="872"/>
      <c r="AJ4" s="872"/>
      <c r="AK4" s="866"/>
      <c r="AL4" s="865">
        <v>2008</v>
      </c>
      <c r="AM4" s="872"/>
      <c r="AN4" s="872"/>
      <c r="AO4" s="866"/>
      <c r="AP4" s="865">
        <v>2009</v>
      </c>
      <c r="AQ4" s="872"/>
      <c r="AR4" s="872"/>
      <c r="AS4" s="866"/>
      <c r="AT4" s="865">
        <v>2010</v>
      </c>
      <c r="AU4" s="872"/>
      <c r="AV4" s="872"/>
      <c r="AW4" s="866"/>
      <c r="AX4" s="865">
        <v>2011</v>
      </c>
      <c r="AY4" s="872"/>
      <c r="AZ4" s="872"/>
      <c r="BA4" s="866"/>
      <c r="BB4" s="865">
        <v>2012</v>
      </c>
      <c r="BC4" s="872"/>
      <c r="BD4" s="872"/>
      <c r="BE4" s="866"/>
      <c r="BF4" s="865">
        <v>2013</v>
      </c>
      <c r="BG4" s="872"/>
      <c r="BH4" s="872"/>
      <c r="BI4" s="866"/>
      <c r="BJ4" s="865">
        <v>2014</v>
      </c>
      <c r="BK4" s="872"/>
      <c r="BL4" s="872"/>
      <c r="BM4" s="866"/>
      <c r="BN4" s="865">
        <v>2015</v>
      </c>
      <c r="BO4" s="872"/>
      <c r="BP4" s="872"/>
      <c r="BQ4" s="866"/>
      <c r="BR4" s="865">
        <v>2016</v>
      </c>
      <c r="BS4" s="872"/>
      <c r="BT4" s="872"/>
      <c r="BU4" s="866"/>
      <c r="BV4" s="865">
        <v>2017</v>
      </c>
      <c r="BW4" s="872"/>
      <c r="BX4" s="872"/>
      <c r="BY4" s="866"/>
      <c r="BZ4" s="865">
        <v>2018</v>
      </c>
      <c r="CA4" s="872"/>
      <c r="CB4" s="872"/>
      <c r="CC4" s="866"/>
      <c r="CD4" s="865">
        <v>2019</v>
      </c>
      <c r="CE4" s="872"/>
      <c r="CF4" s="872"/>
      <c r="CG4" s="866"/>
      <c r="CH4" s="865">
        <v>2020</v>
      </c>
      <c r="CI4" s="872"/>
      <c r="CJ4" s="872"/>
      <c r="CK4" s="866"/>
      <c r="CL4" s="869" t="s">
        <v>342</v>
      </c>
      <c r="CM4" s="873"/>
      <c r="CN4" s="873"/>
      <c r="CO4" s="868"/>
      <c r="CP4" s="869" t="s">
        <v>157</v>
      </c>
      <c r="CQ4" s="873"/>
      <c r="CR4" s="873"/>
      <c r="CS4" s="868"/>
      <c r="CT4" s="869" t="s">
        <v>250</v>
      </c>
      <c r="CU4" s="873"/>
      <c r="CV4" s="873"/>
      <c r="CW4" s="868"/>
      <c r="CX4" s="869">
        <v>2024</v>
      </c>
      <c r="CY4" s="873"/>
      <c r="CZ4" s="873"/>
      <c r="DA4" s="868"/>
      <c r="DB4" s="869" t="s">
        <v>366</v>
      </c>
      <c r="DC4" s="873"/>
      <c r="DD4" s="873"/>
      <c r="DE4" s="868"/>
    </row>
    <row r="5" spans="1:109" ht="15" customHeight="1" x14ac:dyDescent="0.2">
      <c r="A5" s="470" t="s">
        <v>367</v>
      </c>
      <c r="B5" s="467" t="s">
        <v>368</v>
      </c>
      <c r="C5" s="467" t="s">
        <v>369</v>
      </c>
      <c r="D5" s="874" t="s">
        <v>227</v>
      </c>
      <c r="E5" s="875"/>
      <c r="F5" s="467" t="s">
        <v>368</v>
      </c>
      <c r="G5" s="467" t="s">
        <v>369</v>
      </c>
      <c r="H5" s="874" t="s">
        <v>227</v>
      </c>
      <c r="I5" s="875"/>
      <c r="J5" s="467" t="s">
        <v>368</v>
      </c>
      <c r="K5" s="467" t="s">
        <v>369</v>
      </c>
      <c r="L5" s="874" t="s">
        <v>227</v>
      </c>
      <c r="M5" s="875"/>
      <c r="N5" s="558" t="s">
        <v>368</v>
      </c>
      <c r="O5" s="467" t="s">
        <v>369</v>
      </c>
      <c r="P5" s="874" t="s">
        <v>227</v>
      </c>
      <c r="Q5" s="875"/>
      <c r="R5" s="467" t="s">
        <v>368</v>
      </c>
      <c r="S5" s="467" t="s">
        <v>369</v>
      </c>
      <c r="T5" s="874" t="s">
        <v>227</v>
      </c>
      <c r="U5" s="875"/>
      <c r="V5" s="467" t="s">
        <v>368</v>
      </c>
      <c r="W5" s="467" t="s">
        <v>369</v>
      </c>
      <c r="X5" s="874" t="s">
        <v>227</v>
      </c>
      <c r="Y5" s="875"/>
      <c r="Z5" s="467" t="s">
        <v>368</v>
      </c>
      <c r="AA5" s="467" t="s">
        <v>369</v>
      </c>
      <c r="AB5" s="874" t="s">
        <v>227</v>
      </c>
      <c r="AC5" s="875"/>
      <c r="AD5" s="558" t="s">
        <v>368</v>
      </c>
      <c r="AE5" s="467" t="s">
        <v>369</v>
      </c>
      <c r="AF5" s="874" t="s">
        <v>227</v>
      </c>
      <c r="AG5" s="875"/>
      <c r="AH5" s="558" t="s">
        <v>368</v>
      </c>
      <c r="AI5" s="467" t="s">
        <v>369</v>
      </c>
      <c r="AJ5" s="874" t="s">
        <v>227</v>
      </c>
      <c r="AK5" s="875"/>
      <c r="AL5" s="558" t="s">
        <v>368</v>
      </c>
      <c r="AM5" s="467" t="s">
        <v>369</v>
      </c>
      <c r="AN5" s="874" t="s">
        <v>227</v>
      </c>
      <c r="AO5" s="875"/>
      <c r="AP5" s="558" t="s">
        <v>368</v>
      </c>
      <c r="AQ5" s="467" t="s">
        <v>369</v>
      </c>
      <c r="AR5" s="874" t="s">
        <v>227</v>
      </c>
      <c r="AS5" s="875"/>
      <c r="AT5" s="558" t="s">
        <v>368</v>
      </c>
      <c r="AU5" s="467" t="s">
        <v>369</v>
      </c>
      <c r="AV5" s="874" t="s">
        <v>227</v>
      </c>
      <c r="AW5" s="875"/>
      <c r="AX5" s="558" t="s">
        <v>368</v>
      </c>
      <c r="AY5" s="467" t="s">
        <v>369</v>
      </c>
      <c r="AZ5" s="874" t="s">
        <v>227</v>
      </c>
      <c r="BA5" s="875"/>
      <c r="BB5" s="558" t="s">
        <v>368</v>
      </c>
      <c r="BC5" s="467" t="s">
        <v>369</v>
      </c>
      <c r="BD5" s="874" t="s">
        <v>227</v>
      </c>
      <c r="BE5" s="875"/>
      <c r="BF5" s="558" t="s">
        <v>368</v>
      </c>
      <c r="BG5" s="467" t="s">
        <v>369</v>
      </c>
      <c r="BH5" s="874" t="s">
        <v>227</v>
      </c>
      <c r="BI5" s="875"/>
      <c r="BJ5" s="558" t="s">
        <v>368</v>
      </c>
      <c r="BK5" s="467" t="s">
        <v>369</v>
      </c>
      <c r="BL5" s="874" t="s">
        <v>227</v>
      </c>
      <c r="BM5" s="875"/>
      <c r="BN5" s="558" t="s">
        <v>368</v>
      </c>
      <c r="BO5" s="467" t="s">
        <v>369</v>
      </c>
      <c r="BP5" s="874" t="s">
        <v>227</v>
      </c>
      <c r="BQ5" s="875"/>
      <c r="BR5" s="558" t="s">
        <v>368</v>
      </c>
      <c r="BS5" s="467" t="s">
        <v>369</v>
      </c>
      <c r="BT5" s="874" t="s">
        <v>227</v>
      </c>
      <c r="BU5" s="875"/>
      <c r="BV5" s="558" t="s">
        <v>368</v>
      </c>
      <c r="BW5" s="467" t="s">
        <v>369</v>
      </c>
      <c r="BX5" s="874" t="s">
        <v>227</v>
      </c>
      <c r="BY5" s="875"/>
      <c r="BZ5" s="558" t="s">
        <v>368</v>
      </c>
      <c r="CA5" s="467" t="s">
        <v>369</v>
      </c>
      <c r="CB5" s="874" t="s">
        <v>227</v>
      </c>
      <c r="CC5" s="875"/>
      <c r="CD5" s="558" t="s">
        <v>368</v>
      </c>
      <c r="CE5" s="467" t="s">
        <v>369</v>
      </c>
      <c r="CF5" s="874" t="s">
        <v>227</v>
      </c>
      <c r="CG5" s="875"/>
      <c r="CH5" s="558" t="s">
        <v>368</v>
      </c>
      <c r="CI5" s="467" t="s">
        <v>369</v>
      </c>
      <c r="CJ5" s="874" t="s">
        <v>227</v>
      </c>
      <c r="CK5" s="875"/>
      <c r="CL5" s="558" t="s">
        <v>368</v>
      </c>
      <c r="CM5" s="467" t="s">
        <v>369</v>
      </c>
      <c r="CN5" s="874" t="s">
        <v>227</v>
      </c>
      <c r="CO5" s="875"/>
      <c r="CP5" s="558" t="s">
        <v>368</v>
      </c>
      <c r="CQ5" s="467" t="s">
        <v>369</v>
      </c>
      <c r="CR5" s="874" t="s">
        <v>227</v>
      </c>
      <c r="CS5" s="875"/>
      <c r="CT5" s="558" t="s">
        <v>368</v>
      </c>
      <c r="CU5" s="467" t="s">
        <v>369</v>
      </c>
      <c r="CV5" s="874" t="s">
        <v>227</v>
      </c>
      <c r="CW5" s="875"/>
      <c r="CX5" s="558" t="s">
        <v>368</v>
      </c>
      <c r="CY5" s="467" t="s">
        <v>369</v>
      </c>
      <c r="CZ5" s="874" t="s">
        <v>227</v>
      </c>
      <c r="DA5" s="875"/>
      <c r="DB5" s="558" t="s">
        <v>368</v>
      </c>
      <c r="DC5" s="467" t="s">
        <v>369</v>
      </c>
      <c r="DD5" s="874" t="s">
        <v>227</v>
      </c>
      <c r="DE5" s="875"/>
    </row>
    <row r="6" spans="1:109" ht="15" customHeight="1" x14ac:dyDescent="0.2">
      <c r="A6" s="474" t="s">
        <v>370</v>
      </c>
      <c r="B6" s="467" t="s">
        <v>371</v>
      </c>
      <c r="C6" s="467" t="s">
        <v>371</v>
      </c>
      <c r="D6" s="467" t="s">
        <v>371</v>
      </c>
      <c r="E6" s="467" t="s">
        <v>372</v>
      </c>
      <c r="F6" s="467" t="s">
        <v>371</v>
      </c>
      <c r="G6" s="467" t="s">
        <v>371</v>
      </c>
      <c r="H6" s="467" t="s">
        <v>371</v>
      </c>
      <c r="I6" s="467" t="s">
        <v>372</v>
      </c>
      <c r="J6" s="467" t="s">
        <v>371</v>
      </c>
      <c r="K6" s="467" t="s">
        <v>371</v>
      </c>
      <c r="L6" s="467" t="s">
        <v>371</v>
      </c>
      <c r="M6" s="559" t="s">
        <v>372</v>
      </c>
      <c r="N6" s="558" t="s">
        <v>371</v>
      </c>
      <c r="O6" s="467" t="s">
        <v>371</v>
      </c>
      <c r="P6" s="467" t="s">
        <v>371</v>
      </c>
      <c r="Q6" s="559" t="s">
        <v>372</v>
      </c>
      <c r="R6" s="467" t="s">
        <v>371</v>
      </c>
      <c r="S6" s="467" t="s">
        <v>371</v>
      </c>
      <c r="T6" s="467" t="s">
        <v>371</v>
      </c>
      <c r="U6" s="559" t="s">
        <v>372</v>
      </c>
      <c r="V6" s="467" t="s">
        <v>371</v>
      </c>
      <c r="W6" s="467" t="s">
        <v>371</v>
      </c>
      <c r="X6" s="467" t="s">
        <v>371</v>
      </c>
      <c r="Y6" s="559" t="s">
        <v>372</v>
      </c>
      <c r="Z6" s="467" t="s">
        <v>371</v>
      </c>
      <c r="AA6" s="467" t="s">
        <v>371</v>
      </c>
      <c r="AB6" s="467" t="s">
        <v>371</v>
      </c>
      <c r="AC6" s="559" t="s">
        <v>372</v>
      </c>
      <c r="AD6" s="558" t="s">
        <v>371</v>
      </c>
      <c r="AE6" s="467" t="s">
        <v>371</v>
      </c>
      <c r="AF6" s="467" t="s">
        <v>371</v>
      </c>
      <c r="AG6" s="559" t="s">
        <v>372</v>
      </c>
      <c r="AH6" s="558" t="s">
        <v>371</v>
      </c>
      <c r="AI6" s="467" t="s">
        <v>371</v>
      </c>
      <c r="AJ6" s="467" t="s">
        <v>371</v>
      </c>
      <c r="AK6" s="559" t="s">
        <v>372</v>
      </c>
      <c r="AL6" s="558" t="s">
        <v>371</v>
      </c>
      <c r="AM6" s="467" t="s">
        <v>371</v>
      </c>
      <c r="AN6" s="467" t="s">
        <v>371</v>
      </c>
      <c r="AO6" s="559" t="s">
        <v>372</v>
      </c>
      <c r="AP6" s="558" t="s">
        <v>371</v>
      </c>
      <c r="AQ6" s="467" t="s">
        <v>371</v>
      </c>
      <c r="AR6" s="467" t="s">
        <v>371</v>
      </c>
      <c r="AS6" s="559" t="s">
        <v>372</v>
      </c>
      <c r="AT6" s="558" t="s">
        <v>371</v>
      </c>
      <c r="AU6" s="467" t="s">
        <v>371</v>
      </c>
      <c r="AV6" s="467" t="s">
        <v>371</v>
      </c>
      <c r="AW6" s="559" t="s">
        <v>372</v>
      </c>
      <c r="AX6" s="558" t="s">
        <v>371</v>
      </c>
      <c r="AY6" s="467" t="s">
        <v>371</v>
      </c>
      <c r="AZ6" s="467" t="s">
        <v>371</v>
      </c>
      <c r="BA6" s="559" t="s">
        <v>372</v>
      </c>
      <c r="BB6" s="558" t="s">
        <v>371</v>
      </c>
      <c r="BC6" s="467" t="s">
        <v>371</v>
      </c>
      <c r="BD6" s="467" t="s">
        <v>371</v>
      </c>
      <c r="BE6" s="559" t="s">
        <v>372</v>
      </c>
      <c r="BF6" s="558" t="s">
        <v>371</v>
      </c>
      <c r="BG6" s="467" t="s">
        <v>371</v>
      </c>
      <c r="BH6" s="467" t="s">
        <v>371</v>
      </c>
      <c r="BI6" s="559" t="s">
        <v>372</v>
      </c>
      <c r="BJ6" s="558" t="s">
        <v>371</v>
      </c>
      <c r="BK6" s="467" t="s">
        <v>371</v>
      </c>
      <c r="BL6" s="467" t="s">
        <v>371</v>
      </c>
      <c r="BM6" s="559" t="s">
        <v>372</v>
      </c>
      <c r="BN6" s="558" t="s">
        <v>371</v>
      </c>
      <c r="BO6" s="467" t="s">
        <v>371</v>
      </c>
      <c r="BP6" s="467" t="s">
        <v>371</v>
      </c>
      <c r="BQ6" s="559" t="s">
        <v>372</v>
      </c>
      <c r="BR6" s="558" t="s">
        <v>371</v>
      </c>
      <c r="BS6" s="467" t="s">
        <v>371</v>
      </c>
      <c r="BT6" s="467" t="s">
        <v>371</v>
      </c>
      <c r="BU6" s="559" t="s">
        <v>372</v>
      </c>
      <c r="BV6" s="558" t="s">
        <v>371</v>
      </c>
      <c r="BW6" s="467" t="s">
        <v>371</v>
      </c>
      <c r="BX6" s="467" t="s">
        <v>371</v>
      </c>
      <c r="BY6" s="559" t="s">
        <v>372</v>
      </c>
      <c r="BZ6" s="558" t="s">
        <v>371</v>
      </c>
      <c r="CA6" s="467" t="s">
        <v>371</v>
      </c>
      <c r="CB6" s="467" t="s">
        <v>371</v>
      </c>
      <c r="CC6" s="559" t="s">
        <v>372</v>
      </c>
      <c r="CD6" s="558" t="s">
        <v>371</v>
      </c>
      <c r="CE6" s="467" t="s">
        <v>371</v>
      </c>
      <c r="CF6" s="467" t="s">
        <v>371</v>
      </c>
      <c r="CG6" s="559" t="s">
        <v>372</v>
      </c>
      <c r="CH6" s="558" t="s">
        <v>371</v>
      </c>
      <c r="CI6" s="467" t="s">
        <v>371</v>
      </c>
      <c r="CJ6" s="467" t="s">
        <v>371</v>
      </c>
      <c r="CK6" s="559" t="s">
        <v>372</v>
      </c>
      <c r="CL6" s="558" t="s">
        <v>371</v>
      </c>
      <c r="CM6" s="467" t="s">
        <v>371</v>
      </c>
      <c r="CN6" s="467" t="s">
        <v>371</v>
      </c>
      <c r="CO6" s="559" t="s">
        <v>372</v>
      </c>
      <c r="CP6" s="558" t="s">
        <v>371</v>
      </c>
      <c r="CQ6" s="467" t="s">
        <v>371</v>
      </c>
      <c r="CR6" s="467" t="s">
        <v>371</v>
      </c>
      <c r="CS6" s="559" t="s">
        <v>372</v>
      </c>
      <c r="CT6" s="558" t="s">
        <v>371</v>
      </c>
      <c r="CU6" s="467" t="s">
        <v>371</v>
      </c>
      <c r="CV6" s="560" t="s">
        <v>371</v>
      </c>
      <c r="CW6" s="559" t="s">
        <v>372</v>
      </c>
      <c r="CX6" s="558" t="s">
        <v>371</v>
      </c>
      <c r="CY6" s="467" t="s">
        <v>371</v>
      </c>
      <c r="CZ6" s="560" t="s">
        <v>371</v>
      </c>
      <c r="DA6" s="559" t="s">
        <v>372</v>
      </c>
      <c r="DB6" s="558" t="s">
        <v>371</v>
      </c>
      <c r="DC6" s="467" t="s">
        <v>371</v>
      </c>
      <c r="DD6" s="560" t="s">
        <v>371</v>
      </c>
      <c r="DE6" s="559" t="s">
        <v>372</v>
      </c>
    </row>
    <row r="7" spans="1:109" ht="25.15" customHeight="1" x14ac:dyDescent="0.2">
      <c r="A7" s="561" t="s">
        <v>373</v>
      </c>
      <c r="B7" s="429">
        <v>806</v>
      </c>
      <c r="C7" s="429">
        <v>335</v>
      </c>
      <c r="D7" s="429">
        <v>1141</v>
      </c>
      <c r="E7" s="68">
        <v>13.780193236714977</v>
      </c>
      <c r="F7" s="429">
        <v>754</v>
      </c>
      <c r="G7" s="429">
        <v>428</v>
      </c>
      <c r="H7" s="429">
        <v>1182</v>
      </c>
      <c r="I7" s="68">
        <v>14.187972632337054</v>
      </c>
      <c r="J7" s="562">
        <v>755</v>
      </c>
      <c r="K7" s="562">
        <v>484</v>
      </c>
      <c r="L7" s="562">
        <v>1239</v>
      </c>
      <c r="M7" s="68">
        <v>13.768196466274031</v>
      </c>
      <c r="N7" s="563">
        <v>707</v>
      </c>
      <c r="O7" s="563">
        <v>523</v>
      </c>
      <c r="P7" s="562">
        <v>1230</v>
      </c>
      <c r="Q7" s="564">
        <v>14.185215084765309</v>
      </c>
      <c r="R7" s="429">
        <v>709</v>
      </c>
      <c r="S7" s="429">
        <v>433</v>
      </c>
      <c r="T7" s="562">
        <v>1142</v>
      </c>
      <c r="U7" s="564">
        <v>13.108356290174472</v>
      </c>
      <c r="V7" s="429" t="s">
        <v>321</v>
      </c>
      <c r="W7" s="429" t="s">
        <v>321</v>
      </c>
      <c r="X7" s="429" t="s">
        <v>321</v>
      </c>
      <c r="Y7" s="565" t="s">
        <v>321</v>
      </c>
      <c r="Z7" s="429">
        <v>408</v>
      </c>
      <c r="AA7" s="429">
        <v>500</v>
      </c>
      <c r="AB7" s="562">
        <v>908</v>
      </c>
      <c r="AC7" s="564">
        <v>12.045635447068188</v>
      </c>
      <c r="AD7" s="429">
        <v>577</v>
      </c>
      <c r="AE7" s="429">
        <v>409</v>
      </c>
      <c r="AF7" s="562">
        <v>986</v>
      </c>
      <c r="AG7" s="564">
        <v>12.139867027825659</v>
      </c>
      <c r="AH7" s="429">
        <v>483</v>
      </c>
      <c r="AI7" s="429">
        <v>543</v>
      </c>
      <c r="AJ7" s="562">
        <v>1026</v>
      </c>
      <c r="AK7" s="564">
        <v>12.615271117668758</v>
      </c>
      <c r="AL7" s="429">
        <v>403</v>
      </c>
      <c r="AM7" s="429">
        <v>391</v>
      </c>
      <c r="AN7" s="562">
        <v>794</v>
      </c>
      <c r="AO7" s="564">
        <v>11.326676176890157</v>
      </c>
      <c r="AP7" s="429">
        <v>377</v>
      </c>
      <c r="AQ7" s="429">
        <v>318</v>
      </c>
      <c r="AR7" s="562">
        <v>695</v>
      </c>
      <c r="AS7" s="564">
        <v>10.07830626450116</v>
      </c>
      <c r="AT7" s="429">
        <v>346</v>
      </c>
      <c r="AU7" s="429">
        <v>320</v>
      </c>
      <c r="AV7" s="562">
        <v>666</v>
      </c>
      <c r="AW7" s="564">
        <v>9.6929122398486385</v>
      </c>
      <c r="AX7" s="429">
        <v>328</v>
      </c>
      <c r="AY7" s="429">
        <v>443</v>
      </c>
      <c r="AZ7" s="562">
        <v>771</v>
      </c>
      <c r="BA7" s="564">
        <v>13.172731932342389</v>
      </c>
      <c r="BB7" s="429">
        <v>417</v>
      </c>
      <c r="BC7" s="429">
        <v>487</v>
      </c>
      <c r="BD7" s="562">
        <v>904</v>
      </c>
      <c r="BE7" s="564">
        <v>14.865975990790989</v>
      </c>
      <c r="BF7" s="429">
        <v>401</v>
      </c>
      <c r="BG7" s="429">
        <v>522</v>
      </c>
      <c r="BH7" s="562">
        <v>923</v>
      </c>
      <c r="BI7" s="564">
        <v>13.212138562839964</v>
      </c>
      <c r="BJ7" s="429">
        <v>342</v>
      </c>
      <c r="BK7" s="429">
        <v>386</v>
      </c>
      <c r="BL7" s="562">
        <v>728</v>
      </c>
      <c r="BM7" s="564">
        <v>11.885714285714286</v>
      </c>
      <c r="BN7" s="429">
        <v>399</v>
      </c>
      <c r="BO7" s="429">
        <v>300</v>
      </c>
      <c r="BP7" s="562">
        <v>699</v>
      </c>
      <c r="BQ7" s="564">
        <v>10.691342918323645</v>
      </c>
      <c r="BR7" s="429">
        <v>341</v>
      </c>
      <c r="BS7" s="429">
        <v>242</v>
      </c>
      <c r="BT7" s="562">
        <v>583</v>
      </c>
      <c r="BU7" s="564">
        <v>9.0485798541052311</v>
      </c>
      <c r="BV7" s="429">
        <v>263</v>
      </c>
      <c r="BW7" s="429">
        <v>313</v>
      </c>
      <c r="BX7" s="562">
        <v>576</v>
      </c>
      <c r="BY7" s="564">
        <v>9.0324604045789556</v>
      </c>
      <c r="BZ7" s="429">
        <v>236</v>
      </c>
      <c r="CA7" s="429">
        <v>336</v>
      </c>
      <c r="CB7" s="562">
        <v>572</v>
      </c>
      <c r="CC7" s="564">
        <v>8.4615384615384617</v>
      </c>
      <c r="CD7" s="429">
        <v>320</v>
      </c>
      <c r="CE7" s="429">
        <v>388</v>
      </c>
      <c r="CF7" s="562">
        <v>708</v>
      </c>
      <c r="CG7" s="564">
        <v>11.277476903472444</v>
      </c>
      <c r="CH7" s="429">
        <v>216</v>
      </c>
      <c r="CI7" s="429">
        <v>422</v>
      </c>
      <c r="CJ7" s="562">
        <v>638</v>
      </c>
      <c r="CK7" s="564">
        <v>10.900392960874765</v>
      </c>
      <c r="CL7" s="429">
        <v>353</v>
      </c>
      <c r="CM7" s="429">
        <v>480</v>
      </c>
      <c r="CN7" s="562">
        <v>833</v>
      </c>
      <c r="CO7" s="564">
        <v>10.679487179487179</v>
      </c>
      <c r="CP7" s="429">
        <v>317</v>
      </c>
      <c r="CQ7" s="429">
        <v>443</v>
      </c>
      <c r="CR7" s="562">
        <v>760</v>
      </c>
      <c r="CS7" s="564">
        <v>9.5345627901141636</v>
      </c>
      <c r="CT7" s="429">
        <v>203</v>
      </c>
      <c r="CU7" s="429">
        <v>374</v>
      </c>
      <c r="CV7" s="108">
        <v>577</v>
      </c>
      <c r="CW7" s="564">
        <v>8.6675679735616651</v>
      </c>
      <c r="CX7" s="429">
        <v>232</v>
      </c>
      <c r="CY7" s="429">
        <v>403</v>
      </c>
      <c r="CZ7" s="108">
        <v>635</v>
      </c>
      <c r="DA7" s="564">
        <v>8.7417400881057272</v>
      </c>
      <c r="DB7" s="429">
        <v>238</v>
      </c>
      <c r="DC7" s="429">
        <v>395</v>
      </c>
      <c r="DD7" s="108">
        <v>633</v>
      </c>
      <c r="DE7" s="564">
        <v>8.2443344620995056</v>
      </c>
    </row>
    <row r="8" spans="1:109" ht="25.15" customHeight="1" x14ac:dyDescent="0.2">
      <c r="A8" s="344" t="s">
        <v>374</v>
      </c>
      <c r="B8" s="430">
        <v>1978</v>
      </c>
      <c r="C8" s="430">
        <v>1975</v>
      </c>
      <c r="D8" s="430">
        <v>3953</v>
      </c>
      <c r="E8" s="566">
        <v>47.741545893719803</v>
      </c>
      <c r="F8" s="430">
        <v>1728</v>
      </c>
      <c r="G8" s="430">
        <v>2444</v>
      </c>
      <c r="H8" s="430">
        <v>4172</v>
      </c>
      <c r="I8" s="566">
        <v>50.078021846116918</v>
      </c>
      <c r="J8" s="108">
        <v>1734</v>
      </c>
      <c r="K8" s="108">
        <v>2879</v>
      </c>
      <c r="L8" s="108">
        <v>4613</v>
      </c>
      <c r="M8" s="566">
        <v>51.261251250138905</v>
      </c>
      <c r="N8" s="261">
        <v>1658</v>
      </c>
      <c r="O8" s="261">
        <v>2729</v>
      </c>
      <c r="P8" s="108">
        <v>4387</v>
      </c>
      <c r="Q8" s="567">
        <v>50.593933802329602</v>
      </c>
      <c r="R8" s="430">
        <v>1648</v>
      </c>
      <c r="S8" s="430">
        <v>2785</v>
      </c>
      <c r="T8" s="108">
        <v>4433</v>
      </c>
      <c r="U8" s="567">
        <v>50.883838383838388</v>
      </c>
      <c r="V8" s="430" t="s">
        <v>321</v>
      </c>
      <c r="W8" s="430" t="s">
        <v>321</v>
      </c>
      <c r="X8" s="430" t="s">
        <v>321</v>
      </c>
      <c r="Y8" s="535" t="s">
        <v>321</v>
      </c>
      <c r="Z8" s="430">
        <v>1270</v>
      </c>
      <c r="AA8" s="430">
        <v>2421</v>
      </c>
      <c r="AB8" s="108">
        <v>3691</v>
      </c>
      <c r="AC8" s="567">
        <v>48.965242769965506</v>
      </c>
      <c r="AD8" s="430">
        <v>1506</v>
      </c>
      <c r="AE8" s="430">
        <v>2558</v>
      </c>
      <c r="AF8" s="108">
        <v>4064</v>
      </c>
      <c r="AG8" s="567">
        <v>50.036936715094804</v>
      </c>
      <c r="AH8" s="430">
        <v>1278</v>
      </c>
      <c r="AI8" s="430">
        <v>2694</v>
      </c>
      <c r="AJ8" s="108">
        <v>3972</v>
      </c>
      <c r="AK8" s="567">
        <v>48.838067133898932</v>
      </c>
      <c r="AL8" s="430">
        <v>1126</v>
      </c>
      <c r="AM8" s="430">
        <v>2395</v>
      </c>
      <c r="AN8" s="108">
        <v>3521</v>
      </c>
      <c r="AO8" s="567">
        <v>50.228245363766042</v>
      </c>
      <c r="AP8" s="430">
        <v>1158</v>
      </c>
      <c r="AQ8" s="430">
        <v>2226</v>
      </c>
      <c r="AR8" s="108">
        <v>3384</v>
      </c>
      <c r="AS8" s="567">
        <v>49.071925754060324</v>
      </c>
      <c r="AT8" s="430">
        <v>1110</v>
      </c>
      <c r="AU8" s="430">
        <v>2303</v>
      </c>
      <c r="AV8" s="108">
        <v>3413</v>
      </c>
      <c r="AW8" s="567">
        <v>49.672536748653762</v>
      </c>
      <c r="AX8" s="430">
        <v>994</v>
      </c>
      <c r="AY8" s="430">
        <v>1781</v>
      </c>
      <c r="AZ8" s="108">
        <v>2775</v>
      </c>
      <c r="BA8" s="567">
        <v>47.411583803177862</v>
      </c>
      <c r="BB8" s="430">
        <v>1161</v>
      </c>
      <c r="BC8" s="430">
        <v>1647</v>
      </c>
      <c r="BD8" s="108">
        <v>2808</v>
      </c>
      <c r="BE8" s="567">
        <v>46.176615688209175</v>
      </c>
      <c r="BF8" s="430">
        <v>1185</v>
      </c>
      <c r="BG8" s="430">
        <v>2103</v>
      </c>
      <c r="BH8" s="108">
        <v>3288</v>
      </c>
      <c r="BI8" s="567">
        <v>47.065559690810197</v>
      </c>
      <c r="BJ8" s="430">
        <v>1112</v>
      </c>
      <c r="BK8" s="430">
        <v>1874</v>
      </c>
      <c r="BL8" s="108">
        <v>2986</v>
      </c>
      <c r="BM8" s="567">
        <v>48.751020408163264</v>
      </c>
      <c r="BN8" s="430">
        <v>1229</v>
      </c>
      <c r="BO8" s="430">
        <v>2153</v>
      </c>
      <c r="BP8" s="108">
        <v>3382</v>
      </c>
      <c r="BQ8" s="567">
        <v>51.728357295809111</v>
      </c>
      <c r="BR8" s="430">
        <v>1139</v>
      </c>
      <c r="BS8" s="430">
        <v>2113</v>
      </c>
      <c r="BT8" s="108">
        <v>3252</v>
      </c>
      <c r="BU8" s="567">
        <v>50.473381964923171</v>
      </c>
      <c r="BV8" s="430">
        <v>986</v>
      </c>
      <c r="BW8" s="430">
        <v>2224</v>
      </c>
      <c r="BX8" s="108">
        <v>3210</v>
      </c>
      <c r="BY8" s="567">
        <v>50.337149129684796</v>
      </c>
      <c r="BZ8" s="430">
        <v>991</v>
      </c>
      <c r="CA8" s="430">
        <v>2536</v>
      </c>
      <c r="CB8" s="108">
        <v>3527</v>
      </c>
      <c r="CC8" s="567">
        <v>52.174556213017752</v>
      </c>
      <c r="CD8" s="430">
        <v>747</v>
      </c>
      <c r="CE8" s="430">
        <v>2061</v>
      </c>
      <c r="CF8" s="108">
        <v>2808</v>
      </c>
      <c r="CG8" s="567">
        <v>44.727620261229688</v>
      </c>
      <c r="CH8" s="430">
        <v>601</v>
      </c>
      <c r="CI8" s="430">
        <v>1976</v>
      </c>
      <c r="CJ8" s="108">
        <v>2577</v>
      </c>
      <c r="CK8" s="567">
        <v>44.028703229113276</v>
      </c>
      <c r="CL8" s="430">
        <v>941</v>
      </c>
      <c r="CM8" s="430">
        <v>2525</v>
      </c>
      <c r="CN8" s="108">
        <v>3466</v>
      </c>
      <c r="CO8" s="567">
        <v>44.435897435897438</v>
      </c>
      <c r="CP8" s="430">
        <v>874</v>
      </c>
      <c r="CQ8" s="430">
        <v>2450</v>
      </c>
      <c r="CR8" s="108">
        <v>3324</v>
      </c>
      <c r="CS8" s="567">
        <v>41.701166729394053</v>
      </c>
      <c r="CT8" s="430">
        <v>735</v>
      </c>
      <c r="CU8" s="430">
        <v>1997</v>
      </c>
      <c r="CV8" s="108">
        <v>2732</v>
      </c>
      <c r="CW8" s="567">
        <v>41.039507285564071</v>
      </c>
      <c r="CX8" s="430">
        <v>772</v>
      </c>
      <c r="CY8" s="430">
        <v>2066</v>
      </c>
      <c r="CZ8" s="108">
        <v>2838</v>
      </c>
      <c r="DA8" s="567">
        <v>39.069383259911895</v>
      </c>
      <c r="DB8" s="430">
        <v>778</v>
      </c>
      <c r="DC8" s="430">
        <v>2239</v>
      </c>
      <c r="DD8" s="108">
        <v>3017</v>
      </c>
      <c r="DE8" s="567">
        <v>39.294087001823392</v>
      </c>
    </row>
    <row r="9" spans="1:109" ht="25.15" customHeight="1" x14ac:dyDescent="0.2">
      <c r="A9" s="344" t="s">
        <v>375</v>
      </c>
      <c r="B9" s="430">
        <v>1199</v>
      </c>
      <c r="C9" s="430">
        <v>1522</v>
      </c>
      <c r="D9" s="430">
        <v>2721</v>
      </c>
      <c r="E9" s="566">
        <v>32.862318840579711</v>
      </c>
      <c r="F9" s="430">
        <v>1057</v>
      </c>
      <c r="G9" s="430">
        <v>1622</v>
      </c>
      <c r="H9" s="430">
        <v>2679</v>
      </c>
      <c r="I9" s="566">
        <v>32.157003961109112</v>
      </c>
      <c r="J9" s="108">
        <v>1076</v>
      </c>
      <c r="K9" s="108">
        <v>1789</v>
      </c>
      <c r="L9" s="108">
        <v>2865</v>
      </c>
      <c r="M9" s="566">
        <v>31.836870763418158</v>
      </c>
      <c r="N9" s="261">
        <v>1038</v>
      </c>
      <c r="O9" s="261">
        <v>1726</v>
      </c>
      <c r="P9" s="108">
        <v>2764</v>
      </c>
      <c r="Q9" s="567">
        <v>31.876369507553914</v>
      </c>
      <c r="R9" s="430">
        <v>1051</v>
      </c>
      <c r="S9" s="430">
        <v>1792</v>
      </c>
      <c r="T9" s="108">
        <v>2843</v>
      </c>
      <c r="U9" s="567">
        <v>32.633149678604227</v>
      </c>
      <c r="V9" s="430" t="s">
        <v>321</v>
      </c>
      <c r="W9" s="430" t="s">
        <v>321</v>
      </c>
      <c r="X9" s="430" t="s">
        <v>321</v>
      </c>
      <c r="Y9" s="535" t="s">
        <v>321</v>
      </c>
      <c r="Z9" s="430">
        <v>947</v>
      </c>
      <c r="AA9" s="430">
        <v>1621</v>
      </c>
      <c r="AB9" s="108">
        <v>2568</v>
      </c>
      <c r="AC9" s="567">
        <v>34.067391881135578</v>
      </c>
      <c r="AD9" s="430">
        <v>1088</v>
      </c>
      <c r="AE9" s="430">
        <v>1606</v>
      </c>
      <c r="AF9" s="108">
        <v>2694</v>
      </c>
      <c r="AG9" s="567">
        <v>33.169170155134204</v>
      </c>
      <c r="AH9" s="430">
        <v>832</v>
      </c>
      <c r="AI9" s="430">
        <v>1825</v>
      </c>
      <c r="AJ9" s="108">
        <v>2657</v>
      </c>
      <c r="AK9" s="567">
        <v>32.669371695561296</v>
      </c>
      <c r="AL9" s="430">
        <v>700</v>
      </c>
      <c r="AM9" s="430">
        <v>1430</v>
      </c>
      <c r="AN9" s="108">
        <v>2130</v>
      </c>
      <c r="AO9" s="567">
        <v>30.385164051355208</v>
      </c>
      <c r="AP9" s="430">
        <v>691</v>
      </c>
      <c r="AQ9" s="430">
        <v>1681</v>
      </c>
      <c r="AR9" s="108">
        <v>2372</v>
      </c>
      <c r="AS9" s="567">
        <v>34.396751740139209</v>
      </c>
      <c r="AT9" s="430">
        <v>726</v>
      </c>
      <c r="AU9" s="430">
        <v>1553</v>
      </c>
      <c r="AV9" s="108">
        <v>2279</v>
      </c>
      <c r="AW9" s="567">
        <v>33.168388880803377</v>
      </c>
      <c r="AX9" s="430">
        <v>683</v>
      </c>
      <c r="AY9" s="430">
        <v>1196</v>
      </c>
      <c r="AZ9" s="108">
        <v>1879</v>
      </c>
      <c r="BA9" s="567">
        <v>32.103194942764397</v>
      </c>
      <c r="BB9" s="430">
        <v>772</v>
      </c>
      <c r="BC9" s="430">
        <v>1209</v>
      </c>
      <c r="BD9" s="108">
        <v>1981</v>
      </c>
      <c r="BE9" s="567">
        <v>32.576878802828482</v>
      </c>
      <c r="BF9" s="430">
        <v>815</v>
      </c>
      <c r="BG9" s="430">
        <v>1428</v>
      </c>
      <c r="BH9" s="108">
        <v>2243</v>
      </c>
      <c r="BI9" s="567">
        <v>32.107071285427999</v>
      </c>
      <c r="BJ9" s="430">
        <v>690</v>
      </c>
      <c r="BK9" s="430">
        <v>1215</v>
      </c>
      <c r="BL9" s="108">
        <v>1905</v>
      </c>
      <c r="BM9" s="567">
        <v>31.102040816326532</v>
      </c>
      <c r="BN9" s="430">
        <v>751</v>
      </c>
      <c r="BO9" s="430">
        <v>1223</v>
      </c>
      <c r="BP9" s="108">
        <v>1974</v>
      </c>
      <c r="BQ9" s="567">
        <v>30.192719486081369</v>
      </c>
      <c r="BR9" s="430">
        <v>837</v>
      </c>
      <c r="BS9" s="430">
        <v>1229</v>
      </c>
      <c r="BT9" s="108">
        <v>2066</v>
      </c>
      <c r="BU9" s="567">
        <v>32.065807853484401</v>
      </c>
      <c r="BV9" s="430">
        <v>667</v>
      </c>
      <c r="BW9" s="430">
        <v>1339</v>
      </c>
      <c r="BX9" s="108">
        <v>2006</v>
      </c>
      <c r="BY9" s="567">
        <v>31.456797867335741</v>
      </c>
      <c r="BZ9" s="430">
        <v>669</v>
      </c>
      <c r="CA9" s="430">
        <v>1420</v>
      </c>
      <c r="CB9" s="108">
        <v>2089</v>
      </c>
      <c r="CC9" s="567">
        <v>30.902366863905321</v>
      </c>
      <c r="CD9" s="430">
        <v>684</v>
      </c>
      <c r="CE9" s="430">
        <v>1448</v>
      </c>
      <c r="CF9" s="108">
        <v>2132</v>
      </c>
      <c r="CG9" s="567">
        <v>33.959859827970689</v>
      </c>
      <c r="CH9" s="430">
        <v>588</v>
      </c>
      <c r="CI9" s="430">
        <v>1470</v>
      </c>
      <c r="CJ9" s="108">
        <v>2058</v>
      </c>
      <c r="CK9" s="567">
        <v>35.161455663762176</v>
      </c>
      <c r="CL9" s="430">
        <v>823</v>
      </c>
      <c r="CM9" s="430">
        <v>1996</v>
      </c>
      <c r="CN9" s="108">
        <v>2819</v>
      </c>
      <c r="CO9" s="567">
        <v>36.141025641025642</v>
      </c>
      <c r="CP9" s="430">
        <v>763</v>
      </c>
      <c r="CQ9" s="430">
        <v>2220</v>
      </c>
      <c r="CR9" s="108">
        <v>2983</v>
      </c>
      <c r="CS9" s="567">
        <v>37.42315895119809</v>
      </c>
      <c r="CT9" s="430">
        <v>650</v>
      </c>
      <c r="CU9" s="430">
        <v>1897</v>
      </c>
      <c r="CV9" s="108">
        <v>2547</v>
      </c>
      <c r="CW9" s="567">
        <v>38.260477692654348</v>
      </c>
      <c r="CX9" s="430">
        <v>722</v>
      </c>
      <c r="CY9" s="430">
        <v>2143</v>
      </c>
      <c r="CZ9" s="108">
        <v>2865</v>
      </c>
      <c r="DA9" s="567">
        <v>39.441079295154182</v>
      </c>
      <c r="DB9" s="430">
        <v>697</v>
      </c>
      <c r="DC9" s="430">
        <v>2290</v>
      </c>
      <c r="DD9" s="108">
        <v>2987</v>
      </c>
      <c r="DE9" s="567">
        <v>38.90336025006512</v>
      </c>
    </row>
    <row r="10" spans="1:109" ht="25.15" customHeight="1" x14ac:dyDescent="0.2">
      <c r="A10" s="344" t="s">
        <v>376</v>
      </c>
      <c r="B10" s="430">
        <v>157</v>
      </c>
      <c r="C10" s="430">
        <v>219</v>
      </c>
      <c r="D10" s="430">
        <v>376</v>
      </c>
      <c r="E10" s="566">
        <v>4.5410628019323669</v>
      </c>
      <c r="F10" s="430">
        <v>90</v>
      </c>
      <c r="G10" s="430">
        <v>139</v>
      </c>
      <c r="H10" s="430">
        <v>229</v>
      </c>
      <c r="I10" s="566">
        <v>2.748769655503541</v>
      </c>
      <c r="J10" s="108">
        <v>107</v>
      </c>
      <c r="K10" s="108">
        <v>109</v>
      </c>
      <c r="L10" s="108">
        <v>216</v>
      </c>
      <c r="M10" s="566">
        <v>2.4002666962995889</v>
      </c>
      <c r="N10" s="261">
        <v>109</v>
      </c>
      <c r="O10" s="261">
        <v>108</v>
      </c>
      <c r="P10" s="108">
        <v>217</v>
      </c>
      <c r="Q10" s="567">
        <v>2.5025948564179448</v>
      </c>
      <c r="R10" s="430">
        <v>96</v>
      </c>
      <c r="S10" s="430">
        <v>108</v>
      </c>
      <c r="T10" s="108">
        <v>204</v>
      </c>
      <c r="U10" s="567">
        <v>2.3415977961432506</v>
      </c>
      <c r="V10" s="430" t="s">
        <v>321</v>
      </c>
      <c r="W10" s="430" t="s">
        <v>321</v>
      </c>
      <c r="X10" s="430" t="s">
        <v>321</v>
      </c>
      <c r="Y10" s="535" t="s">
        <v>321</v>
      </c>
      <c r="Z10" s="430">
        <v>102</v>
      </c>
      <c r="AA10" s="430">
        <v>185</v>
      </c>
      <c r="AB10" s="417">
        <v>287</v>
      </c>
      <c r="AC10" s="567">
        <v>3.807375961793579</v>
      </c>
      <c r="AD10" s="430">
        <v>103</v>
      </c>
      <c r="AE10" s="430">
        <v>163</v>
      </c>
      <c r="AF10" s="417">
        <v>266</v>
      </c>
      <c r="AG10" s="567">
        <v>3.2750554050726426</v>
      </c>
      <c r="AH10" s="430">
        <v>108</v>
      </c>
      <c r="AI10" s="430">
        <v>237</v>
      </c>
      <c r="AJ10" s="417">
        <v>345</v>
      </c>
      <c r="AK10" s="567">
        <v>4.2419771302102545</v>
      </c>
      <c r="AL10" s="430">
        <v>118</v>
      </c>
      <c r="AM10" s="430">
        <v>365</v>
      </c>
      <c r="AN10" s="417">
        <v>483</v>
      </c>
      <c r="AO10" s="567">
        <v>6.8901569186875884</v>
      </c>
      <c r="AP10" s="430">
        <v>128</v>
      </c>
      <c r="AQ10" s="430">
        <v>220</v>
      </c>
      <c r="AR10" s="417">
        <v>348</v>
      </c>
      <c r="AS10" s="567">
        <v>5.0464037122969838</v>
      </c>
      <c r="AT10" s="430">
        <v>128</v>
      </c>
      <c r="AU10" s="430">
        <v>244</v>
      </c>
      <c r="AV10" s="417">
        <v>372</v>
      </c>
      <c r="AW10" s="567">
        <v>5.4140590889244651</v>
      </c>
      <c r="AX10" s="430">
        <v>153</v>
      </c>
      <c r="AY10" s="430">
        <v>201</v>
      </c>
      <c r="AZ10" s="417">
        <v>354</v>
      </c>
      <c r="BA10" s="567">
        <v>6.0481804202972835</v>
      </c>
      <c r="BB10" s="430">
        <v>89</v>
      </c>
      <c r="BC10" s="430">
        <v>203</v>
      </c>
      <c r="BD10" s="417">
        <v>292</v>
      </c>
      <c r="BE10" s="567">
        <v>4.8018418023351428</v>
      </c>
      <c r="BF10" s="430">
        <v>168</v>
      </c>
      <c r="BG10" s="430">
        <v>255</v>
      </c>
      <c r="BH10" s="417">
        <v>423</v>
      </c>
      <c r="BI10" s="567">
        <v>6.0549670770111659</v>
      </c>
      <c r="BJ10" s="430">
        <v>154</v>
      </c>
      <c r="BK10" s="430">
        <v>204</v>
      </c>
      <c r="BL10" s="417">
        <v>358</v>
      </c>
      <c r="BM10" s="567">
        <v>5.8448979591836734</v>
      </c>
      <c r="BN10" s="430">
        <v>136</v>
      </c>
      <c r="BO10" s="430">
        <v>238</v>
      </c>
      <c r="BP10" s="417">
        <v>374</v>
      </c>
      <c r="BQ10" s="567">
        <v>5.7204037932089324</v>
      </c>
      <c r="BR10" s="430">
        <v>160</v>
      </c>
      <c r="BS10" s="430">
        <v>267</v>
      </c>
      <c r="BT10" s="417">
        <v>427</v>
      </c>
      <c r="BU10" s="567">
        <v>6.627347508924414</v>
      </c>
      <c r="BV10" s="430">
        <v>177</v>
      </c>
      <c r="BW10" s="430">
        <v>271</v>
      </c>
      <c r="BX10" s="417">
        <v>448</v>
      </c>
      <c r="BY10" s="567">
        <v>7.0252469813391878</v>
      </c>
      <c r="BZ10" s="430">
        <v>160</v>
      </c>
      <c r="CA10" s="430">
        <v>297</v>
      </c>
      <c r="CB10" s="417">
        <v>457</v>
      </c>
      <c r="CC10" s="567">
        <v>6.7603550295857993</v>
      </c>
      <c r="CD10" s="430">
        <v>161</v>
      </c>
      <c r="CE10" s="430">
        <v>312</v>
      </c>
      <c r="CF10" s="417">
        <v>473</v>
      </c>
      <c r="CG10" s="567">
        <v>7.5342465753424657</v>
      </c>
      <c r="CH10" s="430">
        <v>155</v>
      </c>
      <c r="CI10" s="430">
        <v>308</v>
      </c>
      <c r="CJ10" s="417">
        <v>463</v>
      </c>
      <c r="CK10" s="567">
        <v>7.9104732615752598</v>
      </c>
      <c r="CL10" s="430">
        <v>194</v>
      </c>
      <c r="CM10" s="430">
        <v>355</v>
      </c>
      <c r="CN10" s="417">
        <v>549</v>
      </c>
      <c r="CO10" s="567">
        <v>7.0384615384615383</v>
      </c>
      <c r="CP10" s="430">
        <v>189</v>
      </c>
      <c r="CQ10" s="430">
        <v>530</v>
      </c>
      <c r="CR10" s="417">
        <v>719</v>
      </c>
      <c r="CS10" s="567">
        <v>9.0201982185422143</v>
      </c>
      <c r="CT10" s="430">
        <v>167</v>
      </c>
      <c r="CU10" s="430">
        <v>398</v>
      </c>
      <c r="CV10" s="108">
        <v>565</v>
      </c>
      <c r="CW10" s="567">
        <v>8.4873065945621153</v>
      </c>
      <c r="CX10" s="430">
        <v>139</v>
      </c>
      <c r="CY10" s="430">
        <v>526</v>
      </c>
      <c r="CZ10" s="108">
        <v>665</v>
      </c>
      <c r="DA10" s="567">
        <v>9.1547356828193838</v>
      </c>
      <c r="DB10" s="430">
        <v>163</v>
      </c>
      <c r="DC10" s="430">
        <v>567</v>
      </c>
      <c r="DD10" s="108">
        <v>730</v>
      </c>
      <c r="DE10" s="567">
        <v>9.5076842927845799</v>
      </c>
    </row>
    <row r="11" spans="1:109" ht="25.15" customHeight="1" x14ac:dyDescent="0.2">
      <c r="A11" s="344" t="s">
        <v>377</v>
      </c>
      <c r="B11" s="430">
        <v>47</v>
      </c>
      <c r="C11" s="430">
        <v>42</v>
      </c>
      <c r="D11" s="430">
        <v>89</v>
      </c>
      <c r="E11" s="566">
        <v>1.0748792270531402</v>
      </c>
      <c r="F11" s="430">
        <v>35</v>
      </c>
      <c r="G11" s="430">
        <v>34</v>
      </c>
      <c r="H11" s="430">
        <v>69</v>
      </c>
      <c r="I11" s="566">
        <v>0.82823190493338128</v>
      </c>
      <c r="J11" s="108">
        <v>29</v>
      </c>
      <c r="K11" s="108">
        <v>37</v>
      </c>
      <c r="L11" s="108">
        <v>66</v>
      </c>
      <c r="M11" s="566">
        <v>0.73341482386931878</v>
      </c>
      <c r="N11" s="261">
        <v>32</v>
      </c>
      <c r="O11" s="261">
        <v>41</v>
      </c>
      <c r="P11" s="108">
        <v>73</v>
      </c>
      <c r="Q11" s="567">
        <v>0.84188674893322568</v>
      </c>
      <c r="R11" s="430">
        <v>46</v>
      </c>
      <c r="S11" s="430">
        <v>44</v>
      </c>
      <c r="T11" s="108">
        <v>90</v>
      </c>
      <c r="U11" s="567">
        <v>1.0330578512396695</v>
      </c>
      <c r="V11" s="430" t="s">
        <v>321</v>
      </c>
      <c r="W11" s="430" t="s">
        <v>321</v>
      </c>
      <c r="X11" s="430" t="s">
        <v>321</v>
      </c>
      <c r="Y11" s="535" t="s">
        <v>321</v>
      </c>
      <c r="Z11" s="430">
        <v>38</v>
      </c>
      <c r="AA11" s="430">
        <v>46</v>
      </c>
      <c r="AB11" s="417">
        <v>84</v>
      </c>
      <c r="AC11" s="567">
        <v>1.1143539400371449</v>
      </c>
      <c r="AD11" s="430">
        <v>46</v>
      </c>
      <c r="AE11" s="430">
        <v>66</v>
      </c>
      <c r="AF11" s="417">
        <v>112</v>
      </c>
      <c r="AG11" s="567">
        <v>1.3789706968726916</v>
      </c>
      <c r="AH11" s="430">
        <v>31</v>
      </c>
      <c r="AI11" s="430">
        <v>102</v>
      </c>
      <c r="AJ11" s="417">
        <v>133</v>
      </c>
      <c r="AK11" s="567">
        <v>1.6353129226607648</v>
      </c>
      <c r="AL11" s="430">
        <v>17</v>
      </c>
      <c r="AM11" s="430">
        <v>65</v>
      </c>
      <c r="AN11" s="417">
        <v>82</v>
      </c>
      <c r="AO11" s="567">
        <v>1.1697574893009985</v>
      </c>
      <c r="AP11" s="430">
        <v>20</v>
      </c>
      <c r="AQ11" s="430">
        <v>77</v>
      </c>
      <c r="AR11" s="417">
        <v>97</v>
      </c>
      <c r="AS11" s="567">
        <v>1.4066125290023201</v>
      </c>
      <c r="AT11" s="430">
        <v>32</v>
      </c>
      <c r="AU11" s="430">
        <v>109</v>
      </c>
      <c r="AV11" s="417">
        <v>141</v>
      </c>
      <c r="AW11" s="567">
        <v>2.0521030417697572</v>
      </c>
      <c r="AX11" s="430">
        <v>22</v>
      </c>
      <c r="AY11" s="430">
        <v>52</v>
      </c>
      <c r="AZ11" s="417">
        <v>74</v>
      </c>
      <c r="BA11" s="567">
        <v>1.2643089014180762</v>
      </c>
      <c r="BB11" s="430">
        <v>36</v>
      </c>
      <c r="BC11" s="430">
        <v>60</v>
      </c>
      <c r="BD11" s="417">
        <v>96</v>
      </c>
      <c r="BE11" s="567">
        <v>1.5786877158362114</v>
      </c>
      <c r="BF11" s="430">
        <v>50</v>
      </c>
      <c r="BG11" s="430">
        <v>59</v>
      </c>
      <c r="BH11" s="417">
        <v>109</v>
      </c>
      <c r="BI11" s="567">
        <v>1.5602633839106785</v>
      </c>
      <c r="BJ11" s="430">
        <v>43</v>
      </c>
      <c r="BK11" s="430">
        <v>105</v>
      </c>
      <c r="BL11" s="417">
        <v>148</v>
      </c>
      <c r="BM11" s="567">
        <v>2.416326530612245</v>
      </c>
      <c r="BN11" s="430">
        <v>24</v>
      </c>
      <c r="BO11" s="430">
        <v>85</v>
      </c>
      <c r="BP11" s="417">
        <v>109</v>
      </c>
      <c r="BQ11" s="567">
        <v>1.6671765065769351</v>
      </c>
      <c r="BR11" s="430">
        <v>28</v>
      </c>
      <c r="BS11" s="430">
        <v>87</v>
      </c>
      <c r="BT11" s="417">
        <v>115</v>
      </c>
      <c r="BU11" s="567">
        <v>1.7848828185627812</v>
      </c>
      <c r="BV11" s="430">
        <v>37</v>
      </c>
      <c r="BW11" s="430">
        <v>100</v>
      </c>
      <c r="BX11" s="417">
        <v>137</v>
      </c>
      <c r="BY11" s="567">
        <v>2.148345617061314</v>
      </c>
      <c r="BZ11" s="430">
        <v>25</v>
      </c>
      <c r="CA11" s="430">
        <v>90</v>
      </c>
      <c r="CB11" s="417">
        <v>115</v>
      </c>
      <c r="CC11" s="567">
        <v>1.7011834319526626</v>
      </c>
      <c r="CD11" s="430">
        <v>27</v>
      </c>
      <c r="CE11" s="430">
        <v>130</v>
      </c>
      <c r="CF11" s="417">
        <v>157</v>
      </c>
      <c r="CG11" s="567">
        <v>2.5007964319847082</v>
      </c>
      <c r="CH11" s="430">
        <v>32</v>
      </c>
      <c r="CI11" s="430">
        <v>85</v>
      </c>
      <c r="CJ11" s="417">
        <v>117</v>
      </c>
      <c r="CK11" s="567">
        <v>1.9989748846745259</v>
      </c>
      <c r="CL11" s="430">
        <v>36</v>
      </c>
      <c r="CM11" s="430">
        <v>97</v>
      </c>
      <c r="CN11" s="417">
        <v>133</v>
      </c>
      <c r="CO11" s="567">
        <v>1.7051282051282053</v>
      </c>
      <c r="CP11" s="430">
        <v>40</v>
      </c>
      <c r="CQ11" s="430">
        <v>145</v>
      </c>
      <c r="CR11" s="417">
        <v>185</v>
      </c>
      <c r="CS11" s="567">
        <v>2.3209133107514739</v>
      </c>
      <c r="CT11" s="430">
        <v>52</v>
      </c>
      <c r="CU11" s="430">
        <v>184</v>
      </c>
      <c r="CV11" s="108">
        <v>236</v>
      </c>
      <c r="CW11" s="567">
        <v>3.5451404536578037</v>
      </c>
      <c r="CX11" s="430">
        <v>40</v>
      </c>
      <c r="CY11" s="430">
        <v>221</v>
      </c>
      <c r="CZ11" s="108">
        <v>261</v>
      </c>
      <c r="DA11" s="567">
        <v>3.5930616740088106</v>
      </c>
      <c r="DB11" s="249">
        <v>51</v>
      </c>
      <c r="DC11" s="430">
        <v>260</v>
      </c>
      <c r="DD11" s="108">
        <v>311</v>
      </c>
      <c r="DE11" s="567">
        <v>4.0505339932274032</v>
      </c>
    </row>
    <row r="12" spans="1:109" ht="25.15" customHeight="1" x14ac:dyDescent="0.2">
      <c r="A12" s="568"/>
      <c r="B12" s="569"/>
      <c r="C12" s="569"/>
      <c r="D12" s="425"/>
      <c r="E12" s="334"/>
      <c r="F12" s="569"/>
      <c r="G12" s="569"/>
      <c r="H12" s="425"/>
      <c r="I12" s="334"/>
      <c r="J12" s="570"/>
      <c r="K12" s="570"/>
      <c r="L12" s="570"/>
      <c r="M12" s="334" t="s">
        <v>1</v>
      </c>
      <c r="N12" s="571"/>
      <c r="O12" s="571"/>
      <c r="P12" s="571"/>
      <c r="Q12" s="572"/>
      <c r="R12" s="573"/>
      <c r="S12" s="574"/>
      <c r="T12" s="574"/>
      <c r="U12" s="313"/>
      <c r="V12" s="573"/>
      <c r="W12" s="574"/>
      <c r="X12" s="575"/>
      <c r="Y12" s="313"/>
      <c r="Z12" s="573"/>
      <c r="AA12" s="574"/>
      <c r="AB12" s="575"/>
      <c r="AC12" s="313"/>
      <c r="AD12" s="573"/>
      <c r="AE12" s="574"/>
      <c r="AF12" s="575"/>
      <c r="AG12" s="313"/>
      <c r="AH12" s="573"/>
      <c r="AI12" s="574"/>
      <c r="AJ12" s="575"/>
      <c r="AK12" s="313"/>
      <c r="AL12" s="573"/>
      <c r="AM12" s="574"/>
      <c r="AN12" s="575"/>
      <c r="AO12" s="313"/>
      <c r="AP12" s="573"/>
      <c r="AQ12" s="574"/>
      <c r="AR12" s="575"/>
      <c r="AS12" s="313"/>
      <c r="AT12" s="573"/>
      <c r="AU12" s="574"/>
      <c r="AV12" s="575"/>
      <c r="AW12" s="313"/>
      <c r="AX12" s="573"/>
      <c r="AY12" s="574"/>
      <c r="AZ12" s="575"/>
      <c r="BA12" s="313"/>
      <c r="BB12" s="573"/>
      <c r="BC12" s="574"/>
      <c r="BD12" s="575"/>
      <c r="BE12" s="313"/>
      <c r="BF12" s="573"/>
      <c r="BG12" s="574"/>
      <c r="BH12" s="575"/>
      <c r="BI12" s="313"/>
      <c r="BJ12" s="573"/>
      <c r="BK12" s="574"/>
      <c r="BL12" s="575"/>
      <c r="BM12" s="313"/>
      <c r="BN12" s="573"/>
      <c r="BO12" s="574"/>
      <c r="BP12" s="575"/>
      <c r="BQ12" s="313"/>
      <c r="BR12" s="573"/>
      <c r="BS12" s="574"/>
      <c r="BT12" s="575"/>
      <c r="BU12" s="313"/>
      <c r="BV12" s="573"/>
      <c r="BW12" s="574"/>
      <c r="BX12" s="575"/>
      <c r="BY12" s="313"/>
      <c r="BZ12" s="573"/>
      <c r="CA12" s="574"/>
      <c r="CB12" s="575"/>
      <c r="CC12" s="313"/>
      <c r="CD12" s="573"/>
      <c r="CE12" s="574"/>
      <c r="CF12" s="575"/>
      <c r="CG12" s="313"/>
      <c r="CH12" s="573"/>
      <c r="CI12" s="574"/>
      <c r="CJ12" s="575"/>
      <c r="CK12" s="313"/>
      <c r="CL12" s="573"/>
      <c r="CM12" s="574"/>
      <c r="CN12" s="575"/>
      <c r="CO12" s="313"/>
      <c r="CP12" s="573"/>
      <c r="CQ12" s="574"/>
      <c r="CR12" s="575"/>
      <c r="CS12" s="313"/>
      <c r="CT12" s="573"/>
      <c r="CU12" s="574"/>
      <c r="CV12" s="575"/>
      <c r="CW12" s="313"/>
      <c r="CX12" s="573"/>
      <c r="CY12" s="574"/>
      <c r="CZ12" s="575"/>
      <c r="DA12" s="313"/>
      <c r="DB12" s="573"/>
      <c r="DC12" s="574"/>
      <c r="DD12" s="575"/>
      <c r="DE12" s="313"/>
    </row>
    <row r="13" spans="1:109" ht="25.15" customHeight="1" x14ac:dyDescent="0.2">
      <c r="A13" s="380" t="s">
        <v>102</v>
      </c>
      <c r="B13" s="576">
        <v>4187</v>
      </c>
      <c r="C13" s="576">
        <v>4093</v>
      </c>
      <c r="D13" s="576">
        <v>8280</v>
      </c>
      <c r="E13" s="577">
        <v>100</v>
      </c>
      <c r="F13" s="576">
        <v>3664</v>
      </c>
      <c r="G13" s="576">
        <v>4667</v>
      </c>
      <c r="H13" s="576">
        <v>8331</v>
      </c>
      <c r="I13" s="577">
        <v>100</v>
      </c>
      <c r="J13" s="432">
        <v>3701</v>
      </c>
      <c r="K13" s="432">
        <v>5298</v>
      </c>
      <c r="L13" s="432">
        <v>8999</v>
      </c>
      <c r="M13" s="577">
        <v>100.00000000000001</v>
      </c>
      <c r="N13" s="432">
        <v>3544</v>
      </c>
      <c r="O13" s="432">
        <v>5127</v>
      </c>
      <c r="P13" s="432">
        <v>8671</v>
      </c>
      <c r="Q13" s="578">
        <v>99.999999999999986</v>
      </c>
      <c r="R13" s="432">
        <v>3550</v>
      </c>
      <c r="S13" s="432">
        <v>5162</v>
      </c>
      <c r="T13" s="432">
        <v>8712</v>
      </c>
      <c r="U13" s="579">
        <v>100</v>
      </c>
      <c r="V13" s="432">
        <v>3094</v>
      </c>
      <c r="W13" s="432">
        <v>4863</v>
      </c>
      <c r="X13" s="432">
        <v>7957</v>
      </c>
      <c r="Y13" s="579">
        <v>100</v>
      </c>
      <c r="Z13" s="432">
        <v>2765</v>
      </c>
      <c r="AA13" s="432">
        <v>4773</v>
      </c>
      <c r="AB13" s="432">
        <v>7538</v>
      </c>
      <c r="AC13" s="579">
        <v>100</v>
      </c>
      <c r="AD13" s="432">
        <v>3320</v>
      </c>
      <c r="AE13" s="432">
        <v>4802</v>
      </c>
      <c r="AF13" s="432">
        <v>8122</v>
      </c>
      <c r="AG13" s="579">
        <v>100</v>
      </c>
      <c r="AH13" s="432">
        <v>2732</v>
      </c>
      <c r="AI13" s="432">
        <v>5401</v>
      </c>
      <c r="AJ13" s="432">
        <v>8133</v>
      </c>
      <c r="AK13" s="579">
        <v>100</v>
      </c>
      <c r="AL13" s="432">
        <v>2364</v>
      </c>
      <c r="AM13" s="432">
        <v>4646</v>
      </c>
      <c r="AN13" s="432">
        <v>7010</v>
      </c>
      <c r="AO13" s="579">
        <v>100</v>
      </c>
      <c r="AP13" s="432">
        <v>2374</v>
      </c>
      <c r="AQ13" s="432">
        <v>4522</v>
      </c>
      <c r="AR13" s="432">
        <v>6896</v>
      </c>
      <c r="AS13" s="579">
        <v>99.999999999999986</v>
      </c>
      <c r="AT13" s="432">
        <v>2342</v>
      </c>
      <c r="AU13" s="432">
        <v>4529</v>
      </c>
      <c r="AV13" s="432">
        <v>6871</v>
      </c>
      <c r="AW13" s="579">
        <v>100</v>
      </c>
      <c r="AX13" s="432">
        <v>2180</v>
      </c>
      <c r="AY13" s="432">
        <v>3673</v>
      </c>
      <c r="AZ13" s="432">
        <v>5853</v>
      </c>
      <c r="BA13" s="579">
        <v>100</v>
      </c>
      <c r="BB13" s="432">
        <v>2475</v>
      </c>
      <c r="BC13" s="432">
        <v>3606</v>
      </c>
      <c r="BD13" s="432">
        <v>6081</v>
      </c>
      <c r="BE13" s="579">
        <v>100</v>
      </c>
      <c r="BF13" s="432">
        <v>2619</v>
      </c>
      <c r="BG13" s="432">
        <v>4367</v>
      </c>
      <c r="BH13" s="432">
        <v>6986</v>
      </c>
      <c r="BI13" s="579">
        <v>100</v>
      </c>
      <c r="BJ13" s="432">
        <v>2341</v>
      </c>
      <c r="BK13" s="432">
        <v>3784</v>
      </c>
      <c r="BL13" s="432">
        <v>6125</v>
      </c>
      <c r="BM13" s="579">
        <v>99.999999999999986</v>
      </c>
      <c r="BN13" s="432">
        <v>2539</v>
      </c>
      <c r="BO13" s="432">
        <v>3999</v>
      </c>
      <c r="BP13" s="432">
        <v>6538</v>
      </c>
      <c r="BQ13" s="579">
        <v>100</v>
      </c>
      <c r="BR13" s="432">
        <v>2505</v>
      </c>
      <c r="BS13" s="432">
        <v>3938</v>
      </c>
      <c r="BT13" s="432">
        <v>6443</v>
      </c>
      <c r="BU13" s="579">
        <v>100</v>
      </c>
      <c r="BV13" s="432">
        <v>2130</v>
      </c>
      <c r="BW13" s="432">
        <v>4247</v>
      </c>
      <c r="BX13" s="432">
        <v>6377</v>
      </c>
      <c r="BY13" s="579">
        <v>100</v>
      </c>
      <c r="BZ13" s="432">
        <v>2081</v>
      </c>
      <c r="CA13" s="432">
        <v>4679</v>
      </c>
      <c r="CB13" s="432">
        <v>6760</v>
      </c>
      <c r="CC13" s="579">
        <v>99.999999999999986</v>
      </c>
      <c r="CD13" s="432">
        <v>1939</v>
      </c>
      <c r="CE13" s="432">
        <v>4339</v>
      </c>
      <c r="CF13" s="432">
        <v>6278</v>
      </c>
      <c r="CG13" s="579">
        <v>100</v>
      </c>
      <c r="CH13" s="432">
        <v>1592</v>
      </c>
      <c r="CI13" s="432">
        <v>4261</v>
      </c>
      <c r="CJ13" s="432">
        <v>5853</v>
      </c>
      <c r="CK13" s="579">
        <v>100</v>
      </c>
      <c r="CL13" s="432">
        <v>2347</v>
      </c>
      <c r="CM13" s="432">
        <v>5453</v>
      </c>
      <c r="CN13" s="432">
        <v>7800</v>
      </c>
      <c r="CO13" s="579">
        <v>99.999999999999986</v>
      </c>
      <c r="CP13" s="432">
        <v>2183</v>
      </c>
      <c r="CQ13" s="432">
        <v>5788</v>
      </c>
      <c r="CR13" s="432">
        <v>7971</v>
      </c>
      <c r="CS13" s="579">
        <v>99.999999999999986</v>
      </c>
      <c r="CT13" s="432">
        <v>1807</v>
      </c>
      <c r="CU13" s="432">
        <v>4850</v>
      </c>
      <c r="CV13" s="432">
        <v>6657</v>
      </c>
      <c r="CW13" s="579">
        <v>100</v>
      </c>
      <c r="CX13" s="432">
        <v>1905</v>
      </c>
      <c r="CY13" s="432">
        <v>5359</v>
      </c>
      <c r="CZ13" s="432">
        <v>7264</v>
      </c>
      <c r="DA13" s="579">
        <v>100</v>
      </c>
      <c r="DB13" s="432">
        <v>1927</v>
      </c>
      <c r="DC13" s="432">
        <v>5751</v>
      </c>
      <c r="DD13" s="432">
        <v>7678</v>
      </c>
      <c r="DE13" s="579">
        <v>100</v>
      </c>
    </row>
    <row r="14" spans="1:109" ht="24.95" customHeight="1" x14ac:dyDescent="0.2">
      <c r="A14" s="580"/>
      <c r="B14" s="581"/>
      <c r="C14" s="581"/>
      <c r="D14" s="581"/>
      <c r="E14" s="582"/>
      <c r="F14" s="581"/>
      <c r="G14" s="581"/>
      <c r="H14" s="581"/>
      <c r="I14" s="582"/>
      <c r="J14" s="583"/>
      <c r="K14" s="583"/>
      <c r="L14" s="357"/>
      <c r="M14" s="584"/>
    </row>
    <row r="15" spans="1:109" x14ac:dyDescent="0.2">
      <c r="A15" s="27" t="s">
        <v>1</v>
      </c>
      <c r="M15" s="436"/>
    </row>
    <row r="31" spans="11:11" x14ac:dyDescent="0.2">
      <c r="K31" s="24"/>
    </row>
    <row r="50" spans="22:24" x14ac:dyDescent="0.2">
      <c r="V50" s="504" t="e">
        <f>V5+V8</f>
        <v>#VALUE!</v>
      </c>
    </row>
    <row r="51" spans="22:24" x14ac:dyDescent="0.2">
      <c r="V51" s="504" t="e">
        <f>V9+V14+V15+V16</f>
        <v>#VALUE!</v>
      </c>
      <c r="X51" s="504" t="e">
        <f>X9+X14+X15+X16</f>
        <v>#VALUE!</v>
      </c>
    </row>
    <row r="52" spans="22:24" x14ac:dyDescent="0.2">
      <c r="V52" s="18">
        <f>V17+V19+V20+V21+V22+V27+V31+V32+V33+V34+V29+V30+V35+1</f>
        <v>1</v>
      </c>
      <c r="W52" s="18">
        <f>W17+W19+W20+W21+W22+W27+W31+W32+W33+W34+W29+W30+W35</f>
        <v>0</v>
      </c>
    </row>
    <row r="53" spans="22:24" x14ac:dyDescent="0.2">
      <c r="V53" s="18" t="e">
        <f>SUM(V50:V52)</f>
        <v>#VALUE!</v>
      </c>
      <c r="W53" s="18">
        <f>SUM(W50:W52)</f>
        <v>0</v>
      </c>
    </row>
    <row r="57" spans="22:24" x14ac:dyDescent="0.2">
      <c r="V57" s="18">
        <v>109</v>
      </c>
    </row>
    <row r="60" spans="22:24" x14ac:dyDescent="0.2">
      <c r="V60" s="18" t="e">
        <f>V52+V53+V54+V56+V57+V58</f>
        <v>#VALUE!</v>
      </c>
    </row>
  </sheetData>
  <mergeCells count="54">
    <mergeCell ref="CR5:CS5"/>
    <mergeCell ref="CV5:CW5"/>
    <mergeCell ref="CZ5:DA5"/>
    <mergeCell ref="DD5:DE5"/>
    <mergeCell ref="BT5:BU5"/>
    <mergeCell ref="BX5:BY5"/>
    <mergeCell ref="CB5:CC5"/>
    <mergeCell ref="CF5:CG5"/>
    <mergeCell ref="CJ5:CK5"/>
    <mergeCell ref="CN5:CO5"/>
    <mergeCell ref="BP5:BQ5"/>
    <mergeCell ref="X5:Y5"/>
    <mergeCell ref="AB5:AC5"/>
    <mergeCell ref="AF5:AG5"/>
    <mergeCell ref="AJ5:AK5"/>
    <mergeCell ref="AN5:AO5"/>
    <mergeCell ref="AR5:AS5"/>
    <mergeCell ref="AV5:AW5"/>
    <mergeCell ref="AZ5:BA5"/>
    <mergeCell ref="BD5:BE5"/>
    <mergeCell ref="BH5:BI5"/>
    <mergeCell ref="BL5:BM5"/>
    <mergeCell ref="CT4:CW4"/>
    <mergeCell ref="CX4:DA4"/>
    <mergeCell ref="DB4:DE4"/>
    <mergeCell ref="D5:E5"/>
    <mergeCell ref="H5:I5"/>
    <mergeCell ref="L5:M5"/>
    <mergeCell ref="P5:Q5"/>
    <mergeCell ref="T5:U5"/>
    <mergeCell ref="BV4:BY4"/>
    <mergeCell ref="BZ4:CC4"/>
    <mergeCell ref="CD4:CG4"/>
    <mergeCell ref="CH4:CK4"/>
    <mergeCell ref="CL4:CO4"/>
    <mergeCell ref="CP4:CS4"/>
    <mergeCell ref="AX4:BA4"/>
    <mergeCell ref="BB4:BE4"/>
    <mergeCell ref="BF4:BI4"/>
    <mergeCell ref="BJ4:BM4"/>
    <mergeCell ref="BN4:BQ4"/>
    <mergeCell ref="BR4:BU4"/>
    <mergeCell ref="Z4:AC4"/>
    <mergeCell ref="AD4:AG4"/>
    <mergeCell ref="AH4:AK4"/>
    <mergeCell ref="AL4:AO4"/>
    <mergeCell ref="AP4:AS4"/>
    <mergeCell ref="AT4:AW4"/>
    <mergeCell ref="V4:Y4"/>
    <mergeCell ref="B4:E4"/>
    <mergeCell ref="F4:I4"/>
    <mergeCell ref="J4:M4"/>
    <mergeCell ref="N4:Q4"/>
    <mergeCell ref="R4:U4"/>
  </mergeCells>
  <hyperlinks>
    <hyperlink ref="A1" location="'Table of contents'!A1" display="Back to table of contents" xr:uid="{95B6B982-D18F-404D-9E45-FDB805C5F327}"/>
  </hyperlinks>
  <pageMargins left="0.46" right="0.06" top="1" bottom="1" header="0.5" footer="0.5"/>
  <pageSetup orientation="landscape" r:id="rId1"/>
  <headerFooter alignWithMargins="0">
    <oddHeader>&amp;C- 37 -</oddHeader>
  </headerFooter>
  <ignoredErrors>
    <ignoredError sqref="CL4 CP4 CT4 DB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7182F-5C94-4C3E-B3C8-3BE7C26665BE}">
  <dimension ref="A1:IT503"/>
  <sheetViews>
    <sheetView workbookViewId="0">
      <pane xSplit="2" ySplit="7" topLeftCell="C8" activePane="bottomRight" state="frozen"/>
      <selection activeCell="E11" sqref="E11"/>
      <selection pane="topRight" activeCell="E11" sqref="E11"/>
      <selection pane="bottomLeft" activeCell="E11" sqref="E11"/>
      <selection pane="bottomRight"/>
    </sheetView>
  </sheetViews>
  <sheetFormatPr defaultColWidth="11.5703125" defaultRowHeight="12.75" x14ac:dyDescent="0.2"/>
  <cols>
    <col min="1" max="1" width="21.7109375" style="587" customWidth="1"/>
    <col min="2" max="2" width="46" style="586" customWidth="1"/>
    <col min="3" max="66" width="12.140625" style="586" customWidth="1"/>
    <col min="67" max="250" width="9.140625" style="586" customWidth="1"/>
    <col min="251" max="251" width="5.28515625" style="586" customWidth="1"/>
    <col min="252" max="252" width="46" style="586" customWidth="1"/>
    <col min="253" max="253" width="7.7109375" style="586" bestFit="1" customWidth="1"/>
    <col min="254" max="16384" width="11.5703125" style="586"/>
  </cols>
  <sheetData>
    <row r="1" spans="1:254" ht="25.5" x14ac:dyDescent="0.2">
      <c r="A1" s="674" t="s">
        <v>214</v>
      </c>
    </row>
    <row r="2" spans="1:254" s="816" customFormat="1" ht="18.75" x14ac:dyDescent="0.2">
      <c r="A2" s="585" t="s">
        <v>378</v>
      </c>
      <c r="B2" s="585"/>
      <c r="C2" s="585"/>
      <c r="D2" s="585"/>
      <c r="E2" s="585"/>
      <c r="F2" s="585"/>
      <c r="G2" s="585"/>
      <c r="H2" s="585"/>
      <c r="I2" s="585"/>
      <c r="J2" s="585"/>
      <c r="K2" s="815"/>
      <c r="L2" s="815"/>
      <c r="M2" s="815"/>
      <c r="N2" s="815"/>
      <c r="O2" s="815"/>
      <c r="P2" s="815"/>
      <c r="Q2" s="815"/>
      <c r="R2" s="815"/>
      <c r="S2" s="815"/>
      <c r="T2" s="815"/>
      <c r="U2" s="815"/>
      <c r="V2" s="815"/>
      <c r="W2" s="815"/>
      <c r="X2" s="815"/>
      <c r="Y2" s="815"/>
      <c r="Z2" s="815"/>
      <c r="AA2" s="815"/>
      <c r="AB2" s="815"/>
      <c r="AC2" s="815"/>
      <c r="AD2" s="815"/>
      <c r="AE2" s="815"/>
      <c r="AF2" s="815"/>
      <c r="AG2" s="815"/>
      <c r="AH2" s="815"/>
      <c r="AI2" s="815"/>
      <c r="AJ2" s="815"/>
      <c r="AK2" s="815"/>
      <c r="AL2" s="815"/>
      <c r="AM2" s="815"/>
      <c r="AN2" s="815"/>
      <c r="AO2" s="815"/>
      <c r="AP2" s="815"/>
      <c r="AQ2" s="815"/>
      <c r="AR2" s="815"/>
      <c r="AS2" s="815"/>
      <c r="AT2" s="815"/>
      <c r="AU2" s="815"/>
      <c r="AV2" s="815"/>
      <c r="AW2" s="815"/>
      <c r="AX2" s="815"/>
      <c r="AY2" s="815"/>
      <c r="AZ2" s="815"/>
      <c r="BA2" s="815"/>
      <c r="BB2" s="815"/>
      <c r="BC2" s="815"/>
      <c r="BD2" s="815"/>
      <c r="BE2" s="815"/>
      <c r="BF2" s="815"/>
      <c r="BG2" s="815"/>
      <c r="BH2" s="815"/>
      <c r="BI2" s="815"/>
      <c r="BJ2" s="815"/>
      <c r="BK2" s="815"/>
      <c r="BL2" s="815"/>
      <c r="BM2" s="815"/>
      <c r="BN2" s="815"/>
      <c r="BO2" s="815"/>
      <c r="BP2" s="815"/>
      <c r="BQ2" s="815"/>
      <c r="BR2" s="815"/>
      <c r="BS2" s="815"/>
      <c r="BT2" s="815"/>
      <c r="BU2" s="815"/>
      <c r="BV2" s="815"/>
      <c r="BW2" s="815"/>
      <c r="BX2" s="815"/>
      <c r="BY2" s="815"/>
      <c r="BZ2" s="815"/>
      <c r="CA2" s="815"/>
      <c r="CB2" s="815"/>
      <c r="CC2" s="815"/>
      <c r="CD2" s="815"/>
      <c r="CE2" s="815"/>
      <c r="CF2" s="815"/>
      <c r="CG2" s="815"/>
      <c r="CH2" s="815"/>
      <c r="CI2" s="815"/>
      <c r="CJ2" s="815"/>
      <c r="CK2" s="815"/>
      <c r="CL2" s="815"/>
      <c r="CM2" s="815"/>
      <c r="CN2" s="815"/>
      <c r="CO2" s="815"/>
      <c r="CP2" s="815"/>
      <c r="CQ2" s="815"/>
      <c r="CR2" s="815"/>
      <c r="CS2" s="815"/>
      <c r="CT2" s="815"/>
      <c r="CU2" s="815"/>
      <c r="CV2" s="815"/>
      <c r="CW2" s="815"/>
      <c r="CX2" s="815"/>
      <c r="CY2" s="815"/>
      <c r="CZ2" s="815"/>
      <c r="DA2" s="815"/>
      <c r="DB2" s="815"/>
      <c r="DC2" s="815"/>
      <c r="DD2" s="815"/>
      <c r="DE2" s="815"/>
      <c r="DF2" s="815"/>
      <c r="DG2" s="815"/>
      <c r="DH2" s="815"/>
      <c r="DI2" s="815"/>
      <c r="DJ2" s="815"/>
      <c r="DK2" s="815"/>
      <c r="DL2" s="815"/>
      <c r="DM2" s="815"/>
      <c r="DN2" s="815"/>
      <c r="DO2" s="815"/>
      <c r="DP2" s="815"/>
      <c r="DQ2" s="815"/>
      <c r="DR2" s="815"/>
      <c r="DS2" s="815"/>
      <c r="DT2" s="815"/>
      <c r="DU2" s="815"/>
      <c r="DV2" s="815"/>
      <c r="DW2" s="815"/>
      <c r="DX2" s="815"/>
      <c r="DY2" s="815"/>
      <c r="DZ2" s="815"/>
      <c r="EA2" s="815"/>
      <c r="EB2" s="815"/>
      <c r="EC2" s="815"/>
      <c r="ED2" s="815"/>
      <c r="EE2" s="815"/>
      <c r="EF2" s="815"/>
      <c r="EG2" s="815"/>
      <c r="EH2" s="815"/>
      <c r="EI2" s="815"/>
      <c r="EJ2" s="815"/>
      <c r="EK2" s="815"/>
      <c r="EL2" s="815"/>
      <c r="EM2" s="815"/>
      <c r="EN2" s="815"/>
      <c r="EO2" s="815"/>
      <c r="EP2" s="815"/>
      <c r="EQ2" s="815"/>
      <c r="ER2" s="815"/>
      <c r="ES2" s="815"/>
      <c r="ET2" s="815"/>
      <c r="EU2" s="815"/>
      <c r="EV2" s="815"/>
      <c r="EW2" s="815"/>
      <c r="EX2" s="815"/>
      <c r="EY2" s="815"/>
      <c r="EZ2" s="815"/>
      <c r="FA2" s="815"/>
      <c r="FB2" s="815"/>
      <c r="FC2" s="815"/>
      <c r="FD2" s="815"/>
      <c r="FE2" s="815"/>
      <c r="FF2" s="815"/>
      <c r="FG2" s="815"/>
      <c r="FH2" s="815"/>
      <c r="FI2" s="815"/>
      <c r="FJ2" s="815"/>
      <c r="FK2" s="815"/>
      <c r="FL2" s="815"/>
      <c r="FM2" s="815"/>
      <c r="FN2" s="815"/>
      <c r="FO2" s="815"/>
      <c r="FP2" s="815"/>
      <c r="FQ2" s="815"/>
      <c r="FR2" s="815"/>
      <c r="FS2" s="815"/>
      <c r="FT2" s="815"/>
      <c r="FU2" s="815"/>
      <c r="FV2" s="815"/>
      <c r="FW2" s="815"/>
      <c r="FX2" s="815"/>
      <c r="FY2" s="815"/>
      <c r="FZ2" s="815"/>
      <c r="GA2" s="815"/>
      <c r="GB2" s="815"/>
      <c r="GC2" s="815"/>
      <c r="GD2" s="815"/>
      <c r="GE2" s="815"/>
      <c r="GF2" s="815"/>
      <c r="GG2" s="815"/>
      <c r="GH2" s="815"/>
      <c r="GI2" s="815"/>
      <c r="GJ2" s="815"/>
      <c r="GK2" s="815"/>
      <c r="GL2" s="815"/>
      <c r="GM2" s="815"/>
      <c r="GN2" s="815"/>
      <c r="GO2" s="815"/>
      <c r="GP2" s="815"/>
      <c r="GQ2" s="815"/>
      <c r="GR2" s="815"/>
      <c r="GS2" s="815"/>
      <c r="GT2" s="815"/>
      <c r="GU2" s="815"/>
      <c r="GV2" s="815"/>
      <c r="GW2" s="815"/>
      <c r="GX2" s="815"/>
      <c r="GY2" s="815"/>
      <c r="GZ2" s="815"/>
      <c r="HA2" s="815"/>
      <c r="HB2" s="815"/>
      <c r="HC2" s="815"/>
      <c r="HD2" s="815"/>
      <c r="HE2" s="815"/>
      <c r="HF2" s="815"/>
      <c r="HG2" s="815"/>
      <c r="HH2" s="815"/>
      <c r="HI2" s="815"/>
      <c r="HJ2" s="815"/>
      <c r="HK2" s="815"/>
      <c r="HL2" s="815"/>
      <c r="HM2" s="815"/>
      <c r="HN2" s="815"/>
      <c r="HO2" s="815"/>
      <c r="HP2" s="815"/>
      <c r="HQ2" s="815"/>
      <c r="HR2" s="815"/>
      <c r="HS2" s="815"/>
      <c r="HT2" s="815"/>
      <c r="HU2" s="815"/>
      <c r="HV2" s="815"/>
      <c r="HW2" s="815"/>
      <c r="HX2" s="815"/>
      <c r="HY2" s="815"/>
      <c r="HZ2" s="815"/>
      <c r="IA2" s="815"/>
      <c r="IB2" s="815"/>
      <c r="IC2" s="815"/>
      <c r="ID2" s="815"/>
      <c r="IE2" s="815"/>
      <c r="IF2" s="815"/>
      <c r="IG2" s="815"/>
      <c r="IH2" s="815"/>
      <c r="II2" s="815"/>
      <c r="IJ2" s="815"/>
      <c r="IK2" s="815"/>
      <c r="IL2" s="815"/>
      <c r="IM2" s="815"/>
      <c r="IN2" s="815"/>
      <c r="IO2" s="815"/>
      <c r="IP2" s="815"/>
      <c r="IQ2" s="815"/>
      <c r="IR2" s="815"/>
      <c r="IS2" s="815"/>
      <c r="IT2" s="815"/>
    </row>
    <row r="3" spans="1:254" x14ac:dyDescent="0.2">
      <c r="D3" s="588"/>
      <c r="E3" s="588"/>
      <c r="F3" s="588"/>
      <c r="G3" s="588"/>
      <c r="H3" s="588"/>
      <c r="I3" s="588"/>
      <c r="BN3" s="588" t="s">
        <v>103</v>
      </c>
    </row>
    <row r="4" spans="1:254" ht="15.75" customHeight="1" x14ac:dyDescent="0.2">
      <c r="A4" s="684" t="s">
        <v>396</v>
      </c>
      <c r="B4" s="876" t="s">
        <v>379</v>
      </c>
      <c r="C4" s="879" t="s">
        <v>380</v>
      </c>
      <c r="D4" s="880"/>
      <c r="E4" s="880"/>
      <c r="F4" s="881"/>
      <c r="G4" s="879" t="s">
        <v>381</v>
      </c>
      <c r="H4" s="880"/>
      <c r="I4" s="880"/>
      <c r="J4" s="881"/>
      <c r="K4" s="879" t="s">
        <v>382</v>
      </c>
      <c r="L4" s="880"/>
      <c r="M4" s="880"/>
      <c r="N4" s="881"/>
      <c r="O4" s="879" t="s">
        <v>383</v>
      </c>
      <c r="P4" s="880"/>
      <c r="Q4" s="880"/>
      <c r="R4" s="881"/>
      <c r="S4" s="879" t="s">
        <v>384</v>
      </c>
      <c r="T4" s="880"/>
      <c r="U4" s="880"/>
      <c r="V4" s="881"/>
      <c r="W4" s="879" t="s">
        <v>385</v>
      </c>
      <c r="X4" s="880"/>
      <c r="Y4" s="880"/>
      <c r="Z4" s="881"/>
      <c r="AA4" s="879" t="s">
        <v>386</v>
      </c>
      <c r="AB4" s="880"/>
      <c r="AC4" s="880"/>
      <c r="AD4" s="881"/>
      <c r="AE4" s="879" t="s">
        <v>387</v>
      </c>
      <c r="AF4" s="880"/>
      <c r="AG4" s="880"/>
      <c r="AH4" s="881"/>
      <c r="AI4" s="879" t="s">
        <v>388</v>
      </c>
      <c r="AJ4" s="880"/>
      <c r="AK4" s="880"/>
      <c r="AL4" s="881"/>
      <c r="AM4" s="879" t="s">
        <v>389</v>
      </c>
      <c r="AN4" s="880"/>
      <c r="AO4" s="880"/>
      <c r="AP4" s="881"/>
      <c r="AQ4" s="879" t="s">
        <v>390</v>
      </c>
      <c r="AR4" s="880"/>
      <c r="AS4" s="880"/>
      <c r="AT4" s="881"/>
      <c r="AU4" s="879" t="s">
        <v>391</v>
      </c>
      <c r="AV4" s="880"/>
      <c r="AW4" s="880"/>
      <c r="AX4" s="881"/>
      <c r="AY4" s="879" t="s">
        <v>392</v>
      </c>
      <c r="AZ4" s="880"/>
      <c r="BA4" s="880"/>
      <c r="BB4" s="881"/>
      <c r="BC4" s="879" t="s">
        <v>393</v>
      </c>
      <c r="BD4" s="880"/>
      <c r="BE4" s="880"/>
      <c r="BF4" s="881"/>
      <c r="BG4" s="879" t="s">
        <v>394</v>
      </c>
      <c r="BH4" s="880"/>
      <c r="BI4" s="880"/>
      <c r="BJ4" s="881"/>
      <c r="BK4" s="879" t="s">
        <v>395</v>
      </c>
      <c r="BL4" s="880"/>
      <c r="BM4" s="880"/>
      <c r="BN4" s="881"/>
    </row>
    <row r="5" spans="1:254" ht="12" customHeight="1" x14ac:dyDescent="0.2">
      <c r="A5" s="685" t="s">
        <v>400</v>
      </c>
      <c r="B5" s="877"/>
      <c r="C5" s="885" t="s">
        <v>227</v>
      </c>
      <c r="D5" s="882" t="s">
        <v>397</v>
      </c>
      <c r="E5" s="882" t="s">
        <v>398</v>
      </c>
      <c r="F5" s="882" t="s">
        <v>144</v>
      </c>
      <c r="G5" s="885" t="s">
        <v>227</v>
      </c>
      <c r="H5" s="882" t="s">
        <v>397</v>
      </c>
      <c r="I5" s="882" t="s">
        <v>398</v>
      </c>
      <c r="J5" s="882" t="s">
        <v>144</v>
      </c>
      <c r="K5" s="885" t="s">
        <v>227</v>
      </c>
      <c r="L5" s="882" t="s">
        <v>397</v>
      </c>
      <c r="M5" s="882" t="s">
        <v>398</v>
      </c>
      <c r="N5" s="882" t="s">
        <v>144</v>
      </c>
      <c r="O5" s="885" t="s">
        <v>227</v>
      </c>
      <c r="P5" s="882" t="s">
        <v>397</v>
      </c>
      <c r="Q5" s="882" t="s">
        <v>398</v>
      </c>
      <c r="R5" s="882" t="s">
        <v>144</v>
      </c>
      <c r="S5" s="885" t="s">
        <v>227</v>
      </c>
      <c r="T5" s="882" t="s">
        <v>397</v>
      </c>
      <c r="U5" s="882" t="s">
        <v>398</v>
      </c>
      <c r="V5" s="882" t="s">
        <v>144</v>
      </c>
      <c r="W5" s="885" t="s">
        <v>227</v>
      </c>
      <c r="X5" s="882" t="s">
        <v>397</v>
      </c>
      <c r="Y5" s="882" t="s">
        <v>398</v>
      </c>
      <c r="Z5" s="882" t="s">
        <v>144</v>
      </c>
      <c r="AA5" s="885" t="s">
        <v>227</v>
      </c>
      <c r="AB5" s="882" t="s">
        <v>397</v>
      </c>
      <c r="AC5" s="882" t="s">
        <v>398</v>
      </c>
      <c r="AD5" s="882" t="s">
        <v>144</v>
      </c>
      <c r="AE5" s="885" t="s">
        <v>227</v>
      </c>
      <c r="AF5" s="882" t="s">
        <v>397</v>
      </c>
      <c r="AG5" s="882" t="s">
        <v>398</v>
      </c>
      <c r="AH5" s="882" t="s">
        <v>144</v>
      </c>
      <c r="AI5" s="885" t="s">
        <v>227</v>
      </c>
      <c r="AJ5" s="882" t="s">
        <v>397</v>
      </c>
      <c r="AK5" s="882" t="s">
        <v>398</v>
      </c>
      <c r="AL5" s="882" t="s">
        <v>144</v>
      </c>
      <c r="AM5" s="885" t="s">
        <v>227</v>
      </c>
      <c r="AN5" s="882" t="s">
        <v>397</v>
      </c>
      <c r="AO5" s="882" t="s">
        <v>398</v>
      </c>
      <c r="AP5" s="882" t="s">
        <v>399</v>
      </c>
      <c r="AQ5" s="885" t="s">
        <v>227</v>
      </c>
      <c r="AR5" s="882" t="s">
        <v>397</v>
      </c>
      <c r="AS5" s="882" t="s">
        <v>398</v>
      </c>
      <c r="AT5" s="882" t="s">
        <v>399</v>
      </c>
      <c r="AU5" s="885" t="s">
        <v>227</v>
      </c>
      <c r="AV5" s="882" t="s">
        <v>397</v>
      </c>
      <c r="AW5" s="882" t="s">
        <v>398</v>
      </c>
      <c r="AX5" s="882" t="s">
        <v>399</v>
      </c>
      <c r="AY5" s="885" t="s">
        <v>227</v>
      </c>
      <c r="AZ5" s="882" t="s">
        <v>397</v>
      </c>
      <c r="BA5" s="882" t="s">
        <v>398</v>
      </c>
      <c r="BB5" s="882" t="s">
        <v>399</v>
      </c>
      <c r="BC5" s="885" t="s">
        <v>227</v>
      </c>
      <c r="BD5" s="882" t="s">
        <v>397</v>
      </c>
      <c r="BE5" s="882" t="s">
        <v>398</v>
      </c>
      <c r="BF5" s="882" t="s">
        <v>399</v>
      </c>
      <c r="BG5" s="885" t="s">
        <v>227</v>
      </c>
      <c r="BH5" s="882" t="s">
        <v>397</v>
      </c>
      <c r="BI5" s="882" t="s">
        <v>398</v>
      </c>
      <c r="BJ5" s="882" t="s">
        <v>399</v>
      </c>
      <c r="BK5" s="885" t="s">
        <v>227</v>
      </c>
      <c r="BL5" s="882" t="s">
        <v>397</v>
      </c>
      <c r="BM5" s="882" t="s">
        <v>398</v>
      </c>
      <c r="BN5" s="882" t="s">
        <v>399</v>
      </c>
    </row>
    <row r="6" spans="1:254" x14ac:dyDescent="0.2">
      <c r="A6" s="586"/>
      <c r="B6" s="877"/>
      <c r="C6" s="886"/>
      <c r="D6" s="883"/>
      <c r="E6" s="883"/>
      <c r="F6" s="883"/>
      <c r="G6" s="886"/>
      <c r="H6" s="883"/>
      <c r="I6" s="883"/>
      <c r="J6" s="883"/>
      <c r="K6" s="886"/>
      <c r="L6" s="883"/>
      <c r="M6" s="883"/>
      <c r="N6" s="883"/>
      <c r="O6" s="886"/>
      <c r="P6" s="883"/>
      <c r="Q6" s="883"/>
      <c r="R6" s="883"/>
      <c r="S6" s="886"/>
      <c r="T6" s="883"/>
      <c r="U6" s="883"/>
      <c r="V6" s="883"/>
      <c r="W6" s="886"/>
      <c r="X6" s="883"/>
      <c r="Y6" s="883"/>
      <c r="Z6" s="883"/>
      <c r="AA6" s="886"/>
      <c r="AB6" s="883"/>
      <c r="AC6" s="883"/>
      <c r="AD6" s="883"/>
      <c r="AE6" s="886"/>
      <c r="AF6" s="883"/>
      <c r="AG6" s="883"/>
      <c r="AH6" s="883"/>
      <c r="AI6" s="886"/>
      <c r="AJ6" s="883"/>
      <c r="AK6" s="883"/>
      <c r="AL6" s="883"/>
      <c r="AM6" s="886"/>
      <c r="AN6" s="883"/>
      <c r="AO6" s="883"/>
      <c r="AP6" s="883"/>
      <c r="AQ6" s="886"/>
      <c r="AR6" s="883"/>
      <c r="AS6" s="883"/>
      <c r="AT6" s="883"/>
      <c r="AU6" s="886"/>
      <c r="AV6" s="883"/>
      <c r="AW6" s="883"/>
      <c r="AX6" s="883"/>
      <c r="AY6" s="886"/>
      <c r="AZ6" s="883"/>
      <c r="BA6" s="883"/>
      <c r="BB6" s="883"/>
      <c r="BC6" s="886"/>
      <c r="BD6" s="883"/>
      <c r="BE6" s="883"/>
      <c r="BF6" s="883"/>
      <c r="BG6" s="886"/>
      <c r="BH6" s="883"/>
      <c r="BI6" s="883"/>
      <c r="BJ6" s="883"/>
      <c r="BK6" s="886"/>
      <c r="BL6" s="883"/>
      <c r="BM6" s="883"/>
      <c r="BN6" s="883"/>
    </row>
    <row r="7" spans="1:254" ht="26.45" customHeight="1" x14ac:dyDescent="0.2">
      <c r="A7" s="686"/>
      <c r="B7" s="878"/>
      <c r="C7" s="887"/>
      <c r="D7" s="884"/>
      <c r="E7" s="884"/>
      <c r="F7" s="884"/>
      <c r="G7" s="887"/>
      <c r="H7" s="884"/>
      <c r="I7" s="884"/>
      <c r="J7" s="884"/>
      <c r="K7" s="887"/>
      <c r="L7" s="884"/>
      <c r="M7" s="884"/>
      <c r="N7" s="884"/>
      <c r="O7" s="887"/>
      <c r="P7" s="884"/>
      <c r="Q7" s="884"/>
      <c r="R7" s="884"/>
      <c r="S7" s="887"/>
      <c r="T7" s="884"/>
      <c r="U7" s="884"/>
      <c r="V7" s="884"/>
      <c r="W7" s="887"/>
      <c r="X7" s="884"/>
      <c r="Y7" s="884"/>
      <c r="Z7" s="884"/>
      <c r="AA7" s="887"/>
      <c r="AB7" s="884"/>
      <c r="AC7" s="884"/>
      <c r="AD7" s="884"/>
      <c r="AE7" s="887"/>
      <c r="AF7" s="884"/>
      <c r="AG7" s="884"/>
      <c r="AH7" s="884"/>
      <c r="AI7" s="887"/>
      <c r="AJ7" s="884"/>
      <c r="AK7" s="884"/>
      <c r="AL7" s="884"/>
      <c r="AM7" s="887"/>
      <c r="AN7" s="884"/>
      <c r="AO7" s="884"/>
      <c r="AP7" s="884"/>
      <c r="AQ7" s="887"/>
      <c r="AR7" s="884"/>
      <c r="AS7" s="884"/>
      <c r="AT7" s="884"/>
      <c r="AU7" s="887"/>
      <c r="AV7" s="884"/>
      <c r="AW7" s="884"/>
      <c r="AX7" s="884"/>
      <c r="AY7" s="887"/>
      <c r="AZ7" s="884"/>
      <c r="BA7" s="884"/>
      <c r="BB7" s="884"/>
      <c r="BC7" s="887"/>
      <c r="BD7" s="884"/>
      <c r="BE7" s="884"/>
      <c r="BF7" s="884"/>
      <c r="BG7" s="887"/>
      <c r="BH7" s="884"/>
      <c r="BI7" s="884"/>
      <c r="BJ7" s="884"/>
      <c r="BK7" s="887"/>
      <c r="BL7" s="884"/>
      <c r="BM7" s="884"/>
      <c r="BN7" s="884"/>
    </row>
    <row r="8" spans="1:254" ht="26.25" customHeight="1" x14ac:dyDescent="0.2">
      <c r="A8" s="589" t="s">
        <v>401</v>
      </c>
      <c r="B8" s="590" t="s">
        <v>402</v>
      </c>
      <c r="C8" s="591">
        <v>5802.3641969999999</v>
      </c>
      <c r="D8" s="592">
        <v>4043.4877839999999</v>
      </c>
      <c r="E8" s="592">
        <v>1666.3994729999999</v>
      </c>
      <c r="F8" s="592">
        <v>92.476939999999999</v>
      </c>
      <c r="G8" s="591">
        <v>6650.9407250000004</v>
      </c>
      <c r="H8" s="592">
        <v>5148.6551520000003</v>
      </c>
      <c r="I8" s="592">
        <v>1416.8643570000002</v>
      </c>
      <c r="J8" s="592">
        <v>85.421216000000001</v>
      </c>
      <c r="K8" s="591">
        <v>6777.4301299999997</v>
      </c>
      <c r="L8" s="592">
        <v>5113.0509119999997</v>
      </c>
      <c r="M8" s="592">
        <v>1643.069256</v>
      </c>
      <c r="N8" s="592">
        <v>21.309961999999999</v>
      </c>
      <c r="O8" s="591">
        <v>6928</v>
      </c>
      <c r="P8" s="592">
        <v>5058</v>
      </c>
      <c r="Q8" s="592">
        <v>1870</v>
      </c>
      <c r="R8" s="592">
        <v>0</v>
      </c>
      <c r="S8" s="591">
        <v>6498.4981260000004</v>
      </c>
      <c r="T8" s="592">
        <v>4538.8221969999995</v>
      </c>
      <c r="U8" s="592">
        <v>1959.386585</v>
      </c>
      <c r="V8" s="592">
        <v>0</v>
      </c>
      <c r="W8" s="591">
        <v>7363.8</v>
      </c>
      <c r="X8" s="592">
        <v>5126</v>
      </c>
      <c r="Y8" s="592">
        <v>2231.6999999999998</v>
      </c>
      <c r="Z8" s="592">
        <v>6.2</v>
      </c>
      <c r="AA8" s="591">
        <v>6712.3</v>
      </c>
      <c r="AB8" s="592">
        <v>4190</v>
      </c>
      <c r="AC8" s="592">
        <v>2522.3000000000002</v>
      </c>
      <c r="AD8" s="592">
        <v>0</v>
      </c>
      <c r="AE8" s="591">
        <v>7402.4000000000005</v>
      </c>
      <c r="AF8" s="592">
        <v>5008.6000000000004</v>
      </c>
      <c r="AG8" s="592">
        <v>2393.8000000000002</v>
      </c>
      <c r="AH8" s="592">
        <v>0</v>
      </c>
      <c r="AI8" s="591">
        <v>7535.7052800000001</v>
      </c>
      <c r="AJ8" s="592">
        <v>4963.4935589999995</v>
      </c>
      <c r="AK8" s="592">
        <v>2572.2117210000001</v>
      </c>
      <c r="AL8" s="592">
        <v>0</v>
      </c>
      <c r="AM8" s="591">
        <v>8585</v>
      </c>
      <c r="AN8" s="592">
        <v>5762</v>
      </c>
      <c r="AO8" s="592">
        <v>2672</v>
      </c>
      <c r="AP8" s="592">
        <v>151</v>
      </c>
      <c r="AQ8" s="591">
        <v>7575</v>
      </c>
      <c r="AR8" s="593">
        <v>4372</v>
      </c>
      <c r="AS8" s="593">
        <v>3203</v>
      </c>
      <c r="AT8" s="593">
        <v>0</v>
      </c>
      <c r="AU8" s="591">
        <v>9598.2507580000001</v>
      </c>
      <c r="AV8" s="593">
        <v>6606.9073189999999</v>
      </c>
      <c r="AW8" s="593">
        <v>2991.3434390000002</v>
      </c>
      <c r="AX8" s="593">
        <v>0</v>
      </c>
      <c r="AY8" s="591">
        <v>13414.867972</v>
      </c>
      <c r="AZ8" s="593">
        <v>9681.2255000000005</v>
      </c>
      <c r="BA8" s="593">
        <v>3733.642472</v>
      </c>
      <c r="BB8" s="593"/>
      <c r="BC8" s="591">
        <v>11902.883668</v>
      </c>
      <c r="BD8" s="593">
        <v>8138.0953369999997</v>
      </c>
      <c r="BE8" s="593">
        <v>3764.7883310000002</v>
      </c>
      <c r="BF8" s="593"/>
      <c r="BG8" s="591">
        <v>12180.465432999999</v>
      </c>
      <c r="BH8" s="593">
        <v>7393.7885969999998</v>
      </c>
      <c r="BI8" s="593">
        <v>4786.6768359999996</v>
      </c>
      <c r="BJ8" s="593"/>
      <c r="BK8" s="810">
        <v>13265.450623000001</v>
      </c>
      <c r="BL8" s="811">
        <v>8085.0163910000001</v>
      </c>
      <c r="BM8" s="811">
        <v>5180.4342319999996</v>
      </c>
      <c r="BN8" s="811"/>
    </row>
    <row r="9" spans="1:254" ht="26.25" customHeight="1" x14ac:dyDescent="0.2">
      <c r="A9" s="589" t="s">
        <v>403</v>
      </c>
      <c r="B9" s="590" t="s">
        <v>404</v>
      </c>
      <c r="C9" s="591">
        <v>150.641625</v>
      </c>
      <c r="D9" s="592">
        <v>150.641625</v>
      </c>
      <c r="E9" s="592">
        <v>0</v>
      </c>
      <c r="F9" s="592">
        <v>0</v>
      </c>
      <c r="G9" s="591">
        <v>160.59045999999998</v>
      </c>
      <c r="H9" s="592">
        <v>160.59045999999998</v>
      </c>
      <c r="I9" s="592">
        <v>0</v>
      </c>
      <c r="J9" s="592">
        <v>0</v>
      </c>
      <c r="K9" s="591">
        <v>163.57916</v>
      </c>
      <c r="L9" s="592">
        <v>163.57916</v>
      </c>
      <c r="M9" s="592">
        <v>0</v>
      </c>
      <c r="N9" s="592">
        <v>0</v>
      </c>
      <c r="O9" s="591">
        <v>127</v>
      </c>
      <c r="P9" s="592">
        <v>127</v>
      </c>
      <c r="Q9" s="592">
        <v>0</v>
      </c>
      <c r="R9" s="592">
        <v>0</v>
      </c>
      <c r="S9" s="591">
        <v>133.979658</v>
      </c>
      <c r="T9" s="592">
        <v>133.979658</v>
      </c>
      <c r="U9" s="592">
        <v>0</v>
      </c>
      <c r="V9" s="592">
        <v>0</v>
      </c>
      <c r="W9" s="591">
        <v>138.19999999999999</v>
      </c>
      <c r="X9" s="592">
        <v>138.19999999999999</v>
      </c>
      <c r="Y9" s="592">
        <v>0</v>
      </c>
      <c r="Z9" s="592">
        <v>0</v>
      </c>
      <c r="AA9" s="591">
        <v>151.30000000000001</v>
      </c>
      <c r="AB9" s="592">
        <v>151.30000000000001</v>
      </c>
      <c r="AC9" s="592">
        <v>0</v>
      </c>
      <c r="AD9" s="592">
        <v>0</v>
      </c>
      <c r="AE9" s="591">
        <v>186.5</v>
      </c>
      <c r="AF9" s="592">
        <v>186.5</v>
      </c>
      <c r="AG9" s="592">
        <v>0</v>
      </c>
      <c r="AH9" s="592">
        <v>0</v>
      </c>
      <c r="AI9" s="591">
        <v>222.39985300000001</v>
      </c>
      <c r="AJ9" s="592">
        <v>222.39985300000001</v>
      </c>
      <c r="AK9" s="592">
        <v>0</v>
      </c>
      <c r="AL9" s="592">
        <v>0</v>
      </c>
      <c r="AM9" s="591">
        <v>267</v>
      </c>
      <c r="AN9" s="592">
        <v>267</v>
      </c>
      <c r="AO9" s="592">
        <v>0</v>
      </c>
      <c r="AP9" s="592">
        <v>0</v>
      </c>
      <c r="AQ9" s="591">
        <v>200</v>
      </c>
      <c r="AR9" s="593">
        <v>200</v>
      </c>
      <c r="AS9" s="593">
        <v>0</v>
      </c>
      <c r="AT9" s="593">
        <v>0</v>
      </c>
      <c r="AU9" s="591">
        <v>284.415256</v>
      </c>
      <c r="AV9" s="593">
        <v>284.415256</v>
      </c>
      <c r="AW9" s="593">
        <v>0</v>
      </c>
      <c r="AX9" s="593">
        <v>0</v>
      </c>
      <c r="AY9" s="591">
        <v>293.175185</v>
      </c>
      <c r="AZ9" s="593">
        <v>293.175185</v>
      </c>
      <c r="BA9" s="593">
        <v>0</v>
      </c>
      <c r="BB9" s="593"/>
      <c r="BC9" s="591">
        <v>241.21643399999999</v>
      </c>
      <c r="BD9" s="593">
        <v>241.21643399999999</v>
      </c>
      <c r="BE9" s="593">
        <v>0</v>
      </c>
      <c r="BF9" s="593"/>
      <c r="BG9" s="591">
        <v>210.543789</v>
      </c>
      <c r="BH9" s="593">
        <v>210.543789</v>
      </c>
      <c r="BI9" s="593">
        <v>0</v>
      </c>
      <c r="BJ9" s="593"/>
      <c r="BK9" s="810">
        <v>245.89497499999999</v>
      </c>
      <c r="BL9" s="811">
        <v>245.89497499999999</v>
      </c>
      <c r="BM9" s="811">
        <v>0</v>
      </c>
      <c r="BN9" s="811"/>
    </row>
    <row r="10" spans="1:254" ht="26.25" customHeight="1" x14ac:dyDescent="0.2">
      <c r="A10" s="589" t="s">
        <v>405</v>
      </c>
      <c r="B10" s="590" t="s">
        <v>406</v>
      </c>
      <c r="C10" s="591">
        <v>181.015038</v>
      </c>
      <c r="D10" s="592">
        <v>25.325455000000002</v>
      </c>
      <c r="E10" s="592">
        <v>155.68958299999997</v>
      </c>
      <c r="F10" s="592">
        <v>0</v>
      </c>
      <c r="G10" s="591">
        <v>202.73353499999996</v>
      </c>
      <c r="H10" s="592">
        <v>28.944811000000001</v>
      </c>
      <c r="I10" s="592">
        <v>173.78872399999997</v>
      </c>
      <c r="J10" s="592">
        <v>0</v>
      </c>
      <c r="K10" s="591">
        <v>254.44402100000002</v>
      </c>
      <c r="L10" s="592">
        <v>29.808900000000001</v>
      </c>
      <c r="M10" s="592">
        <v>224.63512100000003</v>
      </c>
      <c r="N10" s="592">
        <v>0</v>
      </c>
      <c r="O10" s="591">
        <v>194</v>
      </c>
      <c r="P10" s="592">
        <v>32</v>
      </c>
      <c r="Q10" s="592">
        <v>162.56454000000002</v>
      </c>
      <c r="R10" s="592">
        <v>0</v>
      </c>
      <c r="S10" s="591">
        <v>230.40399500000001</v>
      </c>
      <c r="T10" s="592">
        <v>34.127395</v>
      </c>
      <c r="U10" s="592">
        <v>196.2766</v>
      </c>
      <c r="V10" s="592">
        <v>0</v>
      </c>
      <c r="W10" s="591">
        <v>262.89999999999998</v>
      </c>
      <c r="X10" s="592">
        <v>20.2</v>
      </c>
      <c r="Y10" s="592">
        <v>242.7</v>
      </c>
      <c r="Z10" s="592">
        <v>0</v>
      </c>
      <c r="AA10" s="591">
        <v>301.2</v>
      </c>
      <c r="AB10" s="592">
        <v>46.5</v>
      </c>
      <c r="AC10" s="592">
        <v>254.7</v>
      </c>
      <c r="AD10" s="592">
        <v>0</v>
      </c>
      <c r="AE10" s="591">
        <v>246.60000000000002</v>
      </c>
      <c r="AF10" s="592">
        <v>34.799999999999997</v>
      </c>
      <c r="AG10" s="592">
        <v>211.8</v>
      </c>
      <c r="AH10" s="592">
        <v>0</v>
      </c>
      <c r="AI10" s="591">
        <v>208.10594500000002</v>
      </c>
      <c r="AJ10" s="592">
        <v>26.054482</v>
      </c>
      <c r="AK10" s="592">
        <v>182.05146300000001</v>
      </c>
      <c r="AL10" s="592">
        <v>0</v>
      </c>
      <c r="AM10" s="591">
        <v>252</v>
      </c>
      <c r="AN10" s="592">
        <v>20</v>
      </c>
      <c r="AO10" s="592">
        <v>232</v>
      </c>
      <c r="AP10" s="592">
        <v>0</v>
      </c>
      <c r="AQ10" s="591">
        <v>168</v>
      </c>
      <c r="AR10" s="593">
        <v>12</v>
      </c>
      <c r="AS10" s="593">
        <v>156</v>
      </c>
      <c r="AT10" s="593">
        <v>0</v>
      </c>
      <c r="AU10" s="591">
        <v>195.177978</v>
      </c>
      <c r="AV10" s="593">
        <v>27.782046000000001</v>
      </c>
      <c r="AW10" s="593">
        <v>167.39593199999999</v>
      </c>
      <c r="AX10" s="593">
        <v>0</v>
      </c>
      <c r="AY10" s="591">
        <v>354.02363600000001</v>
      </c>
      <c r="AZ10" s="593">
        <v>56.392899999999997</v>
      </c>
      <c r="BA10" s="593">
        <v>297.63073600000001</v>
      </c>
      <c r="BB10" s="593"/>
      <c r="BC10" s="591">
        <v>339.30640499999998</v>
      </c>
      <c r="BD10" s="593">
        <v>51.589109999999998</v>
      </c>
      <c r="BE10" s="593">
        <v>287.71729499999998</v>
      </c>
      <c r="BF10" s="593"/>
      <c r="BG10" s="591">
        <v>360.97470199999998</v>
      </c>
      <c r="BH10" s="593">
        <v>124.991979</v>
      </c>
      <c r="BI10" s="593">
        <v>235.98272299999999</v>
      </c>
      <c r="BJ10" s="593"/>
      <c r="BK10" s="810">
        <v>422.44779600000004</v>
      </c>
      <c r="BL10" s="811">
        <v>154.774846</v>
      </c>
      <c r="BM10" s="811">
        <v>267.67295000000001</v>
      </c>
      <c r="BN10" s="811"/>
    </row>
    <row r="11" spans="1:254" ht="26.25" customHeight="1" x14ac:dyDescent="0.2">
      <c r="A11" s="589" t="s">
        <v>407</v>
      </c>
      <c r="B11" s="590" t="s">
        <v>408</v>
      </c>
      <c r="C11" s="591">
        <v>2228.3566549999996</v>
      </c>
      <c r="D11" s="592">
        <v>2228.3566549999996</v>
      </c>
      <c r="E11" s="592">
        <v>0</v>
      </c>
      <c r="F11" s="592">
        <v>0</v>
      </c>
      <c r="G11" s="591">
        <v>2615.6392370000003</v>
      </c>
      <c r="H11" s="592">
        <v>2615.6392370000003</v>
      </c>
      <c r="I11" s="592">
        <v>0</v>
      </c>
      <c r="J11" s="592">
        <v>0</v>
      </c>
      <c r="K11" s="591">
        <v>2821.480395</v>
      </c>
      <c r="L11" s="592">
        <v>2821.480395</v>
      </c>
      <c r="M11" s="592">
        <v>0</v>
      </c>
      <c r="N11" s="592">
        <v>0</v>
      </c>
      <c r="O11" s="591">
        <v>3397</v>
      </c>
      <c r="P11" s="592">
        <v>3397</v>
      </c>
      <c r="Q11" s="592">
        <v>0</v>
      </c>
      <c r="R11" s="592">
        <v>0</v>
      </c>
      <c r="S11" s="591">
        <v>4079.7465070000003</v>
      </c>
      <c r="T11" s="592">
        <v>4079.7465070000003</v>
      </c>
      <c r="U11" s="592">
        <v>0</v>
      </c>
      <c r="V11" s="592">
        <v>0</v>
      </c>
      <c r="W11" s="591">
        <v>4048.5</v>
      </c>
      <c r="X11" s="592">
        <v>4048.5</v>
      </c>
      <c r="Y11" s="592">
        <v>0</v>
      </c>
      <c r="Z11" s="592">
        <v>0</v>
      </c>
      <c r="AA11" s="591">
        <v>2942</v>
      </c>
      <c r="AB11" s="592">
        <v>2942</v>
      </c>
      <c r="AC11" s="592">
        <v>0</v>
      </c>
      <c r="AD11" s="592">
        <v>0</v>
      </c>
      <c r="AE11" s="591">
        <v>2687.4</v>
      </c>
      <c r="AF11" s="592">
        <v>2687.4</v>
      </c>
      <c r="AG11" s="592">
        <v>0</v>
      </c>
      <c r="AH11" s="592">
        <v>0</v>
      </c>
      <c r="AI11" s="591">
        <v>3657.485498</v>
      </c>
      <c r="AJ11" s="592">
        <v>3657.485498</v>
      </c>
      <c r="AK11" s="592">
        <v>0</v>
      </c>
      <c r="AL11" s="592">
        <v>0</v>
      </c>
      <c r="AM11" s="591">
        <v>3717</v>
      </c>
      <c r="AN11" s="592">
        <v>3717</v>
      </c>
      <c r="AO11" s="592">
        <v>0</v>
      </c>
      <c r="AP11" s="592">
        <v>0</v>
      </c>
      <c r="AQ11" s="591">
        <v>2354</v>
      </c>
      <c r="AR11" s="593">
        <v>2354</v>
      </c>
      <c r="AS11" s="593">
        <v>0</v>
      </c>
      <c r="AT11" s="593">
        <v>0</v>
      </c>
      <c r="AU11" s="591">
        <v>4126.2656660000002</v>
      </c>
      <c r="AV11" s="593">
        <v>4126.2656660000002</v>
      </c>
      <c r="AW11" s="593">
        <v>0</v>
      </c>
      <c r="AX11" s="593">
        <v>0</v>
      </c>
      <c r="AY11" s="591">
        <v>5676.5166630000003</v>
      </c>
      <c r="AZ11" s="593">
        <v>5676.5166630000003</v>
      </c>
      <c r="BA11" s="593">
        <v>0</v>
      </c>
      <c r="BB11" s="593"/>
      <c r="BC11" s="591">
        <v>4195.376088</v>
      </c>
      <c r="BD11" s="593">
        <v>4195.376088</v>
      </c>
      <c r="BE11" s="593">
        <v>0</v>
      </c>
      <c r="BF11" s="593"/>
      <c r="BG11" s="591">
        <v>1536.4510660000001</v>
      </c>
      <c r="BH11" s="593">
        <v>1536.4510660000001</v>
      </c>
      <c r="BI11" s="593">
        <v>0</v>
      </c>
      <c r="BJ11" s="593"/>
      <c r="BK11" s="810">
        <v>871.70583799999997</v>
      </c>
      <c r="BL11" s="811">
        <v>871.70583799999997</v>
      </c>
      <c r="BM11" s="811">
        <v>0</v>
      </c>
      <c r="BN11" s="811"/>
    </row>
    <row r="12" spans="1:254" ht="26.25" customHeight="1" x14ac:dyDescent="0.2">
      <c r="A12" s="589" t="s">
        <v>409</v>
      </c>
      <c r="B12" s="590" t="s">
        <v>410</v>
      </c>
      <c r="C12" s="591">
        <v>20875.854534999995</v>
      </c>
      <c r="D12" s="592">
        <v>8525.8380049999996</v>
      </c>
      <c r="E12" s="592">
        <v>12350.016529999999</v>
      </c>
      <c r="F12" s="592">
        <v>0</v>
      </c>
      <c r="G12" s="591">
        <v>22261.398819999999</v>
      </c>
      <c r="H12" s="592">
        <v>10388.991262</v>
      </c>
      <c r="I12" s="592">
        <v>11872.407557999999</v>
      </c>
      <c r="J12" s="592">
        <v>0</v>
      </c>
      <c r="K12" s="591">
        <v>22995.390482000003</v>
      </c>
      <c r="L12" s="592">
        <v>11872.776866</v>
      </c>
      <c r="M12" s="592">
        <v>11122.613616000001</v>
      </c>
      <c r="N12" s="592">
        <v>0</v>
      </c>
      <c r="O12" s="591">
        <v>24247</v>
      </c>
      <c r="P12" s="592">
        <v>12563</v>
      </c>
      <c r="Q12" s="592">
        <v>11684</v>
      </c>
      <c r="R12" s="592">
        <v>0</v>
      </c>
      <c r="S12" s="591">
        <v>24282.343166000002</v>
      </c>
      <c r="T12" s="592">
        <v>10996.487068</v>
      </c>
      <c r="U12" s="592">
        <v>13285.856098</v>
      </c>
      <c r="V12" s="592">
        <v>0</v>
      </c>
      <c r="W12" s="591">
        <v>23591.3</v>
      </c>
      <c r="X12" s="592">
        <v>10632.2</v>
      </c>
      <c r="Y12" s="592">
        <v>12959.1</v>
      </c>
      <c r="Z12" s="592">
        <v>0</v>
      </c>
      <c r="AA12" s="591">
        <v>24172.5</v>
      </c>
      <c r="AB12" s="592">
        <v>10843.5</v>
      </c>
      <c r="AC12" s="592">
        <v>13329</v>
      </c>
      <c r="AD12" s="592">
        <v>0</v>
      </c>
      <c r="AE12" s="591">
        <v>28986.6</v>
      </c>
      <c r="AF12" s="592">
        <v>14339.1</v>
      </c>
      <c r="AG12" s="592">
        <v>14647.5</v>
      </c>
      <c r="AH12" s="592">
        <v>0</v>
      </c>
      <c r="AI12" s="591">
        <v>26810.521906000002</v>
      </c>
      <c r="AJ12" s="592">
        <v>10950.387237000001</v>
      </c>
      <c r="AK12" s="592">
        <v>15860.134668999999</v>
      </c>
      <c r="AL12" s="592">
        <v>0</v>
      </c>
      <c r="AM12" s="591">
        <v>27027</v>
      </c>
      <c r="AN12" s="592">
        <v>11941</v>
      </c>
      <c r="AO12" s="592">
        <v>15086</v>
      </c>
      <c r="AP12" s="592">
        <v>0</v>
      </c>
      <c r="AQ12" s="591">
        <v>28535</v>
      </c>
      <c r="AR12" s="593">
        <v>3127</v>
      </c>
      <c r="AS12" s="593">
        <v>25408</v>
      </c>
      <c r="AT12" s="593">
        <v>0</v>
      </c>
      <c r="AU12" s="591">
        <v>32206.480488000001</v>
      </c>
      <c r="AV12" s="593">
        <v>13697.623346</v>
      </c>
      <c r="AW12" s="593">
        <v>18508.857142000001</v>
      </c>
      <c r="AX12" s="593">
        <v>0</v>
      </c>
      <c r="AY12" s="591">
        <v>43467.159258</v>
      </c>
      <c r="AZ12" s="593">
        <v>17848.334476</v>
      </c>
      <c r="BA12" s="593">
        <v>25618.824782</v>
      </c>
      <c r="BB12" s="593"/>
      <c r="BC12" s="591">
        <v>43030.752831000005</v>
      </c>
      <c r="BD12" s="593">
        <v>17529.002560000001</v>
      </c>
      <c r="BE12" s="593">
        <v>25501.750271000001</v>
      </c>
      <c r="BF12" s="593"/>
      <c r="BG12" s="591">
        <v>46266.276783000001</v>
      </c>
      <c r="BH12" s="593">
        <v>15541.769059</v>
      </c>
      <c r="BI12" s="593">
        <v>30724.507723999999</v>
      </c>
      <c r="BJ12" s="593"/>
      <c r="BK12" s="810">
        <v>49422.598538000006</v>
      </c>
      <c r="BL12" s="811">
        <v>15791.733652999999</v>
      </c>
      <c r="BM12" s="811">
        <v>33630.864885000003</v>
      </c>
      <c r="BN12" s="811"/>
    </row>
    <row r="13" spans="1:254" ht="26.25" customHeight="1" x14ac:dyDescent="0.2">
      <c r="A13" s="589" t="s">
        <v>411</v>
      </c>
      <c r="B13" s="590" t="s">
        <v>412</v>
      </c>
      <c r="C13" s="591">
        <v>1305.8092879999999</v>
      </c>
      <c r="D13" s="592">
        <v>1.549404</v>
      </c>
      <c r="E13" s="592">
        <v>1304.2598839999998</v>
      </c>
      <c r="F13" s="592">
        <v>0</v>
      </c>
      <c r="G13" s="591">
        <v>1287.4435900000001</v>
      </c>
      <c r="H13" s="592">
        <v>3.1142339999999997</v>
      </c>
      <c r="I13" s="592">
        <v>1284.3293560000002</v>
      </c>
      <c r="J13" s="592">
        <v>0</v>
      </c>
      <c r="K13" s="591">
        <v>1304.0037110000001</v>
      </c>
      <c r="L13" s="592">
        <v>2.3076539999999999</v>
      </c>
      <c r="M13" s="592">
        <v>1301.6960570000001</v>
      </c>
      <c r="N13" s="592">
        <v>0</v>
      </c>
      <c r="O13" s="591">
        <v>1476</v>
      </c>
      <c r="P13" s="592">
        <v>1</v>
      </c>
      <c r="Q13" s="592">
        <v>1475</v>
      </c>
      <c r="R13" s="592">
        <v>0</v>
      </c>
      <c r="S13" s="591">
        <v>1447.9044270000002</v>
      </c>
      <c r="T13" s="592">
        <v>0.81062699999999999</v>
      </c>
      <c r="U13" s="592">
        <v>1447.0938000000001</v>
      </c>
      <c r="V13" s="592">
        <v>0</v>
      </c>
      <c r="W13" s="591">
        <v>1598.5</v>
      </c>
      <c r="X13" s="592">
        <v>1</v>
      </c>
      <c r="Y13" s="592">
        <v>1597.5</v>
      </c>
      <c r="Z13" s="592">
        <v>0</v>
      </c>
      <c r="AA13" s="591">
        <v>1729.6</v>
      </c>
      <c r="AB13" s="592">
        <v>0.7</v>
      </c>
      <c r="AC13" s="592">
        <v>1728.9</v>
      </c>
      <c r="AD13" s="592">
        <v>0</v>
      </c>
      <c r="AE13" s="591">
        <v>1689.7</v>
      </c>
      <c r="AF13" s="592">
        <v>1.4</v>
      </c>
      <c r="AG13" s="592">
        <v>1688.3</v>
      </c>
      <c r="AH13" s="592">
        <v>0</v>
      </c>
      <c r="AI13" s="591">
        <v>1942.4367520000001</v>
      </c>
      <c r="AJ13" s="592">
        <v>0.205482</v>
      </c>
      <c r="AK13" s="592">
        <v>1942.23127</v>
      </c>
      <c r="AL13" s="592">
        <v>0</v>
      </c>
      <c r="AM13" s="591">
        <v>1387</v>
      </c>
      <c r="AN13" s="592">
        <v>0</v>
      </c>
      <c r="AO13" s="592">
        <v>1387</v>
      </c>
      <c r="AP13" s="592">
        <v>0</v>
      </c>
      <c r="AQ13" s="591">
        <v>1184</v>
      </c>
      <c r="AR13" s="593">
        <v>0</v>
      </c>
      <c r="AS13" s="593">
        <v>1184</v>
      </c>
      <c r="AT13" s="593">
        <v>0</v>
      </c>
      <c r="AU13" s="591">
        <v>1132.6822829999999</v>
      </c>
      <c r="AV13" s="593">
        <v>0.21180499999999999</v>
      </c>
      <c r="AW13" s="593">
        <v>1132.470478</v>
      </c>
      <c r="AX13" s="593">
        <v>0</v>
      </c>
      <c r="AY13" s="591">
        <v>2627.368555</v>
      </c>
      <c r="AZ13" s="593">
        <v>0.22545799999999999</v>
      </c>
      <c r="BA13" s="593">
        <v>2627.1430970000001</v>
      </c>
      <c r="BB13" s="593"/>
      <c r="BC13" s="591">
        <v>2574.1778909999998</v>
      </c>
      <c r="BD13" s="593">
        <v>0.99440099999999998</v>
      </c>
      <c r="BE13" s="593">
        <v>2573.1834899999999</v>
      </c>
      <c r="BF13" s="593"/>
      <c r="BG13" s="591">
        <v>3308.4419510000002</v>
      </c>
      <c r="BH13" s="593">
        <v>1.4951620000000001</v>
      </c>
      <c r="BI13" s="593">
        <v>3306.9467890000001</v>
      </c>
      <c r="BJ13" s="593"/>
      <c r="BK13" s="810">
        <v>3766.588045</v>
      </c>
      <c r="BL13" s="811">
        <v>0.91774199999999995</v>
      </c>
      <c r="BM13" s="811">
        <v>3765.6703029999999</v>
      </c>
      <c r="BN13" s="811"/>
    </row>
    <row r="14" spans="1:254" ht="26.25" customHeight="1" x14ac:dyDescent="0.2">
      <c r="A14" s="589" t="s">
        <v>413</v>
      </c>
      <c r="B14" s="590" t="s">
        <v>414</v>
      </c>
      <c r="C14" s="591">
        <v>2357.2457769999996</v>
      </c>
      <c r="D14" s="592">
        <v>2.944E-3</v>
      </c>
      <c r="E14" s="592">
        <v>2357.2428329999998</v>
      </c>
      <c r="F14" s="592">
        <v>0</v>
      </c>
      <c r="G14" s="591">
        <v>2691.5573469999999</v>
      </c>
      <c r="H14" s="592">
        <v>0</v>
      </c>
      <c r="I14" s="592">
        <v>2691.5573469999999</v>
      </c>
      <c r="J14" s="592">
        <v>0</v>
      </c>
      <c r="K14" s="591">
        <v>1561.2049609999999</v>
      </c>
      <c r="L14" s="592">
        <v>1.5E-3</v>
      </c>
      <c r="M14" s="592">
        <v>1561.2034609999998</v>
      </c>
      <c r="N14" s="592">
        <v>0</v>
      </c>
      <c r="O14" s="591">
        <v>1680.424548</v>
      </c>
      <c r="P14" s="592">
        <v>0</v>
      </c>
      <c r="Q14" s="592">
        <v>1680.424548</v>
      </c>
      <c r="R14" s="592">
        <v>0</v>
      </c>
      <c r="S14" s="591">
        <v>1770.886346</v>
      </c>
      <c r="T14" s="592">
        <v>0</v>
      </c>
      <c r="U14" s="592">
        <v>1770.886346</v>
      </c>
      <c r="V14" s="592">
        <v>0</v>
      </c>
      <c r="W14" s="591">
        <v>1672.9</v>
      </c>
      <c r="X14" s="592">
        <v>0</v>
      </c>
      <c r="Y14" s="592">
        <v>1672.9</v>
      </c>
      <c r="Z14" s="592">
        <v>0</v>
      </c>
      <c r="AA14" s="591">
        <v>1618.1</v>
      </c>
      <c r="AB14" s="592">
        <v>0</v>
      </c>
      <c r="AC14" s="592">
        <v>1618.1</v>
      </c>
      <c r="AD14" s="592">
        <v>0</v>
      </c>
      <c r="AE14" s="591">
        <v>1958</v>
      </c>
      <c r="AF14" s="592">
        <v>0</v>
      </c>
      <c r="AG14" s="592">
        <v>1958</v>
      </c>
      <c r="AH14" s="592">
        <v>0</v>
      </c>
      <c r="AI14" s="591">
        <v>1966.475987</v>
      </c>
      <c r="AJ14" s="592">
        <v>0</v>
      </c>
      <c r="AK14" s="592">
        <v>1966.475987</v>
      </c>
      <c r="AL14" s="592">
        <v>0</v>
      </c>
      <c r="AM14" s="591">
        <v>1943</v>
      </c>
      <c r="AN14" s="592">
        <v>0</v>
      </c>
      <c r="AO14" s="592">
        <v>1943</v>
      </c>
      <c r="AP14" s="592">
        <v>0</v>
      </c>
      <c r="AQ14" s="591">
        <v>24</v>
      </c>
      <c r="AR14" s="593">
        <v>3</v>
      </c>
      <c r="AS14" s="593">
        <v>21</v>
      </c>
      <c r="AT14" s="593">
        <v>0</v>
      </c>
      <c r="AU14" s="591">
        <v>7.3482139999999996</v>
      </c>
      <c r="AV14" s="593">
        <v>0</v>
      </c>
      <c r="AW14" s="593">
        <v>7.3482139999999996</v>
      </c>
      <c r="AX14" s="593">
        <v>0</v>
      </c>
      <c r="AY14" s="591">
        <v>2601.9380639999999</v>
      </c>
      <c r="AZ14" s="593">
        <v>0</v>
      </c>
      <c r="BA14" s="593">
        <v>2601.9380639999999</v>
      </c>
      <c r="BB14" s="593"/>
      <c r="BC14" s="591">
        <v>2810.5417520000001</v>
      </c>
      <c r="BD14" s="593">
        <v>0</v>
      </c>
      <c r="BE14" s="593">
        <v>2810.5417520000001</v>
      </c>
      <c r="BF14" s="593"/>
      <c r="BG14" s="591">
        <v>2371.2387210000002</v>
      </c>
      <c r="BH14" s="593">
        <v>0</v>
      </c>
      <c r="BI14" s="593">
        <v>2371.2387210000002</v>
      </c>
      <c r="BJ14" s="593"/>
      <c r="BK14" s="810">
        <v>2276.9025649999999</v>
      </c>
      <c r="BL14" s="811">
        <v>0</v>
      </c>
      <c r="BM14" s="811">
        <v>2276.9025649999999</v>
      </c>
      <c r="BN14" s="811"/>
    </row>
    <row r="15" spans="1:254" ht="26.25" customHeight="1" x14ac:dyDescent="0.2">
      <c r="A15" s="589" t="s">
        <v>415</v>
      </c>
      <c r="B15" s="590" t="s">
        <v>416</v>
      </c>
      <c r="C15" s="591">
        <v>7211.3301860000001</v>
      </c>
      <c r="D15" s="592">
        <v>6900.8814789999997</v>
      </c>
      <c r="E15" s="592">
        <v>310.44870700000001</v>
      </c>
      <c r="F15" s="592">
        <v>0</v>
      </c>
      <c r="G15" s="591">
        <v>8074.0758379999997</v>
      </c>
      <c r="H15" s="592">
        <v>7786.9978860000001</v>
      </c>
      <c r="I15" s="592">
        <v>287.07795199999998</v>
      </c>
      <c r="J15" s="592">
        <v>0</v>
      </c>
      <c r="K15" s="591">
        <v>7498.075433</v>
      </c>
      <c r="L15" s="592">
        <v>7146.8929619999999</v>
      </c>
      <c r="M15" s="592">
        <v>351.18247100000002</v>
      </c>
      <c r="N15" s="592">
        <v>0</v>
      </c>
      <c r="O15" s="591">
        <v>8586</v>
      </c>
      <c r="P15" s="592">
        <v>8215</v>
      </c>
      <c r="Q15" s="592">
        <v>371</v>
      </c>
      <c r="R15" s="592">
        <v>0</v>
      </c>
      <c r="S15" s="591">
        <v>8574.9853309999999</v>
      </c>
      <c r="T15" s="592">
        <v>8197.9480120000007</v>
      </c>
      <c r="U15" s="592">
        <v>377.03731900000002</v>
      </c>
      <c r="V15" s="592">
        <v>0</v>
      </c>
      <c r="W15" s="591">
        <v>8874.5</v>
      </c>
      <c r="X15" s="592">
        <v>8456</v>
      </c>
      <c r="Y15" s="592">
        <v>418.6</v>
      </c>
      <c r="Z15" s="592">
        <v>0</v>
      </c>
      <c r="AA15" s="591">
        <v>8031.7</v>
      </c>
      <c r="AB15" s="592">
        <v>7650.4</v>
      </c>
      <c r="AC15" s="592">
        <v>381.3</v>
      </c>
      <c r="AD15" s="592">
        <v>0</v>
      </c>
      <c r="AE15" s="591">
        <v>8021.7</v>
      </c>
      <c r="AF15" s="592">
        <v>7469.7</v>
      </c>
      <c r="AG15" s="592">
        <v>552</v>
      </c>
      <c r="AH15" s="592">
        <v>0</v>
      </c>
      <c r="AI15" s="591">
        <v>7901.0252650000002</v>
      </c>
      <c r="AJ15" s="592">
        <v>7351.9020300000002</v>
      </c>
      <c r="AK15" s="592">
        <v>549.12323500000002</v>
      </c>
      <c r="AL15" s="592">
        <v>0</v>
      </c>
      <c r="AM15" s="591">
        <v>7373</v>
      </c>
      <c r="AN15" s="592">
        <v>6752</v>
      </c>
      <c r="AO15" s="592">
        <v>621</v>
      </c>
      <c r="AP15" s="592">
        <v>0</v>
      </c>
      <c r="AQ15" s="591">
        <v>6212</v>
      </c>
      <c r="AR15" s="593">
        <v>5104</v>
      </c>
      <c r="AS15" s="593">
        <v>1108</v>
      </c>
      <c r="AT15" s="593">
        <v>0</v>
      </c>
      <c r="AU15" s="591">
        <v>8140.6560079999999</v>
      </c>
      <c r="AV15" s="593">
        <v>7561.4768199999999</v>
      </c>
      <c r="AW15" s="593">
        <v>579.17918799999995</v>
      </c>
      <c r="AX15" s="593">
        <v>0</v>
      </c>
      <c r="AY15" s="591">
        <v>9648.6531830000004</v>
      </c>
      <c r="AZ15" s="593">
        <v>8938.4938259999999</v>
      </c>
      <c r="BA15" s="593">
        <v>710.159357</v>
      </c>
      <c r="BB15" s="593"/>
      <c r="BC15" s="591">
        <v>7550.6360690000001</v>
      </c>
      <c r="BD15" s="593">
        <v>6747.9590090000002</v>
      </c>
      <c r="BE15" s="593">
        <v>802.67705999999998</v>
      </c>
      <c r="BF15" s="593"/>
      <c r="BG15" s="591">
        <v>8753.3980240000001</v>
      </c>
      <c r="BH15" s="593">
        <v>7532.0850060000002</v>
      </c>
      <c r="BI15" s="593">
        <v>1221.3130180000001</v>
      </c>
      <c r="BJ15" s="593"/>
      <c r="BK15" s="810">
        <v>7795.6559710000001</v>
      </c>
      <c r="BL15" s="811">
        <v>6655.6703980000002</v>
      </c>
      <c r="BM15" s="811">
        <v>1139.9855729999999</v>
      </c>
      <c r="BN15" s="811"/>
    </row>
    <row r="16" spans="1:254" ht="26.25" customHeight="1" x14ac:dyDescent="0.2">
      <c r="A16" s="589" t="s">
        <v>417</v>
      </c>
      <c r="B16" s="590" t="s">
        <v>418</v>
      </c>
      <c r="C16" s="591">
        <v>1922.9367629999999</v>
      </c>
      <c r="D16" s="592">
        <v>209.61885000000001</v>
      </c>
      <c r="E16" s="592">
        <v>1713.3179129999999</v>
      </c>
      <c r="F16" s="592">
        <v>0</v>
      </c>
      <c r="G16" s="591">
        <v>2007.0005650000001</v>
      </c>
      <c r="H16" s="592">
        <v>236.598885</v>
      </c>
      <c r="I16" s="592">
        <v>1770.4016799999999</v>
      </c>
      <c r="J16" s="592">
        <v>0</v>
      </c>
      <c r="K16" s="591">
        <v>2125.7692149999998</v>
      </c>
      <c r="L16" s="592">
        <v>257.95785000000001</v>
      </c>
      <c r="M16" s="592">
        <v>1867.811365</v>
      </c>
      <c r="N16" s="592">
        <v>0</v>
      </c>
      <c r="O16" s="591">
        <v>2281</v>
      </c>
      <c r="P16" s="592">
        <v>274</v>
      </c>
      <c r="Q16" s="592">
        <v>2007</v>
      </c>
      <c r="R16" s="592">
        <v>0</v>
      </c>
      <c r="S16" s="591">
        <v>2298.7056739999998</v>
      </c>
      <c r="T16" s="592">
        <v>299.600122</v>
      </c>
      <c r="U16" s="592">
        <v>1999.105552</v>
      </c>
      <c r="V16" s="592">
        <v>0</v>
      </c>
      <c r="W16" s="591">
        <v>2327.1999999999998</v>
      </c>
      <c r="X16" s="592">
        <v>254.5</v>
      </c>
      <c r="Y16" s="592">
        <v>2072.6999999999998</v>
      </c>
      <c r="Z16" s="592">
        <v>0</v>
      </c>
      <c r="AA16" s="591">
        <v>2367.8000000000002</v>
      </c>
      <c r="AB16" s="592">
        <v>242.4</v>
      </c>
      <c r="AC16" s="592">
        <v>2125.5</v>
      </c>
      <c r="AD16" s="592">
        <v>0</v>
      </c>
      <c r="AE16" s="591">
        <v>2936.3</v>
      </c>
      <c r="AF16" s="592">
        <v>223.3</v>
      </c>
      <c r="AG16" s="592">
        <v>2713</v>
      </c>
      <c r="AH16" s="592">
        <v>0</v>
      </c>
      <c r="AI16" s="591">
        <v>2977.58536</v>
      </c>
      <c r="AJ16" s="592">
        <v>168.882621</v>
      </c>
      <c r="AK16" s="592">
        <v>2808.7027389999998</v>
      </c>
      <c r="AL16" s="592">
        <v>0</v>
      </c>
      <c r="AM16" s="591">
        <v>3270</v>
      </c>
      <c r="AN16" s="592">
        <v>214</v>
      </c>
      <c r="AO16" s="592">
        <v>3056</v>
      </c>
      <c r="AP16" s="592">
        <v>0</v>
      </c>
      <c r="AQ16" s="591">
        <v>2653</v>
      </c>
      <c r="AR16" s="593">
        <v>7</v>
      </c>
      <c r="AS16" s="593">
        <v>2646</v>
      </c>
      <c r="AT16" s="593">
        <v>0</v>
      </c>
      <c r="AU16" s="591">
        <v>3303.2115600000002</v>
      </c>
      <c r="AV16" s="593">
        <v>149.056963</v>
      </c>
      <c r="AW16" s="593">
        <v>3154.1545970000002</v>
      </c>
      <c r="AX16" s="593">
        <v>0</v>
      </c>
      <c r="AY16" s="591">
        <v>4266.8711220000005</v>
      </c>
      <c r="AZ16" s="593">
        <v>209.877048</v>
      </c>
      <c r="BA16" s="593">
        <v>4056.9940740000002</v>
      </c>
      <c r="BB16" s="593"/>
      <c r="BC16" s="591">
        <v>4883.8417810000001</v>
      </c>
      <c r="BD16" s="593">
        <v>214.28873400000001</v>
      </c>
      <c r="BE16" s="593">
        <v>4669.5530470000003</v>
      </c>
      <c r="BF16" s="593"/>
      <c r="BG16" s="591">
        <v>5424.1714069999998</v>
      </c>
      <c r="BH16" s="593">
        <v>158.488373</v>
      </c>
      <c r="BI16" s="593">
        <v>5265.6830339999997</v>
      </c>
      <c r="BJ16" s="593"/>
      <c r="BK16" s="810">
        <v>6206.3651639999998</v>
      </c>
      <c r="BL16" s="811">
        <v>187.25082</v>
      </c>
      <c r="BM16" s="811">
        <v>6019.1143439999996</v>
      </c>
      <c r="BN16" s="811"/>
    </row>
    <row r="17" spans="1:67" ht="26.25" customHeight="1" x14ac:dyDescent="0.2">
      <c r="A17" s="589" t="s">
        <v>419</v>
      </c>
      <c r="B17" s="590" t="s">
        <v>420</v>
      </c>
      <c r="C17" s="591">
        <v>1240.205087</v>
      </c>
      <c r="D17" s="592">
        <v>501.93692000000004</v>
      </c>
      <c r="E17" s="592">
        <v>738.26816700000006</v>
      </c>
      <c r="F17" s="592">
        <v>0</v>
      </c>
      <c r="G17" s="591">
        <v>1316.4441750000001</v>
      </c>
      <c r="H17" s="592">
        <v>472.89995600000003</v>
      </c>
      <c r="I17" s="592">
        <v>843.544219</v>
      </c>
      <c r="J17" s="592">
        <v>0</v>
      </c>
      <c r="K17" s="591">
        <v>1583.3582160000001</v>
      </c>
      <c r="L17" s="592">
        <v>509.288275</v>
      </c>
      <c r="M17" s="592">
        <v>1074.0699410000002</v>
      </c>
      <c r="N17" s="592">
        <v>0</v>
      </c>
      <c r="O17" s="591">
        <v>1814</v>
      </c>
      <c r="P17" s="592">
        <v>607</v>
      </c>
      <c r="Q17" s="592">
        <v>1207</v>
      </c>
      <c r="R17" s="592">
        <v>0</v>
      </c>
      <c r="S17" s="591">
        <v>1935.206379</v>
      </c>
      <c r="T17" s="592">
        <v>652.35125000000005</v>
      </c>
      <c r="U17" s="592">
        <v>1282.855129</v>
      </c>
      <c r="V17" s="592">
        <v>0</v>
      </c>
      <c r="W17" s="591">
        <v>1915.3</v>
      </c>
      <c r="X17" s="592">
        <v>544.4</v>
      </c>
      <c r="Y17" s="592">
        <v>1370.9</v>
      </c>
      <c r="Z17" s="592">
        <v>0</v>
      </c>
      <c r="AA17" s="591">
        <v>1578.6</v>
      </c>
      <c r="AB17" s="592">
        <v>390.4</v>
      </c>
      <c r="AC17" s="592">
        <v>1188.2</v>
      </c>
      <c r="AD17" s="592">
        <v>0</v>
      </c>
      <c r="AE17" s="591">
        <v>1935.5</v>
      </c>
      <c r="AF17" s="592">
        <v>429.2</v>
      </c>
      <c r="AG17" s="592">
        <v>1506.3</v>
      </c>
      <c r="AH17" s="592">
        <v>0</v>
      </c>
      <c r="AI17" s="591">
        <v>1928.9695750000001</v>
      </c>
      <c r="AJ17" s="592">
        <v>361.32238799999999</v>
      </c>
      <c r="AK17" s="592">
        <v>1567.647187</v>
      </c>
      <c r="AL17" s="592">
        <v>0</v>
      </c>
      <c r="AM17" s="591">
        <v>1941</v>
      </c>
      <c r="AN17" s="592">
        <v>238</v>
      </c>
      <c r="AO17" s="592">
        <v>1703</v>
      </c>
      <c r="AP17" s="592">
        <v>0</v>
      </c>
      <c r="AQ17" s="591">
        <v>1500</v>
      </c>
      <c r="AR17" s="593">
        <v>176</v>
      </c>
      <c r="AS17" s="593">
        <v>1324</v>
      </c>
      <c r="AT17" s="593">
        <v>0</v>
      </c>
      <c r="AU17" s="591">
        <v>1841.8308979999999</v>
      </c>
      <c r="AV17" s="593">
        <v>296.660212</v>
      </c>
      <c r="AW17" s="593">
        <v>1545.1706859999999</v>
      </c>
      <c r="AX17" s="593">
        <v>0</v>
      </c>
      <c r="AY17" s="591">
        <v>2492.0018150000001</v>
      </c>
      <c r="AZ17" s="593">
        <v>356.59565500000002</v>
      </c>
      <c r="BA17" s="593">
        <v>2135.40616</v>
      </c>
      <c r="BB17" s="593"/>
      <c r="BC17" s="591">
        <v>2794.160273</v>
      </c>
      <c r="BD17" s="593">
        <v>352.080645</v>
      </c>
      <c r="BE17" s="593">
        <v>2442.079628</v>
      </c>
      <c r="BF17" s="593"/>
      <c r="BG17" s="591">
        <v>3038.2034700000004</v>
      </c>
      <c r="BH17" s="593">
        <v>340.93707599999999</v>
      </c>
      <c r="BI17" s="593">
        <v>2697.2663940000002</v>
      </c>
      <c r="BJ17" s="593"/>
      <c r="BK17" s="810">
        <v>2840.4388879999997</v>
      </c>
      <c r="BL17" s="811">
        <v>341.96294</v>
      </c>
      <c r="BM17" s="811">
        <v>2498.4759479999998</v>
      </c>
      <c r="BN17" s="811"/>
    </row>
    <row r="18" spans="1:67" ht="26.25" customHeight="1" x14ac:dyDescent="0.2">
      <c r="A18" s="594" t="s">
        <v>421</v>
      </c>
      <c r="B18" s="590" t="s">
        <v>422</v>
      </c>
      <c r="C18" s="591">
        <v>1356.7329780000002</v>
      </c>
      <c r="D18" s="592">
        <v>1328.7551570000001</v>
      </c>
      <c r="E18" s="592">
        <v>27.977820999999999</v>
      </c>
      <c r="F18" s="592">
        <v>0</v>
      </c>
      <c r="G18" s="591">
        <v>1209.095959</v>
      </c>
      <c r="H18" s="592">
        <v>1184.0204530000001</v>
      </c>
      <c r="I18" s="592">
        <v>25.075506000000001</v>
      </c>
      <c r="J18" s="592">
        <v>0</v>
      </c>
      <c r="K18" s="591">
        <v>1248.1991839999998</v>
      </c>
      <c r="L18" s="592">
        <v>1212.8992029999999</v>
      </c>
      <c r="M18" s="592">
        <v>35.299981000000002</v>
      </c>
      <c r="N18" s="592">
        <v>0</v>
      </c>
      <c r="O18" s="591">
        <v>1262.734093</v>
      </c>
      <c r="P18" s="592">
        <v>1224</v>
      </c>
      <c r="Q18" s="592">
        <v>38.734093000000001</v>
      </c>
      <c r="R18" s="592">
        <v>0</v>
      </c>
      <c r="S18" s="591">
        <v>1306.0267609999999</v>
      </c>
      <c r="T18" s="592">
        <v>1266.8022739999999</v>
      </c>
      <c r="U18" s="592">
        <v>39.224487000000003</v>
      </c>
      <c r="V18" s="592">
        <v>0</v>
      </c>
      <c r="W18" s="591">
        <v>1345.9</v>
      </c>
      <c r="X18" s="592">
        <v>1296.7</v>
      </c>
      <c r="Y18" s="592">
        <v>49.2</v>
      </c>
      <c r="Z18" s="592">
        <v>0</v>
      </c>
      <c r="AA18" s="591">
        <v>1323.7</v>
      </c>
      <c r="AB18" s="592">
        <v>1271.3</v>
      </c>
      <c r="AC18" s="592">
        <v>52.4</v>
      </c>
      <c r="AD18" s="592">
        <v>0</v>
      </c>
      <c r="AE18" s="591">
        <v>1559.3999999999999</v>
      </c>
      <c r="AF18" s="592">
        <v>1503.1</v>
      </c>
      <c r="AG18" s="592">
        <v>56.3</v>
      </c>
      <c r="AH18" s="592">
        <v>0</v>
      </c>
      <c r="AI18" s="591">
        <v>1672.4846809999999</v>
      </c>
      <c r="AJ18" s="592">
        <v>1621.0705049999999</v>
      </c>
      <c r="AK18" s="592">
        <v>51.414175999999998</v>
      </c>
      <c r="AL18" s="592">
        <v>0</v>
      </c>
      <c r="AM18" s="591">
        <v>1770</v>
      </c>
      <c r="AN18" s="592">
        <v>1688</v>
      </c>
      <c r="AO18" s="592">
        <v>82</v>
      </c>
      <c r="AP18" s="592">
        <v>0</v>
      </c>
      <c r="AQ18" s="591">
        <v>1641</v>
      </c>
      <c r="AR18" s="593">
        <v>1589</v>
      </c>
      <c r="AS18" s="593">
        <v>52</v>
      </c>
      <c r="AT18" s="593">
        <v>0</v>
      </c>
      <c r="AU18" s="591">
        <v>2177.2627649999999</v>
      </c>
      <c r="AV18" s="593">
        <v>2102.877352</v>
      </c>
      <c r="AW18" s="593">
        <v>74.385413</v>
      </c>
      <c r="AX18" s="593">
        <v>0</v>
      </c>
      <c r="AY18" s="591">
        <v>2454.3886190000003</v>
      </c>
      <c r="AZ18" s="593">
        <v>2364.6675190000001</v>
      </c>
      <c r="BA18" s="593">
        <v>89.721100000000007</v>
      </c>
      <c r="BB18" s="593"/>
      <c r="BC18" s="591">
        <v>2381.6387169999998</v>
      </c>
      <c r="BD18" s="593">
        <v>2270.6191789999998</v>
      </c>
      <c r="BE18" s="593">
        <v>111.019538</v>
      </c>
      <c r="BF18" s="593"/>
      <c r="BG18" s="591">
        <v>2625.4072409999999</v>
      </c>
      <c r="BH18" s="593">
        <v>2496.850003</v>
      </c>
      <c r="BI18" s="593">
        <v>128.55723800000001</v>
      </c>
      <c r="BJ18" s="593"/>
      <c r="BK18" s="810">
        <v>2764.2032570000001</v>
      </c>
      <c r="BL18" s="811">
        <v>2604.223978</v>
      </c>
      <c r="BM18" s="811">
        <v>159.97927899999999</v>
      </c>
      <c r="BN18" s="811"/>
    </row>
    <row r="19" spans="1:67" ht="26.25" customHeight="1" x14ac:dyDescent="0.2">
      <c r="A19" s="589" t="s">
        <v>423</v>
      </c>
      <c r="B19" s="590" t="s">
        <v>424</v>
      </c>
      <c r="C19" s="591">
        <v>1867.3756389999999</v>
      </c>
      <c r="D19" s="592">
        <v>1586.4905409999999</v>
      </c>
      <c r="E19" s="592">
        <v>280.88509799999997</v>
      </c>
      <c r="F19" s="592">
        <v>0</v>
      </c>
      <c r="G19" s="591">
        <v>1915.90491</v>
      </c>
      <c r="H19" s="592">
        <v>1624.0762109999998</v>
      </c>
      <c r="I19" s="592">
        <v>291.82869900000003</v>
      </c>
      <c r="J19" s="592">
        <v>0</v>
      </c>
      <c r="K19" s="591">
        <v>1699.3582419999998</v>
      </c>
      <c r="L19" s="592">
        <v>1588.9463899999998</v>
      </c>
      <c r="M19" s="592">
        <v>110.411852</v>
      </c>
      <c r="N19" s="592">
        <v>0</v>
      </c>
      <c r="O19" s="591">
        <v>1864.6849849999999</v>
      </c>
      <c r="P19" s="592">
        <v>1709</v>
      </c>
      <c r="Q19" s="592">
        <v>155.68498499999998</v>
      </c>
      <c r="R19" s="592">
        <v>0</v>
      </c>
      <c r="S19" s="591">
        <v>1869.500628</v>
      </c>
      <c r="T19" s="592">
        <v>1697.0892749999998</v>
      </c>
      <c r="U19" s="592">
        <v>172.41135299999999</v>
      </c>
      <c r="V19" s="592">
        <v>0</v>
      </c>
      <c r="W19" s="591">
        <v>1993</v>
      </c>
      <c r="X19" s="592">
        <v>1793.4</v>
      </c>
      <c r="Y19" s="592">
        <v>199.5</v>
      </c>
      <c r="Z19" s="592">
        <v>0</v>
      </c>
      <c r="AA19" s="591">
        <v>1975.4</v>
      </c>
      <c r="AB19" s="592">
        <v>1749.4</v>
      </c>
      <c r="AC19" s="592">
        <v>226</v>
      </c>
      <c r="AD19" s="592">
        <v>0</v>
      </c>
      <c r="AE19" s="591">
        <v>2085.3000000000002</v>
      </c>
      <c r="AF19" s="592">
        <v>1840.7</v>
      </c>
      <c r="AG19" s="592">
        <v>244.6</v>
      </c>
      <c r="AH19" s="592">
        <v>0</v>
      </c>
      <c r="AI19" s="591">
        <v>2301.383292</v>
      </c>
      <c r="AJ19" s="592">
        <v>2006.7935030000001</v>
      </c>
      <c r="AK19" s="592">
        <v>294.589789</v>
      </c>
      <c r="AL19" s="592">
        <v>0</v>
      </c>
      <c r="AM19" s="591">
        <v>2494</v>
      </c>
      <c r="AN19" s="592">
        <v>2160</v>
      </c>
      <c r="AO19" s="592">
        <v>334</v>
      </c>
      <c r="AP19" s="592">
        <v>0</v>
      </c>
      <c r="AQ19" s="591">
        <v>2060</v>
      </c>
      <c r="AR19" s="593">
        <v>1699</v>
      </c>
      <c r="AS19" s="593">
        <v>361</v>
      </c>
      <c r="AT19" s="593">
        <v>0</v>
      </c>
      <c r="AU19" s="591">
        <v>2853.0187880000003</v>
      </c>
      <c r="AV19" s="593">
        <v>2434.6524220000001</v>
      </c>
      <c r="AW19" s="593">
        <v>418.36636600000003</v>
      </c>
      <c r="AX19" s="593">
        <v>0</v>
      </c>
      <c r="AY19" s="591">
        <v>4009.6905849999998</v>
      </c>
      <c r="AZ19" s="593">
        <v>3377.421386</v>
      </c>
      <c r="BA19" s="593">
        <v>632.26919899999996</v>
      </c>
      <c r="BB19" s="593"/>
      <c r="BC19" s="591">
        <v>3327.8445030000003</v>
      </c>
      <c r="BD19" s="593">
        <v>2753.3242030000001</v>
      </c>
      <c r="BE19" s="593">
        <v>574.52030000000002</v>
      </c>
      <c r="BF19" s="593"/>
      <c r="BG19" s="591">
        <v>3673.7524739999999</v>
      </c>
      <c r="BH19" s="593">
        <v>2988.2561310000001</v>
      </c>
      <c r="BI19" s="593">
        <v>685.49634300000002</v>
      </c>
      <c r="BJ19" s="593"/>
      <c r="BK19" s="810">
        <v>3329.1311560000004</v>
      </c>
      <c r="BL19" s="811">
        <v>2713.9201170000001</v>
      </c>
      <c r="BM19" s="811">
        <v>615.21103900000003</v>
      </c>
      <c r="BN19" s="811"/>
    </row>
    <row r="20" spans="1:67" ht="26.25" customHeight="1" x14ac:dyDescent="0.2">
      <c r="A20" s="589" t="s">
        <v>425</v>
      </c>
      <c r="B20" s="590" t="s">
        <v>426</v>
      </c>
      <c r="C20" s="591">
        <v>18272.102704999998</v>
      </c>
      <c r="D20" s="592">
        <v>8222.4462172499989</v>
      </c>
      <c r="E20" s="592">
        <v>10049.656487749999</v>
      </c>
      <c r="F20" s="592">
        <v>0</v>
      </c>
      <c r="G20" s="591">
        <v>23132.532417999999</v>
      </c>
      <c r="H20" s="592">
        <v>10409.639588099999</v>
      </c>
      <c r="I20" s="592">
        <v>12722.8928299</v>
      </c>
      <c r="J20" s="592">
        <v>0</v>
      </c>
      <c r="K20" s="591">
        <v>26188.586939000004</v>
      </c>
      <c r="L20" s="592">
        <v>11784.864122550001</v>
      </c>
      <c r="M20" s="592">
        <v>14403.722816450001</v>
      </c>
      <c r="N20" s="592">
        <v>0</v>
      </c>
      <c r="O20" s="591">
        <v>25201</v>
      </c>
      <c r="P20" s="592">
        <v>11340</v>
      </c>
      <c r="Q20" s="592">
        <v>13860</v>
      </c>
      <c r="R20" s="592">
        <v>0</v>
      </c>
      <c r="S20" s="591">
        <v>22309.386309000001</v>
      </c>
      <c r="T20" s="592">
        <v>10039.223839050001</v>
      </c>
      <c r="U20" s="592">
        <v>12270.162469950003</v>
      </c>
      <c r="V20" s="592">
        <v>0</v>
      </c>
      <c r="W20" s="591">
        <v>16702.7</v>
      </c>
      <c r="X20" s="592">
        <v>7516.2</v>
      </c>
      <c r="Y20" s="592">
        <v>9186.5</v>
      </c>
      <c r="Z20" s="592">
        <v>0</v>
      </c>
      <c r="AA20" s="591">
        <v>8724.4</v>
      </c>
      <c r="AB20" s="592">
        <v>3926</v>
      </c>
      <c r="AC20" s="592">
        <v>4798.3999999999996</v>
      </c>
      <c r="AD20" s="592">
        <v>0</v>
      </c>
      <c r="AE20" s="591">
        <v>15655.7</v>
      </c>
      <c r="AF20" s="592">
        <v>7045.1</v>
      </c>
      <c r="AG20" s="592">
        <v>8610.6</v>
      </c>
      <c r="AH20" s="592">
        <v>0</v>
      </c>
      <c r="AI20" s="591">
        <v>21168.469026856714</v>
      </c>
      <c r="AJ20" s="592">
        <v>9525.8110620855223</v>
      </c>
      <c r="AK20" s="592">
        <v>11642.657964771193</v>
      </c>
      <c r="AL20" s="592">
        <v>0</v>
      </c>
      <c r="AM20" s="591">
        <v>21918</v>
      </c>
      <c r="AN20" s="592">
        <v>8258</v>
      </c>
      <c r="AO20" s="592">
        <v>13660</v>
      </c>
      <c r="AP20" s="592">
        <v>0</v>
      </c>
      <c r="AQ20" s="591">
        <v>13447</v>
      </c>
      <c r="AR20" s="593">
        <v>13447</v>
      </c>
      <c r="AS20" s="593">
        <v>0</v>
      </c>
      <c r="AT20" s="593">
        <v>0</v>
      </c>
      <c r="AU20" s="591">
        <v>23762.775160999998</v>
      </c>
      <c r="AV20" s="593">
        <v>10693.248822449999</v>
      </c>
      <c r="AW20" s="593">
        <v>13069.52633855</v>
      </c>
      <c r="AX20" s="593">
        <v>0</v>
      </c>
      <c r="AY20" s="591">
        <v>44627.625489000013</v>
      </c>
      <c r="AZ20" s="593">
        <v>20082.431470050004</v>
      </c>
      <c r="BA20" s="593">
        <v>24545.194018950006</v>
      </c>
      <c r="BB20" s="593"/>
      <c r="BC20" s="591">
        <v>36716.314868000001</v>
      </c>
      <c r="BD20" s="593">
        <v>16522.341690600002</v>
      </c>
      <c r="BE20" s="593">
        <v>20193.973177400003</v>
      </c>
      <c r="BF20" s="593"/>
      <c r="BG20" s="591">
        <v>38169.584635000007</v>
      </c>
      <c r="BH20" s="593">
        <v>17176.31308575</v>
      </c>
      <c r="BI20" s="593">
        <v>20993.271549250003</v>
      </c>
      <c r="BJ20" s="593"/>
      <c r="BK20" s="810">
        <v>37389.929692999998</v>
      </c>
      <c r="BL20" s="811">
        <v>16825.468361849998</v>
      </c>
      <c r="BM20" s="811">
        <v>20564.46133115</v>
      </c>
      <c r="BN20" s="811"/>
    </row>
    <row r="21" spans="1:67" ht="26.25" customHeight="1" x14ac:dyDescent="0.2">
      <c r="A21" s="589" t="s">
        <v>427</v>
      </c>
      <c r="B21" s="590" t="s">
        <v>428</v>
      </c>
      <c r="C21" s="591">
        <v>10607.532232000001</v>
      </c>
      <c r="D21" s="592">
        <v>6216.9311399999997</v>
      </c>
      <c r="E21" s="592">
        <v>4390.6010919999999</v>
      </c>
      <c r="F21" s="592">
        <v>0</v>
      </c>
      <c r="G21" s="591">
        <v>10532.811230000001</v>
      </c>
      <c r="H21" s="592">
        <v>6679.3764230000006</v>
      </c>
      <c r="I21" s="592">
        <v>3853.4348070000001</v>
      </c>
      <c r="J21" s="592">
        <v>0</v>
      </c>
      <c r="K21" s="591">
        <v>10176.026809999999</v>
      </c>
      <c r="L21" s="592">
        <v>5819.5766290000001</v>
      </c>
      <c r="M21" s="592">
        <v>4356.4501810000002</v>
      </c>
      <c r="N21" s="592">
        <v>0</v>
      </c>
      <c r="O21" s="591">
        <v>10751</v>
      </c>
      <c r="P21" s="592">
        <v>5903</v>
      </c>
      <c r="Q21" s="592">
        <v>4848</v>
      </c>
      <c r="R21" s="592">
        <v>0</v>
      </c>
      <c r="S21" s="591">
        <v>10998.614059</v>
      </c>
      <c r="T21" s="592">
        <v>5928.9306390000002</v>
      </c>
      <c r="U21" s="592">
        <v>5069.6834200000003</v>
      </c>
      <c r="V21" s="592">
        <v>0</v>
      </c>
      <c r="W21" s="591">
        <v>11609.8</v>
      </c>
      <c r="X21" s="592">
        <v>5974.4</v>
      </c>
      <c r="Y21" s="592">
        <v>5635.4</v>
      </c>
      <c r="Z21" s="592">
        <v>0</v>
      </c>
      <c r="AA21" s="591">
        <v>11425.1</v>
      </c>
      <c r="AB21" s="592">
        <v>5668.1</v>
      </c>
      <c r="AC21" s="592">
        <v>5756.9</v>
      </c>
      <c r="AD21" s="592">
        <v>0</v>
      </c>
      <c r="AE21" s="591">
        <v>12237.5</v>
      </c>
      <c r="AF21" s="592">
        <v>6166.2</v>
      </c>
      <c r="AG21" s="592">
        <v>6071.3</v>
      </c>
      <c r="AH21" s="592">
        <v>0</v>
      </c>
      <c r="AI21" s="591">
        <v>13217.183392999999</v>
      </c>
      <c r="AJ21" s="592">
        <v>6478.3235919999997</v>
      </c>
      <c r="AK21" s="592">
        <v>6738.8598009999996</v>
      </c>
      <c r="AL21" s="592">
        <v>0</v>
      </c>
      <c r="AM21" s="591">
        <v>13947</v>
      </c>
      <c r="AN21" s="592">
        <v>6487</v>
      </c>
      <c r="AO21" s="592">
        <v>7460</v>
      </c>
      <c r="AP21" s="592">
        <v>0</v>
      </c>
      <c r="AQ21" s="591">
        <v>13917</v>
      </c>
      <c r="AR21" s="593">
        <v>10817</v>
      </c>
      <c r="AS21" s="593">
        <v>3100</v>
      </c>
      <c r="AT21" s="593">
        <v>0</v>
      </c>
      <c r="AU21" s="591">
        <v>17907.206494999999</v>
      </c>
      <c r="AV21" s="593">
        <v>9351.6003199999996</v>
      </c>
      <c r="AW21" s="593">
        <v>8555.6061750000008</v>
      </c>
      <c r="AX21" s="593">
        <v>0</v>
      </c>
      <c r="AY21" s="591">
        <v>19782.700347000002</v>
      </c>
      <c r="AZ21" s="593">
        <v>10354.727946000001</v>
      </c>
      <c r="BA21" s="593">
        <v>9426.8621440000006</v>
      </c>
      <c r="BB21" s="593">
        <v>1.110257</v>
      </c>
      <c r="BC21" s="591">
        <v>18862.457169000001</v>
      </c>
      <c r="BD21" s="593">
        <v>8587.2943230000001</v>
      </c>
      <c r="BE21" s="593">
        <v>10274.778648</v>
      </c>
      <c r="BF21" s="593">
        <v>0.38419799999999998</v>
      </c>
      <c r="BG21" s="591">
        <v>21452.511655999999</v>
      </c>
      <c r="BH21" s="593">
        <v>9718.1086869999999</v>
      </c>
      <c r="BI21" s="593">
        <v>11732.271414999999</v>
      </c>
      <c r="BJ21" s="593">
        <v>2.1315539999999999</v>
      </c>
      <c r="BK21" s="810">
        <v>21017.709363000002</v>
      </c>
      <c r="BL21" s="811">
        <v>8805.1114140000009</v>
      </c>
      <c r="BM21" s="811">
        <v>12212.597949000001</v>
      </c>
      <c r="BN21" s="811">
        <v>0</v>
      </c>
    </row>
    <row r="22" spans="1:67" ht="26.25" customHeight="1" x14ac:dyDescent="0.2">
      <c r="A22" s="589" t="s">
        <v>429</v>
      </c>
      <c r="B22" s="590" t="s">
        <v>430</v>
      </c>
      <c r="C22" s="591">
        <v>3247.6567869999994</v>
      </c>
      <c r="D22" s="592">
        <v>2866.8639229999999</v>
      </c>
      <c r="E22" s="592">
        <v>380.79246475000002</v>
      </c>
      <c r="F22" s="592">
        <v>0</v>
      </c>
      <c r="G22" s="591">
        <v>3292.1871149999997</v>
      </c>
      <c r="H22" s="592">
        <v>2880.3141209999999</v>
      </c>
      <c r="I22" s="592">
        <v>411.87299400000001</v>
      </c>
      <c r="J22" s="592">
        <v>0</v>
      </c>
      <c r="K22" s="591">
        <v>3517.1245640000002</v>
      </c>
      <c r="L22" s="592">
        <v>3028.859657</v>
      </c>
      <c r="M22" s="592">
        <v>488.26490699999999</v>
      </c>
      <c r="N22" s="592">
        <v>0</v>
      </c>
      <c r="O22" s="591">
        <v>3599</v>
      </c>
      <c r="P22" s="592">
        <v>3049</v>
      </c>
      <c r="Q22" s="592">
        <v>551</v>
      </c>
      <c r="R22" s="592">
        <v>0</v>
      </c>
      <c r="S22" s="591">
        <v>3604.4249990000003</v>
      </c>
      <c r="T22" s="592">
        <v>3005.7940010000002</v>
      </c>
      <c r="U22" s="592">
        <v>598.63099799999998</v>
      </c>
      <c r="V22" s="592">
        <v>0</v>
      </c>
      <c r="W22" s="591">
        <v>3716.5</v>
      </c>
      <c r="X22" s="592">
        <v>3066.9</v>
      </c>
      <c r="Y22" s="592">
        <v>649.6</v>
      </c>
      <c r="Z22" s="592">
        <v>0</v>
      </c>
      <c r="AA22" s="591">
        <v>3670.4</v>
      </c>
      <c r="AB22" s="592">
        <v>3063.2</v>
      </c>
      <c r="AC22" s="592">
        <v>607.20000000000005</v>
      </c>
      <c r="AD22" s="592">
        <v>0</v>
      </c>
      <c r="AE22" s="591">
        <v>4011.2</v>
      </c>
      <c r="AF22" s="592">
        <v>3289.2</v>
      </c>
      <c r="AG22" s="592">
        <v>722</v>
      </c>
      <c r="AH22" s="592">
        <v>0</v>
      </c>
      <c r="AI22" s="591">
        <v>4323.5068300000003</v>
      </c>
      <c r="AJ22" s="592">
        <v>3538.9883810000001</v>
      </c>
      <c r="AK22" s="592">
        <v>784.51844900000003</v>
      </c>
      <c r="AL22" s="592">
        <v>0</v>
      </c>
      <c r="AM22" s="591">
        <v>4744</v>
      </c>
      <c r="AN22" s="592">
        <v>3692</v>
      </c>
      <c r="AO22" s="592">
        <v>1052</v>
      </c>
      <c r="AP22" s="592">
        <v>0</v>
      </c>
      <c r="AQ22" s="591">
        <v>4018</v>
      </c>
      <c r="AR22" s="593">
        <v>2562</v>
      </c>
      <c r="AS22" s="593">
        <v>1456</v>
      </c>
      <c r="AT22" s="593">
        <v>0</v>
      </c>
      <c r="AU22" s="591">
        <v>5074.4619589999993</v>
      </c>
      <c r="AV22" s="593">
        <v>4130.3597659999996</v>
      </c>
      <c r="AW22" s="593">
        <v>944.10219300000006</v>
      </c>
      <c r="AX22" s="593">
        <v>0</v>
      </c>
      <c r="AY22" s="591">
        <v>6566.1682739999997</v>
      </c>
      <c r="AZ22" s="593">
        <v>5145.6551669999999</v>
      </c>
      <c r="BA22" s="593">
        <v>1160.964878</v>
      </c>
      <c r="BB22" s="593">
        <v>259.54822899999999</v>
      </c>
      <c r="BC22" s="591">
        <v>6371.5014170000004</v>
      </c>
      <c r="BD22" s="593">
        <v>4978.1161300000003</v>
      </c>
      <c r="BE22" s="593">
        <v>1081.015324</v>
      </c>
      <c r="BF22" s="593">
        <v>312.36996299999998</v>
      </c>
      <c r="BG22" s="591">
        <v>7318.6150909999997</v>
      </c>
      <c r="BH22" s="593">
        <v>5710.6652949999998</v>
      </c>
      <c r="BI22" s="593">
        <v>1314.7598929999999</v>
      </c>
      <c r="BJ22" s="593">
        <v>293.18990300000002</v>
      </c>
      <c r="BK22" s="810">
        <v>7369.6802970000008</v>
      </c>
      <c r="BL22" s="811">
        <v>5710.0557470000003</v>
      </c>
      <c r="BM22" s="811">
        <v>1350.4576520000001</v>
      </c>
      <c r="BN22" s="811">
        <v>309.166898</v>
      </c>
    </row>
    <row r="23" spans="1:67" ht="26.25" customHeight="1" x14ac:dyDescent="0.2">
      <c r="A23" s="589" t="s">
        <v>431</v>
      </c>
      <c r="B23" s="590" t="s">
        <v>432</v>
      </c>
      <c r="C23" s="591">
        <v>3689.6328089999997</v>
      </c>
      <c r="D23" s="592">
        <v>3507.4075940000002</v>
      </c>
      <c r="E23" s="592">
        <v>182.22521499999999</v>
      </c>
      <c r="F23" s="592">
        <v>0</v>
      </c>
      <c r="G23" s="591">
        <v>3604.4220950000004</v>
      </c>
      <c r="H23" s="592">
        <v>3426.7054170000006</v>
      </c>
      <c r="I23" s="592">
        <v>177.71667799999997</v>
      </c>
      <c r="J23" s="592">
        <v>0</v>
      </c>
      <c r="K23" s="591">
        <v>4631.6952469999997</v>
      </c>
      <c r="L23" s="592">
        <v>4476.560477</v>
      </c>
      <c r="M23" s="592">
        <v>155.13477</v>
      </c>
      <c r="N23" s="592">
        <v>0</v>
      </c>
      <c r="O23" s="591">
        <v>3971.9749959999999</v>
      </c>
      <c r="P23" s="592">
        <v>3814</v>
      </c>
      <c r="Q23" s="592">
        <v>157.974996</v>
      </c>
      <c r="R23" s="592">
        <v>0</v>
      </c>
      <c r="S23" s="591">
        <v>3676.8360830000001</v>
      </c>
      <c r="T23" s="592">
        <v>3509.0029709999999</v>
      </c>
      <c r="U23" s="592">
        <v>167.833112</v>
      </c>
      <c r="V23" s="592">
        <v>0</v>
      </c>
      <c r="W23" s="591">
        <v>4004.3</v>
      </c>
      <c r="X23" s="592">
        <v>3815.3</v>
      </c>
      <c r="Y23" s="592">
        <v>189</v>
      </c>
      <c r="Z23" s="592">
        <v>0</v>
      </c>
      <c r="AA23" s="591">
        <v>3259.7</v>
      </c>
      <c r="AB23" s="592">
        <v>3077</v>
      </c>
      <c r="AC23" s="592">
        <v>182.7</v>
      </c>
      <c r="AD23" s="592">
        <v>0</v>
      </c>
      <c r="AE23" s="591">
        <v>3508.6</v>
      </c>
      <c r="AF23" s="592">
        <v>2782.6</v>
      </c>
      <c r="AG23" s="592">
        <v>726</v>
      </c>
      <c r="AH23" s="592">
        <v>0</v>
      </c>
      <c r="AI23" s="591">
        <v>3795.0152819999998</v>
      </c>
      <c r="AJ23" s="592">
        <v>3094.4072179999998</v>
      </c>
      <c r="AK23" s="592">
        <v>700.60806400000001</v>
      </c>
      <c r="AL23" s="592">
        <v>0</v>
      </c>
      <c r="AM23" s="591">
        <v>4604</v>
      </c>
      <c r="AN23" s="592">
        <v>3951</v>
      </c>
      <c r="AO23" s="592">
        <v>653</v>
      </c>
      <c r="AP23" s="592">
        <v>0</v>
      </c>
      <c r="AQ23" s="591">
        <v>4202</v>
      </c>
      <c r="AR23" s="593">
        <v>4200</v>
      </c>
      <c r="AS23" s="593">
        <v>2</v>
      </c>
      <c r="AT23" s="593">
        <v>0</v>
      </c>
      <c r="AU23" s="591">
        <v>5496.7083400000001</v>
      </c>
      <c r="AV23" s="593">
        <v>4757.5602159999999</v>
      </c>
      <c r="AW23" s="593">
        <v>739.14812400000005</v>
      </c>
      <c r="AX23" s="593">
        <v>0</v>
      </c>
      <c r="AY23" s="591">
        <v>7092.9732870000007</v>
      </c>
      <c r="AZ23" s="593">
        <v>6178.1645850000004</v>
      </c>
      <c r="BA23" s="593">
        <v>914.80870200000004</v>
      </c>
      <c r="BB23" s="593"/>
      <c r="BC23" s="591">
        <v>6210.9697099999994</v>
      </c>
      <c r="BD23" s="593">
        <v>5554.3832869999997</v>
      </c>
      <c r="BE23" s="593">
        <v>656.58642299999997</v>
      </c>
      <c r="BF23" s="593"/>
      <c r="BG23" s="591">
        <v>6740.6307839999999</v>
      </c>
      <c r="BH23" s="593">
        <v>6021.564445</v>
      </c>
      <c r="BI23" s="593">
        <v>719.06633899999997</v>
      </c>
      <c r="BJ23" s="593"/>
      <c r="BK23" s="810">
        <v>6351.7321309999998</v>
      </c>
      <c r="BL23" s="811">
        <v>5627.9769999999999</v>
      </c>
      <c r="BM23" s="811">
        <v>723.75513100000001</v>
      </c>
      <c r="BN23" s="811"/>
    </row>
    <row r="24" spans="1:67" ht="26.25" customHeight="1" x14ac:dyDescent="0.2">
      <c r="A24" s="589" t="s">
        <v>433</v>
      </c>
      <c r="B24" s="590" t="s">
        <v>434</v>
      </c>
      <c r="C24" s="591">
        <v>5270.0863689999996</v>
      </c>
      <c r="D24" s="592">
        <v>5270.0863689999996</v>
      </c>
      <c r="E24" s="592">
        <v>0</v>
      </c>
      <c r="F24" s="592">
        <v>0</v>
      </c>
      <c r="G24" s="591">
        <v>5028.2776459999995</v>
      </c>
      <c r="H24" s="592">
        <v>5028.2776459999995</v>
      </c>
      <c r="I24" s="592">
        <v>0</v>
      </c>
      <c r="J24" s="592">
        <v>0</v>
      </c>
      <c r="K24" s="591">
        <v>5445.5172309999998</v>
      </c>
      <c r="L24" s="592">
        <v>5445.5172309999998</v>
      </c>
      <c r="M24" s="592">
        <v>0</v>
      </c>
      <c r="N24" s="592">
        <v>0</v>
      </c>
      <c r="O24" s="591">
        <v>5074</v>
      </c>
      <c r="P24" s="592">
        <v>5074</v>
      </c>
      <c r="Q24" s="592">
        <v>0</v>
      </c>
      <c r="R24" s="592">
        <v>0</v>
      </c>
      <c r="S24" s="591">
        <v>4674.8160619999999</v>
      </c>
      <c r="T24" s="592">
        <v>4674.8160619999999</v>
      </c>
      <c r="U24" s="592">
        <v>0</v>
      </c>
      <c r="V24" s="592">
        <v>0</v>
      </c>
      <c r="W24" s="591">
        <v>5553.7</v>
      </c>
      <c r="X24" s="592">
        <v>5553.7</v>
      </c>
      <c r="Y24" s="592">
        <v>0</v>
      </c>
      <c r="Z24" s="592">
        <v>0</v>
      </c>
      <c r="AA24" s="591">
        <v>4603.1000000000004</v>
      </c>
      <c r="AB24" s="592">
        <v>4603.1000000000004</v>
      </c>
      <c r="AC24" s="592">
        <v>0</v>
      </c>
      <c r="AD24" s="592">
        <v>0</v>
      </c>
      <c r="AE24" s="591">
        <v>5573.8</v>
      </c>
      <c r="AF24" s="592">
        <v>5573.8</v>
      </c>
      <c r="AG24" s="592">
        <v>0</v>
      </c>
      <c r="AH24" s="592">
        <v>0</v>
      </c>
      <c r="AI24" s="591">
        <v>6238.777196</v>
      </c>
      <c r="AJ24" s="592">
        <v>6238.777196</v>
      </c>
      <c r="AK24" s="592">
        <v>0</v>
      </c>
      <c r="AL24" s="592">
        <v>0</v>
      </c>
      <c r="AM24" s="591">
        <v>6142</v>
      </c>
      <c r="AN24" s="592">
        <v>6142</v>
      </c>
      <c r="AO24" s="592">
        <v>0</v>
      </c>
      <c r="AP24" s="592">
        <v>0</v>
      </c>
      <c r="AQ24" s="591">
        <v>5794</v>
      </c>
      <c r="AR24" s="593">
        <v>5794</v>
      </c>
      <c r="AS24" s="593">
        <v>0</v>
      </c>
      <c r="AT24" s="593">
        <v>0</v>
      </c>
      <c r="AU24" s="591">
        <v>9225.5419700000002</v>
      </c>
      <c r="AV24" s="593">
        <v>9225.5419700000002</v>
      </c>
      <c r="AW24" s="593">
        <v>0</v>
      </c>
      <c r="AX24" s="593">
        <v>0</v>
      </c>
      <c r="AY24" s="591">
        <v>10456.318918999999</v>
      </c>
      <c r="AZ24" s="593">
        <v>10456.318918999999</v>
      </c>
      <c r="BA24" s="593">
        <v>0</v>
      </c>
      <c r="BB24" s="593"/>
      <c r="BC24" s="591">
        <v>8557.3007710000002</v>
      </c>
      <c r="BD24" s="593">
        <v>8557.3007710000002</v>
      </c>
      <c r="BE24" s="593">
        <v>0</v>
      </c>
      <c r="BF24" s="593"/>
      <c r="BG24" s="591">
        <v>9940.3284459999995</v>
      </c>
      <c r="BH24" s="593">
        <v>9940.3284459999995</v>
      </c>
      <c r="BI24" s="593">
        <v>0</v>
      </c>
      <c r="BJ24" s="593"/>
      <c r="BK24" s="810">
        <v>8572.3090589999993</v>
      </c>
      <c r="BL24" s="811">
        <v>8572.3090589999993</v>
      </c>
      <c r="BM24" s="811">
        <v>0</v>
      </c>
      <c r="BN24" s="811"/>
    </row>
    <row r="25" spans="1:67" ht="26.25" customHeight="1" x14ac:dyDescent="0.2">
      <c r="A25" s="589" t="s">
        <v>435</v>
      </c>
      <c r="B25" s="590" t="s">
        <v>436</v>
      </c>
      <c r="C25" s="591">
        <v>3544.3576230000008</v>
      </c>
      <c r="D25" s="592">
        <v>2831.9588289500007</v>
      </c>
      <c r="E25" s="592">
        <v>443.85769925</v>
      </c>
      <c r="F25" s="592">
        <v>268.5410948</v>
      </c>
      <c r="G25" s="591">
        <v>4867.8529519999993</v>
      </c>
      <c r="H25" s="592">
        <v>4021.4142408000002</v>
      </c>
      <c r="I25" s="592">
        <v>463.45350074999999</v>
      </c>
      <c r="J25" s="592">
        <v>382.98521045000001</v>
      </c>
      <c r="K25" s="591">
        <v>4652.1700700000001</v>
      </c>
      <c r="L25" s="592">
        <v>3870.2002850500003</v>
      </c>
      <c r="M25" s="592">
        <v>543.24060900000006</v>
      </c>
      <c r="N25" s="592">
        <v>238.72917595000001</v>
      </c>
      <c r="O25" s="591">
        <v>3887.7317647499999</v>
      </c>
      <c r="P25" s="592">
        <v>2899</v>
      </c>
      <c r="Q25" s="592">
        <v>561.73176475000002</v>
      </c>
      <c r="R25" s="592">
        <v>427</v>
      </c>
      <c r="S25" s="591">
        <v>3533.7943079999995</v>
      </c>
      <c r="T25" s="592">
        <v>2874.9193515999996</v>
      </c>
      <c r="U25" s="592">
        <v>576.71948525000005</v>
      </c>
      <c r="V25" s="592">
        <v>82.155471150000011</v>
      </c>
      <c r="W25" s="591">
        <v>4104.5</v>
      </c>
      <c r="X25" s="592">
        <v>3125.2</v>
      </c>
      <c r="Y25" s="592">
        <v>622.4</v>
      </c>
      <c r="Z25" s="592">
        <v>356.9</v>
      </c>
      <c r="AA25" s="591">
        <v>3853.2</v>
      </c>
      <c r="AB25" s="592">
        <v>2869</v>
      </c>
      <c r="AC25" s="592">
        <v>670.2</v>
      </c>
      <c r="AD25" s="592">
        <v>314</v>
      </c>
      <c r="AE25" s="591">
        <v>4244.7999999999993</v>
      </c>
      <c r="AF25" s="592">
        <v>3164.2</v>
      </c>
      <c r="AG25" s="592">
        <v>748.6</v>
      </c>
      <c r="AH25" s="592">
        <v>332</v>
      </c>
      <c r="AI25" s="591">
        <v>4943.9555380000002</v>
      </c>
      <c r="AJ25" s="592">
        <v>3694.4598909500005</v>
      </c>
      <c r="AK25" s="592">
        <v>791.7215655</v>
      </c>
      <c r="AL25" s="592">
        <v>457.77408155000001</v>
      </c>
      <c r="AM25" s="591">
        <v>6296</v>
      </c>
      <c r="AN25" s="592">
        <v>4864</v>
      </c>
      <c r="AO25" s="592">
        <v>849</v>
      </c>
      <c r="AP25" s="592">
        <v>583</v>
      </c>
      <c r="AQ25" s="591">
        <v>4500</v>
      </c>
      <c r="AR25" s="593">
        <v>4091</v>
      </c>
      <c r="AS25" s="593">
        <v>216</v>
      </c>
      <c r="AT25" s="593">
        <v>193</v>
      </c>
      <c r="AU25" s="591">
        <v>5467.1623672999995</v>
      </c>
      <c r="AV25" s="593">
        <v>4222.7409483000001</v>
      </c>
      <c r="AW25" s="593">
        <v>905.14747199999999</v>
      </c>
      <c r="AX25" s="593">
        <v>339.27394700000002</v>
      </c>
      <c r="AY25" s="591">
        <v>6646.8615650000002</v>
      </c>
      <c r="AZ25" s="593">
        <v>5351.6459290000003</v>
      </c>
      <c r="BA25" s="593">
        <v>1102.1314769999999</v>
      </c>
      <c r="BB25" s="593">
        <v>193.084159</v>
      </c>
      <c r="BC25" s="591">
        <v>6221.5792273000006</v>
      </c>
      <c r="BD25" s="593">
        <v>4633.8321473000005</v>
      </c>
      <c r="BE25" s="593">
        <v>1124.881873</v>
      </c>
      <c r="BF25" s="593">
        <v>462.865207</v>
      </c>
      <c r="BG25" s="591">
        <v>7082.1128652000007</v>
      </c>
      <c r="BH25" s="593">
        <v>5462.3460157</v>
      </c>
      <c r="BI25" s="593">
        <v>1286.3439045</v>
      </c>
      <c r="BJ25" s="593">
        <v>333.42294500000003</v>
      </c>
      <c r="BK25" s="810">
        <v>7139.3638628999997</v>
      </c>
      <c r="BL25" s="811">
        <v>5164.6520438999996</v>
      </c>
      <c r="BM25" s="811">
        <v>1356.586515</v>
      </c>
      <c r="BN25" s="811">
        <v>618.12530400000003</v>
      </c>
    </row>
    <row r="26" spans="1:67" ht="26.25" customHeight="1" x14ac:dyDescent="0.2">
      <c r="A26" s="589" t="s">
        <v>437</v>
      </c>
      <c r="B26" s="590" t="s">
        <v>438</v>
      </c>
      <c r="C26" s="591">
        <v>8130.4217980000003</v>
      </c>
      <c r="D26" s="592">
        <v>984.81087555000011</v>
      </c>
      <c r="E26" s="592">
        <v>3203.3740289500001</v>
      </c>
      <c r="F26" s="592">
        <v>3942.2368935</v>
      </c>
      <c r="G26" s="591">
        <v>8058.4960259999998</v>
      </c>
      <c r="H26" s="592">
        <v>1279.13176705</v>
      </c>
      <c r="I26" s="592">
        <v>3100.6185782499992</v>
      </c>
      <c r="J26" s="592">
        <v>3678.7456807000008</v>
      </c>
      <c r="K26" s="591">
        <v>9535.8374069999991</v>
      </c>
      <c r="L26" s="592">
        <v>2397.4033735499997</v>
      </c>
      <c r="M26" s="592">
        <v>2707.6475102499999</v>
      </c>
      <c r="N26" s="592">
        <v>4430.7865231999995</v>
      </c>
      <c r="O26" s="591">
        <v>9440</v>
      </c>
      <c r="P26" s="592">
        <v>1708</v>
      </c>
      <c r="Q26" s="592">
        <v>3686</v>
      </c>
      <c r="R26" s="592">
        <v>4045</v>
      </c>
      <c r="S26" s="591">
        <v>9492.2602859999988</v>
      </c>
      <c r="T26" s="592">
        <v>2444.7144578499997</v>
      </c>
      <c r="U26" s="592">
        <v>2911.3196067499998</v>
      </c>
      <c r="V26" s="592">
        <v>4136.2262213999993</v>
      </c>
      <c r="W26" s="591">
        <v>8719</v>
      </c>
      <c r="X26" s="592">
        <v>1921</v>
      </c>
      <c r="Y26" s="592">
        <v>2905.1</v>
      </c>
      <c r="Z26" s="592">
        <v>3892.8</v>
      </c>
      <c r="AA26" s="591">
        <v>9875.7999999999993</v>
      </c>
      <c r="AB26" s="592">
        <v>1704</v>
      </c>
      <c r="AC26" s="592">
        <v>3322.8</v>
      </c>
      <c r="AD26" s="592">
        <v>4849</v>
      </c>
      <c r="AE26" s="591">
        <v>11138.1</v>
      </c>
      <c r="AF26" s="592">
        <v>2821.6</v>
      </c>
      <c r="AG26" s="592">
        <v>3553.4</v>
      </c>
      <c r="AH26" s="592">
        <v>4763.1000000000004</v>
      </c>
      <c r="AI26" s="591">
        <v>13271.364087999998</v>
      </c>
      <c r="AJ26" s="592">
        <v>1939.06387195</v>
      </c>
      <c r="AK26" s="592">
        <v>4231.1064968000001</v>
      </c>
      <c r="AL26" s="592">
        <v>7101.193719249999</v>
      </c>
      <c r="AM26" s="591">
        <v>12729</v>
      </c>
      <c r="AN26" s="592">
        <v>1439</v>
      </c>
      <c r="AO26" s="592">
        <v>4895</v>
      </c>
      <c r="AP26" s="592">
        <v>6395</v>
      </c>
      <c r="AQ26" s="591">
        <v>11106</v>
      </c>
      <c r="AR26" s="593">
        <v>182</v>
      </c>
      <c r="AS26" s="593">
        <v>3503</v>
      </c>
      <c r="AT26" s="593">
        <v>7421</v>
      </c>
      <c r="AU26" s="591">
        <v>7953.1598908500009</v>
      </c>
      <c r="AV26" s="593">
        <v>2483.6283875500003</v>
      </c>
      <c r="AW26" s="593">
        <v>1739.7214353000004</v>
      </c>
      <c r="AX26" s="593">
        <v>3729.8100679999998</v>
      </c>
      <c r="AY26" s="591">
        <v>10405.006751499999</v>
      </c>
      <c r="AZ26" s="593">
        <v>1257.8139765000001</v>
      </c>
      <c r="BA26" s="593">
        <v>5021.4439899999998</v>
      </c>
      <c r="BB26" s="593">
        <v>4125.7487849999998</v>
      </c>
      <c r="BC26" s="591">
        <v>10514.886724649999</v>
      </c>
      <c r="BD26" s="593">
        <v>1004.3064524499999</v>
      </c>
      <c r="BE26" s="593">
        <v>4951.3101841999996</v>
      </c>
      <c r="BF26" s="593">
        <v>4559.2700880000002</v>
      </c>
      <c r="BG26" s="591">
        <v>10604.420036150001</v>
      </c>
      <c r="BH26" s="593">
        <v>833.48365615000012</v>
      </c>
      <c r="BI26" s="593">
        <v>5195.4005730000008</v>
      </c>
      <c r="BJ26" s="593">
        <v>4575.5358070000002</v>
      </c>
      <c r="BK26" s="810">
        <v>10074.524184250002</v>
      </c>
      <c r="BL26" s="811">
        <v>857.59268854999993</v>
      </c>
      <c r="BM26" s="811">
        <v>5169.2265937000011</v>
      </c>
      <c r="BN26" s="811">
        <v>4047.7049019999999</v>
      </c>
    </row>
    <row r="27" spans="1:67" ht="26.25" customHeight="1" x14ac:dyDescent="0.2">
      <c r="A27" s="589" t="s">
        <v>439</v>
      </c>
      <c r="B27" s="590" t="s">
        <v>440</v>
      </c>
      <c r="C27" s="591">
        <v>3688.8956389999994</v>
      </c>
      <c r="D27" s="592">
        <v>1724.4277677499999</v>
      </c>
      <c r="E27" s="592">
        <v>379.74017499999997</v>
      </c>
      <c r="F27" s="592">
        <v>1584.72769625</v>
      </c>
      <c r="G27" s="591">
        <v>3439.4321049999999</v>
      </c>
      <c r="H27" s="592">
        <v>1575.0215265499999</v>
      </c>
      <c r="I27" s="592">
        <v>362.77453250000002</v>
      </c>
      <c r="J27" s="592">
        <v>1501.6360459499999</v>
      </c>
      <c r="K27" s="591">
        <v>4200.6791069999999</v>
      </c>
      <c r="L27" s="592">
        <v>1936.1967032</v>
      </c>
      <c r="M27" s="592">
        <v>346.48958399999998</v>
      </c>
      <c r="N27" s="592">
        <v>1917.9928198000002</v>
      </c>
      <c r="O27" s="591">
        <v>3506</v>
      </c>
      <c r="P27" s="592">
        <v>1669</v>
      </c>
      <c r="Q27" s="592">
        <v>380.52169549999996</v>
      </c>
      <c r="R27" s="592">
        <v>1457</v>
      </c>
      <c r="S27" s="591">
        <v>3984.7746260000004</v>
      </c>
      <c r="T27" s="592">
        <v>1929.72385545</v>
      </c>
      <c r="U27" s="592">
        <v>369.85191700000001</v>
      </c>
      <c r="V27" s="592">
        <v>1685.1988535500002</v>
      </c>
      <c r="W27" s="591">
        <v>3972.7</v>
      </c>
      <c r="X27" s="592">
        <v>1853.6</v>
      </c>
      <c r="Y27" s="592">
        <v>357.8</v>
      </c>
      <c r="Z27" s="592">
        <v>1761.2</v>
      </c>
      <c r="AA27" s="591">
        <v>4301.8999999999996</v>
      </c>
      <c r="AB27" s="592">
        <v>2410.3000000000002</v>
      </c>
      <c r="AC27" s="592">
        <v>387.6</v>
      </c>
      <c r="AD27" s="592">
        <v>1504</v>
      </c>
      <c r="AE27" s="591">
        <v>5591.4</v>
      </c>
      <c r="AF27" s="592">
        <v>2243.1999999999998</v>
      </c>
      <c r="AG27" s="592">
        <v>362</v>
      </c>
      <c r="AH27" s="592">
        <v>2986.2</v>
      </c>
      <c r="AI27" s="591">
        <v>6836.1471970000002</v>
      </c>
      <c r="AJ27" s="592">
        <v>2632.0714804999998</v>
      </c>
      <c r="AK27" s="592">
        <v>542.06631700000003</v>
      </c>
      <c r="AL27" s="592">
        <v>3662.0093995000002</v>
      </c>
      <c r="AM27" s="591">
        <v>5878</v>
      </c>
      <c r="AN27" s="592">
        <v>3913</v>
      </c>
      <c r="AO27" s="592">
        <v>462</v>
      </c>
      <c r="AP27" s="592">
        <v>1503</v>
      </c>
      <c r="AQ27" s="591">
        <v>4345</v>
      </c>
      <c r="AR27" s="593">
        <v>716</v>
      </c>
      <c r="AS27" s="593">
        <v>0</v>
      </c>
      <c r="AT27" s="593">
        <v>3629</v>
      </c>
      <c r="AU27" s="591">
        <v>3851.8930110000001</v>
      </c>
      <c r="AV27" s="593">
        <v>932.00555025000006</v>
      </c>
      <c r="AW27" s="593">
        <v>153.88823575000001</v>
      </c>
      <c r="AX27" s="593">
        <v>2765.999225</v>
      </c>
      <c r="AY27" s="591">
        <v>5376.4405837499999</v>
      </c>
      <c r="AZ27" s="593">
        <v>1075.07633575</v>
      </c>
      <c r="BA27" s="593">
        <v>225.10564500000001</v>
      </c>
      <c r="BB27" s="593">
        <v>4076.2586030000002</v>
      </c>
      <c r="BC27" s="591">
        <v>5738.1599107499997</v>
      </c>
      <c r="BD27" s="593">
        <v>1212.2423200000001</v>
      </c>
      <c r="BE27" s="593">
        <v>300.89253674999998</v>
      </c>
      <c r="BF27" s="593">
        <v>4225.0250539999997</v>
      </c>
      <c r="BG27" s="591">
        <v>6365.5257132500001</v>
      </c>
      <c r="BH27" s="593">
        <v>1207.9089309999999</v>
      </c>
      <c r="BI27" s="593">
        <v>319.83175525000001</v>
      </c>
      <c r="BJ27" s="593">
        <v>4837.7850269999999</v>
      </c>
      <c r="BK27" s="810">
        <v>6360.1301105000002</v>
      </c>
      <c r="BL27" s="811">
        <v>1338.1423824999999</v>
      </c>
      <c r="BM27" s="811">
        <v>320.73695700000002</v>
      </c>
      <c r="BN27" s="811">
        <v>4701.250771</v>
      </c>
    </row>
    <row r="28" spans="1:67" ht="26.25" customHeight="1" x14ac:dyDescent="0.2">
      <c r="A28" s="589" t="s">
        <v>441</v>
      </c>
      <c r="B28" s="590" t="s">
        <v>442</v>
      </c>
      <c r="C28" s="591">
        <v>8709.6955899999994</v>
      </c>
      <c r="D28" s="592">
        <v>1945.9657467999998</v>
      </c>
      <c r="E28" s="592">
        <v>1211.3650381499999</v>
      </c>
      <c r="F28" s="592">
        <v>5552.3648050500005</v>
      </c>
      <c r="G28" s="591">
        <v>8419.7596439999998</v>
      </c>
      <c r="H28" s="592">
        <v>2066.1987401000001</v>
      </c>
      <c r="I28" s="592">
        <v>1187.1966180500001</v>
      </c>
      <c r="J28" s="592">
        <v>5166.3642858499998</v>
      </c>
      <c r="K28" s="591">
        <v>9706.4068210000005</v>
      </c>
      <c r="L28" s="592">
        <v>2877</v>
      </c>
      <c r="M28" s="592">
        <v>1265.5454536500001</v>
      </c>
      <c r="N28" s="592">
        <v>5564</v>
      </c>
      <c r="O28" s="591">
        <v>8744</v>
      </c>
      <c r="P28" s="592">
        <v>1810</v>
      </c>
      <c r="Q28" s="592">
        <v>1186</v>
      </c>
      <c r="R28" s="592">
        <v>5748</v>
      </c>
      <c r="S28" s="591">
        <v>8721.7346519999992</v>
      </c>
      <c r="T28" s="592">
        <v>2116.25479335</v>
      </c>
      <c r="U28" s="592">
        <v>974.92416350000008</v>
      </c>
      <c r="V28" s="592">
        <v>5630.5556951500002</v>
      </c>
      <c r="W28" s="591">
        <v>8750.6</v>
      </c>
      <c r="X28" s="592">
        <v>2003.1</v>
      </c>
      <c r="Y28" s="592">
        <v>947.6</v>
      </c>
      <c r="Z28" s="592">
        <v>5799.9</v>
      </c>
      <c r="AA28" s="591">
        <v>9372.9</v>
      </c>
      <c r="AB28" s="592">
        <v>2555.8000000000002</v>
      </c>
      <c r="AC28" s="592">
        <v>1099</v>
      </c>
      <c r="AD28" s="592">
        <v>5718</v>
      </c>
      <c r="AE28" s="591">
        <v>11694.3</v>
      </c>
      <c r="AF28" s="592">
        <v>2546.3000000000002</v>
      </c>
      <c r="AG28" s="592">
        <v>1069.7</v>
      </c>
      <c r="AH28" s="592">
        <v>8078.3</v>
      </c>
      <c r="AI28" s="591">
        <v>11201.228720999999</v>
      </c>
      <c r="AJ28" s="592">
        <v>2104.1817273500001</v>
      </c>
      <c r="AK28" s="592">
        <v>1416.78678485</v>
      </c>
      <c r="AL28" s="592">
        <v>7680.2602088000003</v>
      </c>
      <c r="AM28" s="591">
        <v>10055</v>
      </c>
      <c r="AN28" s="592">
        <v>1013</v>
      </c>
      <c r="AO28" s="592">
        <v>2439</v>
      </c>
      <c r="AP28" s="592">
        <v>6603</v>
      </c>
      <c r="AQ28" s="591">
        <v>9997</v>
      </c>
      <c r="AR28" s="593">
        <v>520</v>
      </c>
      <c r="AS28" s="593">
        <v>1117</v>
      </c>
      <c r="AT28" s="593">
        <v>8360</v>
      </c>
      <c r="AU28" s="591">
        <v>10482.273220600002</v>
      </c>
      <c r="AV28" s="593">
        <v>883.79173409999999</v>
      </c>
      <c r="AW28" s="593">
        <v>1300.5026734999999</v>
      </c>
      <c r="AX28" s="593">
        <v>8297.9788130000015</v>
      </c>
      <c r="AY28" s="591">
        <v>13544.044004400001</v>
      </c>
      <c r="AZ28" s="593">
        <v>1313.2617703999997</v>
      </c>
      <c r="BA28" s="593">
        <v>1319.954831</v>
      </c>
      <c r="BB28" s="593">
        <v>10910.827403000001</v>
      </c>
      <c r="BC28" s="591">
        <v>15125.502257600001</v>
      </c>
      <c r="BD28" s="593">
        <v>1366.359735</v>
      </c>
      <c r="BE28" s="593">
        <v>1377.5338525999998</v>
      </c>
      <c r="BF28" s="593">
        <v>12381.608670000001</v>
      </c>
      <c r="BG28" s="591">
        <v>16986.009923400001</v>
      </c>
      <c r="BH28" s="593">
        <v>1713.3545071999995</v>
      </c>
      <c r="BI28" s="593">
        <v>1648.8375072000001</v>
      </c>
      <c r="BJ28" s="593">
        <v>13623.817909000001</v>
      </c>
      <c r="BK28" s="810">
        <v>17189.265038900001</v>
      </c>
      <c r="BL28" s="811">
        <v>1971.1951871999997</v>
      </c>
      <c r="BM28" s="811">
        <v>1718.3009927000001</v>
      </c>
      <c r="BN28" s="811">
        <v>13499.768859000002</v>
      </c>
    </row>
    <row r="29" spans="1:67" ht="26.25" customHeight="1" x14ac:dyDescent="0.2">
      <c r="A29" s="589" t="s">
        <v>443</v>
      </c>
      <c r="B29" s="590" t="s">
        <v>444</v>
      </c>
      <c r="C29" s="591">
        <v>6490.7427829999997</v>
      </c>
      <c r="D29" s="592">
        <v>797.94287020000013</v>
      </c>
      <c r="E29" s="592">
        <v>2239.7121963</v>
      </c>
      <c r="F29" s="592">
        <v>3453.0877165000002</v>
      </c>
      <c r="G29" s="591">
        <v>6962.3180659999998</v>
      </c>
      <c r="H29" s="592">
        <v>746.08361720000005</v>
      </c>
      <c r="I29" s="592">
        <v>2348.9847726000003</v>
      </c>
      <c r="J29" s="592">
        <v>3867.2496761999996</v>
      </c>
      <c r="K29" s="591">
        <v>6930.8620200000005</v>
      </c>
      <c r="L29" s="592">
        <v>590.27094140000008</v>
      </c>
      <c r="M29" s="592">
        <v>2434.5868443499999</v>
      </c>
      <c r="N29" s="592">
        <v>3906.0042342500001</v>
      </c>
      <c r="O29" s="591">
        <v>7221</v>
      </c>
      <c r="P29" s="592">
        <v>600</v>
      </c>
      <c r="Q29" s="592">
        <v>2922</v>
      </c>
      <c r="R29" s="592">
        <v>3699</v>
      </c>
      <c r="S29" s="591">
        <v>7460.9560190000002</v>
      </c>
      <c r="T29" s="592">
        <v>707.2252537999999</v>
      </c>
      <c r="U29" s="592">
        <v>2915.5310820500004</v>
      </c>
      <c r="V29" s="592">
        <v>3838.1996831500001</v>
      </c>
      <c r="W29" s="591">
        <v>7816.8</v>
      </c>
      <c r="X29" s="592">
        <v>689.4</v>
      </c>
      <c r="Y29" s="592">
        <v>3195.4</v>
      </c>
      <c r="Z29" s="592">
        <v>3932</v>
      </c>
      <c r="AA29" s="591">
        <v>9673.7999999999993</v>
      </c>
      <c r="AB29" s="592">
        <v>808.9</v>
      </c>
      <c r="AC29" s="592">
        <v>5656.9</v>
      </c>
      <c r="AD29" s="592">
        <v>3208</v>
      </c>
      <c r="AE29" s="591">
        <v>10869</v>
      </c>
      <c r="AF29" s="592">
        <v>921.9</v>
      </c>
      <c r="AG29" s="592">
        <v>3154.2</v>
      </c>
      <c r="AH29" s="592">
        <v>6792.9</v>
      </c>
      <c r="AI29" s="591">
        <v>12008.364953</v>
      </c>
      <c r="AJ29" s="592">
        <v>929.12633600000004</v>
      </c>
      <c r="AK29" s="592">
        <v>3375.2797860000001</v>
      </c>
      <c r="AL29" s="592">
        <v>7703.9588309999999</v>
      </c>
      <c r="AM29" s="591">
        <v>8121</v>
      </c>
      <c r="AN29" s="592">
        <v>1227</v>
      </c>
      <c r="AO29" s="592">
        <v>2388</v>
      </c>
      <c r="AP29" s="592">
        <v>4506</v>
      </c>
      <c r="AQ29" s="591">
        <v>2402</v>
      </c>
      <c r="AR29" s="593">
        <v>898</v>
      </c>
      <c r="AS29" s="593">
        <v>219</v>
      </c>
      <c r="AT29" s="593">
        <v>1285</v>
      </c>
      <c r="AU29" s="591">
        <v>8230.0907172000007</v>
      </c>
      <c r="AV29" s="593">
        <v>1289.9626965999998</v>
      </c>
      <c r="AW29" s="593">
        <v>1058.7634565999997</v>
      </c>
      <c r="AX29" s="593">
        <v>5881.3645640000004</v>
      </c>
      <c r="AY29" s="591">
        <v>13617.013094599999</v>
      </c>
      <c r="AZ29" s="593">
        <v>3671.8167876000002</v>
      </c>
      <c r="BA29" s="593">
        <v>5.3968059999999998</v>
      </c>
      <c r="BB29" s="593">
        <v>9939.7995009999995</v>
      </c>
      <c r="BC29" s="591">
        <v>17875.9786728</v>
      </c>
      <c r="BD29" s="593">
        <v>1509.3789608</v>
      </c>
      <c r="BE29" s="593">
        <v>4031.3237589999999</v>
      </c>
      <c r="BF29" s="593">
        <v>12335.275953</v>
      </c>
      <c r="BG29" s="591">
        <v>22598.516727999999</v>
      </c>
      <c r="BH29" s="593">
        <v>1710.4244458000001</v>
      </c>
      <c r="BI29" s="593">
        <v>5578.0228491999987</v>
      </c>
      <c r="BJ29" s="593">
        <v>15310.069433000001</v>
      </c>
      <c r="BK29" s="591">
        <v>25709.272226000001</v>
      </c>
      <c r="BL29" s="812">
        <v>2022.1115875999999</v>
      </c>
      <c r="BM29" s="812">
        <v>7738.2316523999998</v>
      </c>
      <c r="BN29" s="812">
        <v>15948.928986000001</v>
      </c>
    </row>
    <row r="30" spans="1:67" ht="26.25" customHeight="1" x14ac:dyDescent="0.2">
      <c r="A30" s="589" t="s">
        <v>445</v>
      </c>
      <c r="B30" s="590" t="s">
        <v>446</v>
      </c>
      <c r="C30" s="591">
        <v>1358.820348</v>
      </c>
      <c r="D30" s="592">
        <v>111.14663985000001</v>
      </c>
      <c r="E30" s="592">
        <v>222.12241315</v>
      </c>
      <c r="F30" s="592">
        <v>1025.551295</v>
      </c>
      <c r="G30" s="591">
        <v>896.49406700000009</v>
      </c>
      <c r="H30" s="592">
        <v>54.848331950000002</v>
      </c>
      <c r="I30" s="592">
        <v>279.87682509999996</v>
      </c>
      <c r="J30" s="592">
        <v>561.76890994999997</v>
      </c>
      <c r="K30" s="591">
        <v>724.16779600000007</v>
      </c>
      <c r="L30" s="592">
        <v>46.577296349999997</v>
      </c>
      <c r="M30" s="592">
        <v>305.42031740000004</v>
      </c>
      <c r="N30" s="592">
        <v>372.17018225000004</v>
      </c>
      <c r="O30" s="591">
        <v>2673</v>
      </c>
      <c r="P30" s="592">
        <v>39</v>
      </c>
      <c r="Q30" s="592">
        <v>366</v>
      </c>
      <c r="R30" s="592">
        <v>2267</v>
      </c>
      <c r="S30" s="591">
        <v>3062.8148699999997</v>
      </c>
      <c r="T30" s="592">
        <v>45.456610649999995</v>
      </c>
      <c r="U30" s="592">
        <v>366.73734414999996</v>
      </c>
      <c r="V30" s="592">
        <v>2650.6209151999997</v>
      </c>
      <c r="W30" s="591">
        <v>905</v>
      </c>
      <c r="X30" s="592">
        <v>41.3</v>
      </c>
      <c r="Y30" s="592">
        <v>329.1</v>
      </c>
      <c r="Z30" s="592">
        <v>534.70000000000005</v>
      </c>
      <c r="AA30" s="591">
        <v>943.7</v>
      </c>
      <c r="AB30" s="592">
        <v>127.5</v>
      </c>
      <c r="AC30" s="592">
        <v>338.2</v>
      </c>
      <c r="AD30" s="592">
        <v>478</v>
      </c>
      <c r="AE30" s="591">
        <v>1768.8000000000002</v>
      </c>
      <c r="AF30" s="592">
        <v>132.9</v>
      </c>
      <c r="AG30" s="592">
        <v>323.2</v>
      </c>
      <c r="AH30" s="592">
        <v>1312.7</v>
      </c>
      <c r="AI30" s="591">
        <v>1004.7802449999999</v>
      </c>
      <c r="AJ30" s="592">
        <v>64.751305500000001</v>
      </c>
      <c r="AK30" s="592">
        <v>425.06383769999991</v>
      </c>
      <c r="AL30" s="592">
        <v>514.96510179999996</v>
      </c>
      <c r="AM30" s="591">
        <v>1086</v>
      </c>
      <c r="AN30" s="592">
        <v>64</v>
      </c>
      <c r="AO30" s="592">
        <v>295</v>
      </c>
      <c r="AP30" s="592">
        <v>727</v>
      </c>
      <c r="AQ30" s="591">
        <v>2475</v>
      </c>
      <c r="AR30" s="593">
        <v>0</v>
      </c>
      <c r="AS30" s="593">
        <v>92</v>
      </c>
      <c r="AT30" s="593">
        <v>2383</v>
      </c>
      <c r="AU30" s="591">
        <v>696.99097000000006</v>
      </c>
      <c r="AV30" s="593">
        <v>248.170366</v>
      </c>
      <c r="AW30" s="593">
        <v>268.412938</v>
      </c>
      <c r="AX30" s="593">
        <v>180.40766600000001</v>
      </c>
      <c r="AY30" s="591">
        <v>1026.5184340000001</v>
      </c>
      <c r="AZ30" s="593">
        <v>527.68167200000005</v>
      </c>
      <c r="BA30" s="593">
        <v>130.147581</v>
      </c>
      <c r="BB30" s="593">
        <v>368.68918100000002</v>
      </c>
      <c r="BC30" s="591">
        <v>1776.5550020000001</v>
      </c>
      <c r="BD30" s="593">
        <v>120.19826999999999</v>
      </c>
      <c r="BE30" s="593">
        <v>534.09072700000002</v>
      </c>
      <c r="BF30" s="593">
        <v>1122.266005</v>
      </c>
      <c r="BG30" s="591">
        <v>2482.923483</v>
      </c>
      <c r="BH30" s="593">
        <v>199.90383800000001</v>
      </c>
      <c r="BI30" s="593">
        <v>719.02738099999999</v>
      </c>
      <c r="BJ30" s="593">
        <v>1563.992264</v>
      </c>
      <c r="BK30" s="591">
        <v>1683.050403</v>
      </c>
      <c r="BL30" s="812">
        <v>205.78417200000001</v>
      </c>
      <c r="BM30" s="812">
        <v>749.96763599999997</v>
      </c>
      <c r="BN30" s="812">
        <v>727.29859499999998</v>
      </c>
    </row>
    <row r="31" spans="1:67" ht="26.25" customHeight="1" x14ac:dyDescent="0.2">
      <c r="A31" s="589" t="s">
        <v>447</v>
      </c>
      <c r="B31" s="590" t="s">
        <v>448</v>
      </c>
      <c r="C31" s="591">
        <v>3931.7514010000004</v>
      </c>
      <c r="D31" s="592">
        <v>1516.3968104999999</v>
      </c>
      <c r="E31" s="592">
        <v>1933.0108203000007</v>
      </c>
      <c r="F31" s="592">
        <v>482.34377019999999</v>
      </c>
      <c r="G31" s="591">
        <v>3921.1346569999996</v>
      </c>
      <c r="H31" s="592">
        <v>1573.0879571500002</v>
      </c>
      <c r="I31" s="592">
        <v>1880.3708128999997</v>
      </c>
      <c r="J31" s="592">
        <v>467.67588695000001</v>
      </c>
      <c r="K31" s="595">
        <v>3784.6607120000003</v>
      </c>
      <c r="L31" s="592">
        <v>1578.9503771500001</v>
      </c>
      <c r="M31" s="592">
        <v>1676.5598013000001</v>
      </c>
      <c r="N31" s="592">
        <v>529.15053354999998</v>
      </c>
      <c r="O31" s="591">
        <v>4132</v>
      </c>
      <c r="P31" s="592">
        <v>1606</v>
      </c>
      <c r="Q31" s="592">
        <v>1981</v>
      </c>
      <c r="R31" s="592">
        <v>544</v>
      </c>
      <c r="S31" s="591">
        <v>3639.5002949999998</v>
      </c>
      <c r="T31" s="592">
        <v>1257.0492108999999</v>
      </c>
      <c r="U31" s="592">
        <v>1836.8959050000001</v>
      </c>
      <c r="V31" s="592">
        <v>545.55517910000003</v>
      </c>
      <c r="W31" s="591">
        <v>3474.1</v>
      </c>
      <c r="X31" s="592">
        <v>1109.5999999999999</v>
      </c>
      <c r="Y31" s="592">
        <v>1849.2</v>
      </c>
      <c r="Z31" s="592">
        <v>515.29999999999995</v>
      </c>
      <c r="AA31" s="591">
        <v>3372.4</v>
      </c>
      <c r="AB31" s="592">
        <v>1046.8</v>
      </c>
      <c r="AC31" s="592">
        <v>2028.6</v>
      </c>
      <c r="AD31" s="592">
        <v>297</v>
      </c>
      <c r="AE31" s="591">
        <v>4058.9</v>
      </c>
      <c r="AF31" s="592">
        <v>1054.3</v>
      </c>
      <c r="AG31" s="592">
        <v>2323.5</v>
      </c>
      <c r="AH31" s="592">
        <v>681.1</v>
      </c>
      <c r="AI31" s="591">
        <v>4032.8328260000003</v>
      </c>
      <c r="AJ31" s="592">
        <v>943.43595850000008</v>
      </c>
      <c r="AK31" s="592">
        <v>2386.1350833000001</v>
      </c>
      <c r="AL31" s="592">
        <v>703.26178419999997</v>
      </c>
      <c r="AM31" s="591">
        <v>4445</v>
      </c>
      <c r="AN31" s="592">
        <v>605</v>
      </c>
      <c r="AO31" s="592">
        <v>3015</v>
      </c>
      <c r="AP31" s="592">
        <v>825</v>
      </c>
      <c r="AQ31" s="591">
        <v>3542</v>
      </c>
      <c r="AR31" s="593">
        <v>228</v>
      </c>
      <c r="AS31" s="593">
        <v>1985</v>
      </c>
      <c r="AT31" s="593">
        <v>1329</v>
      </c>
      <c r="AU31" s="591">
        <v>4212.0017960000005</v>
      </c>
      <c r="AV31" s="593">
        <v>1165.6908000000001</v>
      </c>
      <c r="AW31" s="593">
        <v>1769.1169500000001</v>
      </c>
      <c r="AX31" s="593">
        <v>1277.1940460000001</v>
      </c>
      <c r="AY31" s="591">
        <v>5579.3097305000001</v>
      </c>
      <c r="AZ31" s="593">
        <v>1654.4273949999999</v>
      </c>
      <c r="BA31" s="593">
        <v>2140.4871585000001</v>
      </c>
      <c r="BB31" s="593">
        <v>1784.3951770000001</v>
      </c>
      <c r="BC31" s="591">
        <v>5995.3402145</v>
      </c>
      <c r="BD31" s="593">
        <v>892.83540649999998</v>
      </c>
      <c r="BE31" s="593">
        <v>3003.7900049999998</v>
      </c>
      <c r="BF31" s="593">
        <v>2098.7148029999998</v>
      </c>
      <c r="BG31" s="591">
        <v>7101.9724470000001</v>
      </c>
      <c r="BH31" s="593">
        <v>818.18366500000002</v>
      </c>
      <c r="BI31" s="593">
        <v>3450.0996879999998</v>
      </c>
      <c r="BJ31" s="593">
        <v>2833.6890939999998</v>
      </c>
      <c r="BK31" s="591">
        <v>6442.5416020000002</v>
      </c>
      <c r="BL31" s="812">
        <v>771.02278650000005</v>
      </c>
      <c r="BM31" s="812">
        <v>3074.1860925000001</v>
      </c>
      <c r="BN31" s="812">
        <v>2597.332723</v>
      </c>
    </row>
    <row r="32" spans="1:67" ht="26.25" customHeight="1" x14ac:dyDescent="0.2">
      <c r="A32" s="589" t="s">
        <v>449</v>
      </c>
      <c r="B32" s="590" t="s">
        <v>257</v>
      </c>
      <c r="C32" s="591">
        <v>0</v>
      </c>
      <c r="D32" s="592">
        <v>0</v>
      </c>
      <c r="E32" s="592">
        <v>0</v>
      </c>
      <c r="F32" s="592">
        <v>0</v>
      </c>
      <c r="G32" s="591">
        <v>0</v>
      </c>
      <c r="H32" s="592">
        <v>0</v>
      </c>
      <c r="I32" s="592">
        <v>0</v>
      </c>
      <c r="J32" s="592">
        <v>0</v>
      </c>
      <c r="K32" s="591">
        <v>0</v>
      </c>
      <c r="L32" s="592">
        <v>0</v>
      </c>
      <c r="M32" s="592">
        <v>0</v>
      </c>
      <c r="N32" s="592">
        <v>0</v>
      </c>
      <c r="O32" s="591">
        <v>0</v>
      </c>
      <c r="P32" s="592">
        <v>0</v>
      </c>
      <c r="Q32" s="592">
        <v>0</v>
      </c>
      <c r="R32" s="592">
        <v>0</v>
      </c>
      <c r="S32" s="591">
        <v>0</v>
      </c>
      <c r="T32" s="592">
        <v>0</v>
      </c>
      <c r="U32" s="592">
        <v>0</v>
      </c>
      <c r="V32" s="592">
        <v>0</v>
      </c>
      <c r="W32" s="591">
        <v>0</v>
      </c>
      <c r="X32" s="592">
        <v>0</v>
      </c>
      <c r="Y32" s="592">
        <v>0</v>
      </c>
      <c r="Z32" s="592">
        <v>0</v>
      </c>
      <c r="AA32" s="591">
        <v>0</v>
      </c>
      <c r="AB32" s="592">
        <v>0</v>
      </c>
      <c r="AC32" s="592">
        <v>0</v>
      </c>
      <c r="AD32" s="592">
        <v>0</v>
      </c>
      <c r="AE32" s="591">
        <v>4.8</v>
      </c>
      <c r="AF32" s="592">
        <v>4.8</v>
      </c>
      <c r="AG32" s="592">
        <v>0</v>
      </c>
      <c r="AH32" s="592">
        <v>0</v>
      </c>
      <c r="AI32" s="591">
        <v>1.0239400000000001</v>
      </c>
      <c r="AJ32" s="592">
        <v>1.0239400000000001</v>
      </c>
      <c r="AK32" s="592">
        <v>0</v>
      </c>
      <c r="AL32" s="592">
        <v>0</v>
      </c>
      <c r="AM32" s="591">
        <v>3</v>
      </c>
      <c r="AN32" s="592">
        <v>0</v>
      </c>
      <c r="AO32" s="592">
        <v>0</v>
      </c>
      <c r="AP32" s="592">
        <v>3</v>
      </c>
      <c r="AQ32" s="591">
        <v>0</v>
      </c>
      <c r="AR32" s="593">
        <v>0</v>
      </c>
      <c r="AS32" s="593">
        <v>0</v>
      </c>
      <c r="AT32" s="593">
        <v>0</v>
      </c>
      <c r="AU32" s="591"/>
      <c r="AV32" s="593"/>
      <c r="AW32" s="593"/>
      <c r="AX32" s="593">
        <v>0</v>
      </c>
      <c r="AY32" s="591"/>
      <c r="AZ32" s="593"/>
      <c r="BA32" s="593"/>
      <c r="BB32" s="593"/>
      <c r="BC32" s="591"/>
      <c r="BD32" s="593"/>
      <c r="BE32" s="593"/>
      <c r="BF32" s="593"/>
      <c r="BG32" s="591"/>
      <c r="BH32" s="593"/>
      <c r="BI32" s="593"/>
      <c r="BJ32" s="593"/>
      <c r="BK32" s="596"/>
      <c r="BL32" s="597"/>
      <c r="BM32" s="597"/>
      <c r="BN32" s="597"/>
      <c r="BO32" s="597"/>
    </row>
    <row r="33" spans="1:66" ht="26.25" customHeight="1" x14ac:dyDescent="0.2">
      <c r="A33" s="589" t="s">
        <v>450</v>
      </c>
      <c r="B33" s="590" t="s">
        <v>451</v>
      </c>
      <c r="C33" s="591">
        <v>1.212164</v>
      </c>
      <c r="D33" s="592">
        <v>1.212164</v>
      </c>
      <c r="E33" s="592">
        <v>0</v>
      </c>
      <c r="F33" s="592">
        <v>0</v>
      </c>
      <c r="G33" s="591">
        <v>0</v>
      </c>
      <c r="H33" s="592">
        <v>0</v>
      </c>
      <c r="I33" s="592">
        <v>0</v>
      </c>
      <c r="J33" s="592">
        <v>0</v>
      </c>
      <c r="K33" s="591">
        <v>656.50055000000009</v>
      </c>
      <c r="L33" s="592">
        <v>264.67694900000004</v>
      </c>
      <c r="M33" s="592">
        <v>391.823601</v>
      </c>
      <c r="N33" s="592">
        <v>0</v>
      </c>
      <c r="O33" s="591">
        <v>1</v>
      </c>
      <c r="P33" s="592">
        <v>1</v>
      </c>
      <c r="Q33" s="592">
        <v>0</v>
      </c>
      <c r="R33" s="592">
        <v>0</v>
      </c>
      <c r="S33" s="591">
        <v>0</v>
      </c>
      <c r="T33" s="592">
        <v>0</v>
      </c>
      <c r="U33" s="592">
        <v>0</v>
      </c>
      <c r="V33" s="592">
        <v>0</v>
      </c>
      <c r="W33" s="591">
        <v>1.5</v>
      </c>
      <c r="X33" s="592">
        <v>1.5</v>
      </c>
      <c r="Y33" s="592">
        <v>0</v>
      </c>
      <c r="Z33" s="592">
        <v>0</v>
      </c>
      <c r="AA33" s="591">
        <v>1.7</v>
      </c>
      <c r="AB33" s="592">
        <v>1.7</v>
      </c>
      <c r="AC33" s="592">
        <v>0</v>
      </c>
      <c r="AD33" s="592">
        <v>0</v>
      </c>
      <c r="AE33" s="591">
        <v>678.9</v>
      </c>
      <c r="AF33" s="592">
        <v>289.5</v>
      </c>
      <c r="AG33" s="592">
        <v>389.4</v>
      </c>
      <c r="AH33" s="592">
        <v>0</v>
      </c>
      <c r="AI33" s="591">
        <v>617.57992300000001</v>
      </c>
      <c r="AJ33" s="592">
        <v>272.552617</v>
      </c>
      <c r="AK33" s="592">
        <v>345.02730600000001</v>
      </c>
      <c r="AL33" s="592">
        <v>0</v>
      </c>
      <c r="AM33" s="591">
        <v>33</v>
      </c>
      <c r="AN33" s="592">
        <v>33</v>
      </c>
      <c r="AO33" s="592">
        <v>0</v>
      </c>
      <c r="AP33" s="592">
        <v>0</v>
      </c>
      <c r="AQ33" s="591">
        <v>168</v>
      </c>
      <c r="AR33" s="593">
        <v>168</v>
      </c>
      <c r="AS33" s="593">
        <v>0</v>
      </c>
      <c r="AT33" s="593">
        <v>0</v>
      </c>
      <c r="AU33" s="591">
        <v>258.29925800000001</v>
      </c>
      <c r="AV33" s="593">
        <v>258.29925800000001</v>
      </c>
      <c r="AW33" s="593">
        <v>0</v>
      </c>
      <c r="AX33" s="593">
        <v>0</v>
      </c>
      <c r="AY33" s="591">
        <v>403.47474399999999</v>
      </c>
      <c r="AZ33" s="593">
        <v>403.47474399999999</v>
      </c>
      <c r="BA33" s="593">
        <v>0</v>
      </c>
      <c r="BB33" s="593"/>
      <c r="BC33" s="591">
        <v>64.240103000000005</v>
      </c>
      <c r="BD33" s="593">
        <v>64.240103000000005</v>
      </c>
      <c r="BE33" s="593">
        <v>0</v>
      </c>
      <c r="BF33" s="593"/>
      <c r="BG33" s="591">
        <v>53.778154000000001</v>
      </c>
      <c r="BH33" s="593">
        <v>53.778154000000001</v>
      </c>
      <c r="BI33" s="593">
        <v>0</v>
      </c>
      <c r="BJ33" s="593"/>
      <c r="BK33" s="591">
        <v>0</v>
      </c>
      <c r="BL33" s="812">
        <v>0</v>
      </c>
      <c r="BM33" s="812">
        <v>0</v>
      </c>
      <c r="BN33" s="813"/>
    </row>
    <row r="34" spans="1:66" ht="26.25" customHeight="1" x14ac:dyDescent="0.2">
      <c r="A34" s="589" t="s">
        <v>452</v>
      </c>
      <c r="B34" s="590" t="s">
        <v>453</v>
      </c>
      <c r="C34" s="591">
        <v>741.66741300000001</v>
      </c>
      <c r="D34" s="592">
        <v>336.64624100000003</v>
      </c>
      <c r="E34" s="592">
        <v>405.02117200000004</v>
      </c>
      <c r="F34" s="592">
        <v>0</v>
      </c>
      <c r="G34" s="591">
        <v>670.78317400000003</v>
      </c>
      <c r="H34" s="592">
        <v>301.77477000000005</v>
      </c>
      <c r="I34" s="592">
        <v>369.00840399999998</v>
      </c>
      <c r="J34" s="592">
        <v>0</v>
      </c>
      <c r="K34" s="591">
        <v>0</v>
      </c>
      <c r="L34" s="592">
        <v>0</v>
      </c>
      <c r="M34" s="592">
        <v>0</v>
      </c>
      <c r="N34" s="592">
        <v>0</v>
      </c>
      <c r="O34" s="591">
        <v>720.16268100000002</v>
      </c>
      <c r="P34" s="592">
        <v>333</v>
      </c>
      <c r="Q34" s="592">
        <v>387.16268099999996</v>
      </c>
      <c r="R34" s="592">
        <v>0</v>
      </c>
      <c r="S34" s="591">
        <v>718.89426000000003</v>
      </c>
      <c r="T34" s="592">
        <v>325.398347</v>
      </c>
      <c r="U34" s="592">
        <v>393.49591299999997</v>
      </c>
      <c r="V34" s="592">
        <v>0</v>
      </c>
      <c r="W34" s="591">
        <v>677.9</v>
      </c>
      <c r="X34" s="592">
        <v>285.8</v>
      </c>
      <c r="Y34" s="592">
        <v>392.2</v>
      </c>
      <c r="Z34" s="592">
        <v>0</v>
      </c>
      <c r="AA34" s="591">
        <v>657.8</v>
      </c>
      <c r="AB34" s="592">
        <v>288.3</v>
      </c>
      <c r="AC34" s="592">
        <v>369.5</v>
      </c>
      <c r="AD34" s="592">
        <v>0</v>
      </c>
      <c r="AE34" s="591">
        <v>0</v>
      </c>
      <c r="AF34" s="592">
        <v>0</v>
      </c>
      <c r="AG34" s="592">
        <v>0</v>
      </c>
      <c r="AH34" s="592">
        <v>0</v>
      </c>
      <c r="AI34" s="591">
        <v>0</v>
      </c>
      <c r="AJ34" s="592">
        <v>0</v>
      </c>
      <c r="AK34" s="592">
        <v>0</v>
      </c>
      <c r="AL34" s="592">
        <v>0</v>
      </c>
      <c r="AM34" s="591">
        <v>623</v>
      </c>
      <c r="AN34" s="592">
        <v>280</v>
      </c>
      <c r="AO34" s="592">
        <v>343</v>
      </c>
      <c r="AP34" s="592">
        <v>0</v>
      </c>
      <c r="AQ34" s="591">
        <v>418</v>
      </c>
      <c r="AR34" s="593">
        <v>380</v>
      </c>
      <c r="AS34" s="593">
        <v>38</v>
      </c>
      <c r="AT34" s="593">
        <v>0</v>
      </c>
      <c r="AU34" s="591">
        <v>583.42019499999992</v>
      </c>
      <c r="AV34" s="593">
        <v>260.02452199999999</v>
      </c>
      <c r="AW34" s="593">
        <v>323.39567299999999</v>
      </c>
      <c r="AX34" s="593">
        <v>0</v>
      </c>
      <c r="AY34" s="591">
        <v>648.01357699999994</v>
      </c>
      <c r="AZ34" s="593">
        <v>285.64417700000001</v>
      </c>
      <c r="BA34" s="593">
        <v>362.36939999999998</v>
      </c>
      <c r="BB34" s="593"/>
      <c r="BC34" s="591">
        <v>724.88187400000004</v>
      </c>
      <c r="BD34" s="593">
        <v>272.17256400000002</v>
      </c>
      <c r="BE34" s="593">
        <v>452.70931000000002</v>
      </c>
      <c r="BF34" s="593"/>
      <c r="BG34" s="591">
        <v>655.86461299999996</v>
      </c>
      <c r="BH34" s="593">
        <v>236.601125</v>
      </c>
      <c r="BI34" s="593">
        <v>419.263488</v>
      </c>
      <c r="BJ34" s="593"/>
      <c r="BK34" s="591">
        <v>720.92436699999996</v>
      </c>
      <c r="BL34" s="812">
        <v>240.48701399999999</v>
      </c>
      <c r="BM34" s="812">
        <v>480.43735299999997</v>
      </c>
      <c r="BN34" s="813"/>
    </row>
    <row r="35" spans="1:66" ht="26.25" customHeight="1" x14ac:dyDescent="0.2">
      <c r="A35" s="589" t="s">
        <v>454</v>
      </c>
      <c r="B35" s="590" t="s">
        <v>455</v>
      </c>
      <c r="C35" s="591">
        <v>0</v>
      </c>
      <c r="D35" s="592">
        <v>0</v>
      </c>
      <c r="E35" s="592">
        <v>0</v>
      </c>
      <c r="F35" s="592">
        <v>0</v>
      </c>
      <c r="G35" s="591">
        <v>0</v>
      </c>
      <c r="H35" s="592">
        <v>0</v>
      </c>
      <c r="I35" s="592">
        <v>0</v>
      </c>
      <c r="J35" s="592">
        <v>0</v>
      </c>
      <c r="K35" s="591">
        <v>0</v>
      </c>
      <c r="L35" s="592">
        <v>0</v>
      </c>
      <c r="M35" s="592">
        <v>0</v>
      </c>
      <c r="N35" s="592">
        <v>0</v>
      </c>
      <c r="O35" s="591">
        <v>0</v>
      </c>
      <c r="P35" s="592">
        <v>0</v>
      </c>
      <c r="Q35" s="592">
        <v>0</v>
      </c>
      <c r="R35" s="592">
        <v>0</v>
      </c>
      <c r="S35" s="591">
        <v>0</v>
      </c>
      <c r="T35" s="592">
        <v>0</v>
      </c>
      <c r="U35" s="592">
        <v>0</v>
      </c>
      <c r="V35" s="592">
        <v>0</v>
      </c>
      <c r="W35" s="591">
        <v>0</v>
      </c>
      <c r="X35" s="592">
        <v>0</v>
      </c>
      <c r="Y35" s="592">
        <v>0</v>
      </c>
      <c r="Z35" s="592">
        <v>0</v>
      </c>
      <c r="AA35" s="591">
        <v>0</v>
      </c>
      <c r="AB35" s="592">
        <v>0</v>
      </c>
      <c r="AC35" s="592">
        <v>0</v>
      </c>
      <c r="AD35" s="592">
        <v>0</v>
      </c>
      <c r="AE35" s="591">
        <v>0</v>
      </c>
      <c r="AF35" s="592">
        <v>0</v>
      </c>
      <c r="AG35" s="592">
        <v>0</v>
      </c>
      <c r="AH35" s="592">
        <v>0</v>
      </c>
      <c r="AI35" s="591">
        <v>0</v>
      </c>
      <c r="AJ35" s="592">
        <v>0</v>
      </c>
      <c r="AK35" s="592">
        <v>0</v>
      </c>
      <c r="AL35" s="592">
        <v>0</v>
      </c>
      <c r="AM35" s="591" t="s">
        <v>275</v>
      </c>
      <c r="AN35" s="592" t="s">
        <v>275</v>
      </c>
      <c r="AO35" s="592">
        <v>0</v>
      </c>
      <c r="AP35" s="592">
        <v>0</v>
      </c>
      <c r="AQ35" s="591">
        <v>0</v>
      </c>
      <c r="AR35" s="593">
        <v>0</v>
      </c>
      <c r="AS35" s="593">
        <v>0</v>
      </c>
      <c r="AT35" s="593">
        <v>0</v>
      </c>
      <c r="AU35" s="591">
        <v>4.6327E-2</v>
      </c>
      <c r="AV35" s="593">
        <v>4.6327E-2</v>
      </c>
      <c r="AW35" s="593">
        <v>0</v>
      </c>
      <c r="AX35" s="593">
        <v>0</v>
      </c>
      <c r="AY35" s="591"/>
      <c r="AZ35" s="593"/>
      <c r="BA35" s="593"/>
      <c r="BB35" s="593"/>
      <c r="BC35" s="591">
        <v>6.4845E-2</v>
      </c>
      <c r="BD35" s="593">
        <v>6.4845E-2</v>
      </c>
      <c r="BE35" s="593">
        <v>0</v>
      </c>
      <c r="BF35" s="593"/>
      <c r="BG35" s="591">
        <v>3.9305E-2</v>
      </c>
      <c r="BH35" s="593">
        <v>1.3786E-2</v>
      </c>
      <c r="BI35" s="593">
        <v>2.5519E-2</v>
      </c>
      <c r="BJ35" s="593"/>
      <c r="BK35" s="591">
        <v>0.142623</v>
      </c>
      <c r="BL35" s="812">
        <v>0</v>
      </c>
      <c r="BM35" s="812">
        <v>0.142623</v>
      </c>
      <c r="BN35" s="813"/>
    </row>
    <row r="36" spans="1:66" ht="26.25" customHeight="1" x14ac:dyDescent="0.2">
      <c r="A36" s="589" t="s">
        <v>456</v>
      </c>
      <c r="B36" s="598" t="s">
        <v>457</v>
      </c>
      <c r="C36" s="591">
        <v>0</v>
      </c>
      <c r="D36" s="592">
        <v>0</v>
      </c>
      <c r="E36" s="592">
        <v>0</v>
      </c>
      <c r="F36" s="592">
        <v>0</v>
      </c>
      <c r="G36" s="591">
        <v>0</v>
      </c>
      <c r="H36" s="592">
        <v>0</v>
      </c>
      <c r="I36" s="592">
        <v>0</v>
      </c>
      <c r="J36" s="592">
        <v>0</v>
      </c>
      <c r="K36" s="591">
        <v>11.153905</v>
      </c>
      <c r="L36" s="592">
        <v>3.157578</v>
      </c>
      <c r="M36" s="592">
        <v>7.996327</v>
      </c>
      <c r="N36" s="592">
        <v>0</v>
      </c>
      <c r="O36" s="591">
        <v>0</v>
      </c>
      <c r="P36" s="592">
        <v>0</v>
      </c>
      <c r="Q36" s="592">
        <v>0</v>
      </c>
      <c r="R36" s="592">
        <v>0</v>
      </c>
      <c r="S36" s="591">
        <v>0</v>
      </c>
      <c r="T36" s="592">
        <v>0</v>
      </c>
      <c r="U36" s="592">
        <v>0</v>
      </c>
      <c r="V36" s="592">
        <v>0</v>
      </c>
      <c r="W36" s="591">
        <v>0</v>
      </c>
      <c r="X36" s="592">
        <v>0</v>
      </c>
      <c r="Y36" s="592">
        <v>0</v>
      </c>
      <c r="Z36" s="592">
        <v>0</v>
      </c>
      <c r="AA36" s="591">
        <v>0</v>
      </c>
      <c r="AB36" s="592">
        <v>0</v>
      </c>
      <c r="AC36" s="592">
        <v>0</v>
      </c>
      <c r="AD36" s="592">
        <v>0</v>
      </c>
      <c r="AE36" s="591">
        <v>50.1</v>
      </c>
      <c r="AF36" s="592">
        <v>0</v>
      </c>
      <c r="AG36" s="592">
        <v>50.1</v>
      </c>
      <c r="AH36" s="592">
        <v>0</v>
      </c>
      <c r="AI36" s="591">
        <v>0</v>
      </c>
      <c r="AJ36" s="592">
        <v>0</v>
      </c>
      <c r="AK36" s="592">
        <v>0</v>
      </c>
      <c r="AL36" s="592">
        <v>0</v>
      </c>
      <c r="AM36" s="591">
        <v>350</v>
      </c>
      <c r="AN36" s="592">
        <v>0</v>
      </c>
      <c r="AO36" s="592">
        <v>350</v>
      </c>
      <c r="AP36" s="592">
        <v>0</v>
      </c>
      <c r="AQ36" s="591">
        <v>0</v>
      </c>
      <c r="AR36" s="593">
        <v>0</v>
      </c>
      <c r="AS36" s="593">
        <v>0</v>
      </c>
      <c r="AT36" s="593">
        <v>0</v>
      </c>
      <c r="AU36" s="591">
        <v>0</v>
      </c>
      <c r="AV36" s="593">
        <v>0</v>
      </c>
      <c r="AW36" s="593">
        <v>0</v>
      </c>
      <c r="AX36" s="593">
        <v>0</v>
      </c>
      <c r="AY36" s="591"/>
      <c r="AZ36" s="593"/>
      <c r="BA36" s="593"/>
      <c r="BB36" s="593"/>
      <c r="BC36" s="591">
        <v>0</v>
      </c>
      <c r="BD36" s="593"/>
      <c r="BE36" s="593"/>
      <c r="BF36" s="593"/>
      <c r="BG36" s="591">
        <v>0</v>
      </c>
      <c r="BH36" s="593">
        <v>0</v>
      </c>
      <c r="BI36" s="593">
        <v>0</v>
      </c>
      <c r="BJ36" s="593"/>
      <c r="BK36" s="591">
        <v>0</v>
      </c>
      <c r="BL36" s="813">
        <v>0</v>
      </c>
      <c r="BM36" s="813">
        <v>0</v>
      </c>
      <c r="BN36" s="813"/>
    </row>
    <row r="37" spans="1:66" ht="26.25" customHeight="1" x14ac:dyDescent="0.2">
      <c r="A37" s="589" t="s">
        <v>458</v>
      </c>
      <c r="B37" s="599" t="s">
        <v>459</v>
      </c>
      <c r="C37" s="591">
        <v>0</v>
      </c>
      <c r="D37" s="592">
        <v>0</v>
      </c>
      <c r="E37" s="592">
        <v>0</v>
      </c>
      <c r="F37" s="592">
        <v>0</v>
      </c>
      <c r="G37" s="591">
        <v>0</v>
      </c>
      <c r="H37" s="592">
        <v>0</v>
      </c>
      <c r="I37" s="592">
        <v>0</v>
      </c>
      <c r="J37" s="592">
        <v>0</v>
      </c>
      <c r="K37" s="591">
        <v>0</v>
      </c>
      <c r="L37" s="592">
        <v>0</v>
      </c>
      <c r="M37" s="592">
        <v>0</v>
      </c>
      <c r="N37" s="592">
        <v>0</v>
      </c>
      <c r="O37" s="591">
        <v>0</v>
      </c>
      <c r="P37" s="592">
        <v>0</v>
      </c>
      <c r="Q37" s="592">
        <v>0</v>
      </c>
      <c r="R37" s="592">
        <v>0</v>
      </c>
      <c r="S37" s="591">
        <v>0</v>
      </c>
      <c r="T37" s="592">
        <v>0</v>
      </c>
      <c r="U37" s="592">
        <v>0</v>
      </c>
      <c r="V37" s="592">
        <v>0</v>
      </c>
      <c r="W37" s="591">
        <v>0</v>
      </c>
      <c r="X37" s="592">
        <v>0</v>
      </c>
      <c r="Y37" s="592">
        <v>0</v>
      </c>
      <c r="Z37" s="592">
        <v>0</v>
      </c>
      <c r="AA37" s="591">
        <v>0</v>
      </c>
      <c r="AB37" s="592">
        <v>0</v>
      </c>
      <c r="AC37" s="592">
        <v>0</v>
      </c>
      <c r="AD37" s="592">
        <v>0</v>
      </c>
      <c r="AE37" s="591">
        <v>0</v>
      </c>
      <c r="AF37" s="592">
        <v>0</v>
      </c>
      <c r="AG37" s="592">
        <v>0</v>
      </c>
      <c r="AH37" s="592">
        <v>0</v>
      </c>
      <c r="AI37" s="591"/>
      <c r="AJ37" s="592"/>
      <c r="AK37" s="592"/>
      <c r="AL37" s="592"/>
      <c r="AM37" s="591" t="s">
        <v>275</v>
      </c>
      <c r="AN37" s="592" t="s">
        <v>275</v>
      </c>
      <c r="AO37" s="592">
        <v>0</v>
      </c>
      <c r="AP37" s="592">
        <v>0</v>
      </c>
      <c r="AQ37" s="591">
        <v>0</v>
      </c>
      <c r="AR37" s="593">
        <v>0</v>
      </c>
      <c r="AS37" s="593">
        <v>0</v>
      </c>
      <c r="AT37" s="593">
        <v>0</v>
      </c>
      <c r="AU37" s="591">
        <v>0</v>
      </c>
      <c r="AV37" s="593">
        <v>0</v>
      </c>
      <c r="AW37" s="593">
        <v>0</v>
      </c>
      <c r="AX37" s="593">
        <v>0</v>
      </c>
      <c r="AY37" s="591"/>
      <c r="AZ37" s="593"/>
      <c r="BA37" s="593"/>
      <c r="BB37" s="593"/>
      <c r="BC37" s="591">
        <v>36.341214999999998</v>
      </c>
      <c r="BD37" s="593">
        <v>0.97411000000000003</v>
      </c>
      <c r="BE37" s="593">
        <v>34.982906999999997</v>
      </c>
      <c r="BF37" s="593">
        <v>0.38419799999999998</v>
      </c>
      <c r="BG37" s="591">
        <v>58.660784000000007</v>
      </c>
      <c r="BH37" s="593">
        <v>0.86297599999999997</v>
      </c>
      <c r="BI37" s="593">
        <v>57.797808000000003</v>
      </c>
      <c r="BJ37" s="593"/>
      <c r="BK37" s="591">
        <v>51.515062</v>
      </c>
      <c r="BL37" s="813">
        <v>1.5070170000000001</v>
      </c>
      <c r="BM37" s="813">
        <v>50.008045000000003</v>
      </c>
      <c r="BN37" s="813"/>
    </row>
    <row r="38" spans="1:66" ht="26.25" customHeight="1" x14ac:dyDescent="0.2">
      <c r="A38" s="589" t="s">
        <v>460</v>
      </c>
      <c r="B38" s="600" t="s">
        <v>461</v>
      </c>
      <c r="C38" s="591">
        <v>30.50216</v>
      </c>
      <c r="D38" s="601">
        <v>6.537039</v>
      </c>
      <c r="E38" s="601">
        <v>23.965121</v>
      </c>
      <c r="F38" s="601">
        <v>0</v>
      </c>
      <c r="G38" s="591">
        <v>15.838563000000002</v>
      </c>
      <c r="H38" s="592">
        <v>0</v>
      </c>
      <c r="I38" s="601">
        <v>15.377328000000002</v>
      </c>
      <c r="J38" s="601">
        <v>0</v>
      </c>
      <c r="K38" s="591">
        <v>0</v>
      </c>
      <c r="L38" s="601">
        <v>0</v>
      </c>
      <c r="M38" s="601">
        <v>0</v>
      </c>
      <c r="N38" s="601">
        <v>0</v>
      </c>
      <c r="O38" s="591">
        <v>82.741226999999995</v>
      </c>
      <c r="P38" s="601">
        <v>3</v>
      </c>
      <c r="Q38" s="601">
        <v>79.741226999999995</v>
      </c>
      <c r="R38" s="601">
        <v>0</v>
      </c>
      <c r="S38" s="591">
        <v>62.611341000000003</v>
      </c>
      <c r="T38" s="601">
        <v>1.7162919999999999</v>
      </c>
      <c r="U38" s="601">
        <v>60.895049</v>
      </c>
      <c r="V38" s="601">
        <v>0</v>
      </c>
      <c r="W38" s="591">
        <v>54.3</v>
      </c>
      <c r="X38" s="601">
        <v>0</v>
      </c>
      <c r="Y38" s="601">
        <v>53.9</v>
      </c>
      <c r="Z38" s="601">
        <v>0</v>
      </c>
      <c r="AA38" s="591">
        <v>94.2</v>
      </c>
      <c r="AB38" s="592">
        <v>0</v>
      </c>
      <c r="AC38" s="592">
        <v>94.2</v>
      </c>
      <c r="AD38" s="592">
        <v>0</v>
      </c>
      <c r="AE38" s="591">
        <v>0</v>
      </c>
      <c r="AF38" s="592">
        <v>0</v>
      </c>
      <c r="AG38" s="592">
        <v>0</v>
      </c>
      <c r="AH38" s="592">
        <v>0</v>
      </c>
      <c r="AI38" s="591">
        <v>226.022538</v>
      </c>
      <c r="AJ38" s="592"/>
      <c r="AK38" s="592">
        <v>226.022538</v>
      </c>
      <c r="AL38" s="592">
        <v>0</v>
      </c>
      <c r="AM38" s="591">
        <v>6</v>
      </c>
      <c r="AN38" s="592">
        <v>0</v>
      </c>
      <c r="AO38" s="592">
        <v>6</v>
      </c>
      <c r="AP38" s="592">
        <v>0</v>
      </c>
      <c r="AQ38" s="591">
        <v>41</v>
      </c>
      <c r="AR38" s="593">
        <v>0</v>
      </c>
      <c r="AS38" s="593">
        <v>41</v>
      </c>
      <c r="AT38" s="593">
        <v>0</v>
      </c>
      <c r="AU38" s="591">
        <v>20.476680999999999</v>
      </c>
      <c r="AV38" s="593">
        <v>0.66935500000000003</v>
      </c>
      <c r="AW38" s="593">
        <v>19.807326</v>
      </c>
      <c r="AX38" s="593">
        <v>0</v>
      </c>
      <c r="AY38" s="591">
        <v>38.762667999999998</v>
      </c>
      <c r="AZ38" s="593">
        <v>0.95752999999999999</v>
      </c>
      <c r="BA38" s="593">
        <v>37.805137999999999</v>
      </c>
      <c r="BB38" s="593"/>
      <c r="BC38" s="591"/>
      <c r="BD38" s="593"/>
      <c r="BE38" s="593"/>
      <c r="BF38" s="593"/>
      <c r="BG38" s="591"/>
      <c r="BH38" s="593"/>
      <c r="BI38" s="593"/>
      <c r="BJ38" s="593"/>
      <c r="BK38" s="591"/>
      <c r="BL38" s="813"/>
      <c r="BM38" s="813"/>
      <c r="BN38" s="813"/>
    </row>
    <row r="39" spans="1:66" ht="26.25" customHeight="1" x14ac:dyDescent="0.2">
      <c r="A39" s="888" t="s">
        <v>102</v>
      </c>
      <c r="B39" s="888"/>
      <c r="C39" s="602">
        <v>124215.03215100001</v>
      </c>
      <c r="D39" s="603">
        <v>61843.748607850001</v>
      </c>
      <c r="E39" s="603">
        <v>45969.949932599986</v>
      </c>
      <c r="F39" s="603">
        <v>16401.333610549998</v>
      </c>
      <c r="G39" s="602">
        <v>133235.20112899996</v>
      </c>
      <c r="H39" s="603">
        <v>69692.900137899996</v>
      </c>
      <c r="I39" s="603">
        <v>47830.454079050003</v>
      </c>
      <c r="J39" s="603">
        <v>15711.846912049999</v>
      </c>
      <c r="K39" s="602">
        <v>140194.010244</v>
      </c>
      <c r="L39" s="603">
        <v>74839</v>
      </c>
      <c r="M39" s="603">
        <v>48374.875843400005</v>
      </c>
      <c r="N39" s="603">
        <v>16980</v>
      </c>
      <c r="O39" s="602">
        <v>142863</v>
      </c>
      <c r="P39" s="603">
        <v>73057</v>
      </c>
      <c r="Q39" s="603">
        <v>51620</v>
      </c>
      <c r="R39" s="603">
        <v>18187</v>
      </c>
      <c r="S39" s="602">
        <v>140370.11875300002</v>
      </c>
      <c r="T39" s="603">
        <v>70758.503655649984</v>
      </c>
      <c r="U39" s="603">
        <v>51042.813734650023</v>
      </c>
      <c r="V39" s="603">
        <v>18568.801362699996</v>
      </c>
      <c r="W39" s="602">
        <v>135195.79999999999</v>
      </c>
      <c r="X39" s="603">
        <v>69268.7</v>
      </c>
      <c r="Y39" s="603">
        <v>49128</v>
      </c>
      <c r="Z39" s="603">
        <v>16799.2</v>
      </c>
      <c r="AA39" s="602">
        <v>126734.7</v>
      </c>
      <c r="AB39" s="604">
        <v>61627.8</v>
      </c>
      <c r="AC39" s="604">
        <v>48738.8</v>
      </c>
      <c r="AD39" s="604">
        <v>16368</v>
      </c>
      <c r="AE39" s="602">
        <v>150781</v>
      </c>
      <c r="AF39" s="604">
        <v>71759</v>
      </c>
      <c r="AG39" s="604">
        <v>54076</v>
      </c>
      <c r="AH39" s="604">
        <v>24946.400000000001</v>
      </c>
      <c r="AI39" s="602">
        <v>162010.83109085672</v>
      </c>
      <c r="AJ39" s="604">
        <v>72786.971734835548</v>
      </c>
      <c r="AK39" s="604">
        <v>61400.436229921193</v>
      </c>
      <c r="AL39" s="604">
        <v>27823.423126100002</v>
      </c>
      <c r="AM39" s="602">
        <v>161006</v>
      </c>
      <c r="AN39" s="604">
        <v>74727</v>
      </c>
      <c r="AO39" s="604">
        <v>64983</v>
      </c>
      <c r="AP39" s="604">
        <v>21296</v>
      </c>
      <c r="AQ39" s="602">
        <v>134478</v>
      </c>
      <c r="AR39" s="605">
        <v>62646</v>
      </c>
      <c r="AS39" s="605">
        <v>47232</v>
      </c>
      <c r="AT39" s="605">
        <v>24600</v>
      </c>
      <c r="AU39" s="602">
        <v>169089.10902095004</v>
      </c>
      <c r="AV39" s="605">
        <v>87191.270246250016</v>
      </c>
      <c r="AW39" s="605">
        <v>59425.810445700001</v>
      </c>
      <c r="AX39" s="605">
        <v>22472.028329000001</v>
      </c>
      <c r="AY39" s="602">
        <v>237118.01642975007</v>
      </c>
      <c r="AZ39" s="605">
        <v>116562.15432430002</v>
      </c>
      <c r="BA39" s="605">
        <v>88896.400810449995</v>
      </c>
      <c r="BB39" s="605">
        <v>31659.461295000001</v>
      </c>
      <c r="BC39" s="602">
        <v>226824.45039359998</v>
      </c>
      <c r="BD39" s="605">
        <v>97770.586815649978</v>
      </c>
      <c r="BE39" s="605">
        <v>91555.699438950047</v>
      </c>
      <c r="BF39" s="605">
        <v>37498.164139</v>
      </c>
      <c r="BG39" s="602">
        <v>247360.81972500001</v>
      </c>
      <c r="BH39" s="605">
        <v>99129.4972996</v>
      </c>
      <c r="BI39" s="605">
        <v>104857.68848940001</v>
      </c>
      <c r="BJ39" s="605">
        <v>43373.633935999998</v>
      </c>
      <c r="BK39" s="814">
        <v>249279.47283855002</v>
      </c>
      <c r="BL39" s="814">
        <v>95766.488159099987</v>
      </c>
      <c r="BM39" s="814">
        <v>111063.40764145</v>
      </c>
      <c r="BN39" s="814">
        <v>42449.577038000003</v>
      </c>
    </row>
    <row r="40" spans="1:66" x14ac:dyDescent="0.2">
      <c r="A40" s="606"/>
      <c r="C40" s="607"/>
      <c r="D40" s="607"/>
      <c r="E40" s="607"/>
      <c r="F40" s="607"/>
      <c r="G40" s="607"/>
      <c r="H40" s="607"/>
      <c r="I40" s="607"/>
      <c r="J40" s="607"/>
    </row>
    <row r="41" spans="1:66" x14ac:dyDescent="0.2">
      <c r="A41" s="608" t="s">
        <v>572</v>
      </c>
      <c r="C41" s="609"/>
      <c r="D41" s="609"/>
      <c r="E41" s="609"/>
      <c r="F41" s="609"/>
      <c r="G41" s="609"/>
      <c r="H41" s="609"/>
      <c r="I41" s="609"/>
      <c r="J41" s="609"/>
    </row>
    <row r="42" spans="1:66" x14ac:dyDescent="0.2">
      <c r="A42" s="631" t="s">
        <v>462</v>
      </c>
      <c r="C42" s="609"/>
      <c r="D42" s="609"/>
      <c r="E42" s="609"/>
      <c r="F42" s="609"/>
      <c r="G42" s="609"/>
      <c r="H42" s="609"/>
      <c r="I42" s="609"/>
      <c r="J42" s="609"/>
    </row>
    <row r="43" spans="1:66" x14ac:dyDescent="0.2">
      <c r="C43" s="607"/>
      <c r="D43" s="607"/>
      <c r="E43" s="607"/>
      <c r="F43" s="607"/>
      <c r="G43" s="607"/>
      <c r="H43" s="607"/>
      <c r="I43" s="607"/>
      <c r="J43" s="607"/>
    </row>
    <row r="44" spans="1:66" x14ac:dyDescent="0.2">
      <c r="C44" s="607"/>
      <c r="D44" s="607"/>
      <c r="E44" s="607"/>
      <c r="F44" s="607"/>
      <c r="G44" s="607"/>
      <c r="H44" s="607"/>
      <c r="I44" s="607"/>
      <c r="J44" s="607"/>
    </row>
    <row r="45" spans="1:66" x14ac:dyDescent="0.2">
      <c r="C45" s="607"/>
      <c r="D45" s="607"/>
      <c r="E45" s="607"/>
      <c r="F45" s="607"/>
      <c r="G45" s="607"/>
      <c r="H45" s="607"/>
      <c r="I45" s="607"/>
      <c r="J45" s="607"/>
    </row>
    <row r="46" spans="1:66" x14ac:dyDescent="0.2">
      <c r="C46" s="607"/>
      <c r="D46" s="607"/>
      <c r="E46" s="607"/>
      <c r="F46" s="607"/>
      <c r="G46" s="607"/>
      <c r="H46" s="607"/>
      <c r="I46" s="607"/>
      <c r="J46" s="607"/>
    </row>
    <row r="47" spans="1:66" x14ac:dyDescent="0.2">
      <c r="C47" s="607"/>
      <c r="D47" s="607"/>
      <c r="E47" s="607"/>
      <c r="F47" s="607"/>
      <c r="G47" s="607"/>
      <c r="H47" s="607"/>
      <c r="I47" s="607"/>
      <c r="J47" s="607"/>
    </row>
    <row r="48" spans="1:66" x14ac:dyDescent="0.2">
      <c r="C48" s="607"/>
      <c r="D48" s="607"/>
      <c r="E48" s="607"/>
      <c r="F48" s="607"/>
      <c r="G48" s="607"/>
      <c r="H48" s="607"/>
      <c r="I48" s="607"/>
      <c r="J48" s="607"/>
    </row>
    <row r="49" spans="3:10" x14ac:dyDescent="0.2">
      <c r="C49" s="607"/>
      <c r="D49" s="607"/>
      <c r="E49" s="607"/>
      <c r="F49" s="607"/>
      <c r="G49" s="607"/>
      <c r="H49" s="607"/>
      <c r="I49" s="607"/>
      <c r="J49" s="607"/>
    </row>
    <row r="50" spans="3:10" x14ac:dyDescent="0.2">
      <c r="C50" s="607"/>
      <c r="D50" s="607"/>
      <c r="E50" s="607"/>
      <c r="F50" s="607"/>
      <c r="G50" s="607"/>
      <c r="H50" s="607"/>
      <c r="I50" s="607"/>
      <c r="J50" s="607"/>
    </row>
    <row r="51" spans="3:10" x14ac:dyDescent="0.2">
      <c r="C51" s="607"/>
      <c r="D51" s="607"/>
      <c r="E51" s="607"/>
      <c r="F51" s="607"/>
      <c r="G51" s="607"/>
      <c r="H51" s="607"/>
      <c r="I51" s="607"/>
      <c r="J51" s="607"/>
    </row>
    <row r="52" spans="3:10" x14ac:dyDescent="0.2">
      <c r="C52" s="607"/>
      <c r="D52" s="607"/>
      <c r="E52" s="607"/>
      <c r="F52" s="607"/>
      <c r="G52" s="607"/>
      <c r="H52" s="607"/>
      <c r="I52" s="607"/>
      <c r="J52" s="607"/>
    </row>
    <row r="53" spans="3:10" x14ac:dyDescent="0.2">
      <c r="C53" s="607"/>
      <c r="D53" s="607"/>
      <c r="E53" s="607"/>
      <c r="F53" s="607"/>
      <c r="G53" s="607"/>
      <c r="H53" s="607"/>
      <c r="I53" s="607"/>
      <c r="J53" s="607"/>
    </row>
    <row r="54" spans="3:10" x14ac:dyDescent="0.2">
      <c r="C54" s="607"/>
      <c r="D54" s="607"/>
      <c r="E54" s="607"/>
      <c r="F54" s="607"/>
      <c r="G54" s="607"/>
      <c r="H54" s="607"/>
      <c r="I54" s="607"/>
      <c r="J54" s="607"/>
    </row>
    <row r="55" spans="3:10" x14ac:dyDescent="0.2">
      <c r="C55" s="607"/>
      <c r="D55" s="607"/>
      <c r="E55" s="607"/>
      <c r="F55" s="607"/>
      <c r="G55" s="607"/>
      <c r="H55" s="607"/>
      <c r="I55" s="607"/>
      <c r="J55" s="607"/>
    </row>
    <row r="56" spans="3:10" x14ac:dyDescent="0.2">
      <c r="C56" s="607"/>
      <c r="D56" s="607"/>
      <c r="E56" s="607"/>
      <c r="F56" s="607"/>
      <c r="G56" s="607"/>
      <c r="H56" s="607"/>
      <c r="I56" s="607"/>
      <c r="J56" s="607"/>
    </row>
    <row r="57" spans="3:10" x14ac:dyDescent="0.2">
      <c r="C57" s="607"/>
      <c r="D57" s="607"/>
      <c r="E57" s="607"/>
      <c r="F57" s="607"/>
      <c r="G57" s="607"/>
      <c r="H57" s="607"/>
      <c r="I57" s="607"/>
      <c r="J57" s="607"/>
    </row>
    <row r="58" spans="3:10" x14ac:dyDescent="0.2">
      <c r="C58" s="607"/>
      <c r="D58" s="607"/>
      <c r="E58" s="607"/>
      <c r="F58" s="607"/>
      <c r="G58" s="607"/>
      <c r="H58" s="607"/>
      <c r="I58" s="607"/>
      <c r="J58" s="607"/>
    </row>
    <row r="59" spans="3:10" x14ac:dyDescent="0.2">
      <c r="C59" s="607"/>
      <c r="D59" s="607"/>
      <c r="E59" s="607"/>
      <c r="F59" s="607"/>
      <c r="G59" s="607"/>
      <c r="H59" s="607"/>
      <c r="I59" s="607"/>
      <c r="J59" s="607"/>
    </row>
    <row r="60" spans="3:10" x14ac:dyDescent="0.2">
      <c r="C60" s="607"/>
      <c r="D60" s="607"/>
      <c r="E60" s="607"/>
      <c r="F60" s="607"/>
      <c r="G60" s="607"/>
      <c r="H60" s="607"/>
      <c r="I60" s="607"/>
      <c r="J60" s="607"/>
    </row>
    <row r="61" spans="3:10" x14ac:dyDescent="0.2">
      <c r="C61" s="607"/>
      <c r="D61" s="607"/>
      <c r="E61" s="607"/>
      <c r="F61" s="607"/>
      <c r="G61" s="607"/>
      <c r="H61" s="607"/>
      <c r="I61" s="607"/>
      <c r="J61" s="607"/>
    </row>
    <row r="62" spans="3:10" x14ac:dyDescent="0.2">
      <c r="C62" s="607"/>
      <c r="D62" s="607"/>
      <c r="E62" s="607"/>
      <c r="F62" s="607"/>
      <c r="G62" s="607"/>
      <c r="H62" s="607"/>
      <c r="I62" s="607"/>
      <c r="J62" s="607"/>
    </row>
    <row r="63" spans="3:10" x14ac:dyDescent="0.2">
      <c r="C63" s="607"/>
      <c r="D63" s="607"/>
      <c r="E63" s="607"/>
      <c r="F63" s="607"/>
      <c r="G63" s="607"/>
      <c r="H63" s="607"/>
      <c r="I63" s="607"/>
      <c r="J63" s="607"/>
    </row>
    <row r="64" spans="3:10" x14ac:dyDescent="0.2">
      <c r="C64" s="607"/>
      <c r="D64" s="607"/>
      <c r="E64" s="607"/>
      <c r="F64" s="607"/>
      <c r="G64" s="607"/>
      <c r="H64" s="607"/>
      <c r="I64" s="607"/>
      <c r="J64" s="607"/>
    </row>
    <row r="65" spans="3:10" x14ac:dyDescent="0.2">
      <c r="C65" s="607"/>
      <c r="D65" s="607"/>
      <c r="E65" s="607"/>
      <c r="F65" s="607"/>
      <c r="G65" s="607"/>
      <c r="H65" s="607"/>
      <c r="I65" s="607"/>
      <c r="J65" s="607"/>
    </row>
    <row r="66" spans="3:10" x14ac:dyDescent="0.2">
      <c r="C66" s="607"/>
      <c r="D66" s="607"/>
      <c r="E66" s="607"/>
      <c r="F66" s="607"/>
      <c r="G66" s="607"/>
      <c r="H66" s="607"/>
      <c r="I66" s="607"/>
      <c r="J66" s="607"/>
    </row>
    <row r="67" spans="3:10" x14ac:dyDescent="0.2">
      <c r="C67" s="607"/>
      <c r="D67" s="607"/>
      <c r="E67" s="607"/>
      <c r="F67" s="607"/>
      <c r="G67" s="607"/>
      <c r="H67" s="607"/>
      <c r="I67" s="607"/>
      <c r="J67" s="607"/>
    </row>
    <row r="68" spans="3:10" x14ac:dyDescent="0.2">
      <c r="C68" s="607"/>
      <c r="D68" s="607"/>
      <c r="E68" s="607"/>
      <c r="F68" s="607"/>
      <c r="G68" s="607"/>
      <c r="H68" s="607"/>
      <c r="I68" s="607"/>
      <c r="J68" s="607"/>
    </row>
    <row r="69" spans="3:10" x14ac:dyDescent="0.2">
      <c r="C69" s="607"/>
      <c r="D69" s="607"/>
      <c r="E69" s="607"/>
      <c r="F69" s="607"/>
      <c r="G69" s="607"/>
      <c r="H69" s="607"/>
      <c r="I69" s="607"/>
      <c r="J69" s="607"/>
    </row>
    <row r="70" spans="3:10" x14ac:dyDescent="0.2">
      <c r="C70" s="607"/>
      <c r="D70" s="607"/>
      <c r="E70" s="607"/>
      <c r="F70" s="607"/>
      <c r="G70" s="607"/>
      <c r="H70" s="607"/>
      <c r="I70" s="607"/>
      <c r="J70" s="607"/>
    </row>
    <row r="71" spans="3:10" x14ac:dyDescent="0.2">
      <c r="C71" s="607"/>
      <c r="D71" s="607"/>
      <c r="E71" s="607"/>
      <c r="F71" s="607"/>
      <c r="G71" s="607"/>
      <c r="H71" s="607"/>
      <c r="I71" s="607"/>
      <c r="J71" s="607"/>
    </row>
    <row r="72" spans="3:10" x14ac:dyDescent="0.2">
      <c r="C72" s="607"/>
      <c r="D72" s="607"/>
      <c r="E72" s="607"/>
      <c r="F72" s="607"/>
      <c r="G72" s="607"/>
      <c r="H72" s="607"/>
      <c r="I72" s="607"/>
      <c r="J72" s="607"/>
    </row>
    <row r="73" spans="3:10" x14ac:dyDescent="0.2">
      <c r="C73" s="607"/>
      <c r="D73" s="607"/>
      <c r="E73" s="607"/>
      <c r="F73" s="607"/>
      <c r="G73" s="607"/>
      <c r="H73" s="607"/>
      <c r="I73" s="607"/>
      <c r="J73" s="607"/>
    </row>
    <row r="74" spans="3:10" x14ac:dyDescent="0.2">
      <c r="C74" s="607"/>
      <c r="D74" s="607"/>
      <c r="E74" s="607"/>
      <c r="F74" s="607"/>
      <c r="G74" s="607"/>
      <c r="H74" s="607"/>
      <c r="I74" s="607"/>
      <c r="J74" s="607"/>
    </row>
    <row r="75" spans="3:10" x14ac:dyDescent="0.2">
      <c r="C75" s="607"/>
      <c r="D75" s="607"/>
      <c r="E75" s="607"/>
      <c r="F75" s="607"/>
      <c r="G75" s="607"/>
      <c r="H75" s="607"/>
      <c r="I75" s="607"/>
      <c r="J75" s="607"/>
    </row>
    <row r="76" spans="3:10" x14ac:dyDescent="0.2">
      <c r="C76" s="607"/>
      <c r="D76" s="607"/>
      <c r="E76" s="607"/>
      <c r="F76" s="607"/>
      <c r="G76" s="607"/>
      <c r="H76" s="607"/>
      <c r="I76" s="607"/>
      <c r="J76" s="607"/>
    </row>
    <row r="77" spans="3:10" x14ac:dyDescent="0.2">
      <c r="C77" s="607"/>
      <c r="D77" s="607"/>
      <c r="E77" s="607"/>
      <c r="F77" s="607"/>
      <c r="G77" s="607"/>
      <c r="H77" s="607"/>
      <c r="I77" s="607"/>
      <c r="J77" s="607"/>
    </row>
    <row r="78" spans="3:10" x14ac:dyDescent="0.2">
      <c r="C78" s="607"/>
      <c r="D78" s="607"/>
      <c r="E78" s="607"/>
      <c r="F78" s="607"/>
      <c r="G78" s="607"/>
      <c r="H78" s="607"/>
      <c r="I78" s="607"/>
      <c r="J78" s="607"/>
    </row>
    <row r="79" spans="3:10" x14ac:dyDescent="0.2">
      <c r="C79" s="607"/>
      <c r="D79" s="607"/>
      <c r="E79" s="607"/>
      <c r="F79" s="607"/>
      <c r="G79" s="607"/>
      <c r="H79" s="607"/>
      <c r="I79" s="607"/>
      <c r="J79" s="607"/>
    </row>
    <row r="80" spans="3:10" x14ac:dyDescent="0.2">
      <c r="C80" s="607"/>
      <c r="D80" s="607"/>
      <c r="E80" s="607"/>
      <c r="F80" s="607"/>
      <c r="G80" s="607"/>
      <c r="H80" s="607"/>
      <c r="I80" s="607"/>
      <c r="J80" s="607"/>
    </row>
    <row r="81" spans="3:10" x14ac:dyDescent="0.2">
      <c r="C81" s="607"/>
      <c r="D81" s="607"/>
      <c r="E81" s="607"/>
      <c r="F81" s="607"/>
      <c r="G81" s="607"/>
      <c r="H81" s="607"/>
      <c r="I81" s="607"/>
      <c r="J81" s="607"/>
    </row>
    <row r="82" spans="3:10" x14ac:dyDescent="0.2">
      <c r="C82" s="607"/>
      <c r="D82" s="607"/>
      <c r="E82" s="607"/>
      <c r="F82" s="607"/>
      <c r="G82" s="607"/>
      <c r="H82" s="607"/>
      <c r="I82" s="607"/>
      <c r="J82" s="607"/>
    </row>
    <row r="83" spans="3:10" x14ac:dyDescent="0.2">
      <c r="C83" s="607"/>
      <c r="D83" s="607"/>
      <c r="E83" s="607"/>
      <c r="F83" s="607"/>
      <c r="G83" s="607"/>
      <c r="H83" s="607"/>
      <c r="I83" s="607"/>
      <c r="J83" s="607"/>
    </row>
    <row r="84" spans="3:10" x14ac:dyDescent="0.2">
      <c r="C84" s="607"/>
      <c r="D84" s="607"/>
      <c r="E84" s="607"/>
      <c r="F84" s="607"/>
      <c r="G84" s="607"/>
      <c r="H84" s="607"/>
      <c r="I84" s="607"/>
      <c r="J84" s="607"/>
    </row>
    <row r="85" spans="3:10" x14ac:dyDescent="0.2">
      <c r="C85" s="607"/>
      <c r="D85" s="607"/>
      <c r="E85" s="607"/>
      <c r="F85" s="607"/>
      <c r="G85" s="607"/>
      <c r="H85" s="607"/>
      <c r="I85" s="607"/>
      <c r="J85" s="607"/>
    </row>
    <row r="86" spans="3:10" x14ac:dyDescent="0.2">
      <c r="C86" s="607"/>
      <c r="D86" s="607"/>
      <c r="E86" s="607"/>
      <c r="F86" s="607"/>
      <c r="G86" s="607"/>
      <c r="H86" s="607"/>
      <c r="I86" s="607"/>
      <c r="J86" s="607"/>
    </row>
    <row r="87" spans="3:10" x14ac:dyDescent="0.2">
      <c r="C87" s="607"/>
      <c r="D87" s="607"/>
      <c r="E87" s="607"/>
      <c r="F87" s="607"/>
      <c r="G87" s="607"/>
      <c r="H87" s="607"/>
      <c r="I87" s="607"/>
      <c r="J87" s="607"/>
    </row>
    <row r="88" spans="3:10" x14ac:dyDescent="0.2">
      <c r="C88" s="607"/>
      <c r="D88" s="607"/>
      <c r="E88" s="607"/>
      <c r="F88" s="607"/>
      <c r="G88" s="607"/>
      <c r="H88" s="607"/>
      <c r="I88" s="607"/>
      <c r="J88" s="607"/>
    </row>
    <row r="89" spans="3:10" x14ac:dyDescent="0.2">
      <c r="C89" s="607"/>
      <c r="D89" s="607"/>
      <c r="E89" s="607"/>
      <c r="F89" s="607"/>
      <c r="G89" s="607"/>
      <c r="H89" s="607"/>
      <c r="I89" s="607"/>
      <c r="J89" s="607"/>
    </row>
    <row r="90" spans="3:10" x14ac:dyDescent="0.2">
      <c r="C90" s="607"/>
      <c r="D90" s="607"/>
      <c r="E90" s="607"/>
      <c r="F90" s="607"/>
      <c r="G90" s="607"/>
      <c r="H90" s="607"/>
      <c r="I90" s="607"/>
      <c r="J90" s="607"/>
    </row>
    <row r="91" spans="3:10" x14ac:dyDescent="0.2">
      <c r="C91" s="607"/>
      <c r="D91" s="607"/>
      <c r="E91" s="607"/>
      <c r="F91" s="607"/>
      <c r="G91" s="607"/>
      <c r="H91" s="607"/>
      <c r="I91" s="607"/>
      <c r="J91" s="607"/>
    </row>
    <row r="92" spans="3:10" x14ac:dyDescent="0.2">
      <c r="C92" s="607"/>
      <c r="D92" s="607"/>
      <c r="E92" s="607"/>
      <c r="F92" s="607"/>
      <c r="G92" s="607"/>
      <c r="H92" s="607"/>
      <c r="I92" s="607"/>
      <c r="J92" s="607"/>
    </row>
    <row r="93" spans="3:10" x14ac:dyDescent="0.2">
      <c r="C93" s="607"/>
      <c r="D93" s="607"/>
      <c r="E93" s="607"/>
      <c r="F93" s="607"/>
      <c r="G93" s="607"/>
      <c r="H93" s="607"/>
      <c r="I93" s="607"/>
      <c r="J93" s="607"/>
    </row>
    <row r="94" spans="3:10" x14ac:dyDescent="0.2">
      <c r="C94" s="607"/>
      <c r="D94" s="607"/>
      <c r="E94" s="607"/>
      <c r="F94" s="607"/>
      <c r="G94" s="607"/>
      <c r="H94" s="607"/>
      <c r="I94" s="607"/>
      <c r="J94" s="607"/>
    </row>
    <row r="95" spans="3:10" x14ac:dyDescent="0.2">
      <c r="C95" s="607"/>
      <c r="D95" s="607"/>
      <c r="E95" s="607"/>
      <c r="F95" s="607"/>
      <c r="G95" s="607"/>
      <c r="H95" s="607"/>
      <c r="I95" s="607"/>
      <c r="J95" s="607"/>
    </row>
    <row r="96" spans="3:10" x14ac:dyDescent="0.2">
      <c r="C96" s="607"/>
      <c r="D96" s="607"/>
      <c r="E96" s="607"/>
      <c r="F96" s="607"/>
      <c r="G96" s="607"/>
      <c r="H96" s="607"/>
      <c r="I96" s="607"/>
      <c r="J96" s="607"/>
    </row>
    <row r="97" spans="3:10" x14ac:dyDescent="0.2">
      <c r="C97" s="607"/>
      <c r="D97" s="607"/>
      <c r="E97" s="607"/>
      <c r="F97" s="607"/>
      <c r="G97" s="607"/>
      <c r="H97" s="607"/>
      <c r="I97" s="607"/>
      <c r="J97" s="607"/>
    </row>
    <row r="98" spans="3:10" x14ac:dyDescent="0.2">
      <c r="C98" s="607"/>
      <c r="D98" s="607"/>
      <c r="E98" s="607"/>
      <c r="F98" s="607"/>
      <c r="G98" s="607"/>
      <c r="H98" s="607"/>
      <c r="I98" s="607"/>
      <c r="J98" s="607"/>
    </row>
    <row r="99" spans="3:10" x14ac:dyDescent="0.2">
      <c r="C99" s="607"/>
      <c r="D99" s="607"/>
      <c r="E99" s="607"/>
      <c r="F99" s="607"/>
      <c r="G99" s="607"/>
      <c r="H99" s="607"/>
      <c r="I99" s="607"/>
      <c r="J99" s="607"/>
    </row>
    <row r="100" spans="3:10" x14ac:dyDescent="0.2">
      <c r="C100" s="607"/>
      <c r="D100" s="607"/>
      <c r="E100" s="607"/>
      <c r="F100" s="607"/>
      <c r="G100" s="607"/>
      <c r="H100" s="607"/>
      <c r="I100" s="607"/>
      <c r="J100" s="607"/>
    </row>
    <row r="101" spans="3:10" x14ac:dyDescent="0.2">
      <c r="C101" s="607"/>
      <c r="D101" s="607"/>
      <c r="E101" s="607"/>
      <c r="F101" s="607"/>
      <c r="G101" s="607"/>
      <c r="H101" s="607"/>
      <c r="I101" s="607"/>
      <c r="J101" s="607"/>
    </row>
    <row r="102" spans="3:10" x14ac:dyDescent="0.2">
      <c r="C102" s="607"/>
      <c r="D102" s="607"/>
      <c r="E102" s="607"/>
      <c r="F102" s="607"/>
      <c r="G102" s="607"/>
      <c r="H102" s="607"/>
      <c r="I102" s="607"/>
      <c r="J102" s="607"/>
    </row>
    <row r="103" spans="3:10" x14ac:dyDescent="0.2">
      <c r="C103" s="607"/>
      <c r="D103" s="607"/>
      <c r="E103" s="607"/>
      <c r="F103" s="607"/>
      <c r="G103" s="607"/>
      <c r="H103" s="607"/>
      <c r="I103" s="607"/>
      <c r="J103" s="607"/>
    </row>
    <row r="104" spans="3:10" x14ac:dyDescent="0.2">
      <c r="C104" s="607"/>
      <c r="D104" s="607"/>
      <c r="E104" s="607"/>
      <c r="F104" s="607"/>
      <c r="G104" s="607"/>
      <c r="H104" s="607"/>
      <c r="I104" s="607"/>
      <c r="J104" s="607"/>
    </row>
    <row r="105" spans="3:10" x14ac:dyDescent="0.2">
      <c r="C105" s="607"/>
      <c r="D105" s="607"/>
      <c r="E105" s="607"/>
      <c r="F105" s="607"/>
      <c r="G105" s="607"/>
      <c r="H105" s="607"/>
      <c r="I105" s="607"/>
      <c r="J105" s="607"/>
    </row>
    <row r="106" spans="3:10" x14ac:dyDescent="0.2">
      <c r="C106" s="607"/>
      <c r="D106" s="607"/>
      <c r="E106" s="607"/>
      <c r="F106" s="607"/>
      <c r="G106" s="607"/>
      <c r="H106" s="607"/>
      <c r="I106" s="607"/>
      <c r="J106" s="607"/>
    </row>
    <row r="107" spans="3:10" x14ac:dyDescent="0.2">
      <c r="C107" s="607"/>
      <c r="D107" s="607"/>
      <c r="E107" s="607"/>
      <c r="F107" s="607"/>
      <c r="G107" s="607"/>
      <c r="H107" s="607"/>
      <c r="I107" s="607"/>
      <c r="J107" s="607"/>
    </row>
    <row r="108" spans="3:10" x14ac:dyDescent="0.2">
      <c r="C108" s="607"/>
      <c r="D108" s="607"/>
      <c r="E108" s="607"/>
      <c r="F108" s="607"/>
      <c r="G108" s="607"/>
      <c r="H108" s="607"/>
      <c r="I108" s="607"/>
      <c r="J108" s="607"/>
    </row>
    <row r="109" spans="3:10" x14ac:dyDescent="0.2">
      <c r="C109" s="607"/>
      <c r="D109" s="607"/>
      <c r="E109" s="607"/>
      <c r="F109" s="607"/>
      <c r="G109" s="607"/>
      <c r="H109" s="607"/>
      <c r="I109" s="607"/>
      <c r="J109" s="607"/>
    </row>
    <row r="110" spans="3:10" x14ac:dyDescent="0.2">
      <c r="C110" s="607"/>
      <c r="D110" s="607"/>
      <c r="E110" s="607"/>
      <c r="F110" s="607"/>
      <c r="G110" s="607"/>
      <c r="H110" s="607"/>
      <c r="I110" s="607"/>
      <c r="J110" s="607"/>
    </row>
    <row r="111" spans="3:10" x14ac:dyDescent="0.2">
      <c r="C111" s="607"/>
      <c r="D111" s="607"/>
      <c r="E111" s="607"/>
      <c r="F111" s="607"/>
      <c r="G111" s="607"/>
      <c r="H111" s="607"/>
      <c r="I111" s="607"/>
      <c r="J111" s="607"/>
    </row>
    <row r="112" spans="3:10" x14ac:dyDescent="0.2">
      <c r="C112" s="607"/>
      <c r="D112" s="607"/>
      <c r="E112" s="607"/>
      <c r="F112" s="607"/>
      <c r="G112" s="607"/>
      <c r="H112" s="607"/>
      <c r="I112" s="607"/>
      <c r="J112" s="607"/>
    </row>
    <row r="113" spans="3:10" x14ac:dyDescent="0.2">
      <c r="C113" s="607"/>
      <c r="D113" s="607"/>
      <c r="E113" s="607"/>
      <c r="F113" s="607"/>
      <c r="G113" s="607"/>
      <c r="H113" s="607"/>
      <c r="I113" s="607"/>
      <c r="J113" s="607"/>
    </row>
    <row r="114" spans="3:10" x14ac:dyDescent="0.2">
      <c r="C114" s="607"/>
      <c r="D114" s="607"/>
      <c r="E114" s="607"/>
      <c r="F114" s="607"/>
      <c r="G114" s="607"/>
      <c r="H114" s="607"/>
      <c r="I114" s="607"/>
      <c r="J114" s="607"/>
    </row>
    <row r="115" spans="3:10" x14ac:dyDescent="0.2">
      <c r="C115" s="607"/>
      <c r="D115" s="607"/>
      <c r="E115" s="607"/>
      <c r="F115" s="607"/>
      <c r="G115" s="607"/>
      <c r="H115" s="607"/>
      <c r="I115" s="607"/>
      <c r="J115" s="607"/>
    </row>
    <row r="116" spans="3:10" x14ac:dyDescent="0.2">
      <c r="C116" s="607"/>
      <c r="D116" s="607"/>
      <c r="E116" s="607"/>
      <c r="F116" s="607"/>
      <c r="G116" s="607"/>
      <c r="H116" s="607"/>
      <c r="I116" s="607"/>
      <c r="J116" s="607"/>
    </row>
    <row r="117" spans="3:10" x14ac:dyDescent="0.2">
      <c r="C117" s="607"/>
      <c r="D117" s="607"/>
      <c r="E117" s="607"/>
      <c r="F117" s="607"/>
      <c r="G117" s="607"/>
      <c r="H117" s="607"/>
      <c r="I117" s="607"/>
      <c r="J117" s="607"/>
    </row>
    <row r="118" spans="3:10" x14ac:dyDescent="0.2">
      <c r="C118" s="607"/>
      <c r="D118" s="607"/>
      <c r="E118" s="607"/>
      <c r="F118" s="607"/>
      <c r="G118" s="607"/>
      <c r="H118" s="607"/>
      <c r="I118" s="607"/>
      <c r="J118" s="607"/>
    </row>
    <row r="119" spans="3:10" x14ac:dyDescent="0.2">
      <c r="C119" s="607"/>
      <c r="D119" s="607"/>
      <c r="E119" s="607"/>
      <c r="F119" s="607"/>
      <c r="G119" s="607"/>
      <c r="H119" s="607"/>
      <c r="I119" s="607"/>
      <c r="J119" s="607"/>
    </row>
    <row r="120" spans="3:10" x14ac:dyDescent="0.2">
      <c r="C120" s="607"/>
      <c r="D120" s="607"/>
      <c r="E120" s="607"/>
      <c r="F120" s="607"/>
      <c r="G120" s="607"/>
      <c r="H120" s="607"/>
      <c r="I120" s="607"/>
      <c r="J120" s="607"/>
    </row>
    <row r="121" spans="3:10" x14ac:dyDescent="0.2">
      <c r="C121" s="607"/>
      <c r="D121" s="607"/>
      <c r="E121" s="607"/>
      <c r="F121" s="607"/>
      <c r="G121" s="607"/>
      <c r="H121" s="607"/>
      <c r="I121" s="607"/>
      <c r="J121" s="607"/>
    </row>
    <row r="122" spans="3:10" x14ac:dyDescent="0.2">
      <c r="C122" s="607"/>
      <c r="D122" s="607"/>
      <c r="E122" s="607"/>
      <c r="F122" s="607"/>
      <c r="G122" s="607"/>
      <c r="H122" s="607"/>
      <c r="I122" s="607"/>
      <c r="J122" s="607"/>
    </row>
    <row r="123" spans="3:10" x14ac:dyDescent="0.2">
      <c r="C123" s="607"/>
      <c r="D123" s="607"/>
      <c r="E123" s="607"/>
      <c r="F123" s="607"/>
      <c r="G123" s="607"/>
      <c r="H123" s="607"/>
      <c r="I123" s="607"/>
      <c r="J123" s="607"/>
    </row>
    <row r="124" spans="3:10" x14ac:dyDescent="0.2">
      <c r="C124" s="607"/>
      <c r="D124" s="607"/>
      <c r="E124" s="607"/>
      <c r="F124" s="607"/>
      <c r="G124" s="607"/>
      <c r="H124" s="607"/>
      <c r="I124" s="607"/>
      <c r="J124" s="607"/>
    </row>
    <row r="125" spans="3:10" x14ac:dyDescent="0.2">
      <c r="C125" s="607"/>
      <c r="D125" s="607"/>
      <c r="E125" s="607"/>
      <c r="F125" s="607"/>
      <c r="G125" s="607"/>
      <c r="H125" s="607"/>
      <c r="I125" s="607"/>
      <c r="J125" s="607"/>
    </row>
    <row r="126" spans="3:10" x14ac:dyDescent="0.2">
      <c r="C126" s="607"/>
      <c r="D126" s="607"/>
      <c r="E126" s="607"/>
      <c r="F126" s="607"/>
      <c r="G126" s="607"/>
      <c r="H126" s="607"/>
      <c r="I126" s="607"/>
      <c r="J126" s="607"/>
    </row>
    <row r="127" spans="3:10" x14ac:dyDescent="0.2">
      <c r="C127" s="607"/>
      <c r="D127" s="607"/>
      <c r="E127" s="607"/>
      <c r="F127" s="607"/>
      <c r="G127" s="607"/>
      <c r="H127" s="607"/>
      <c r="I127" s="607"/>
      <c r="J127" s="607"/>
    </row>
    <row r="128" spans="3:10" x14ac:dyDescent="0.2">
      <c r="C128" s="607"/>
      <c r="D128" s="607"/>
      <c r="E128" s="607"/>
      <c r="F128" s="607"/>
      <c r="G128" s="607"/>
      <c r="H128" s="607"/>
      <c r="I128" s="607"/>
      <c r="J128" s="607"/>
    </row>
    <row r="129" spans="3:10" x14ac:dyDescent="0.2">
      <c r="C129" s="607"/>
      <c r="D129" s="607"/>
      <c r="E129" s="607"/>
      <c r="F129" s="607"/>
      <c r="G129" s="607"/>
      <c r="H129" s="607"/>
      <c r="I129" s="607"/>
      <c r="J129" s="607"/>
    </row>
    <row r="130" spans="3:10" x14ac:dyDescent="0.2">
      <c r="C130" s="607"/>
      <c r="D130" s="607"/>
      <c r="E130" s="607"/>
      <c r="F130" s="607"/>
      <c r="G130" s="607"/>
      <c r="H130" s="607"/>
      <c r="I130" s="607"/>
      <c r="J130" s="607"/>
    </row>
    <row r="131" spans="3:10" x14ac:dyDescent="0.2">
      <c r="C131" s="607"/>
      <c r="D131" s="607"/>
      <c r="E131" s="607"/>
      <c r="F131" s="607"/>
      <c r="G131" s="607"/>
      <c r="H131" s="607"/>
      <c r="I131" s="607"/>
      <c r="J131" s="607"/>
    </row>
    <row r="132" spans="3:10" x14ac:dyDescent="0.2">
      <c r="C132" s="607"/>
      <c r="D132" s="607"/>
      <c r="E132" s="607"/>
      <c r="F132" s="607"/>
      <c r="G132" s="607"/>
      <c r="H132" s="607"/>
      <c r="I132" s="607"/>
      <c r="J132" s="607"/>
    </row>
    <row r="133" spans="3:10" x14ac:dyDescent="0.2">
      <c r="C133" s="607"/>
      <c r="D133" s="607"/>
      <c r="E133" s="607"/>
      <c r="F133" s="607"/>
      <c r="G133" s="607"/>
      <c r="H133" s="607"/>
      <c r="I133" s="607"/>
      <c r="J133" s="607"/>
    </row>
    <row r="134" spans="3:10" x14ac:dyDescent="0.2">
      <c r="C134" s="607"/>
      <c r="D134" s="607"/>
      <c r="E134" s="607"/>
      <c r="F134" s="607"/>
      <c r="G134" s="607"/>
      <c r="H134" s="607"/>
      <c r="I134" s="607"/>
      <c r="J134" s="607"/>
    </row>
    <row r="135" spans="3:10" x14ac:dyDescent="0.2">
      <c r="C135" s="607"/>
      <c r="D135" s="607"/>
      <c r="E135" s="607"/>
      <c r="F135" s="607"/>
      <c r="G135" s="607"/>
      <c r="H135" s="607"/>
      <c r="I135" s="607"/>
      <c r="J135" s="607"/>
    </row>
    <row r="136" spans="3:10" x14ac:dyDescent="0.2">
      <c r="C136" s="607"/>
      <c r="D136" s="607"/>
      <c r="E136" s="607"/>
      <c r="F136" s="607"/>
      <c r="G136" s="607"/>
      <c r="H136" s="607"/>
      <c r="I136" s="607"/>
      <c r="J136" s="607"/>
    </row>
    <row r="137" spans="3:10" x14ac:dyDescent="0.2">
      <c r="C137" s="607"/>
      <c r="D137" s="607"/>
      <c r="E137" s="607"/>
      <c r="F137" s="607"/>
      <c r="G137" s="607"/>
      <c r="H137" s="607"/>
      <c r="I137" s="607"/>
      <c r="J137" s="607"/>
    </row>
    <row r="138" spans="3:10" x14ac:dyDescent="0.2">
      <c r="C138" s="607"/>
      <c r="D138" s="607"/>
      <c r="E138" s="607"/>
      <c r="F138" s="607"/>
      <c r="G138" s="607"/>
      <c r="H138" s="607"/>
      <c r="I138" s="607"/>
      <c r="J138" s="607"/>
    </row>
    <row r="139" spans="3:10" x14ac:dyDescent="0.2">
      <c r="C139" s="607"/>
      <c r="D139" s="607"/>
      <c r="E139" s="607"/>
      <c r="F139" s="607"/>
      <c r="G139" s="607"/>
      <c r="H139" s="607"/>
      <c r="I139" s="607"/>
      <c r="J139" s="607"/>
    </row>
    <row r="140" spans="3:10" x14ac:dyDescent="0.2">
      <c r="C140" s="607"/>
      <c r="D140" s="607"/>
      <c r="E140" s="607"/>
      <c r="F140" s="607"/>
      <c r="G140" s="607"/>
      <c r="H140" s="607"/>
      <c r="I140" s="607"/>
      <c r="J140" s="607"/>
    </row>
    <row r="141" spans="3:10" x14ac:dyDescent="0.2">
      <c r="C141" s="607"/>
      <c r="D141" s="607"/>
      <c r="E141" s="607"/>
      <c r="F141" s="607"/>
      <c r="G141" s="607"/>
      <c r="H141" s="607"/>
      <c r="I141" s="607"/>
      <c r="J141" s="607"/>
    </row>
    <row r="142" spans="3:10" x14ac:dyDescent="0.2">
      <c r="C142" s="607"/>
      <c r="D142" s="607"/>
      <c r="E142" s="607"/>
      <c r="F142" s="607"/>
      <c r="G142" s="607"/>
      <c r="H142" s="607"/>
      <c r="I142" s="607"/>
      <c r="J142" s="607"/>
    </row>
    <row r="143" spans="3:10" x14ac:dyDescent="0.2">
      <c r="C143" s="607"/>
      <c r="D143" s="607"/>
      <c r="E143" s="607"/>
      <c r="F143" s="607"/>
      <c r="G143" s="607"/>
      <c r="H143" s="607"/>
      <c r="I143" s="607"/>
      <c r="J143" s="607"/>
    </row>
    <row r="144" spans="3:10" x14ac:dyDescent="0.2">
      <c r="C144" s="607"/>
      <c r="D144" s="607"/>
      <c r="E144" s="607"/>
      <c r="F144" s="607"/>
      <c r="G144" s="607"/>
      <c r="H144" s="607"/>
      <c r="I144" s="607"/>
      <c r="J144" s="607"/>
    </row>
    <row r="145" spans="3:10" x14ac:dyDescent="0.2">
      <c r="C145" s="607"/>
      <c r="D145" s="607"/>
      <c r="E145" s="607"/>
      <c r="F145" s="607"/>
      <c r="G145" s="607"/>
      <c r="H145" s="607"/>
      <c r="I145" s="607"/>
      <c r="J145" s="607"/>
    </row>
    <row r="146" spans="3:10" x14ac:dyDescent="0.2">
      <c r="C146" s="607"/>
      <c r="D146" s="607"/>
      <c r="E146" s="607"/>
      <c r="F146" s="607"/>
      <c r="G146" s="607"/>
      <c r="H146" s="607"/>
      <c r="I146" s="607"/>
      <c r="J146" s="607"/>
    </row>
    <row r="147" spans="3:10" x14ac:dyDescent="0.2">
      <c r="C147" s="607"/>
      <c r="D147" s="607"/>
      <c r="E147" s="607"/>
      <c r="F147" s="607"/>
      <c r="G147" s="607"/>
      <c r="H147" s="607"/>
      <c r="I147" s="607"/>
      <c r="J147" s="607"/>
    </row>
    <row r="148" spans="3:10" x14ac:dyDescent="0.2">
      <c r="C148" s="607"/>
      <c r="D148" s="607"/>
      <c r="E148" s="607"/>
      <c r="F148" s="607"/>
      <c r="G148" s="607"/>
      <c r="H148" s="607"/>
      <c r="I148" s="607"/>
      <c r="J148" s="607"/>
    </row>
    <row r="149" spans="3:10" x14ac:dyDescent="0.2">
      <c r="C149" s="607"/>
      <c r="D149" s="607"/>
      <c r="E149" s="607"/>
      <c r="F149" s="607"/>
      <c r="G149" s="607"/>
      <c r="H149" s="607"/>
      <c r="I149" s="607"/>
      <c r="J149" s="607"/>
    </row>
    <row r="150" spans="3:10" x14ac:dyDescent="0.2">
      <c r="C150" s="607"/>
      <c r="D150" s="607"/>
      <c r="E150" s="607"/>
      <c r="F150" s="607"/>
      <c r="G150" s="607"/>
      <c r="H150" s="607"/>
      <c r="I150" s="607"/>
      <c r="J150" s="607"/>
    </row>
    <row r="151" spans="3:10" x14ac:dyDescent="0.2">
      <c r="C151" s="607"/>
      <c r="D151" s="607"/>
      <c r="E151" s="607"/>
      <c r="F151" s="607"/>
      <c r="G151" s="607"/>
      <c r="H151" s="607"/>
      <c r="I151" s="607"/>
      <c r="J151" s="607"/>
    </row>
    <row r="152" spans="3:10" x14ac:dyDescent="0.2">
      <c r="C152" s="607"/>
      <c r="D152" s="607"/>
      <c r="E152" s="607"/>
      <c r="F152" s="607"/>
      <c r="G152" s="607"/>
      <c r="H152" s="607"/>
      <c r="I152" s="607"/>
      <c r="J152" s="607"/>
    </row>
    <row r="153" spans="3:10" x14ac:dyDescent="0.2">
      <c r="C153" s="607"/>
      <c r="D153" s="607"/>
      <c r="E153" s="607"/>
      <c r="F153" s="607"/>
      <c r="G153" s="607"/>
      <c r="H153" s="607"/>
      <c r="I153" s="607"/>
      <c r="J153" s="607"/>
    </row>
    <row r="154" spans="3:10" x14ac:dyDescent="0.2">
      <c r="C154" s="607"/>
      <c r="D154" s="607"/>
      <c r="E154" s="607"/>
      <c r="F154" s="607"/>
      <c r="G154" s="607"/>
      <c r="H154" s="607"/>
      <c r="I154" s="607"/>
      <c r="J154" s="607"/>
    </row>
    <row r="155" spans="3:10" x14ac:dyDescent="0.2">
      <c r="C155" s="607"/>
      <c r="D155" s="607"/>
      <c r="E155" s="607"/>
      <c r="F155" s="607"/>
      <c r="G155" s="607"/>
      <c r="H155" s="607"/>
      <c r="I155" s="607"/>
      <c r="J155" s="607"/>
    </row>
    <row r="156" spans="3:10" x14ac:dyDescent="0.2">
      <c r="C156" s="607"/>
      <c r="D156" s="607"/>
      <c r="E156" s="607"/>
      <c r="F156" s="607"/>
      <c r="G156" s="607"/>
      <c r="H156" s="607"/>
      <c r="I156" s="607"/>
      <c r="J156" s="607"/>
    </row>
    <row r="157" spans="3:10" x14ac:dyDescent="0.2">
      <c r="C157" s="607"/>
      <c r="D157" s="607"/>
      <c r="E157" s="607"/>
      <c r="F157" s="607"/>
      <c r="G157" s="607"/>
      <c r="H157" s="607"/>
      <c r="I157" s="607"/>
      <c r="J157" s="607"/>
    </row>
    <row r="158" spans="3:10" x14ac:dyDescent="0.2">
      <c r="C158" s="607"/>
      <c r="D158" s="607"/>
      <c r="E158" s="607"/>
      <c r="F158" s="607"/>
      <c r="G158" s="607"/>
      <c r="H158" s="607"/>
      <c r="I158" s="607"/>
      <c r="J158" s="607"/>
    </row>
    <row r="159" spans="3:10" x14ac:dyDescent="0.2">
      <c r="C159" s="607"/>
      <c r="D159" s="607"/>
      <c r="E159" s="607"/>
      <c r="F159" s="607"/>
      <c r="G159" s="607"/>
      <c r="H159" s="607"/>
      <c r="I159" s="607"/>
      <c r="J159" s="607"/>
    </row>
    <row r="160" spans="3:10" x14ac:dyDescent="0.2">
      <c r="C160" s="607"/>
      <c r="D160" s="607"/>
      <c r="E160" s="607"/>
      <c r="F160" s="607"/>
      <c r="G160" s="607"/>
      <c r="H160" s="607"/>
      <c r="I160" s="607"/>
      <c r="J160" s="607"/>
    </row>
    <row r="161" spans="3:10" x14ac:dyDescent="0.2">
      <c r="C161" s="607"/>
      <c r="D161" s="607"/>
      <c r="E161" s="607"/>
      <c r="F161" s="607"/>
      <c r="G161" s="607"/>
      <c r="H161" s="607"/>
      <c r="I161" s="607"/>
      <c r="J161" s="607"/>
    </row>
    <row r="162" spans="3:10" x14ac:dyDescent="0.2">
      <c r="C162" s="607"/>
      <c r="D162" s="607"/>
      <c r="E162" s="607"/>
      <c r="F162" s="607"/>
      <c r="G162" s="607"/>
      <c r="H162" s="607"/>
      <c r="I162" s="607"/>
      <c r="J162" s="607"/>
    </row>
    <row r="163" spans="3:10" x14ac:dyDescent="0.2">
      <c r="C163" s="607"/>
      <c r="D163" s="607"/>
      <c r="E163" s="607"/>
      <c r="F163" s="607"/>
      <c r="G163" s="607"/>
      <c r="H163" s="607"/>
      <c r="I163" s="607"/>
      <c r="J163" s="607"/>
    </row>
    <row r="164" spans="3:10" x14ac:dyDescent="0.2">
      <c r="C164" s="607"/>
      <c r="D164" s="607"/>
      <c r="E164" s="607"/>
      <c r="F164" s="607"/>
      <c r="G164" s="607"/>
      <c r="H164" s="607"/>
      <c r="I164" s="607"/>
      <c r="J164" s="607"/>
    </row>
    <row r="165" spans="3:10" x14ac:dyDescent="0.2">
      <c r="C165" s="607"/>
      <c r="D165" s="607"/>
      <c r="E165" s="607"/>
      <c r="F165" s="607"/>
      <c r="G165" s="607"/>
      <c r="H165" s="607"/>
      <c r="I165" s="607"/>
      <c r="J165" s="607"/>
    </row>
    <row r="166" spans="3:10" x14ac:dyDescent="0.2">
      <c r="C166" s="607"/>
      <c r="D166" s="607"/>
      <c r="E166" s="607"/>
      <c r="F166" s="607"/>
      <c r="G166" s="607"/>
      <c r="H166" s="607"/>
      <c r="I166" s="607"/>
      <c r="J166" s="607"/>
    </row>
    <row r="167" spans="3:10" x14ac:dyDescent="0.2">
      <c r="C167" s="607"/>
      <c r="D167" s="607"/>
      <c r="E167" s="607"/>
      <c r="F167" s="607"/>
      <c r="G167" s="607"/>
      <c r="H167" s="607"/>
      <c r="I167" s="607"/>
      <c r="J167" s="607"/>
    </row>
    <row r="168" spans="3:10" x14ac:dyDescent="0.2">
      <c r="C168" s="607"/>
      <c r="D168" s="607"/>
      <c r="E168" s="607"/>
      <c r="F168" s="607"/>
      <c r="G168" s="607"/>
      <c r="H168" s="607"/>
      <c r="I168" s="607"/>
      <c r="J168" s="607"/>
    </row>
    <row r="169" spans="3:10" x14ac:dyDescent="0.2">
      <c r="C169" s="607"/>
      <c r="D169" s="607"/>
      <c r="E169" s="607"/>
      <c r="F169" s="607"/>
      <c r="G169" s="607"/>
      <c r="H169" s="607"/>
      <c r="I169" s="607"/>
      <c r="J169" s="607"/>
    </row>
    <row r="170" spans="3:10" x14ac:dyDescent="0.2">
      <c r="C170" s="607"/>
      <c r="D170" s="607"/>
      <c r="E170" s="607"/>
      <c r="F170" s="607"/>
      <c r="G170" s="607"/>
      <c r="H170" s="607"/>
      <c r="I170" s="607"/>
      <c r="J170" s="607"/>
    </row>
    <row r="171" spans="3:10" x14ac:dyDescent="0.2">
      <c r="C171" s="607"/>
      <c r="D171" s="607"/>
      <c r="E171" s="607"/>
      <c r="F171" s="607"/>
      <c r="G171" s="607"/>
      <c r="H171" s="607"/>
      <c r="I171" s="607"/>
      <c r="J171" s="607"/>
    </row>
    <row r="172" spans="3:10" x14ac:dyDescent="0.2">
      <c r="C172" s="607"/>
      <c r="D172" s="607"/>
      <c r="E172" s="607"/>
      <c r="F172" s="607"/>
      <c r="G172" s="607"/>
      <c r="H172" s="607"/>
      <c r="I172" s="607"/>
      <c r="J172" s="607"/>
    </row>
    <row r="173" spans="3:10" x14ac:dyDescent="0.2">
      <c r="C173" s="607"/>
      <c r="D173" s="607"/>
      <c r="E173" s="607"/>
      <c r="F173" s="607"/>
      <c r="G173" s="607"/>
      <c r="H173" s="607"/>
      <c r="I173" s="607"/>
      <c r="J173" s="607"/>
    </row>
    <row r="174" spans="3:10" x14ac:dyDescent="0.2">
      <c r="C174" s="607"/>
      <c r="D174" s="607"/>
      <c r="E174" s="607"/>
      <c r="F174" s="607"/>
      <c r="G174" s="607"/>
      <c r="H174" s="607"/>
      <c r="I174" s="607"/>
      <c r="J174" s="607"/>
    </row>
    <row r="175" spans="3:10" x14ac:dyDescent="0.2">
      <c r="C175" s="607"/>
      <c r="D175" s="607"/>
      <c r="E175" s="607"/>
      <c r="F175" s="607"/>
      <c r="G175" s="607"/>
      <c r="H175" s="607"/>
      <c r="I175" s="607"/>
      <c r="J175" s="607"/>
    </row>
    <row r="176" spans="3:10" x14ac:dyDescent="0.2">
      <c r="C176" s="607"/>
      <c r="D176" s="607"/>
      <c r="E176" s="607"/>
      <c r="F176" s="607"/>
      <c r="G176" s="607"/>
      <c r="H176" s="607"/>
      <c r="I176" s="607"/>
      <c r="J176" s="607"/>
    </row>
    <row r="177" spans="3:10" x14ac:dyDescent="0.2">
      <c r="C177" s="607"/>
      <c r="D177" s="607"/>
      <c r="E177" s="607"/>
      <c r="F177" s="607"/>
      <c r="G177" s="607"/>
      <c r="H177" s="607"/>
      <c r="I177" s="607"/>
      <c r="J177" s="607"/>
    </row>
    <row r="178" spans="3:10" x14ac:dyDescent="0.2">
      <c r="C178" s="607"/>
      <c r="D178" s="607"/>
      <c r="E178" s="607"/>
      <c r="F178" s="607"/>
      <c r="G178" s="607"/>
      <c r="H178" s="607"/>
      <c r="I178" s="607"/>
      <c r="J178" s="607"/>
    </row>
    <row r="179" spans="3:10" x14ac:dyDescent="0.2">
      <c r="C179" s="607"/>
      <c r="D179" s="607"/>
      <c r="E179" s="607"/>
      <c r="F179" s="607"/>
      <c r="G179" s="607"/>
      <c r="H179" s="607"/>
      <c r="I179" s="607"/>
      <c r="J179" s="607"/>
    </row>
    <row r="180" spans="3:10" x14ac:dyDescent="0.2">
      <c r="C180" s="607"/>
      <c r="D180" s="607"/>
      <c r="E180" s="607"/>
      <c r="F180" s="607"/>
      <c r="G180" s="607"/>
      <c r="H180" s="607"/>
      <c r="I180" s="607"/>
      <c r="J180" s="607"/>
    </row>
    <row r="181" spans="3:10" x14ac:dyDescent="0.2">
      <c r="C181" s="607"/>
      <c r="D181" s="607"/>
      <c r="E181" s="607"/>
      <c r="F181" s="607"/>
      <c r="G181" s="607"/>
      <c r="H181" s="607"/>
      <c r="I181" s="607"/>
      <c r="J181" s="607"/>
    </row>
    <row r="182" spans="3:10" x14ac:dyDescent="0.2">
      <c r="C182" s="607"/>
      <c r="D182" s="607"/>
      <c r="E182" s="607"/>
      <c r="F182" s="607"/>
      <c r="G182" s="607"/>
      <c r="H182" s="607"/>
      <c r="I182" s="607"/>
      <c r="J182" s="607"/>
    </row>
    <row r="183" spans="3:10" x14ac:dyDescent="0.2">
      <c r="C183" s="607"/>
      <c r="D183" s="607"/>
      <c r="E183" s="607"/>
      <c r="F183" s="607"/>
      <c r="G183" s="607"/>
      <c r="H183" s="607"/>
      <c r="I183" s="607"/>
      <c r="J183" s="607"/>
    </row>
    <row r="184" spans="3:10" x14ac:dyDescent="0.2">
      <c r="C184" s="607"/>
      <c r="D184" s="607"/>
      <c r="E184" s="607"/>
      <c r="F184" s="607"/>
      <c r="G184" s="607"/>
      <c r="H184" s="607"/>
      <c r="I184" s="607"/>
      <c r="J184" s="607"/>
    </row>
    <row r="185" spans="3:10" x14ac:dyDescent="0.2">
      <c r="C185" s="607"/>
      <c r="D185" s="607"/>
      <c r="E185" s="607"/>
      <c r="F185" s="607"/>
      <c r="G185" s="607"/>
      <c r="H185" s="607"/>
      <c r="I185" s="607"/>
      <c r="J185" s="607"/>
    </row>
    <row r="186" spans="3:10" x14ac:dyDescent="0.2">
      <c r="C186" s="607"/>
      <c r="D186" s="607"/>
      <c r="E186" s="607"/>
      <c r="F186" s="607"/>
      <c r="G186" s="607"/>
      <c r="H186" s="607"/>
      <c r="I186" s="607"/>
      <c r="J186" s="607"/>
    </row>
    <row r="187" spans="3:10" x14ac:dyDescent="0.2">
      <c r="C187" s="607"/>
      <c r="D187" s="607"/>
      <c r="E187" s="607"/>
      <c r="F187" s="607"/>
      <c r="G187" s="607"/>
      <c r="H187" s="607"/>
      <c r="I187" s="607"/>
      <c r="J187" s="607"/>
    </row>
    <row r="188" spans="3:10" x14ac:dyDescent="0.2">
      <c r="C188" s="607"/>
      <c r="D188" s="607"/>
      <c r="E188" s="607"/>
      <c r="F188" s="607"/>
      <c r="G188" s="607"/>
      <c r="H188" s="607"/>
      <c r="I188" s="607"/>
      <c r="J188" s="607"/>
    </row>
    <row r="189" spans="3:10" x14ac:dyDescent="0.2">
      <c r="C189" s="607"/>
      <c r="D189" s="607"/>
      <c r="E189" s="607"/>
      <c r="F189" s="607"/>
      <c r="G189" s="607"/>
      <c r="H189" s="607"/>
      <c r="I189" s="607"/>
      <c r="J189" s="607"/>
    </row>
    <row r="190" spans="3:10" x14ac:dyDescent="0.2">
      <c r="C190" s="607"/>
      <c r="D190" s="607"/>
      <c r="E190" s="607"/>
      <c r="F190" s="607"/>
      <c r="G190" s="607"/>
      <c r="H190" s="607"/>
      <c r="I190" s="607"/>
      <c r="J190" s="607"/>
    </row>
    <row r="191" spans="3:10" x14ac:dyDescent="0.2">
      <c r="C191" s="607"/>
      <c r="D191" s="607"/>
      <c r="E191" s="607"/>
      <c r="F191" s="607"/>
      <c r="G191" s="607"/>
      <c r="H191" s="607"/>
      <c r="I191" s="607"/>
      <c r="J191" s="607"/>
    </row>
    <row r="192" spans="3:10" x14ac:dyDescent="0.2">
      <c r="C192" s="607"/>
      <c r="D192" s="607"/>
      <c r="E192" s="607"/>
      <c r="F192" s="607"/>
      <c r="G192" s="607"/>
      <c r="H192" s="607"/>
      <c r="I192" s="607"/>
      <c r="J192" s="607"/>
    </row>
    <row r="193" spans="3:10" x14ac:dyDescent="0.2">
      <c r="C193" s="607"/>
      <c r="D193" s="607"/>
      <c r="E193" s="607"/>
      <c r="F193" s="607"/>
      <c r="G193" s="607"/>
      <c r="H193" s="607"/>
      <c r="I193" s="607"/>
      <c r="J193" s="607"/>
    </row>
    <row r="194" spans="3:10" x14ac:dyDescent="0.2">
      <c r="C194" s="607"/>
      <c r="D194" s="607"/>
      <c r="E194" s="607"/>
      <c r="F194" s="607"/>
      <c r="G194" s="607"/>
      <c r="H194" s="607"/>
      <c r="I194" s="607"/>
      <c r="J194" s="607"/>
    </row>
    <row r="195" spans="3:10" x14ac:dyDescent="0.2">
      <c r="C195" s="607"/>
      <c r="D195" s="607"/>
      <c r="E195" s="607"/>
      <c r="F195" s="607"/>
      <c r="G195" s="607"/>
      <c r="H195" s="607"/>
      <c r="I195" s="607"/>
      <c r="J195" s="607"/>
    </row>
    <row r="196" spans="3:10" x14ac:dyDescent="0.2">
      <c r="C196" s="607"/>
      <c r="D196" s="607"/>
      <c r="E196" s="607"/>
      <c r="F196" s="607"/>
      <c r="G196" s="607"/>
      <c r="H196" s="607"/>
      <c r="I196" s="607"/>
      <c r="J196" s="607"/>
    </row>
    <row r="197" spans="3:10" x14ac:dyDescent="0.2">
      <c r="C197" s="607"/>
      <c r="D197" s="607"/>
      <c r="E197" s="607"/>
      <c r="F197" s="607"/>
      <c r="G197" s="607"/>
      <c r="H197" s="607"/>
      <c r="I197" s="607"/>
      <c r="J197" s="607"/>
    </row>
    <row r="198" spans="3:10" x14ac:dyDescent="0.2">
      <c r="C198" s="607"/>
      <c r="D198" s="607"/>
      <c r="E198" s="607"/>
      <c r="F198" s="607"/>
      <c r="G198" s="607"/>
      <c r="H198" s="607"/>
      <c r="I198" s="607"/>
      <c r="J198" s="607"/>
    </row>
    <row r="199" spans="3:10" x14ac:dyDescent="0.2">
      <c r="C199" s="607"/>
      <c r="D199" s="607"/>
      <c r="E199" s="607"/>
      <c r="F199" s="607"/>
      <c r="G199" s="607"/>
      <c r="H199" s="607"/>
      <c r="I199" s="607"/>
      <c r="J199" s="607"/>
    </row>
    <row r="200" spans="3:10" x14ac:dyDescent="0.2">
      <c r="C200" s="607"/>
      <c r="D200" s="607"/>
      <c r="E200" s="607"/>
      <c r="F200" s="607"/>
      <c r="G200" s="607"/>
      <c r="H200" s="607"/>
      <c r="I200" s="607"/>
      <c r="J200" s="607"/>
    </row>
    <row r="201" spans="3:10" x14ac:dyDescent="0.2">
      <c r="C201" s="607"/>
      <c r="D201" s="607"/>
      <c r="E201" s="607"/>
      <c r="F201" s="607"/>
      <c r="G201" s="607"/>
      <c r="H201" s="607"/>
      <c r="I201" s="607"/>
      <c r="J201" s="607"/>
    </row>
    <row r="202" spans="3:10" x14ac:dyDescent="0.2">
      <c r="C202" s="607"/>
      <c r="D202" s="607"/>
      <c r="E202" s="607"/>
      <c r="F202" s="607"/>
      <c r="G202" s="607"/>
      <c r="H202" s="607"/>
      <c r="I202" s="607"/>
      <c r="J202" s="607"/>
    </row>
    <row r="203" spans="3:10" x14ac:dyDescent="0.2">
      <c r="C203" s="607"/>
      <c r="D203" s="607"/>
      <c r="E203" s="607"/>
      <c r="F203" s="607"/>
      <c r="G203" s="607"/>
      <c r="H203" s="607"/>
      <c r="I203" s="607"/>
      <c r="J203" s="607"/>
    </row>
    <row r="204" spans="3:10" x14ac:dyDescent="0.2">
      <c r="C204" s="607"/>
      <c r="D204" s="607"/>
      <c r="E204" s="607"/>
      <c r="F204" s="607"/>
      <c r="G204" s="607"/>
      <c r="H204" s="607"/>
      <c r="I204" s="607"/>
      <c r="J204" s="607"/>
    </row>
    <row r="205" spans="3:10" x14ac:dyDescent="0.2">
      <c r="C205" s="607"/>
      <c r="D205" s="607"/>
      <c r="E205" s="607"/>
      <c r="F205" s="607"/>
      <c r="G205" s="607"/>
      <c r="H205" s="607"/>
      <c r="I205" s="607"/>
      <c r="J205" s="607"/>
    </row>
    <row r="206" spans="3:10" x14ac:dyDescent="0.2">
      <c r="C206" s="607"/>
      <c r="D206" s="607"/>
      <c r="E206" s="607"/>
      <c r="F206" s="607"/>
      <c r="G206" s="607"/>
      <c r="H206" s="607"/>
      <c r="I206" s="607"/>
      <c r="J206" s="607"/>
    </row>
    <row r="207" spans="3:10" x14ac:dyDescent="0.2">
      <c r="C207" s="607"/>
      <c r="D207" s="607"/>
      <c r="E207" s="607"/>
      <c r="F207" s="607"/>
      <c r="G207" s="607"/>
      <c r="H207" s="607"/>
      <c r="I207" s="607"/>
      <c r="J207" s="607"/>
    </row>
    <row r="208" spans="3:10" x14ac:dyDescent="0.2">
      <c r="C208" s="607"/>
      <c r="D208" s="607"/>
      <c r="E208" s="607"/>
      <c r="F208" s="607"/>
      <c r="G208" s="607"/>
      <c r="H208" s="607"/>
      <c r="I208" s="607"/>
      <c r="J208" s="607"/>
    </row>
    <row r="209" spans="3:10" x14ac:dyDescent="0.2">
      <c r="C209" s="607"/>
      <c r="D209" s="607"/>
      <c r="E209" s="607"/>
      <c r="F209" s="607"/>
      <c r="G209" s="607"/>
      <c r="H209" s="607"/>
      <c r="I209" s="607"/>
      <c r="J209" s="607"/>
    </row>
    <row r="210" spans="3:10" x14ac:dyDescent="0.2">
      <c r="C210" s="607"/>
      <c r="D210" s="607"/>
      <c r="E210" s="607"/>
      <c r="F210" s="607"/>
      <c r="G210" s="607"/>
      <c r="H210" s="607"/>
      <c r="I210" s="607"/>
      <c r="J210" s="607"/>
    </row>
    <row r="211" spans="3:10" x14ac:dyDescent="0.2">
      <c r="C211" s="607"/>
      <c r="D211" s="607"/>
      <c r="E211" s="607"/>
      <c r="F211" s="607"/>
      <c r="G211" s="607"/>
      <c r="H211" s="607"/>
      <c r="I211" s="607"/>
      <c r="J211" s="607"/>
    </row>
    <row r="212" spans="3:10" x14ac:dyDescent="0.2">
      <c r="C212" s="607"/>
      <c r="D212" s="607"/>
      <c r="E212" s="607"/>
      <c r="F212" s="607"/>
      <c r="G212" s="607"/>
      <c r="H212" s="607"/>
      <c r="I212" s="607"/>
      <c r="J212" s="607"/>
    </row>
    <row r="213" spans="3:10" x14ac:dyDescent="0.2">
      <c r="C213" s="607"/>
      <c r="D213" s="607"/>
      <c r="E213" s="607"/>
      <c r="F213" s="607"/>
      <c r="G213" s="607"/>
      <c r="H213" s="607"/>
      <c r="I213" s="607"/>
      <c r="J213" s="607"/>
    </row>
    <row r="214" spans="3:10" x14ac:dyDescent="0.2">
      <c r="C214" s="607"/>
      <c r="D214" s="607"/>
      <c r="E214" s="607"/>
      <c r="F214" s="607"/>
      <c r="G214" s="607"/>
      <c r="H214" s="607"/>
      <c r="I214" s="607"/>
      <c r="J214" s="607"/>
    </row>
    <row r="215" spans="3:10" x14ac:dyDescent="0.2">
      <c r="C215" s="607"/>
      <c r="D215" s="607"/>
      <c r="E215" s="607"/>
      <c r="F215" s="607"/>
      <c r="G215" s="607"/>
      <c r="H215" s="607"/>
      <c r="I215" s="607"/>
      <c r="J215" s="607"/>
    </row>
    <row r="216" spans="3:10" x14ac:dyDescent="0.2">
      <c r="C216" s="607"/>
      <c r="D216" s="607"/>
      <c r="E216" s="607"/>
      <c r="F216" s="607"/>
      <c r="G216" s="607"/>
      <c r="H216" s="607"/>
      <c r="I216" s="607"/>
      <c r="J216" s="607"/>
    </row>
    <row r="217" spans="3:10" x14ac:dyDescent="0.2">
      <c r="C217" s="607"/>
      <c r="D217" s="607"/>
      <c r="E217" s="607"/>
      <c r="F217" s="607"/>
      <c r="G217" s="607"/>
      <c r="H217" s="607"/>
      <c r="I217" s="607"/>
      <c r="J217" s="607"/>
    </row>
    <row r="218" spans="3:10" x14ac:dyDescent="0.2">
      <c r="C218" s="607"/>
      <c r="D218" s="607"/>
      <c r="E218" s="607"/>
      <c r="F218" s="607"/>
      <c r="G218" s="607"/>
      <c r="H218" s="607"/>
      <c r="I218" s="607"/>
      <c r="J218" s="607"/>
    </row>
    <row r="219" spans="3:10" x14ac:dyDescent="0.2">
      <c r="C219" s="607"/>
      <c r="D219" s="607"/>
      <c r="E219" s="607"/>
      <c r="F219" s="607"/>
      <c r="G219" s="607"/>
      <c r="H219" s="607"/>
      <c r="I219" s="607"/>
      <c r="J219" s="607"/>
    </row>
    <row r="220" spans="3:10" x14ac:dyDescent="0.2">
      <c r="C220" s="607"/>
      <c r="D220" s="607"/>
      <c r="E220" s="607"/>
      <c r="F220" s="607"/>
      <c r="G220" s="607"/>
      <c r="H220" s="607"/>
      <c r="I220" s="607"/>
      <c r="J220" s="607"/>
    </row>
    <row r="221" spans="3:10" x14ac:dyDescent="0.2">
      <c r="C221" s="607"/>
      <c r="D221" s="607"/>
      <c r="E221" s="607"/>
      <c r="F221" s="607"/>
      <c r="G221" s="607"/>
      <c r="H221" s="607"/>
      <c r="I221" s="607"/>
      <c r="J221" s="607"/>
    </row>
    <row r="222" spans="3:10" x14ac:dyDescent="0.2">
      <c r="C222" s="607"/>
      <c r="D222" s="607"/>
      <c r="E222" s="607"/>
      <c r="F222" s="607"/>
      <c r="G222" s="607"/>
      <c r="H222" s="607"/>
      <c r="I222" s="607"/>
      <c r="J222" s="607"/>
    </row>
    <row r="223" spans="3:10" x14ac:dyDescent="0.2">
      <c r="C223" s="607"/>
      <c r="D223" s="607"/>
      <c r="E223" s="607"/>
      <c r="F223" s="607"/>
      <c r="G223" s="607"/>
      <c r="H223" s="607"/>
      <c r="I223" s="607"/>
      <c r="J223" s="607"/>
    </row>
    <row r="224" spans="3:10" x14ac:dyDescent="0.2">
      <c r="C224" s="607"/>
      <c r="D224" s="607"/>
      <c r="E224" s="607"/>
      <c r="F224" s="607"/>
      <c r="G224" s="607"/>
      <c r="H224" s="607"/>
      <c r="I224" s="607"/>
      <c r="J224" s="607"/>
    </row>
    <row r="225" spans="3:10" x14ac:dyDescent="0.2">
      <c r="C225" s="607"/>
      <c r="D225" s="607"/>
      <c r="E225" s="607"/>
      <c r="F225" s="607"/>
      <c r="G225" s="607"/>
      <c r="H225" s="607"/>
      <c r="I225" s="607"/>
      <c r="J225" s="607"/>
    </row>
    <row r="226" spans="3:10" x14ac:dyDescent="0.2">
      <c r="C226" s="607"/>
      <c r="D226" s="607"/>
      <c r="E226" s="607"/>
      <c r="F226" s="607"/>
      <c r="G226" s="607"/>
      <c r="H226" s="607"/>
      <c r="I226" s="607"/>
      <c r="J226" s="607"/>
    </row>
    <row r="227" spans="3:10" x14ac:dyDescent="0.2">
      <c r="C227" s="607"/>
      <c r="D227" s="607"/>
      <c r="E227" s="607"/>
      <c r="F227" s="607"/>
      <c r="G227" s="607"/>
      <c r="H227" s="607"/>
      <c r="I227" s="607"/>
      <c r="J227" s="607"/>
    </row>
    <row r="228" spans="3:10" x14ac:dyDescent="0.2">
      <c r="C228" s="607"/>
      <c r="D228" s="607"/>
      <c r="E228" s="607"/>
      <c r="F228" s="607"/>
      <c r="G228" s="607"/>
      <c r="H228" s="607"/>
      <c r="I228" s="607"/>
      <c r="J228" s="607"/>
    </row>
    <row r="229" spans="3:10" x14ac:dyDescent="0.2">
      <c r="C229" s="607"/>
      <c r="D229" s="607"/>
      <c r="E229" s="607"/>
      <c r="F229" s="607"/>
      <c r="G229" s="607"/>
      <c r="H229" s="607"/>
      <c r="I229" s="607"/>
      <c r="J229" s="607"/>
    </row>
    <row r="230" spans="3:10" x14ac:dyDescent="0.2">
      <c r="C230" s="607"/>
      <c r="D230" s="607"/>
      <c r="E230" s="607"/>
      <c r="F230" s="607"/>
      <c r="G230" s="607"/>
      <c r="H230" s="607"/>
      <c r="I230" s="607"/>
      <c r="J230" s="607"/>
    </row>
    <row r="231" spans="3:10" x14ac:dyDescent="0.2">
      <c r="C231" s="607"/>
      <c r="D231" s="607"/>
      <c r="E231" s="607"/>
      <c r="F231" s="607"/>
      <c r="G231" s="607"/>
      <c r="H231" s="607"/>
      <c r="I231" s="607"/>
      <c r="J231" s="607"/>
    </row>
    <row r="232" spans="3:10" x14ac:dyDescent="0.2">
      <c r="C232" s="607"/>
      <c r="D232" s="607"/>
      <c r="E232" s="607"/>
      <c r="F232" s="607"/>
      <c r="G232" s="607"/>
      <c r="H232" s="607"/>
      <c r="I232" s="607"/>
      <c r="J232" s="607"/>
    </row>
    <row r="233" spans="3:10" x14ac:dyDescent="0.2">
      <c r="C233" s="607"/>
      <c r="D233" s="607"/>
      <c r="E233" s="607"/>
      <c r="F233" s="607"/>
      <c r="G233" s="607"/>
      <c r="H233" s="607"/>
      <c r="I233" s="607"/>
      <c r="J233" s="607"/>
    </row>
    <row r="234" spans="3:10" x14ac:dyDescent="0.2">
      <c r="C234" s="607"/>
      <c r="D234" s="607"/>
      <c r="E234" s="607"/>
      <c r="F234" s="607"/>
      <c r="G234" s="607"/>
      <c r="H234" s="607"/>
      <c r="I234" s="607"/>
      <c r="J234" s="607"/>
    </row>
    <row r="235" spans="3:10" x14ac:dyDescent="0.2">
      <c r="C235" s="607"/>
      <c r="D235" s="607"/>
      <c r="E235" s="607"/>
      <c r="F235" s="607"/>
      <c r="G235" s="607"/>
      <c r="H235" s="607"/>
      <c r="I235" s="607"/>
      <c r="J235" s="607"/>
    </row>
    <row r="236" spans="3:10" x14ac:dyDescent="0.2">
      <c r="C236" s="607"/>
      <c r="D236" s="607"/>
      <c r="E236" s="607"/>
      <c r="F236" s="607"/>
      <c r="G236" s="607"/>
      <c r="H236" s="607"/>
      <c r="I236" s="607"/>
      <c r="J236" s="607"/>
    </row>
    <row r="237" spans="3:10" x14ac:dyDescent="0.2">
      <c r="C237" s="607"/>
      <c r="D237" s="607"/>
      <c r="E237" s="607"/>
      <c r="F237" s="607"/>
      <c r="G237" s="607"/>
      <c r="H237" s="607"/>
      <c r="I237" s="607"/>
      <c r="J237" s="607"/>
    </row>
    <row r="238" spans="3:10" x14ac:dyDescent="0.2">
      <c r="C238" s="607"/>
      <c r="D238" s="607"/>
      <c r="E238" s="607"/>
      <c r="F238" s="607"/>
      <c r="G238" s="607"/>
      <c r="H238" s="607"/>
      <c r="I238" s="607"/>
      <c r="J238" s="607"/>
    </row>
    <row r="239" spans="3:10" x14ac:dyDescent="0.2">
      <c r="C239" s="607"/>
      <c r="D239" s="607"/>
      <c r="E239" s="607"/>
      <c r="F239" s="607"/>
      <c r="G239" s="607"/>
      <c r="H239" s="607"/>
      <c r="I239" s="607"/>
      <c r="J239" s="607"/>
    </row>
    <row r="240" spans="3:10" x14ac:dyDescent="0.2">
      <c r="C240" s="607"/>
      <c r="D240" s="607"/>
      <c r="E240" s="607"/>
      <c r="F240" s="607"/>
      <c r="G240" s="607"/>
      <c r="H240" s="607"/>
      <c r="I240" s="607"/>
      <c r="J240" s="607"/>
    </row>
    <row r="241" spans="3:10" x14ac:dyDescent="0.2">
      <c r="C241" s="607"/>
      <c r="D241" s="607"/>
      <c r="E241" s="607"/>
      <c r="F241" s="607"/>
      <c r="G241" s="607"/>
      <c r="H241" s="607"/>
      <c r="I241" s="607"/>
      <c r="J241" s="607"/>
    </row>
    <row r="242" spans="3:10" x14ac:dyDescent="0.2">
      <c r="C242" s="607"/>
      <c r="D242" s="607"/>
      <c r="E242" s="607"/>
      <c r="F242" s="607"/>
      <c r="G242" s="607"/>
      <c r="H242" s="607"/>
      <c r="I242" s="607"/>
      <c r="J242" s="607"/>
    </row>
    <row r="243" spans="3:10" x14ac:dyDescent="0.2">
      <c r="C243" s="607"/>
      <c r="D243" s="607"/>
      <c r="E243" s="607"/>
      <c r="F243" s="607"/>
      <c r="G243" s="607"/>
      <c r="H243" s="607"/>
      <c r="I243" s="607"/>
      <c r="J243" s="607"/>
    </row>
    <row r="244" spans="3:10" x14ac:dyDescent="0.2">
      <c r="C244" s="607"/>
      <c r="D244" s="607"/>
      <c r="E244" s="607"/>
      <c r="F244" s="607"/>
      <c r="G244" s="607"/>
      <c r="H244" s="607"/>
      <c r="I244" s="607"/>
      <c r="J244" s="607"/>
    </row>
    <row r="245" spans="3:10" x14ac:dyDescent="0.2">
      <c r="C245" s="607"/>
      <c r="D245" s="607"/>
      <c r="E245" s="607"/>
      <c r="F245" s="607"/>
      <c r="G245" s="607"/>
      <c r="H245" s="607"/>
      <c r="I245" s="607"/>
      <c r="J245" s="607"/>
    </row>
    <row r="246" spans="3:10" x14ac:dyDescent="0.2">
      <c r="C246" s="607"/>
      <c r="D246" s="607"/>
      <c r="E246" s="607"/>
      <c r="F246" s="607"/>
      <c r="G246" s="607"/>
      <c r="H246" s="607"/>
      <c r="I246" s="607"/>
      <c r="J246" s="607"/>
    </row>
    <row r="247" spans="3:10" x14ac:dyDescent="0.2">
      <c r="C247" s="607"/>
      <c r="D247" s="607"/>
      <c r="E247" s="607"/>
      <c r="F247" s="607"/>
      <c r="G247" s="607"/>
      <c r="H247" s="607"/>
      <c r="I247" s="607"/>
      <c r="J247" s="607"/>
    </row>
    <row r="248" spans="3:10" x14ac:dyDescent="0.2">
      <c r="C248" s="607"/>
      <c r="D248" s="607"/>
      <c r="E248" s="607"/>
      <c r="F248" s="607"/>
      <c r="G248" s="607"/>
      <c r="H248" s="607"/>
      <c r="I248" s="607"/>
      <c r="J248" s="607"/>
    </row>
    <row r="249" spans="3:10" x14ac:dyDescent="0.2">
      <c r="C249" s="607"/>
      <c r="D249" s="607"/>
      <c r="E249" s="607"/>
      <c r="F249" s="607"/>
      <c r="G249" s="607"/>
      <c r="H249" s="607"/>
      <c r="I249" s="607"/>
      <c r="J249" s="607"/>
    </row>
    <row r="250" spans="3:10" x14ac:dyDescent="0.2">
      <c r="C250" s="607"/>
      <c r="D250" s="607"/>
      <c r="E250" s="607"/>
      <c r="F250" s="607"/>
      <c r="G250" s="607"/>
      <c r="H250" s="607"/>
      <c r="I250" s="607"/>
      <c r="J250" s="607"/>
    </row>
    <row r="251" spans="3:10" x14ac:dyDescent="0.2">
      <c r="C251" s="607"/>
      <c r="D251" s="607"/>
      <c r="E251" s="607"/>
      <c r="F251" s="607"/>
      <c r="G251" s="607"/>
      <c r="H251" s="607"/>
      <c r="I251" s="607"/>
      <c r="J251" s="607"/>
    </row>
    <row r="252" spans="3:10" x14ac:dyDescent="0.2">
      <c r="C252" s="607"/>
      <c r="D252" s="607"/>
      <c r="E252" s="607"/>
      <c r="F252" s="607"/>
      <c r="G252" s="607"/>
      <c r="H252" s="607"/>
      <c r="I252" s="607"/>
      <c r="J252" s="607"/>
    </row>
    <row r="253" spans="3:10" x14ac:dyDescent="0.2">
      <c r="C253" s="607"/>
      <c r="D253" s="607"/>
      <c r="E253" s="607"/>
      <c r="F253" s="607"/>
      <c r="G253" s="607"/>
      <c r="H253" s="607"/>
      <c r="I253" s="607"/>
      <c r="J253" s="607"/>
    </row>
    <row r="254" spans="3:10" x14ac:dyDescent="0.2">
      <c r="C254" s="607"/>
      <c r="D254" s="607"/>
      <c r="E254" s="607"/>
      <c r="F254" s="607"/>
      <c r="G254" s="607"/>
      <c r="H254" s="607"/>
      <c r="I254" s="607"/>
      <c r="J254" s="607"/>
    </row>
    <row r="255" spans="3:10" x14ac:dyDescent="0.2">
      <c r="C255" s="607"/>
      <c r="D255" s="607"/>
      <c r="E255" s="607"/>
      <c r="F255" s="607"/>
      <c r="G255" s="607"/>
      <c r="H255" s="607"/>
      <c r="I255" s="607"/>
      <c r="J255" s="607"/>
    </row>
    <row r="256" spans="3:10" x14ac:dyDescent="0.2">
      <c r="C256" s="607"/>
      <c r="D256" s="607"/>
      <c r="E256" s="607"/>
      <c r="F256" s="607"/>
      <c r="G256" s="607"/>
      <c r="H256" s="607"/>
      <c r="I256" s="607"/>
      <c r="J256" s="607"/>
    </row>
    <row r="257" spans="3:10" x14ac:dyDescent="0.2">
      <c r="C257" s="607"/>
      <c r="D257" s="607"/>
      <c r="E257" s="607"/>
      <c r="F257" s="607"/>
      <c r="G257" s="607"/>
      <c r="H257" s="607"/>
      <c r="I257" s="607"/>
      <c r="J257" s="607"/>
    </row>
    <row r="258" spans="3:10" x14ac:dyDescent="0.2">
      <c r="C258" s="607"/>
      <c r="D258" s="607"/>
      <c r="E258" s="607"/>
      <c r="F258" s="607"/>
      <c r="G258" s="607"/>
      <c r="H258" s="607"/>
      <c r="I258" s="607"/>
      <c r="J258" s="607"/>
    </row>
    <row r="259" spans="3:10" x14ac:dyDescent="0.2">
      <c r="C259" s="607"/>
      <c r="D259" s="607"/>
      <c r="E259" s="607"/>
      <c r="F259" s="607"/>
      <c r="G259" s="607"/>
      <c r="H259" s="607"/>
      <c r="I259" s="607"/>
      <c r="J259" s="607"/>
    </row>
    <row r="260" spans="3:10" x14ac:dyDescent="0.2">
      <c r="C260" s="607"/>
      <c r="D260" s="607"/>
      <c r="E260" s="607"/>
      <c r="F260" s="607"/>
      <c r="G260" s="607"/>
      <c r="H260" s="607"/>
      <c r="I260" s="607"/>
      <c r="J260" s="607"/>
    </row>
    <row r="261" spans="3:10" x14ac:dyDescent="0.2">
      <c r="C261" s="607"/>
      <c r="D261" s="607"/>
      <c r="E261" s="607"/>
      <c r="F261" s="607"/>
      <c r="G261" s="607"/>
      <c r="H261" s="607"/>
      <c r="I261" s="607"/>
      <c r="J261" s="607"/>
    </row>
    <row r="262" spans="3:10" x14ac:dyDescent="0.2">
      <c r="C262" s="607"/>
      <c r="D262" s="607"/>
      <c r="E262" s="607"/>
      <c r="F262" s="607"/>
      <c r="G262" s="607"/>
      <c r="H262" s="607"/>
      <c r="I262" s="607"/>
      <c r="J262" s="607"/>
    </row>
    <row r="263" spans="3:10" x14ac:dyDescent="0.2">
      <c r="C263" s="607"/>
      <c r="D263" s="607"/>
      <c r="E263" s="607"/>
      <c r="F263" s="607"/>
      <c r="G263" s="607"/>
      <c r="H263" s="607"/>
      <c r="I263" s="607"/>
      <c r="J263" s="607"/>
    </row>
    <row r="264" spans="3:10" x14ac:dyDescent="0.2">
      <c r="C264" s="607"/>
      <c r="D264" s="607"/>
      <c r="E264" s="607"/>
      <c r="F264" s="607"/>
      <c r="G264" s="607"/>
      <c r="H264" s="607"/>
      <c r="I264" s="607"/>
      <c r="J264" s="607"/>
    </row>
    <row r="265" spans="3:10" x14ac:dyDescent="0.2">
      <c r="C265" s="607"/>
      <c r="D265" s="607"/>
      <c r="E265" s="607"/>
      <c r="F265" s="607"/>
      <c r="G265" s="607"/>
      <c r="H265" s="607"/>
      <c r="I265" s="607"/>
      <c r="J265" s="607"/>
    </row>
    <row r="266" spans="3:10" x14ac:dyDescent="0.2">
      <c r="C266" s="607"/>
      <c r="D266" s="607"/>
      <c r="E266" s="607"/>
      <c r="F266" s="607"/>
      <c r="G266" s="607"/>
      <c r="H266" s="607"/>
      <c r="I266" s="607"/>
      <c r="J266" s="607"/>
    </row>
    <row r="267" spans="3:10" x14ac:dyDescent="0.2">
      <c r="C267" s="607"/>
      <c r="D267" s="607"/>
      <c r="E267" s="607"/>
      <c r="F267" s="607"/>
      <c r="G267" s="607"/>
      <c r="H267" s="607"/>
      <c r="I267" s="607"/>
      <c r="J267" s="607"/>
    </row>
    <row r="268" spans="3:10" x14ac:dyDescent="0.2">
      <c r="C268" s="607"/>
      <c r="D268" s="607"/>
      <c r="E268" s="607"/>
      <c r="F268" s="607"/>
      <c r="G268" s="607"/>
      <c r="H268" s="607"/>
      <c r="I268" s="607"/>
      <c r="J268" s="607"/>
    </row>
    <row r="269" spans="3:10" x14ac:dyDescent="0.2">
      <c r="C269" s="607"/>
      <c r="D269" s="607"/>
      <c r="E269" s="607"/>
      <c r="F269" s="607"/>
      <c r="G269" s="607"/>
      <c r="H269" s="607"/>
      <c r="I269" s="607"/>
      <c r="J269" s="607"/>
    </row>
    <row r="270" spans="3:10" x14ac:dyDescent="0.2">
      <c r="C270" s="607"/>
      <c r="D270" s="607"/>
      <c r="E270" s="607"/>
      <c r="F270" s="607"/>
      <c r="G270" s="607"/>
      <c r="H270" s="607"/>
      <c r="I270" s="607"/>
      <c r="J270" s="607"/>
    </row>
    <row r="271" spans="3:10" x14ac:dyDescent="0.2">
      <c r="C271" s="607"/>
      <c r="D271" s="607"/>
      <c r="E271" s="607"/>
      <c r="F271" s="607"/>
      <c r="G271" s="607"/>
      <c r="H271" s="607"/>
      <c r="I271" s="607"/>
      <c r="J271" s="607"/>
    </row>
    <row r="272" spans="3:10" x14ac:dyDescent="0.2">
      <c r="C272" s="607"/>
      <c r="D272" s="607"/>
      <c r="E272" s="607"/>
      <c r="F272" s="607"/>
      <c r="G272" s="607"/>
      <c r="H272" s="607"/>
      <c r="I272" s="607"/>
      <c r="J272" s="607"/>
    </row>
    <row r="273" spans="3:10" x14ac:dyDescent="0.2">
      <c r="C273" s="607"/>
      <c r="D273" s="607"/>
      <c r="E273" s="607"/>
      <c r="F273" s="607"/>
      <c r="G273" s="607"/>
      <c r="H273" s="607"/>
      <c r="I273" s="607"/>
      <c r="J273" s="607"/>
    </row>
    <row r="274" spans="3:10" x14ac:dyDescent="0.2">
      <c r="C274" s="607"/>
      <c r="D274" s="607"/>
      <c r="E274" s="607"/>
      <c r="F274" s="607"/>
      <c r="G274" s="607"/>
      <c r="H274" s="607"/>
      <c r="I274" s="607"/>
      <c r="J274" s="607"/>
    </row>
    <row r="275" spans="3:10" x14ac:dyDescent="0.2">
      <c r="C275" s="607"/>
      <c r="D275" s="607"/>
      <c r="E275" s="607"/>
      <c r="F275" s="607"/>
      <c r="G275" s="607"/>
      <c r="H275" s="607"/>
      <c r="I275" s="607"/>
      <c r="J275" s="607"/>
    </row>
    <row r="276" spans="3:10" x14ac:dyDescent="0.2">
      <c r="C276" s="607"/>
      <c r="D276" s="607"/>
      <c r="E276" s="607"/>
      <c r="F276" s="607"/>
      <c r="G276" s="607"/>
      <c r="H276" s="607"/>
      <c r="I276" s="607"/>
      <c r="J276" s="607"/>
    </row>
    <row r="277" spans="3:10" x14ac:dyDescent="0.2">
      <c r="C277" s="607"/>
      <c r="D277" s="607"/>
      <c r="E277" s="607"/>
      <c r="F277" s="607"/>
      <c r="G277" s="607"/>
      <c r="H277" s="607"/>
      <c r="I277" s="607"/>
      <c r="J277" s="607"/>
    </row>
    <row r="278" spans="3:10" x14ac:dyDescent="0.2">
      <c r="C278" s="607"/>
      <c r="D278" s="607"/>
      <c r="E278" s="607"/>
      <c r="F278" s="607"/>
      <c r="G278" s="607"/>
      <c r="H278" s="607"/>
      <c r="I278" s="607"/>
      <c r="J278" s="607"/>
    </row>
    <row r="279" spans="3:10" x14ac:dyDescent="0.2">
      <c r="C279" s="607"/>
      <c r="D279" s="607"/>
      <c r="E279" s="607"/>
      <c r="F279" s="607"/>
      <c r="G279" s="607"/>
      <c r="H279" s="607"/>
      <c r="I279" s="607"/>
      <c r="J279" s="607"/>
    </row>
    <row r="280" spans="3:10" x14ac:dyDescent="0.2">
      <c r="C280" s="607"/>
      <c r="D280" s="607"/>
      <c r="E280" s="607"/>
      <c r="F280" s="607"/>
      <c r="G280" s="607"/>
      <c r="H280" s="607"/>
      <c r="I280" s="607"/>
      <c r="J280" s="607"/>
    </row>
    <row r="281" spans="3:10" x14ac:dyDescent="0.2">
      <c r="C281" s="607"/>
      <c r="D281" s="607"/>
      <c r="E281" s="607"/>
      <c r="F281" s="607"/>
      <c r="G281" s="607"/>
      <c r="H281" s="607"/>
      <c r="I281" s="607"/>
      <c r="J281" s="607"/>
    </row>
    <row r="282" spans="3:10" x14ac:dyDescent="0.2">
      <c r="C282" s="607"/>
      <c r="D282" s="607"/>
      <c r="E282" s="607"/>
      <c r="F282" s="607"/>
      <c r="G282" s="607"/>
      <c r="H282" s="607"/>
      <c r="I282" s="607"/>
      <c r="J282" s="607"/>
    </row>
    <row r="283" spans="3:10" x14ac:dyDescent="0.2">
      <c r="C283" s="607"/>
      <c r="D283" s="607"/>
      <c r="E283" s="607"/>
      <c r="F283" s="607"/>
      <c r="G283" s="607"/>
      <c r="H283" s="607"/>
      <c r="I283" s="607"/>
      <c r="J283" s="607"/>
    </row>
    <row r="284" spans="3:10" x14ac:dyDescent="0.2">
      <c r="C284" s="607"/>
      <c r="D284" s="607"/>
      <c r="E284" s="607"/>
      <c r="F284" s="607"/>
      <c r="G284" s="607"/>
      <c r="H284" s="607"/>
      <c r="I284" s="607"/>
      <c r="J284" s="607"/>
    </row>
    <row r="285" spans="3:10" x14ac:dyDescent="0.2">
      <c r="C285" s="607"/>
      <c r="D285" s="607"/>
      <c r="E285" s="607"/>
      <c r="F285" s="607"/>
      <c r="G285" s="607"/>
      <c r="H285" s="607"/>
      <c r="I285" s="607"/>
      <c r="J285" s="607"/>
    </row>
    <row r="286" spans="3:10" x14ac:dyDescent="0.2">
      <c r="C286" s="607"/>
      <c r="D286" s="607"/>
      <c r="E286" s="607"/>
      <c r="F286" s="607"/>
      <c r="G286" s="607"/>
      <c r="H286" s="607"/>
      <c r="I286" s="607"/>
      <c r="J286" s="607"/>
    </row>
    <row r="287" spans="3:10" x14ac:dyDescent="0.2">
      <c r="C287" s="607"/>
      <c r="D287" s="607"/>
      <c r="E287" s="607"/>
      <c r="F287" s="607"/>
      <c r="G287" s="607"/>
      <c r="H287" s="607"/>
      <c r="I287" s="607"/>
      <c r="J287" s="607"/>
    </row>
    <row r="288" spans="3:10" x14ac:dyDescent="0.2">
      <c r="C288" s="607"/>
      <c r="D288" s="607"/>
      <c r="E288" s="607"/>
      <c r="F288" s="607"/>
      <c r="G288" s="607"/>
      <c r="H288" s="607"/>
      <c r="I288" s="607"/>
      <c r="J288" s="607"/>
    </row>
    <row r="289" spans="3:10" x14ac:dyDescent="0.2">
      <c r="C289" s="607"/>
      <c r="D289" s="607"/>
      <c r="E289" s="607"/>
      <c r="F289" s="607"/>
      <c r="G289" s="607"/>
      <c r="H289" s="607"/>
      <c r="I289" s="607"/>
      <c r="J289" s="607"/>
    </row>
    <row r="290" spans="3:10" x14ac:dyDescent="0.2">
      <c r="C290" s="607"/>
      <c r="D290" s="607"/>
      <c r="E290" s="607"/>
      <c r="F290" s="607"/>
      <c r="G290" s="607"/>
      <c r="H290" s="607"/>
      <c r="I290" s="607"/>
      <c r="J290" s="607"/>
    </row>
    <row r="291" spans="3:10" x14ac:dyDescent="0.2">
      <c r="C291" s="607"/>
      <c r="D291" s="607"/>
      <c r="E291" s="607"/>
      <c r="F291" s="607"/>
      <c r="G291" s="607"/>
      <c r="H291" s="607"/>
      <c r="I291" s="607"/>
      <c r="J291" s="607"/>
    </row>
    <row r="292" spans="3:10" x14ac:dyDescent="0.2">
      <c r="C292" s="607"/>
      <c r="D292" s="607"/>
      <c r="E292" s="607"/>
      <c r="F292" s="607"/>
      <c r="G292" s="607"/>
      <c r="H292" s="607"/>
      <c r="I292" s="607"/>
      <c r="J292" s="607"/>
    </row>
    <row r="293" spans="3:10" x14ac:dyDescent="0.2">
      <c r="C293" s="607"/>
      <c r="D293" s="607"/>
      <c r="E293" s="607"/>
      <c r="F293" s="607"/>
      <c r="G293" s="607"/>
      <c r="H293" s="607"/>
      <c r="I293" s="607"/>
      <c r="J293" s="607"/>
    </row>
    <row r="294" spans="3:10" x14ac:dyDescent="0.2">
      <c r="C294" s="607"/>
      <c r="D294" s="607"/>
      <c r="E294" s="607"/>
      <c r="F294" s="607"/>
      <c r="G294" s="607"/>
      <c r="H294" s="607"/>
      <c r="I294" s="607"/>
      <c r="J294" s="607"/>
    </row>
    <row r="295" spans="3:10" x14ac:dyDescent="0.2">
      <c r="C295" s="607"/>
      <c r="D295" s="607"/>
      <c r="E295" s="607"/>
      <c r="F295" s="607"/>
      <c r="G295" s="607"/>
      <c r="H295" s="607"/>
      <c r="I295" s="607"/>
      <c r="J295" s="607"/>
    </row>
    <row r="296" spans="3:10" x14ac:dyDescent="0.2">
      <c r="C296" s="607"/>
      <c r="D296" s="607"/>
      <c r="E296" s="607"/>
      <c r="F296" s="607"/>
      <c r="G296" s="607"/>
      <c r="H296" s="607"/>
      <c r="I296" s="607"/>
      <c r="J296" s="607"/>
    </row>
    <row r="297" spans="3:10" x14ac:dyDescent="0.2">
      <c r="C297" s="607"/>
      <c r="D297" s="607"/>
      <c r="E297" s="607"/>
      <c r="F297" s="607"/>
      <c r="G297" s="607"/>
      <c r="H297" s="607"/>
      <c r="I297" s="607"/>
      <c r="J297" s="607"/>
    </row>
    <row r="298" spans="3:10" x14ac:dyDescent="0.2">
      <c r="C298" s="607"/>
      <c r="D298" s="607"/>
      <c r="E298" s="607"/>
      <c r="F298" s="607"/>
      <c r="G298" s="607"/>
      <c r="H298" s="607"/>
      <c r="I298" s="607"/>
      <c r="J298" s="607"/>
    </row>
    <row r="299" spans="3:10" x14ac:dyDescent="0.2">
      <c r="C299" s="607"/>
      <c r="D299" s="607"/>
      <c r="E299" s="607"/>
      <c r="F299" s="607"/>
      <c r="G299" s="607"/>
      <c r="H299" s="607"/>
      <c r="I299" s="607"/>
      <c r="J299" s="607"/>
    </row>
    <row r="300" spans="3:10" x14ac:dyDescent="0.2">
      <c r="C300" s="607"/>
      <c r="D300" s="607"/>
      <c r="E300" s="607"/>
      <c r="F300" s="607"/>
      <c r="G300" s="607"/>
      <c r="H300" s="607"/>
      <c r="I300" s="607"/>
      <c r="J300" s="607"/>
    </row>
    <row r="301" spans="3:10" x14ac:dyDescent="0.2">
      <c r="C301" s="607"/>
      <c r="D301" s="607"/>
      <c r="E301" s="607"/>
      <c r="F301" s="607"/>
      <c r="G301" s="607"/>
      <c r="H301" s="607"/>
      <c r="I301" s="607"/>
      <c r="J301" s="607"/>
    </row>
    <row r="302" spans="3:10" x14ac:dyDescent="0.2">
      <c r="C302" s="607"/>
      <c r="D302" s="607"/>
      <c r="E302" s="607"/>
      <c r="F302" s="607"/>
      <c r="G302" s="607"/>
      <c r="H302" s="607"/>
      <c r="I302" s="607"/>
      <c r="J302" s="607"/>
    </row>
    <row r="303" spans="3:10" x14ac:dyDescent="0.2">
      <c r="C303" s="607"/>
      <c r="D303" s="607"/>
      <c r="E303" s="607"/>
      <c r="F303" s="607"/>
      <c r="G303" s="607"/>
      <c r="H303" s="607"/>
      <c r="I303" s="607"/>
      <c r="J303" s="607"/>
    </row>
    <row r="304" spans="3:10" x14ac:dyDescent="0.2">
      <c r="C304" s="607"/>
      <c r="D304" s="607"/>
      <c r="E304" s="607"/>
      <c r="F304" s="607"/>
      <c r="G304" s="607"/>
      <c r="H304" s="607"/>
      <c r="I304" s="607"/>
      <c r="J304" s="607"/>
    </row>
    <row r="305" spans="3:10" x14ac:dyDescent="0.2">
      <c r="C305" s="607"/>
      <c r="D305" s="607"/>
      <c r="E305" s="607"/>
      <c r="F305" s="607"/>
      <c r="G305" s="607"/>
      <c r="H305" s="607"/>
      <c r="I305" s="607"/>
      <c r="J305" s="607"/>
    </row>
    <row r="306" spans="3:10" x14ac:dyDescent="0.2">
      <c r="C306" s="607"/>
      <c r="D306" s="607"/>
      <c r="E306" s="607"/>
      <c r="F306" s="607"/>
      <c r="G306" s="607"/>
      <c r="H306" s="607"/>
      <c r="I306" s="607"/>
      <c r="J306" s="607"/>
    </row>
    <row r="307" spans="3:10" x14ac:dyDescent="0.2">
      <c r="C307" s="607"/>
      <c r="D307" s="607"/>
      <c r="E307" s="607"/>
      <c r="F307" s="607"/>
      <c r="G307" s="607"/>
      <c r="H307" s="607"/>
      <c r="I307" s="607"/>
      <c r="J307" s="607"/>
    </row>
    <row r="308" spans="3:10" x14ac:dyDescent="0.2">
      <c r="C308" s="607"/>
      <c r="D308" s="607"/>
      <c r="E308" s="607"/>
      <c r="F308" s="607"/>
      <c r="G308" s="607"/>
      <c r="H308" s="607"/>
      <c r="I308" s="607"/>
      <c r="J308" s="607"/>
    </row>
    <row r="309" spans="3:10" x14ac:dyDescent="0.2">
      <c r="C309" s="607"/>
      <c r="D309" s="607"/>
      <c r="E309" s="607"/>
      <c r="F309" s="607"/>
      <c r="G309" s="607"/>
      <c r="H309" s="607"/>
      <c r="I309" s="607"/>
      <c r="J309" s="607"/>
    </row>
    <row r="310" spans="3:10" x14ac:dyDescent="0.2">
      <c r="C310" s="607"/>
      <c r="D310" s="607"/>
      <c r="E310" s="607"/>
      <c r="F310" s="607"/>
      <c r="G310" s="607"/>
      <c r="H310" s="607"/>
      <c r="I310" s="607"/>
      <c r="J310" s="607"/>
    </row>
    <row r="311" spans="3:10" x14ac:dyDescent="0.2">
      <c r="C311" s="607"/>
      <c r="D311" s="607"/>
      <c r="E311" s="607"/>
      <c r="F311" s="607"/>
      <c r="G311" s="607"/>
      <c r="H311" s="607"/>
      <c r="I311" s="607"/>
      <c r="J311" s="607"/>
    </row>
    <row r="312" spans="3:10" x14ac:dyDescent="0.2">
      <c r="C312" s="607"/>
      <c r="D312" s="607"/>
      <c r="E312" s="607"/>
      <c r="F312" s="607"/>
      <c r="G312" s="607"/>
      <c r="H312" s="607"/>
      <c r="I312" s="607"/>
      <c r="J312" s="607"/>
    </row>
    <row r="313" spans="3:10" x14ac:dyDescent="0.2">
      <c r="C313" s="607"/>
      <c r="D313" s="607"/>
      <c r="E313" s="607"/>
      <c r="F313" s="607"/>
      <c r="G313" s="607"/>
      <c r="H313" s="607"/>
      <c r="I313" s="607"/>
      <c r="J313" s="607"/>
    </row>
    <row r="314" spans="3:10" x14ac:dyDescent="0.2">
      <c r="C314" s="607"/>
      <c r="D314" s="607"/>
      <c r="E314" s="607"/>
      <c r="F314" s="607"/>
      <c r="G314" s="607"/>
      <c r="H314" s="607"/>
      <c r="I314" s="607"/>
      <c r="J314" s="607"/>
    </row>
    <row r="315" spans="3:10" x14ac:dyDescent="0.2">
      <c r="C315" s="607"/>
      <c r="D315" s="607"/>
      <c r="E315" s="607"/>
      <c r="F315" s="607"/>
      <c r="G315" s="607"/>
      <c r="H315" s="607"/>
      <c r="I315" s="607"/>
      <c r="J315" s="607"/>
    </row>
    <row r="316" spans="3:10" x14ac:dyDescent="0.2">
      <c r="C316" s="607"/>
      <c r="D316" s="607"/>
      <c r="E316" s="607"/>
      <c r="F316" s="607"/>
      <c r="G316" s="607"/>
      <c r="H316" s="607"/>
      <c r="I316" s="607"/>
      <c r="J316" s="607"/>
    </row>
    <row r="317" spans="3:10" x14ac:dyDescent="0.2">
      <c r="C317" s="607"/>
      <c r="D317" s="607"/>
      <c r="E317" s="607"/>
      <c r="F317" s="607"/>
      <c r="G317" s="607"/>
      <c r="H317" s="607"/>
      <c r="I317" s="607"/>
      <c r="J317" s="607"/>
    </row>
    <row r="318" spans="3:10" x14ac:dyDescent="0.2">
      <c r="C318" s="607"/>
      <c r="D318" s="607"/>
      <c r="E318" s="607"/>
      <c r="F318" s="607"/>
      <c r="G318" s="607"/>
      <c r="H318" s="607"/>
      <c r="I318" s="607"/>
      <c r="J318" s="607"/>
    </row>
    <row r="319" spans="3:10" x14ac:dyDescent="0.2">
      <c r="C319" s="607"/>
      <c r="D319" s="607"/>
      <c r="E319" s="607"/>
      <c r="F319" s="607"/>
      <c r="G319" s="607"/>
      <c r="H319" s="607"/>
      <c r="I319" s="607"/>
      <c r="J319" s="607"/>
    </row>
    <row r="320" spans="3:10" x14ac:dyDescent="0.2">
      <c r="C320" s="607"/>
      <c r="D320" s="607"/>
      <c r="E320" s="607"/>
      <c r="F320" s="607"/>
      <c r="G320" s="607"/>
      <c r="H320" s="607"/>
      <c r="I320" s="607"/>
      <c r="J320" s="607"/>
    </row>
    <row r="321" spans="3:10" x14ac:dyDescent="0.2">
      <c r="C321" s="607"/>
      <c r="D321" s="607"/>
      <c r="E321" s="607"/>
      <c r="F321" s="607"/>
      <c r="G321" s="607"/>
      <c r="H321" s="607"/>
      <c r="I321" s="607"/>
      <c r="J321" s="607"/>
    </row>
    <row r="322" spans="3:10" x14ac:dyDescent="0.2">
      <c r="C322" s="607"/>
      <c r="D322" s="607"/>
      <c r="E322" s="607"/>
      <c r="F322" s="607"/>
      <c r="G322" s="607"/>
      <c r="H322" s="607"/>
      <c r="I322" s="607"/>
      <c r="J322" s="607"/>
    </row>
    <row r="323" spans="3:10" x14ac:dyDescent="0.2">
      <c r="C323" s="607"/>
      <c r="D323" s="607"/>
      <c r="E323" s="607"/>
      <c r="F323" s="607"/>
      <c r="G323" s="607"/>
      <c r="H323" s="607"/>
      <c r="I323" s="607"/>
      <c r="J323" s="607"/>
    </row>
    <row r="324" spans="3:10" x14ac:dyDescent="0.2">
      <c r="C324" s="607"/>
      <c r="D324" s="607"/>
      <c r="E324" s="607"/>
      <c r="F324" s="607"/>
      <c r="G324" s="607"/>
      <c r="H324" s="607"/>
      <c r="I324" s="607"/>
      <c r="J324" s="607"/>
    </row>
    <row r="325" spans="3:10" x14ac:dyDescent="0.2">
      <c r="C325" s="607"/>
      <c r="D325" s="607"/>
      <c r="E325" s="607"/>
      <c r="F325" s="607"/>
      <c r="G325" s="607"/>
      <c r="H325" s="607"/>
      <c r="I325" s="607"/>
      <c r="J325" s="607"/>
    </row>
    <row r="326" spans="3:10" x14ac:dyDescent="0.2">
      <c r="C326" s="607"/>
      <c r="D326" s="607"/>
      <c r="E326" s="607"/>
      <c r="F326" s="607"/>
      <c r="G326" s="607"/>
      <c r="H326" s="607"/>
      <c r="I326" s="607"/>
      <c r="J326" s="607"/>
    </row>
    <row r="327" spans="3:10" x14ac:dyDescent="0.2">
      <c r="C327" s="607"/>
      <c r="D327" s="607"/>
      <c r="E327" s="607"/>
      <c r="F327" s="607"/>
      <c r="G327" s="607"/>
      <c r="H327" s="607"/>
      <c r="I327" s="607"/>
      <c r="J327" s="607"/>
    </row>
    <row r="328" spans="3:10" x14ac:dyDescent="0.2">
      <c r="C328" s="607"/>
      <c r="D328" s="607"/>
      <c r="E328" s="607"/>
      <c r="F328" s="607"/>
      <c r="G328" s="607"/>
      <c r="H328" s="607"/>
      <c r="I328" s="607"/>
      <c r="J328" s="607"/>
    </row>
    <row r="329" spans="3:10" x14ac:dyDescent="0.2">
      <c r="C329" s="607"/>
      <c r="D329" s="607"/>
      <c r="E329" s="607"/>
      <c r="F329" s="607"/>
      <c r="G329" s="607"/>
      <c r="H329" s="607"/>
      <c r="I329" s="607"/>
      <c r="J329" s="607"/>
    </row>
    <row r="330" spans="3:10" x14ac:dyDescent="0.2">
      <c r="C330" s="607"/>
      <c r="D330" s="607"/>
      <c r="E330" s="607"/>
      <c r="F330" s="607"/>
      <c r="G330" s="607"/>
      <c r="H330" s="607"/>
      <c r="I330" s="607"/>
      <c r="J330" s="607"/>
    </row>
    <row r="331" spans="3:10" x14ac:dyDescent="0.2">
      <c r="C331" s="607"/>
      <c r="D331" s="607"/>
      <c r="E331" s="607"/>
      <c r="F331" s="607"/>
      <c r="G331" s="607"/>
      <c r="H331" s="607"/>
      <c r="I331" s="607"/>
      <c r="J331" s="607"/>
    </row>
    <row r="332" spans="3:10" x14ac:dyDescent="0.2">
      <c r="C332" s="607"/>
      <c r="D332" s="607"/>
      <c r="E332" s="607"/>
      <c r="F332" s="607"/>
      <c r="G332" s="607"/>
      <c r="H332" s="607"/>
      <c r="I332" s="607"/>
      <c r="J332" s="607"/>
    </row>
    <row r="333" spans="3:10" x14ac:dyDescent="0.2">
      <c r="C333" s="607"/>
      <c r="D333" s="607"/>
      <c r="E333" s="607"/>
      <c r="F333" s="607"/>
      <c r="G333" s="607"/>
      <c r="H333" s="607"/>
      <c r="I333" s="607"/>
      <c r="J333" s="607"/>
    </row>
    <row r="334" spans="3:10" x14ac:dyDescent="0.2">
      <c r="C334" s="607"/>
      <c r="D334" s="607"/>
      <c r="E334" s="607"/>
      <c r="F334" s="607"/>
      <c r="G334" s="607"/>
      <c r="H334" s="607"/>
      <c r="I334" s="607"/>
      <c r="J334" s="607"/>
    </row>
    <row r="335" spans="3:10" x14ac:dyDescent="0.2">
      <c r="C335" s="607"/>
      <c r="D335" s="607"/>
      <c r="E335" s="607"/>
      <c r="F335" s="607"/>
      <c r="G335" s="607"/>
      <c r="H335" s="607"/>
      <c r="I335" s="607"/>
      <c r="J335" s="607"/>
    </row>
    <row r="336" spans="3:10" x14ac:dyDescent="0.2">
      <c r="C336" s="607"/>
      <c r="D336" s="607"/>
      <c r="E336" s="607"/>
      <c r="F336" s="607"/>
      <c r="G336" s="607"/>
      <c r="H336" s="607"/>
      <c r="I336" s="607"/>
      <c r="J336" s="607"/>
    </row>
    <row r="337" spans="3:10" x14ac:dyDescent="0.2">
      <c r="C337" s="607"/>
      <c r="D337" s="607"/>
      <c r="E337" s="607"/>
      <c r="F337" s="607"/>
      <c r="G337" s="607"/>
      <c r="H337" s="607"/>
      <c r="I337" s="607"/>
      <c r="J337" s="607"/>
    </row>
    <row r="338" spans="3:10" x14ac:dyDescent="0.2">
      <c r="C338" s="607"/>
      <c r="D338" s="607"/>
      <c r="E338" s="607"/>
      <c r="F338" s="607"/>
      <c r="G338" s="607"/>
      <c r="H338" s="607"/>
      <c r="I338" s="607"/>
      <c r="J338" s="607"/>
    </row>
    <row r="339" spans="3:10" x14ac:dyDescent="0.2">
      <c r="C339" s="607"/>
      <c r="D339" s="607"/>
      <c r="E339" s="607"/>
      <c r="F339" s="607"/>
      <c r="G339" s="607"/>
      <c r="H339" s="607"/>
      <c r="I339" s="607"/>
      <c r="J339" s="607"/>
    </row>
    <row r="340" spans="3:10" x14ac:dyDescent="0.2">
      <c r="C340" s="607"/>
      <c r="D340" s="607"/>
      <c r="E340" s="607"/>
      <c r="F340" s="607"/>
      <c r="G340" s="607"/>
      <c r="H340" s="607"/>
      <c r="I340" s="607"/>
      <c r="J340" s="607"/>
    </row>
    <row r="341" spans="3:10" x14ac:dyDescent="0.2">
      <c r="C341" s="607"/>
      <c r="D341" s="607"/>
      <c r="E341" s="607"/>
      <c r="F341" s="607"/>
      <c r="G341" s="607"/>
      <c r="H341" s="607"/>
      <c r="I341" s="607"/>
      <c r="J341" s="607"/>
    </row>
    <row r="342" spans="3:10" x14ac:dyDescent="0.2">
      <c r="C342" s="607"/>
      <c r="D342" s="607"/>
      <c r="E342" s="607"/>
      <c r="F342" s="607"/>
      <c r="G342" s="607"/>
      <c r="H342" s="607"/>
      <c r="I342" s="607"/>
      <c r="J342" s="607"/>
    </row>
    <row r="343" spans="3:10" x14ac:dyDescent="0.2">
      <c r="C343" s="607"/>
      <c r="D343" s="607"/>
      <c r="E343" s="607"/>
      <c r="F343" s="607"/>
      <c r="G343" s="607"/>
      <c r="H343" s="607"/>
      <c r="I343" s="607"/>
      <c r="J343" s="607"/>
    </row>
    <row r="344" spans="3:10" x14ac:dyDescent="0.2">
      <c r="C344" s="607"/>
      <c r="D344" s="607"/>
      <c r="E344" s="607"/>
      <c r="F344" s="607"/>
      <c r="G344" s="607"/>
      <c r="H344" s="607"/>
      <c r="I344" s="607"/>
      <c r="J344" s="607"/>
    </row>
    <row r="345" spans="3:10" x14ac:dyDescent="0.2">
      <c r="C345" s="607"/>
      <c r="D345" s="607"/>
      <c r="E345" s="607"/>
      <c r="F345" s="607"/>
      <c r="G345" s="607"/>
      <c r="H345" s="607"/>
      <c r="I345" s="607"/>
      <c r="J345" s="607"/>
    </row>
    <row r="346" spans="3:10" x14ac:dyDescent="0.2">
      <c r="C346" s="607"/>
      <c r="D346" s="607"/>
      <c r="E346" s="607"/>
      <c r="F346" s="607"/>
      <c r="G346" s="607"/>
      <c r="H346" s="607"/>
      <c r="I346" s="607"/>
      <c r="J346" s="607"/>
    </row>
    <row r="347" spans="3:10" x14ac:dyDescent="0.2">
      <c r="C347" s="607"/>
      <c r="D347" s="607"/>
      <c r="E347" s="607"/>
      <c r="F347" s="607"/>
      <c r="G347" s="607"/>
      <c r="H347" s="607"/>
      <c r="I347" s="607"/>
      <c r="J347" s="607"/>
    </row>
    <row r="348" spans="3:10" x14ac:dyDescent="0.2">
      <c r="C348" s="607"/>
      <c r="D348" s="607"/>
      <c r="E348" s="607"/>
      <c r="F348" s="607"/>
      <c r="G348" s="607"/>
      <c r="H348" s="607"/>
      <c r="I348" s="607"/>
      <c r="J348" s="607"/>
    </row>
    <row r="349" spans="3:10" x14ac:dyDescent="0.2">
      <c r="C349" s="607"/>
      <c r="D349" s="607"/>
      <c r="E349" s="607"/>
      <c r="F349" s="607"/>
      <c r="G349" s="607"/>
      <c r="H349" s="607"/>
      <c r="I349" s="607"/>
      <c r="J349" s="607"/>
    </row>
    <row r="350" spans="3:10" x14ac:dyDescent="0.2">
      <c r="C350" s="607"/>
      <c r="D350" s="607"/>
      <c r="E350" s="607"/>
      <c r="F350" s="607"/>
      <c r="G350" s="607"/>
      <c r="H350" s="607"/>
      <c r="I350" s="607"/>
      <c r="J350" s="607"/>
    </row>
    <row r="351" spans="3:10" x14ac:dyDescent="0.2">
      <c r="C351" s="607"/>
      <c r="D351" s="607"/>
      <c r="E351" s="607"/>
      <c r="F351" s="607"/>
      <c r="G351" s="607"/>
      <c r="H351" s="607"/>
      <c r="I351" s="607"/>
      <c r="J351" s="607"/>
    </row>
    <row r="352" spans="3:10" x14ac:dyDescent="0.2">
      <c r="C352" s="607"/>
      <c r="D352" s="607"/>
      <c r="E352" s="607"/>
      <c r="F352" s="607"/>
      <c r="G352" s="607"/>
      <c r="H352" s="607"/>
      <c r="I352" s="607"/>
      <c r="J352" s="607"/>
    </row>
    <row r="353" spans="3:10" x14ac:dyDescent="0.2">
      <c r="C353" s="607"/>
      <c r="D353" s="607"/>
      <c r="E353" s="607"/>
      <c r="F353" s="607"/>
      <c r="G353" s="607"/>
      <c r="H353" s="607"/>
      <c r="I353" s="607"/>
      <c r="J353" s="607"/>
    </row>
    <row r="354" spans="3:10" x14ac:dyDescent="0.2">
      <c r="C354" s="607"/>
      <c r="D354" s="607"/>
      <c r="E354" s="607"/>
      <c r="F354" s="607"/>
      <c r="G354" s="607"/>
      <c r="H354" s="607"/>
      <c r="I354" s="607"/>
      <c r="J354" s="607"/>
    </row>
    <row r="355" spans="3:10" x14ac:dyDescent="0.2">
      <c r="C355" s="607"/>
      <c r="D355" s="607"/>
      <c r="E355" s="607"/>
      <c r="F355" s="607"/>
      <c r="G355" s="607"/>
      <c r="H355" s="607"/>
      <c r="I355" s="607"/>
      <c r="J355" s="607"/>
    </row>
    <row r="356" spans="3:10" x14ac:dyDescent="0.2">
      <c r="C356" s="607"/>
      <c r="D356" s="607"/>
      <c r="E356" s="607"/>
      <c r="F356" s="607"/>
      <c r="G356" s="607"/>
      <c r="H356" s="607"/>
      <c r="I356" s="607"/>
      <c r="J356" s="607"/>
    </row>
    <row r="357" spans="3:10" x14ac:dyDescent="0.2">
      <c r="C357" s="607"/>
      <c r="D357" s="607"/>
      <c r="E357" s="607"/>
      <c r="F357" s="607"/>
      <c r="G357" s="607"/>
      <c r="H357" s="607"/>
      <c r="I357" s="607"/>
      <c r="J357" s="607"/>
    </row>
    <row r="358" spans="3:10" x14ac:dyDescent="0.2">
      <c r="C358" s="607"/>
      <c r="D358" s="607"/>
      <c r="E358" s="607"/>
      <c r="F358" s="607"/>
      <c r="G358" s="607"/>
      <c r="H358" s="607"/>
      <c r="I358" s="607"/>
      <c r="J358" s="607"/>
    </row>
    <row r="359" spans="3:10" x14ac:dyDescent="0.2">
      <c r="C359" s="607"/>
      <c r="D359" s="607"/>
      <c r="E359" s="607"/>
      <c r="F359" s="607"/>
      <c r="G359" s="607"/>
      <c r="H359" s="607"/>
      <c r="I359" s="607"/>
      <c r="J359" s="607"/>
    </row>
    <row r="360" spans="3:10" x14ac:dyDescent="0.2">
      <c r="C360" s="607"/>
      <c r="D360" s="607"/>
      <c r="E360" s="607"/>
      <c r="F360" s="607"/>
      <c r="G360" s="607"/>
      <c r="H360" s="607"/>
      <c r="I360" s="607"/>
      <c r="J360" s="607"/>
    </row>
    <row r="361" spans="3:10" x14ac:dyDescent="0.2">
      <c r="C361" s="607"/>
      <c r="D361" s="607"/>
      <c r="E361" s="607"/>
      <c r="F361" s="607"/>
      <c r="G361" s="607"/>
      <c r="H361" s="607"/>
      <c r="I361" s="607"/>
      <c r="J361" s="607"/>
    </row>
    <row r="362" spans="3:10" x14ac:dyDescent="0.2">
      <c r="C362" s="607"/>
      <c r="D362" s="607"/>
      <c r="E362" s="607"/>
      <c r="F362" s="607"/>
      <c r="G362" s="607"/>
      <c r="H362" s="607"/>
      <c r="I362" s="607"/>
      <c r="J362" s="607"/>
    </row>
    <row r="363" spans="3:10" x14ac:dyDescent="0.2">
      <c r="C363" s="607"/>
      <c r="D363" s="607"/>
      <c r="E363" s="607"/>
      <c r="F363" s="607"/>
      <c r="G363" s="607"/>
      <c r="H363" s="607"/>
      <c r="I363" s="607"/>
      <c r="J363" s="607"/>
    </row>
    <row r="364" spans="3:10" x14ac:dyDescent="0.2">
      <c r="C364" s="607"/>
      <c r="D364" s="607"/>
      <c r="E364" s="607"/>
      <c r="F364" s="607"/>
      <c r="G364" s="607"/>
      <c r="H364" s="607"/>
      <c r="I364" s="607"/>
      <c r="J364" s="607"/>
    </row>
    <row r="365" spans="3:10" x14ac:dyDescent="0.2">
      <c r="C365" s="607"/>
      <c r="D365" s="607"/>
      <c r="E365" s="607"/>
      <c r="F365" s="607"/>
      <c r="G365" s="607"/>
      <c r="H365" s="607"/>
      <c r="I365" s="607"/>
      <c r="J365" s="607"/>
    </row>
    <row r="366" spans="3:10" x14ac:dyDescent="0.2">
      <c r="C366" s="607"/>
      <c r="D366" s="607"/>
      <c r="E366" s="607"/>
      <c r="F366" s="607"/>
      <c r="G366" s="607"/>
      <c r="H366" s="607"/>
      <c r="I366" s="607"/>
      <c r="J366" s="607"/>
    </row>
    <row r="367" spans="3:10" x14ac:dyDescent="0.2">
      <c r="C367" s="607"/>
      <c r="D367" s="607"/>
      <c r="E367" s="607"/>
      <c r="F367" s="607"/>
      <c r="G367" s="607"/>
      <c r="H367" s="607"/>
      <c r="I367" s="607"/>
      <c r="J367" s="607"/>
    </row>
    <row r="368" spans="3:10" x14ac:dyDescent="0.2">
      <c r="C368" s="607"/>
      <c r="D368" s="607"/>
      <c r="E368" s="607"/>
      <c r="F368" s="607"/>
      <c r="G368" s="607"/>
      <c r="H368" s="607"/>
      <c r="I368" s="607"/>
      <c r="J368" s="607"/>
    </row>
    <row r="369" spans="3:10" x14ac:dyDescent="0.2">
      <c r="C369" s="607"/>
      <c r="D369" s="607"/>
      <c r="E369" s="607"/>
      <c r="F369" s="607"/>
      <c r="G369" s="607"/>
      <c r="H369" s="607"/>
      <c r="I369" s="607"/>
      <c r="J369" s="607"/>
    </row>
    <row r="370" spans="3:10" x14ac:dyDescent="0.2">
      <c r="C370" s="607"/>
      <c r="D370" s="607"/>
      <c r="E370" s="607"/>
      <c r="F370" s="607"/>
      <c r="G370" s="607"/>
      <c r="H370" s="607"/>
      <c r="I370" s="607"/>
      <c r="J370" s="607"/>
    </row>
    <row r="371" spans="3:10" x14ac:dyDescent="0.2">
      <c r="C371" s="607"/>
      <c r="D371" s="607"/>
      <c r="E371" s="607"/>
      <c r="F371" s="607"/>
      <c r="G371" s="607"/>
      <c r="H371" s="607"/>
      <c r="I371" s="607"/>
      <c r="J371" s="607"/>
    </row>
    <row r="372" spans="3:10" x14ac:dyDescent="0.2">
      <c r="C372" s="607"/>
      <c r="D372" s="607"/>
      <c r="E372" s="607"/>
      <c r="F372" s="607"/>
      <c r="G372" s="607"/>
      <c r="H372" s="607"/>
      <c r="I372" s="607"/>
      <c r="J372" s="607"/>
    </row>
    <row r="373" spans="3:10" x14ac:dyDescent="0.2">
      <c r="C373" s="607"/>
      <c r="D373" s="607"/>
      <c r="E373" s="607"/>
      <c r="F373" s="607"/>
      <c r="G373" s="607"/>
      <c r="H373" s="607"/>
      <c r="I373" s="607"/>
      <c r="J373" s="607"/>
    </row>
    <row r="374" spans="3:10" x14ac:dyDescent="0.2">
      <c r="C374" s="607"/>
      <c r="D374" s="607"/>
      <c r="E374" s="607"/>
      <c r="F374" s="607"/>
      <c r="G374" s="607"/>
      <c r="H374" s="607"/>
      <c r="I374" s="607"/>
      <c r="J374" s="607"/>
    </row>
    <row r="375" spans="3:10" x14ac:dyDescent="0.2">
      <c r="C375" s="607"/>
      <c r="D375" s="607"/>
      <c r="E375" s="607"/>
      <c r="F375" s="607"/>
      <c r="G375" s="607"/>
      <c r="H375" s="607"/>
      <c r="I375" s="607"/>
      <c r="J375" s="607"/>
    </row>
    <row r="376" spans="3:10" x14ac:dyDescent="0.2">
      <c r="C376" s="607"/>
      <c r="D376" s="607"/>
      <c r="E376" s="607"/>
      <c r="F376" s="607"/>
      <c r="G376" s="607"/>
      <c r="H376" s="607"/>
      <c r="I376" s="607"/>
      <c r="J376" s="607"/>
    </row>
    <row r="377" spans="3:10" x14ac:dyDescent="0.2">
      <c r="C377" s="607"/>
      <c r="D377" s="607"/>
      <c r="E377" s="607"/>
      <c r="F377" s="607"/>
      <c r="G377" s="607"/>
      <c r="H377" s="607"/>
      <c r="I377" s="607"/>
      <c r="J377" s="607"/>
    </row>
    <row r="378" spans="3:10" x14ac:dyDescent="0.2">
      <c r="C378" s="607"/>
      <c r="D378" s="607"/>
      <c r="E378" s="607"/>
      <c r="F378" s="607"/>
      <c r="G378" s="607"/>
      <c r="H378" s="607"/>
      <c r="I378" s="607"/>
      <c r="J378" s="607"/>
    </row>
    <row r="379" spans="3:10" x14ac:dyDescent="0.2">
      <c r="C379" s="607"/>
      <c r="D379" s="607"/>
      <c r="E379" s="607"/>
      <c r="F379" s="607"/>
      <c r="G379" s="607"/>
      <c r="H379" s="607"/>
      <c r="I379" s="607"/>
      <c r="J379" s="607"/>
    </row>
    <row r="380" spans="3:10" x14ac:dyDescent="0.2">
      <c r="C380" s="607"/>
      <c r="D380" s="607"/>
      <c r="E380" s="607"/>
      <c r="F380" s="607"/>
      <c r="G380" s="607"/>
      <c r="H380" s="607"/>
      <c r="I380" s="607"/>
      <c r="J380" s="607"/>
    </row>
    <row r="381" spans="3:10" x14ac:dyDescent="0.2">
      <c r="C381" s="607"/>
      <c r="D381" s="607"/>
      <c r="E381" s="607"/>
      <c r="F381" s="607"/>
      <c r="G381" s="607"/>
      <c r="H381" s="607"/>
      <c r="I381" s="607"/>
      <c r="J381" s="607"/>
    </row>
    <row r="382" spans="3:10" x14ac:dyDescent="0.2">
      <c r="C382" s="607"/>
      <c r="D382" s="607"/>
      <c r="E382" s="607"/>
      <c r="F382" s="607"/>
      <c r="G382" s="607"/>
      <c r="H382" s="607"/>
      <c r="I382" s="607"/>
      <c r="J382" s="607"/>
    </row>
    <row r="383" spans="3:10" x14ac:dyDescent="0.2">
      <c r="C383" s="607"/>
      <c r="D383" s="607"/>
      <c r="E383" s="607"/>
      <c r="F383" s="607"/>
      <c r="G383" s="607"/>
      <c r="H383" s="607"/>
      <c r="I383" s="607"/>
      <c r="J383" s="607"/>
    </row>
    <row r="384" spans="3:10" x14ac:dyDescent="0.2">
      <c r="C384" s="607"/>
      <c r="D384" s="607"/>
      <c r="E384" s="607"/>
      <c r="F384" s="607"/>
      <c r="G384" s="607"/>
      <c r="H384" s="607"/>
      <c r="I384" s="607"/>
      <c r="J384" s="607"/>
    </row>
    <row r="385" spans="3:10" x14ac:dyDescent="0.2">
      <c r="C385" s="607"/>
      <c r="D385" s="607"/>
      <c r="E385" s="607"/>
      <c r="F385" s="607"/>
      <c r="G385" s="607"/>
      <c r="H385" s="607"/>
      <c r="I385" s="607"/>
      <c r="J385" s="607"/>
    </row>
    <row r="386" spans="3:10" x14ac:dyDescent="0.2">
      <c r="C386" s="607"/>
      <c r="D386" s="607"/>
      <c r="E386" s="607"/>
      <c r="F386" s="607"/>
      <c r="G386" s="607"/>
      <c r="H386" s="607"/>
      <c r="I386" s="607"/>
      <c r="J386" s="607"/>
    </row>
    <row r="387" spans="3:10" x14ac:dyDescent="0.2">
      <c r="C387" s="607"/>
      <c r="D387" s="607"/>
      <c r="E387" s="607"/>
      <c r="F387" s="607"/>
      <c r="G387" s="607"/>
      <c r="H387" s="607"/>
      <c r="I387" s="607"/>
      <c r="J387" s="607"/>
    </row>
    <row r="388" spans="3:10" x14ac:dyDescent="0.2">
      <c r="C388" s="607"/>
      <c r="D388" s="607"/>
      <c r="E388" s="607"/>
      <c r="F388" s="607"/>
      <c r="G388" s="607"/>
      <c r="H388" s="607"/>
      <c r="I388" s="607"/>
      <c r="J388" s="607"/>
    </row>
    <row r="389" spans="3:10" x14ac:dyDescent="0.2">
      <c r="C389" s="607"/>
      <c r="D389" s="607"/>
      <c r="E389" s="607"/>
      <c r="F389" s="607"/>
      <c r="G389" s="607"/>
      <c r="H389" s="607"/>
      <c r="I389" s="607"/>
      <c r="J389" s="607"/>
    </row>
    <row r="390" spans="3:10" x14ac:dyDescent="0.2">
      <c r="C390" s="607"/>
      <c r="D390" s="607"/>
      <c r="E390" s="607"/>
      <c r="F390" s="607"/>
      <c r="G390" s="607"/>
      <c r="H390" s="607"/>
      <c r="I390" s="607"/>
      <c r="J390" s="607"/>
    </row>
    <row r="391" spans="3:10" x14ac:dyDescent="0.2">
      <c r="C391" s="607"/>
      <c r="D391" s="607"/>
      <c r="E391" s="607"/>
      <c r="F391" s="607"/>
      <c r="G391" s="607"/>
      <c r="H391" s="607"/>
      <c r="I391" s="607"/>
      <c r="J391" s="607"/>
    </row>
    <row r="392" spans="3:10" x14ac:dyDescent="0.2">
      <c r="C392" s="607"/>
      <c r="D392" s="607"/>
      <c r="E392" s="607"/>
      <c r="F392" s="607"/>
      <c r="G392" s="607"/>
      <c r="H392" s="607"/>
      <c r="I392" s="607"/>
      <c r="J392" s="607"/>
    </row>
    <row r="393" spans="3:10" x14ac:dyDescent="0.2">
      <c r="C393" s="607"/>
      <c r="D393" s="607"/>
      <c r="E393" s="607"/>
      <c r="F393" s="607"/>
      <c r="G393" s="607"/>
      <c r="H393" s="607"/>
      <c r="I393" s="607"/>
      <c r="J393" s="607"/>
    </row>
    <row r="394" spans="3:10" x14ac:dyDescent="0.2">
      <c r="C394" s="607"/>
      <c r="D394" s="607"/>
      <c r="E394" s="607"/>
      <c r="F394" s="607"/>
      <c r="G394" s="607"/>
      <c r="H394" s="607"/>
      <c r="I394" s="607"/>
      <c r="J394" s="607"/>
    </row>
    <row r="395" spans="3:10" x14ac:dyDescent="0.2">
      <c r="C395" s="607"/>
      <c r="D395" s="607"/>
      <c r="E395" s="607"/>
      <c r="F395" s="607"/>
      <c r="G395" s="607"/>
      <c r="H395" s="607"/>
      <c r="I395" s="607"/>
      <c r="J395" s="607"/>
    </row>
    <row r="396" spans="3:10" x14ac:dyDescent="0.2">
      <c r="C396" s="607"/>
      <c r="D396" s="607"/>
      <c r="E396" s="607"/>
      <c r="F396" s="607"/>
      <c r="G396" s="607"/>
      <c r="H396" s="607"/>
      <c r="I396" s="607"/>
      <c r="J396" s="607"/>
    </row>
    <row r="397" spans="3:10" x14ac:dyDescent="0.2">
      <c r="C397" s="607"/>
      <c r="D397" s="607"/>
      <c r="E397" s="607"/>
      <c r="F397" s="607"/>
      <c r="G397" s="607"/>
      <c r="H397" s="607"/>
      <c r="I397" s="607"/>
      <c r="J397" s="607"/>
    </row>
    <row r="398" spans="3:10" x14ac:dyDescent="0.2">
      <c r="C398" s="607"/>
      <c r="D398" s="607"/>
      <c r="E398" s="607"/>
      <c r="F398" s="607"/>
      <c r="G398" s="607"/>
      <c r="H398" s="607"/>
      <c r="I398" s="607"/>
      <c r="J398" s="607"/>
    </row>
    <row r="399" spans="3:10" x14ac:dyDescent="0.2">
      <c r="C399" s="607"/>
      <c r="D399" s="607"/>
      <c r="E399" s="607"/>
      <c r="F399" s="607"/>
      <c r="G399" s="607"/>
      <c r="H399" s="607"/>
      <c r="I399" s="607"/>
      <c r="J399" s="607"/>
    </row>
    <row r="400" spans="3:10" x14ac:dyDescent="0.2">
      <c r="C400" s="607"/>
      <c r="D400" s="607"/>
      <c r="E400" s="607"/>
      <c r="F400" s="607"/>
      <c r="G400" s="607"/>
      <c r="H400" s="607"/>
      <c r="I400" s="607"/>
      <c r="J400" s="607"/>
    </row>
    <row r="401" spans="3:10" x14ac:dyDescent="0.2">
      <c r="C401" s="607"/>
      <c r="D401" s="607"/>
      <c r="E401" s="607"/>
      <c r="F401" s="607"/>
      <c r="G401" s="607"/>
      <c r="H401" s="607"/>
      <c r="I401" s="607"/>
      <c r="J401" s="607"/>
    </row>
    <row r="402" spans="3:10" x14ac:dyDescent="0.2">
      <c r="C402" s="607"/>
      <c r="D402" s="607"/>
      <c r="E402" s="607"/>
      <c r="F402" s="607"/>
      <c r="G402" s="607"/>
      <c r="H402" s="607"/>
      <c r="I402" s="607"/>
      <c r="J402" s="607"/>
    </row>
    <row r="403" spans="3:10" x14ac:dyDescent="0.2">
      <c r="C403" s="607"/>
      <c r="D403" s="607"/>
      <c r="E403" s="607"/>
      <c r="F403" s="607"/>
      <c r="G403" s="607"/>
      <c r="H403" s="607"/>
      <c r="I403" s="607"/>
      <c r="J403" s="607"/>
    </row>
    <row r="404" spans="3:10" x14ac:dyDescent="0.2">
      <c r="C404" s="607"/>
      <c r="D404" s="607"/>
      <c r="E404" s="607"/>
      <c r="F404" s="607"/>
      <c r="G404" s="607"/>
      <c r="H404" s="607"/>
      <c r="I404" s="607"/>
      <c r="J404" s="607"/>
    </row>
    <row r="405" spans="3:10" x14ac:dyDescent="0.2">
      <c r="C405" s="607"/>
      <c r="D405" s="607"/>
      <c r="E405" s="607"/>
      <c r="F405" s="607"/>
      <c r="G405" s="607"/>
      <c r="H405" s="607"/>
      <c r="I405" s="607"/>
      <c r="J405" s="607"/>
    </row>
    <row r="406" spans="3:10" x14ac:dyDescent="0.2">
      <c r="C406" s="607"/>
      <c r="D406" s="607"/>
      <c r="E406" s="607"/>
      <c r="F406" s="607"/>
      <c r="G406" s="607"/>
      <c r="H406" s="607"/>
      <c r="I406" s="607"/>
      <c r="J406" s="607"/>
    </row>
    <row r="407" spans="3:10" x14ac:dyDescent="0.2">
      <c r="C407" s="607"/>
      <c r="D407" s="607"/>
      <c r="E407" s="607"/>
      <c r="F407" s="607"/>
      <c r="G407" s="607"/>
      <c r="H407" s="607"/>
      <c r="I407" s="607"/>
      <c r="J407" s="607"/>
    </row>
    <row r="408" spans="3:10" x14ac:dyDescent="0.2">
      <c r="C408" s="607"/>
      <c r="D408" s="607"/>
      <c r="E408" s="607"/>
      <c r="F408" s="607"/>
      <c r="G408" s="607"/>
      <c r="H408" s="607"/>
      <c r="I408" s="607"/>
      <c r="J408" s="607"/>
    </row>
    <row r="409" spans="3:10" x14ac:dyDescent="0.2">
      <c r="C409" s="607"/>
      <c r="D409" s="607"/>
      <c r="E409" s="607"/>
      <c r="F409" s="607"/>
      <c r="G409" s="607"/>
      <c r="H409" s="607"/>
      <c r="I409" s="607"/>
      <c r="J409" s="607"/>
    </row>
    <row r="410" spans="3:10" x14ac:dyDescent="0.2">
      <c r="C410" s="607"/>
      <c r="D410" s="607"/>
      <c r="E410" s="607"/>
      <c r="F410" s="607"/>
      <c r="G410" s="607"/>
      <c r="H410" s="607"/>
      <c r="I410" s="607"/>
      <c r="J410" s="607"/>
    </row>
    <row r="411" spans="3:10" x14ac:dyDescent="0.2">
      <c r="C411" s="607"/>
      <c r="D411" s="607"/>
      <c r="E411" s="607"/>
      <c r="F411" s="607"/>
      <c r="G411" s="607"/>
      <c r="H411" s="607"/>
      <c r="I411" s="607"/>
      <c r="J411" s="607"/>
    </row>
    <row r="412" spans="3:10" x14ac:dyDescent="0.2">
      <c r="C412" s="607"/>
      <c r="D412" s="607"/>
      <c r="E412" s="607"/>
      <c r="F412" s="607"/>
      <c r="G412" s="607"/>
      <c r="H412" s="607"/>
      <c r="I412" s="607"/>
      <c r="J412" s="607"/>
    </row>
    <row r="413" spans="3:10" x14ac:dyDescent="0.2">
      <c r="C413" s="607"/>
      <c r="D413" s="607"/>
      <c r="E413" s="607"/>
      <c r="F413" s="607"/>
      <c r="G413" s="607"/>
      <c r="H413" s="607"/>
      <c r="I413" s="607"/>
      <c r="J413" s="607"/>
    </row>
    <row r="414" spans="3:10" x14ac:dyDescent="0.2">
      <c r="C414" s="607"/>
      <c r="D414" s="607"/>
      <c r="E414" s="607"/>
      <c r="F414" s="607"/>
      <c r="G414" s="607"/>
      <c r="H414" s="607"/>
      <c r="I414" s="607"/>
      <c r="J414" s="607"/>
    </row>
    <row r="415" spans="3:10" x14ac:dyDescent="0.2">
      <c r="C415" s="607"/>
      <c r="D415" s="607"/>
      <c r="E415" s="607"/>
      <c r="F415" s="607"/>
      <c r="G415" s="607"/>
      <c r="H415" s="607"/>
      <c r="I415" s="607"/>
      <c r="J415" s="607"/>
    </row>
    <row r="416" spans="3:10" x14ac:dyDescent="0.2">
      <c r="C416" s="607"/>
      <c r="D416" s="607"/>
      <c r="E416" s="607"/>
      <c r="F416" s="607"/>
      <c r="G416" s="607"/>
      <c r="H416" s="607"/>
      <c r="I416" s="607"/>
      <c r="J416" s="607"/>
    </row>
    <row r="417" spans="3:10" x14ac:dyDescent="0.2">
      <c r="C417" s="607"/>
      <c r="D417" s="607"/>
      <c r="E417" s="607"/>
      <c r="F417" s="607"/>
      <c r="G417" s="607"/>
      <c r="H417" s="607"/>
      <c r="I417" s="607"/>
      <c r="J417" s="607"/>
    </row>
    <row r="418" spans="3:10" x14ac:dyDescent="0.2">
      <c r="C418" s="607"/>
      <c r="D418" s="607"/>
      <c r="E418" s="607"/>
      <c r="F418" s="607"/>
      <c r="G418" s="607"/>
      <c r="H418" s="607"/>
      <c r="I418" s="607"/>
      <c r="J418" s="607"/>
    </row>
    <row r="419" spans="3:10" x14ac:dyDescent="0.2">
      <c r="C419" s="607"/>
      <c r="D419" s="607"/>
      <c r="E419" s="607"/>
      <c r="F419" s="607"/>
      <c r="G419" s="607"/>
      <c r="H419" s="607"/>
      <c r="I419" s="607"/>
      <c r="J419" s="607"/>
    </row>
    <row r="420" spans="3:10" x14ac:dyDescent="0.2">
      <c r="C420" s="607"/>
      <c r="D420" s="607"/>
      <c r="E420" s="607"/>
      <c r="F420" s="607"/>
      <c r="G420" s="607"/>
      <c r="H420" s="607"/>
      <c r="I420" s="607"/>
      <c r="J420" s="607"/>
    </row>
    <row r="421" spans="3:10" x14ac:dyDescent="0.2">
      <c r="C421" s="607"/>
      <c r="D421" s="607"/>
      <c r="E421" s="607"/>
      <c r="F421" s="607"/>
      <c r="G421" s="607"/>
      <c r="H421" s="607"/>
      <c r="I421" s="607"/>
      <c r="J421" s="607"/>
    </row>
    <row r="422" spans="3:10" x14ac:dyDescent="0.2">
      <c r="C422" s="607"/>
      <c r="D422" s="607"/>
      <c r="E422" s="607"/>
      <c r="F422" s="607"/>
      <c r="G422" s="607"/>
      <c r="H422" s="607"/>
      <c r="I422" s="607"/>
      <c r="J422" s="607"/>
    </row>
    <row r="423" spans="3:10" x14ac:dyDescent="0.2">
      <c r="C423" s="607"/>
      <c r="D423" s="607"/>
      <c r="E423" s="607"/>
      <c r="F423" s="607"/>
      <c r="G423" s="607"/>
      <c r="H423" s="607"/>
      <c r="I423" s="607"/>
      <c r="J423" s="607"/>
    </row>
    <row r="424" spans="3:10" x14ac:dyDescent="0.2">
      <c r="C424" s="607"/>
      <c r="D424" s="607"/>
      <c r="E424" s="607"/>
      <c r="F424" s="607"/>
      <c r="G424" s="607"/>
      <c r="H424" s="607"/>
      <c r="I424" s="607"/>
      <c r="J424" s="607"/>
    </row>
    <row r="425" spans="3:10" x14ac:dyDescent="0.2">
      <c r="C425" s="607"/>
      <c r="D425" s="607"/>
      <c r="E425" s="607"/>
      <c r="F425" s="607"/>
      <c r="G425" s="607"/>
      <c r="H425" s="607"/>
      <c r="I425" s="607"/>
      <c r="J425" s="607"/>
    </row>
    <row r="426" spans="3:10" x14ac:dyDescent="0.2">
      <c r="C426" s="607"/>
      <c r="D426" s="607"/>
      <c r="E426" s="607"/>
      <c r="F426" s="607"/>
      <c r="G426" s="607"/>
      <c r="H426" s="607"/>
      <c r="I426" s="607"/>
      <c r="J426" s="607"/>
    </row>
    <row r="427" spans="3:10" x14ac:dyDescent="0.2">
      <c r="C427" s="607"/>
      <c r="D427" s="607"/>
      <c r="E427" s="607"/>
      <c r="F427" s="607"/>
      <c r="G427" s="607"/>
      <c r="H427" s="607"/>
      <c r="I427" s="607"/>
      <c r="J427" s="607"/>
    </row>
    <row r="428" spans="3:10" x14ac:dyDescent="0.2">
      <c r="C428" s="607"/>
      <c r="D428" s="607"/>
      <c r="E428" s="607"/>
      <c r="F428" s="607"/>
      <c r="G428" s="607"/>
      <c r="H428" s="607"/>
      <c r="I428" s="607"/>
      <c r="J428" s="607"/>
    </row>
    <row r="429" spans="3:10" x14ac:dyDescent="0.2">
      <c r="C429" s="607"/>
      <c r="D429" s="607"/>
      <c r="E429" s="607"/>
      <c r="F429" s="607"/>
      <c r="G429" s="607"/>
      <c r="H429" s="607"/>
      <c r="I429" s="607"/>
      <c r="J429" s="607"/>
    </row>
    <row r="430" spans="3:10" x14ac:dyDescent="0.2">
      <c r="C430" s="607"/>
      <c r="D430" s="607"/>
      <c r="E430" s="607"/>
      <c r="F430" s="607"/>
      <c r="G430" s="607"/>
      <c r="H430" s="607"/>
      <c r="I430" s="607"/>
      <c r="J430" s="607"/>
    </row>
    <row r="431" spans="3:10" x14ac:dyDescent="0.2">
      <c r="C431" s="607"/>
      <c r="D431" s="607"/>
      <c r="E431" s="607"/>
      <c r="F431" s="607"/>
      <c r="G431" s="607"/>
      <c r="H431" s="607"/>
      <c r="I431" s="607"/>
      <c r="J431" s="607"/>
    </row>
    <row r="432" spans="3:10" x14ac:dyDescent="0.2">
      <c r="C432" s="607"/>
      <c r="D432" s="607"/>
      <c r="E432" s="607"/>
      <c r="F432" s="607"/>
      <c r="G432" s="607"/>
      <c r="H432" s="607"/>
      <c r="I432" s="607"/>
      <c r="J432" s="607"/>
    </row>
    <row r="433" spans="3:10" x14ac:dyDescent="0.2">
      <c r="C433" s="607"/>
      <c r="D433" s="607"/>
      <c r="E433" s="607"/>
      <c r="F433" s="607"/>
      <c r="G433" s="607"/>
      <c r="H433" s="607"/>
      <c r="I433" s="607"/>
      <c r="J433" s="607"/>
    </row>
    <row r="434" spans="3:10" x14ac:dyDescent="0.2">
      <c r="C434" s="607"/>
      <c r="D434" s="607"/>
      <c r="E434" s="607"/>
      <c r="F434" s="607"/>
      <c r="G434" s="607"/>
      <c r="H434" s="607"/>
      <c r="I434" s="607"/>
      <c r="J434" s="607"/>
    </row>
    <row r="435" spans="3:10" x14ac:dyDescent="0.2">
      <c r="C435" s="607"/>
      <c r="D435" s="607"/>
      <c r="E435" s="607"/>
      <c r="F435" s="607"/>
      <c r="G435" s="607"/>
      <c r="H435" s="607"/>
      <c r="I435" s="607"/>
      <c r="J435" s="607"/>
    </row>
    <row r="436" spans="3:10" x14ac:dyDescent="0.2">
      <c r="C436" s="607"/>
      <c r="D436" s="607"/>
      <c r="E436" s="607"/>
      <c r="F436" s="607"/>
      <c r="G436" s="607"/>
      <c r="H436" s="607"/>
      <c r="I436" s="607"/>
      <c r="J436" s="607"/>
    </row>
    <row r="437" spans="3:10" x14ac:dyDescent="0.2">
      <c r="C437" s="607"/>
      <c r="D437" s="607"/>
      <c r="E437" s="607"/>
      <c r="F437" s="607"/>
      <c r="G437" s="607"/>
      <c r="H437" s="607"/>
      <c r="I437" s="607"/>
      <c r="J437" s="607"/>
    </row>
    <row r="438" spans="3:10" x14ac:dyDescent="0.2">
      <c r="C438" s="607"/>
      <c r="D438" s="607"/>
      <c r="E438" s="607"/>
      <c r="F438" s="607"/>
      <c r="G438" s="607"/>
      <c r="H438" s="607"/>
      <c r="I438" s="607"/>
      <c r="J438" s="607"/>
    </row>
    <row r="439" spans="3:10" x14ac:dyDescent="0.2">
      <c r="C439" s="607"/>
      <c r="D439" s="607"/>
      <c r="E439" s="607"/>
      <c r="F439" s="607"/>
      <c r="G439" s="607"/>
      <c r="H439" s="607"/>
      <c r="I439" s="607"/>
      <c r="J439" s="607"/>
    </row>
    <row r="440" spans="3:10" x14ac:dyDescent="0.2">
      <c r="C440" s="607"/>
      <c r="D440" s="607"/>
      <c r="E440" s="607"/>
      <c r="F440" s="607"/>
      <c r="G440" s="607"/>
      <c r="H440" s="607"/>
      <c r="I440" s="607"/>
      <c r="J440" s="607"/>
    </row>
    <row r="441" spans="3:10" x14ac:dyDescent="0.2">
      <c r="C441" s="607"/>
      <c r="D441" s="607"/>
      <c r="E441" s="607"/>
      <c r="F441" s="607"/>
      <c r="G441" s="607"/>
      <c r="H441" s="607"/>
      <c r="I441" s="607"/>
      <c r="J441" s="607"/>
    </row>
    <row r="442" spans="3:10" x14ac:dyDescent="0.2">
      <c r="C442" s="607"/>
      <c r="D442" s="607"/>
      <c r="E442" s="607"/>
      <c r="F442" s="607"/>
      <c r="G442" s="607"/>
      <c r="H442" s="607"/>
      <c r="I442" s="607"/>
      <c r="J442" s="607"/>
    </row>
    <row r="443" spans="3:10" x14ac:dyDescent="0.2">
      <c r="C443" s="607"/>
      <c r="D443" s="607"/>
      <c r="E443" s="607"/>
      <c r="F443" s="607"/>
      <c r="G443" s="607"/>
      <c r="H443" s="607"/>
      <c r="I443" s="607"/>
      <c r="J443" s="607"/>
    </row>
    <row r="444" spans="3:10" x14ac:dyDescent="0.2">
      <c r="C444" s="607"/>
      <c r="D444" s="607"/>
      <c r="E444" s="607"/>
      <c r="F444" s="607"/>
      <c r="G444" s="607"/>
      <c r="H444" s="607"/>
      <c r="I444" s="607"/>
      <c r="J444" s="607"/>
    </row>
    <row r="445" spans="3:10" x14ac:dyDescent="0.2">
      <c r="C445" s="607"/>
      <c r="D445" s="607"/>
      <c r="E445" s="607"/>
      <c r="F445" s="607"/>
      <c r="G445" s="607"/>
      <c r="H445" s="607"/>
      <c r="I445" s="607"/>
      <c r="J445" s="607"/>
    </row>
    <row r="446" spans="3:10" x14ac:dyDescent="0.2">
      <c r="C446" s="607"/>
      <c r="D446" s="607"/>
      <c r="E446" s="607"/>
      <c r="F446" s="607"/>
      <c r="G446" s="607"/>
      <c r="H446" s="607"/>
      <c r="I446" s="607"/>
      <c r="J446" s="607"/>
    </row>
    <row r="447" spans="3:10" x14ac:dyDescent="0.2">
      <c r="C447" s="607"/>
      <c r="D447" s="607"/>
      <c r="E447" s="607"/>
      <c r="F447" s="607"/>
      <c r="G447" s="607"/>
      <c r="H447" s="607"/>
      <c r="I447" s="607"/>
      <c r="J447" s="607"/>
    </row>
    <row r="448" spans="3:10" x14ac:dyDescent="0.2">
      <c r="C448" s="607"/>
      <c r="D448" s="607"/>
      <c r="E448" s="607"/>
      <c r="F448" s="607"/>
      <c r="G448" s="607"/>
      <c r="H448" s="607"/>
      <c r="I448" s="607"/>
      <c r="J448" s="607"/>
    </row>
    <row r="449" spans="3:10" x14ac:dyDescent="0.2">
      <c r="C449" s="607"/>
      <c r="D449" s="607"/>
      <c r="E449" s="607"/>
      <c r="F449" s="607"/>
      <c r="G449" s="607"/>
      <c r="H449" s="607"/>
      <c r="I449" s="607"/>
      <c r="J449" s="607"/>
    </row>
    <row r="450" spans="3:10" x14ac:dyDescent="0.2">
      <c r="C450" s="607"/>
      <c r="D450" s="607"/>
      <c r="E450" s="607"/>
      <c r="F450" s="607"/>
      <c r="G450" s="607"/>
      <c r="H450" s="607"/>
      <c r="I450" s="607"/>
      <c r="J450" s="607"/>
    </row>
    <row r="451" spans="3:10" x14ac:dyDescent="0.2">
      <c r="C451" s="607"/>
      <c r="D451" s="607"/>
      <c r="E451" s="607"/>
      <c r="F451" s="607"/>
      <c r="G451" s="607"/>
      <c r="H451" s="607"/>
      <c r="I451" s="607"/>
      <c r="J451" s="607"/>
    </row>
    <row r="452" spans="3:10" x14ac:dyDescent="0.2">
      <c r="C452" s="607"/>
      <c r="D452" s="607"/>
      <c r="E452" s="607"/>
      <c r="F452" s="607"/>
      <c r="G452" s="607"/>
      <c r="H452" s="607"/>
      <c r="I452" s="607"/>
      <c r="J452" s="607"/>
    </row>
    <row r="453" spans="3:10" x14ac:dyDescent="0.2">
      <c r="C453" s="607"/>
      <c r="D453" s="607"/>
      <c r="E453" s="607"/>
      <c r="F453" s="607"/>
      <c r="G453" s="607"/>
      <c r="H453" s="607"/>
      <c r="I453" s="607"/>
      <c r="J453" s="607"/>
    </row>
    <row r="454" spans="3:10" x14ac:dyDescent="0.2">
      <c r="C454" s="607"/>
      <c r="D454" s="607"/>
      <c r="E454" s="607"/>
      <c r="F454" s="607"/>
      <c r="G454" s="607"/>
      <c r="H454" s="607"/>
      <c r="I454" s="607"/>
      <c r="J454" s="607"/>
    </row>
    <row r="455" spans="3:10" x14ac:dyDescent="0.2">
      <c r="C455" s="607"/>
      <c r="D455" s="607"/>
      <c r="E455" s="607"/>
      <c r="F455" s="607"/>
      <c r="G455" s="607"/>
      <c r="H455" s="607"/>
      <c r="I455" s="607"/>
      <c r="J455" s="607"/>
    </row>
    <row r="456" spans="3:10" x14ac:dyDescent="0.2">
      <c r="C456" s="607"/>
      <c r="D456" s="607"/>
      <c r="E456" s="607"/>
      <c r="F456" s="607"/>
      <c r="G456" s="607"/>
      <c r="H456" s="607"/>
      <c r="I456" s="607"/>
      <c r="J456" s="607"/>
    </row>
    <row r="457" spans="3:10" x14ac:dyDescent="0.2">
      <c r="C457" s="607"/>
      <c r="D457" s="607"/>
      <c r="E457" s="607"/>
      <c r="F457" s="607"/>
      <c r="G457" s="607"/>
      <c r="H457" s="607"/>
      <c r="I457" s="607"/>
      <c r="J457" s="607"/>
    </row>
    <row r="458" spans="3:10" x14ac:dyDescent="0.2">
      <c r="C458" s="607"/>
      <c r="D458" s="607"/>
      <c r="E458" s="607"/>
      <c r="F458" s="607"/>
      <c r="G458" s="607"/>
      <c r="H458" s="607"/>
      <c r="I458" s="607"/>
      <c r="J458" s="607"/>
    </row>
    <row r="459" spans="3:10" x14ac:dyDescent="0.2">
      <c r="C459" s="607"/>
      <c r="D459" s="607"/>
      <c r="E459" s="607"/>
      <c r="F459" s="607"/>
      <c r="G459" s="607"/>
      <c r="H459" s="607"/>
      <c r="I459" s="607"/>
      <c r="J459" s="607"/>
    </row>
    <row r="460" spans="3:10" x14ac:dyDescent="0.2">
      <c r="C460" s="607"/>
      <c r="D460" s="607"/>
      <c r="E460" s="607"/>
      <c r="F460" s="607"/>
      <c r="G460" s="607"/>
      <c r="H460" s="607"/>
      <c r="I460" s="607"/>
      <c r="J460" s="607"/>
    </row>
    <row r="461" spans="3:10" x14ac:dyDescent="0.2">
      <c r="C461" s="607"/>
      <c r="D461" s="607"/>
      <c r="E461" s="607"/>
      <c r="F461" s="607"/>
      <c r="G461" s="607"/>
      <c r="H461" s="607"/>
      <c r="I461" s="607"/>
      <c r="J461" s="607"/>
    </row>
    <row r="462" spans="3:10" x14ac:dyDescent="0.2">
      <c r="C462" s="607"/>
      <c r="D462" s="607"/>
      <c r="E462" s="607"/>
      <c r="F462" s="607"/>
      <c r="G462" s="607"/>
      <c r="H462" s="607"/>
      <c r="I462" s="607"/>
      <c r="J462" s="607"/>
    </row>
    <row r="463" spans="3:10" x14ac:dyDescent="0.2">
      <c r="C463" s="607"/>
      <c r="D463" s="607"/>
      <c r="E463" s="607"/>
      <c r="F463" s="607"/>
      <c r="G463" s="607"/>
      <c r="H463" s="607"/>
      <c r="I463" s="607"/>
      <c r="J463" s="607"/>
    </row>
    <row r="464" spans="3:10" x14ac:dyDescent="0.2">
      <c r="C464" s="607"/>
      <c r="D464" s="607"/>
      <c r="E464" s="607"/>
      <c r="F464" s="607"/>
      <c r="G464" s="607"/>
      <c r="H464" s="607"/>
      <c r="I464" s="607"/>
      <c r="J464" s="607"/>
    </row>
    <row r="465" spans="3:10" x14ac:dyDescent="0.2">
      <c r="C465" s="607"/>
      <c r="D465" s="607"/>
      <c r="E465" s="607"/>
      <c r="F465" s="607"/>
      <c r="G465" s="607"/>
      <c r="H465" s="607"/>
      <c r="I465" s="607"/>
      <c r="J465" s="607"/>
    </row>
    <row r="466" spans="3:10" x14ac:dyDescent="0.2">
      <c r="C466" s="607"/>
      <c r="D466" s="607"/>
      <c r="E466" s="607"/>
      <c r="F466" s="607"/>
      <c r="G466" s="607"/>
      <c r="H466" s="607"/>
      <c r="I466" s="607"/>
      <c r="J466" s="607"/>
    </row>
    <row r="467" spans="3:10" x14ac:dyDescent="0.2">
      <c r="C467" s="607"/>
      <c r="D467" s="607"/>
      <c r="E467" s="607"/>
      <c r="F467" s="607"/>
      <c r="G467" s="607"/>
      <c r="H467" s="607"/>
      <c r="I467" s="607"/>
      <c r="J467" s="607"/>
    </row>
    <row r="468" spans="3:10" x14ac:dyDescent="0.2">
      <c r="C468" s="607"/>
      <c r="D468" s="607"/>
      <c r="E468" s="607"/>
      <c r="F468" s="607"/>
      <c r="G468" s="607"/>
      <c r="H468" s="607"/>
      <c r="I468" s="607"/>
      <c r="J468" s="607"/>
    </row>
    <row r="469" spans="3:10" x14ac:dyDescent="0.2">
      <c r="C469" s="607"/>
      <c r="D469" s="607"/>
      <c r="E469" s="607"/>
      <c r="F469" s="607"/>
      <c r="G469" s="607"/>
      <c r="H469" s="607"/>
      <c r="I469" s="607"/>
      <c r="J469" s="607"/>
    </row>
    <row r="470" spans="3:10" x14ac:dyDescent="0.2">
      <c r="C470" s="607"/>
      <c r="D470" s="607"/>
      <c r="E470" s="607"/>
      <c r="F470" s="607"/>
      <c r="G470" s="607"/>
      <c r="H470" s="607"/>
      <c r="I470" s="607"/>
      <c r="J470" s="607"/>
    </row>
    <row r="471" spans="3:10" x14ac:dyDescent="0.2">
      <c r="C471" s="607"/>
      <c r="D471" s="607"/>
      <c r="E471" s="607"/>
      <c r="F471" s="607"/>
      <c r="G471" s="607"/>
      <c r="H471" s="607"/>
      <c r="I471" s="607"/>
      <c r="J471" s="607"/>
    </row>
    <row r="472" spans="3:10" x14ac:dyDescent="0.2">
      <c r="C472" s="607"/>
      <c r="D472" s="607"/>
      <c r="E472" s="607"/>
      <c r="F472" s="607"/>
      <c r="G472" s="607"/>
      <c r="H472" s="607"/>
      <c r="I472" s="607"/>
      <c r="J472" s="607"/>
    </row>
    <row r="473" spans="3:10" x14ac:dyDescent="0.2">
      <c r="C473" s="607"/>
      <c r="D473" s="607"/>
      <c r="E473" s="607"/>
      <c r="F473" s="607"/>
      <c r="G473" s="607"/>
      <c r="H473" s="607"/>
      <c r="I473" s="607"/>
      <c r="J473" s="607"/>
    </row>
    <row r="474" spans="3:10" x14ac:dyDescent="0.2">
      <c r="C474" s="607"/>
      <c r="D474" s="607"/>
      <c r="E474" s="607"/>
      <c r="F474" s="607"/>
      <c r="G474" s="607"/>
      <c r="H474" s="607"/>
      <c r="I474" s="607"/>
      <c r="J474" s="607"/>
    </row>
    <row r="475" spans="3:10" x14ac:dyDescent="0.2">
      <c r="C475" s="607"/>
      <c r="D475" s="607"/>
      <c r="E475" s="607"/>
      <c r="F475" s="607"/>
      <c r="G475" s="607"/>
      <c r="H475" s="607"/>
      <c r="I475" s="607"/>
      <c r="J475" s="607"/>
    </row>
    <row r="476" spans="3:10" x14ac:dyDescent="0.2">
      <c r="C476" s="607"/>
      <c r="D476" s="607"/>
      <c r="E476" s="607"/>
      <c r="F476" s="607"/>
      <c r="G476" s="607"/>
      <c r="H476" s="607"/>
      <c r="I476" s="607"/>
      <c r="J476" s="607"/>
    </row>
    <row r="477" spans="3:10" x14ac:dyDescent="0.2">
      <c r="C477" s="607"/>
      <c r="D477" s="607"/>
      <c r="E477" s="607"/>
      <c r="F477" s="607"/>
      <c r="G477" s="607"/>
      <c r="H477" s="607"/>
      <c r="I477" s="607"/>
      <c r="J477" s="607"/>
    </row>
    <row r="478" spans="3:10" x14ac:dyDescent="0.2">
      <c r="C478" s="607"/>
      <c r="D478" s="607"/>
      <c r="E478" s="607"/>
      <c r="F478" s="607"/>
      <c r="G478" s="607"/>
      <c r="H478" s="607"/>
      <c r="I478" s="607"/>
      <c r="J478" s="607"/>
    </row>
    <row r="479" spans="3:10" x14ac:dyDescent="0.2">
      <c r="C479" s="607"/>
      <c r="D479" s="607"/>
      <c r="E479" s="607"/>
      <c r="F479" s="607"/>
      <c r="G479" s="607"/>
      <c r="H479" s="607"/>
      <c r="I479" s="607"/>
      <c r="J479" s="607"/>
    </row>
    <row r="480" spans="3:10" x14ac:dyDescent="0.2">
      <c r="C480" s="607"/>
      <c r="D480" s="607"/>
      <c r="E480" s="607"/>
      <c r="F480" s="607"/>
      <c r="G480" s="607"/>
      <c r="H480" s="607"/>
      <c r="I480" s="607"/>
      <c r="J480" s="607"/>
    </row>
    <row r="481" spans="3:10" x14ac:dyDescent="0.2">
      <c r="C481" s="607"/>
      <c r="D481" s="607"/>
      <c r="E481" s="607"/>
      <c r="F481" s="607"/>
      <c r="G481" s="607"/>
      <c r="H481" s="607"/>
      <c r="I481" s="607"/>
      <c r="J481" s="607"/>
    </row>
    <row r="482" spans="3:10" x14ac:dyDescent="0.2">
      <c r="C482" s="607"/>
      <c r="D482" s="607"/>
      <c r="E482" s="607"/>
      <c r="F482" s="607"/>
      <c r="G482" s="607"/>
      <c r="H482" s="607"/>
      <c r="I482" s="607"/>
      <c r="J482" s="607"/>
    </row>
    <row r="483" spans="3:10" x14ac:dyDescent="0.2">
      <c r="C483" s="607"/>
      <c r="D483" s="607"/>
      <c r="E483" s="607"/>
      <c r="F483" s="607"/>
      <c r="G483" s="607"/>
      <c r="H483" s="607"/>
      <c r="I483" s="607"/>
      <c r="J483" s="607"/>
    </row>
    <row r="484" spans="3:10" x14ac:dyDescent="0.2">
      <c r="C484" s="607"/>
      <c r="D484" s="607"/>
      <c r="E484" s="607"/>
      <c r="F484" s="607"/>
      <c r="G484" s="607"/>
      <c r="H484" s="607"/>
      <c r="I484" s="607"/>
      <c r="J484" s="607"/>
    </row>
    <row r="485" spans="3:10" x14ac:dyDescent="0.2">
      <c r="C485" s="607"/>
      <c r="D485" s="607"/>
      <c r="E485" s="607"/>
      <c r="F485" s="607"/>
      <c r="G485" s="607"/>
      <c r="H485" s="607"/>
      <c r="I485" s="607"/>
      <c r="J485" s="607"/>
    </row>
    <row r="486" spans="3:10" x14ac:dyDescent="0.2">
      <c r="C486" s="607"/>
      <c r="D486" s="607"/>
      <c r="E486" s="607"/>
      <c r="F486" s="607"/>
      <c r="G486" s="607"/>
      <c r="H486" s="607"/>
      <c r="I486" s="607"/>
      <c r="J486" s="607"/>
    </row>
    <row r="487" spans="3:10" x14ac:dyDescent="0.2">
      <c r="C487" s="607"/>
      <c r="D487" s="607"/>
      <c r="E487" s="607"/>
      <c r="F487" s="607"/>
      <c r="G487" s="607"/>
      <c r="H487" s="607"/>
      <c r="I487" s="607"/>
      <c r="J487" s="607"/>
    </row>
    <row r="488" spans="3:10" x14ac:dyDescent="0.2">
      <c r="C488" s="607"/>
      <c r="D488" s="607"/>
      <c r="E488" s="607"/>
      <c r="F488" s="607"/>
      <c r="G488" s="607"/>
      <c r="H488" s="607"/>
      <c r="I488" s="607"/>
      <c r="J488" s="607"/>
    </row>
    <row r="489" spans="3:10" x14ac:dyDescent="0.2">
      <c r="C489" s="607"/>
      <c r="D489" s="607"/>
      <c r="E489" s="607"/>
      <c r="F489" s="607"/>
      <c r="G489" s="607"/>
      <c r="H489" s="607"/>
      <c r="I489" s="607"/>
      <c r="J489" s="607"/>
    </row>
    <row r="490" spans="3:10" x14ac:dyDescent="0.2">
      <c r="C490" s="607"/>
      <c r="D490" s="607"/>
      <c r="E490" s="607"/>
      <c r="F490" s="607"/>
      <c r="G490" s="607"/>
      <c r="H490" s="607"/>
      <c r="I490" s="607"/>
      <c r="J490" s="607"/>
    </row>
    <row r="491" spans="3:10" x14ac:dyDescent="0.2">
      <c r="C491" s="607"/>
      <c r="D491" s="607"/>
      <c r="E491" s="607"/>
      <c r="F491" s="607"/>
      <c r="G491" s="607"/>
      <c r="H491" s="607"/>
      <c r="I491" s="607"/>
      <c r="J491" s="607"/>
    </row>
    <row r="492" spans="3:10" x14ac:dyDescent="0.2">
      <c r="C492" s="607"/>
      <c r="D492" s="607"/>
      <c r="E492" s="607"/>
      <c r="F492" s="607"/>
      <c r="G492" s="607"/>
      <c r="H492" s="607"/>
      <c r="I492" s="607"/>
      <c r="J492" s="607"/>
    </row>
    <row r="493" spans="3:10" x14ac:dyDescent="0.2">
      <c r="C493" s="607"/>
      <c r="D493" s="607"/>
      <c r="E493" s="607"/>
      <c r="F493" s="607"/>
      <c r="G493" s="607"/>
      <c r="H493" s="607"/>
      <c r="I493" s="607"/>
      <c r="J493" s="607"/>
    </row>
    <row r="494" spans="3:10" x14ac:dyDescent="0.2">
      <c r="C494" s="607"/>
      <c r="D494" s="607"/>
      <c r="E494" s="607"/>
      <c r="F494" s="607"/>
      <c r="G494" s="607"/>
      <c r="H494" s="607"/>
      <c r="I494" s="607"/>
      <c r="J494" s="607"/>
    </row>
    <row r="495" spans="3:10" x14ac:dyDescent="0.2">
      <c r="C495" s="607"/>
      <c r="D495" s="607"/>
      <c r="E495" s="607"/>
      <c r="F495" s="607"/>
      <c r="G495" s="607"/>
      <c r="H495" s="607"/>
      <c r="I495" s="607"/>
      <c r="J495" s="607"/>
    </row>
    <row r="496" spans="3:10" x14ac:dyDescent="0.2">
      <c r="C496" s="607"/>
      <c r="D496" s="607"/>
      <c r="E496" s="607"/>
      <c r="F496" s="607"/>
      <c r="G496" s="607"/>
      <c r="H496" s="607"/>
      <c r="I496" s="607"/>
      <c r="J496" s="607"/>
    </row>
    <row r="497" spans="3:10" x14ac:dyDescent="0.2">
      <c r="C497" s="607"/>
      <c r="D497" s="607"/>
      <c r="E497" s="607"/>
      <c r="F497" s="607"/>
      <c r="G497" s="607"/>
      <c r="H497" s="607"/>
      <c r="I497" s="607"/>
      <c r="J497" s="607"/>
    </row>
    <row r="498" spans="3:10" x14ac:dyDescent="0.2">
      <c r="C498" s="607"/>
      <c r="D498" s="607"/>
      <c r="E498" s="607"/>
      <c r="F498" s="607"/>
      <c r="G498" s="607"/>
      <c r="H498" s="607"/>
      <c r="I498" s="607"/>
      <c r="J498" s="607"/>
    </row>
    <row r="499" spans="3:10" x14ac:dyDescent="0.2">
      <c r="C499" s="607"/>
      <c r="D499" s="607"/>
      <c r="E499" s="607"/>
      <c r="F499" s="607"/>
      <c r="G499" s="607"/>
      <c r="H499" s="607"/>
      <c r="I499" s="607"/>
      <c r="J499" s="607"/>
    </row>
    <row r="500" spans="3:10" x14ac:dyDescent="0.2">
      <c r="C500" s="607"/>
      <c r="D500" s="607"/>
      <c r="E500" s="607"/>
      <c r="F500" s="607"/>
      <c r="G500" s="607"/>
      <c r="H500" s="607"/>
      <c r="I500" s="607"/>
      <c r="J500" s="607"/>
    </row>
    <row r="501" spans="3:10" x14ac:dyDescent="0.2">
      <c r="C501" s="607"/>
      <c r="D501" s="607"/>
      <c r="E501" s="607"/>
      <c r="F501" s="607"/>
      <c r="G501" s="607"/>
      <c r="H501" s="607"/>
      <c r="I501" s="607"/>
      <c r="J501" s="607"/>
    </row>
    <row r="502" spans="3:10" x14ac:dyDescent="0.2">
      <c r="C502" s="607"/>
      <c r="D502" s="607"/>
      <c r="E502" s="607"/>
      <c r="F502" s="607"/>
      <c r="G502" s="607"/>
      <c r="H502" s="607"/>
      <c r="I502" s="607"/>
      <c r="J502" s="607"/>
    </row>
    <row r="503" spans="3:10" x14ac:dyDescent="0.2">
      <c r="C503" s="607"/>
      <c r="D503" s="607"/>
      <c r="E503" s="607"/>
      <c r="F503" s="607"/>
      <c r="G503" s="607"/>
      <c r="H503" s="607"/>
      <c r="I503" s="607"/>
      <c r="J503" s="607"/>
    </row>
  </sheetData>
  <mergeCells count="82">
    <mergeCell ref="BN5:BN7"/>
    <mergeCell ref="A39:B39"/>
    <mergeCell ref="BH5:BH7"/>
    <mergeCell ref="BI5:BI7"/>
    <mergeCell ref="BJ5:BJ7"/>
    <mergeCell ref="BK5:BK7"/>
    <mergeCell ref="BL5:BL7"/>
    <mergeCell ref="BM5:BM7"/>
    <mergeCell ref="BB5:BB7"/>
    <mergeCell ref="BC5:BC7"/>
    <mergeCell ref="BD5:BD7"/>
    <mergeCell ref="BE5:BE7"/>
    <mergeCell ref="BF5:BF7"/>
    <mergeCell ref="BG5:BG7"/>
    <mergeCell ref="AV5:AV7"/>
    <mergeCell ref="AW5:AW7"/>
    <mergeCell ref="AX5:AX7"/>
    <mergeCell ref="AY5:AY7"/>
    <mergeCell ref="AZ5:AZ7"/>
    <mergeCell ref="BA5:BA7"/>
    <mergeCell ref="AP5:AP7"/>
    <mergeCell ref="AQ5:AQ7"/>
    <mergeCell ref="AR5:AR7"/>
    <mergeCell ref="AS5:AS7"/>
    <mergeCell ref="AT5:AT7"/>
    <mergeCell ref="AU5:AU7"/>
    <mergeCell ref="Z5:Z7"/>
    <mergeCell ref="AA5:AA7"/>
    <mergeCell ref="AB5:AB7"/>
    <mergeCell ref="AO5:AO7"/>
    <mergeCell ref="AD5:AD7"/>
    <mergeCell ref="AE5:AE7"/>
    <mergeCell ref="AF5:AF7"/>
    <mergeCell ref="AG5:AG7"/>
    <mergeCell ref="AH5:AH7"/>
    <mergeCell ref="AI5:AI7"/>
    <mergeCell ref="AJ5:AJ7"/>
    <mergeCell ref="AK5:AK7"/>
    <mergeCell ref="AL5:AL7"/>
    <mergeCell ref="AM5:AM7"/>
    <mergeCell ref="AN5:AN7"/>
    <mergeCell ref="BC4:BF4"/>
    <mergeCell ref="BG4:BJ4"/>
    <mergeCell ref="L5:L7"/>
    <mergeCell ref="M5:M7"/>
    <mergeCell ref="N5:N7"/>
    <mergeCell ref="O5:O7"/>
    <mergeCell ref="P5:P7"/>
    <mergeCell ref="AC5:AC7"/>
    <mergeCell ref="R5:R7"/>
    <mergeCell ref="S5:S7"/>
    <mergeCell ref="T5:T7"/>
    <mergeCell ref="U5:U7"/>
    <mergeCell ref="V5:V7"/>
    <mergeCell ref="W5:W7"/>
    <mergeCell ref="X5:X7"/>
    <mergeCell ref="Y5:Y7"/>
    <mergeCell ref="BK4:BN4"/>
    <mergeCell ref="C5:C7"/>
    <mergeCell ref="D5:D7"/>
    <mergeCell ref="E5:E7"/>
    <mergeCell ref="F5:F7"/>
    <mergeCell ref="G5:G7"/>
    <mergeCell ref="W4:Z4"/>
    <mergeCell ref="AA4:AD4"/>
    <mergeCell ref="AE4:AH4"/>
    <mergeCell ref="AI4:AL4"/>
    <mergeCell ref="AM4:AP4"/>
    <mergeCell ref="AQ4:AT4"/>
    <mergeCell ref="S4:V4"/>
    <mergeCell ref="Q5:Q7"/>
    <mergeCell ref="AU4:AX4"/>
    <mergeCell ref="AY4:BB4"/>
    <mergeCell ref="B4:B7"/>
    <mergeCell ref="C4:F4"/>
    <mergeCell ref="G4:J4"/>
    <mergeCell ref="K4:N4"/>
    <mergeCell ref="O4:R4"/>
    <mergeCell ref="H5:H7"/>
    <mergeCell ref="I5:I7"/>
    <mergeCell ref="J5:J7"/>
    <mergeCell ref="K5:K7"/>
  </mergeCells>
  <hyperlinks>
    <hyperlink ref="A32" r:id="rId1" display="http://unstats.un.org/unsd/cr/registry/regcs.asp?Cl=27&amp;Lg=1&amp;Co=35" xr:uid="{06184243-58F5-4B7B-903D-EE57E5251A0E}"/>
    <hyperlink ref="A37" r:id="rId2" display="http://unstats.un.org/unsd/cr/registry/regcs.asp?Cl=27&amp;Lg=1&amp;Co=88" xr:uid="{DB145AA5-BEFE-46E7-BBA7-2FFF47C81DC1}"/>
    <hyperlink ref="A1" location="'Table of contents'!A1" display="Back to table of contents" xr:uid="{EB4DA610-3D15-4536-8B0E-A85834FB2A52}"/>
  </hyperlinks>
  <pageMargins left="0.7" right="0.7" top="0.75" bottom="0.75" header="0.3" footer="0.3"/>
  <pageSetup paperSize="9" orientation="portrait" r:id="rId3"/>
  <ignoredErrors>
    <ignoredError sqref="A8:A3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259979A-51ED-4931-AA62-1117A7EAB0A5}"/>
</file>

<file path=customXml/itemProps2.xml><?xml version="1.0" encoding="utf-8"?>
<ds:datastoreItem xmlns:ds="http://schemas.openxmlformats.org/officeDocument/2006/customXml" ds:itemID="{FA573890-BBC8-4A68-BF8F-9077955D86A6}"/>
</file>

<file path=customXml/itemProps3.xml><?xml version="1.0" encoding="utf-8"?>
<ds:datastoreItem xmlns:ds="http://schemas.openxmlformats.org/officeDocument/2006/customXml" ds:itemID="{F819FB7E-752C-426D-A27B-CBD7A36892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30</vt:i4>
      </vt:variant>
    </vt:vector>
  </HeadingPairs>
  <TitlesOfParts>
    <vt:vector size="67" baseType="lpstr">
      <vt:lpstr>COVER</vt:lpstr>
      <vt:lpstr>Table of contents</vt:lpstr>
      <vt:lpstr>Table 1</vt:lpstr>
      <vt:lpstr>Table 2</vt:lpstr>
      <vt:lpstr>Table 3</vt:lpstr>
      <vt:lpstr>Table 3a</vt:lpstr>
      <vt:lpstr>Table 3b</vt:lpstr>
      <vt:lpstr>Table 3c</vt:lpstr>
      <vt:lpstr>Table 3d</vt:lpstr>
      <vt:lpstr>Table 3e</vt:lpstr>
      <vt:lpstr>Table 4</vt:lpstr>
      <vt:lpstr>Table 5</vt:lpstr>
      <vt:lpstr>Table 6</vt:lpstr>
      <vt:lpstr>Table 7</vt:lpstr>
      <vt:lpstr>Table 8</vt:lpstr>
      <vt:lpstr>Table 9</vt:lpstr>
      <vt:lpstr>Table 10</vt:lpstr>
      <vt:lpstr>Table 11</vt:lpstr>
      <vt:lpstr>Table 12</vt:lpstr>
      <vt:lpstr>Table 13</vt:lpstr>
      <vt:lpstr>Table 13a</vt:lpstr>
      <vt:lpstr>Table 14</vt:lpstr>
      <vt:lpstr>Table 15</vt:lpstr>
      <vt:lpstr>Table 16</vt:lpstr>
      <vt:lpstr>Table 16a</vt:lpstr>
      <vt:lpstr>Table 16b</vt:lpstr>
      <vt:lpstr>Table 17</vt:lpstr>
      <vt:lpstr>Table 17a</vt:lpstr>
      <vt:lpstr>Table 18</vt:lpstr>
      <vt:lpstr>Table 19</vt:lpstr>
      <vt:lpstr>Table 20</vt:lpstr>
      <vt:lpstr>Table 21</vt:lpstr>
      <vt:lpstr>Table 22</vt:lpstr>
      <vt:lpstr>Table 23</vt:lpstr>
      <vt:lpstr>Table 24</vt:lpstr>
      <vt:lpstr>Table 25</vt:lpstr>
      <vt:lpstr>Table 26</vt:lpstr>
      <vt:lpstr>'Table 1'!Print_Area</vt:lpstr>
      <vt:lpstr>'Table 12'!Print_Area</vt:lpstr>
      <vt:lpstr>'Table 13'!Print_Area</vt:lpstr>
      <vt:lpstr>'Table 13a'!Print_Area</vt:lpstr>
      <vt:lpstr>'Table 14'!Print_Area</vt:lpstr>
      <vt:lpstr>'Table 15'!Print_Area</vt:lpstr>
      <vt:lpstr>'Table 16'!Print_Area</vt:lpstr>
      <vt:lpstr>'Table 16a'!Print_Area</vt:lpstr>
      <vt:lpstr>'Table 16b'!Print_Area</vt:lpstr>
      <vt:lpstr>'Table 17'!Print_Area</vt:lpstr>
      <vt:lpstr>'Table 17a'!Print_Area</vt:lpstr>
      <vt:lpstr>'Table 18'!Print_Area</vt:lpstr>
      <vt:lpstr>'Table 20'!Print_Area</vt:lpstr>
      <vt:lpstr>'Table 21'!Print_Area</vt:lpstr>
      <vt:lpstr>'Table 22'!Print_Area</vt:lpstr>
      <vt:lpstr>'Table 24'!Print_Area</vt:lpstr>
      <vt:lpstr>'Table 3'!Print_Area</vt:lpstr>
      <vt:lpstr>'Table 3a'!Print_Area</vt:lpstr>
      <vt:lpstr>'Table 3c'!Print_Area</vt:lpstr>
      <vt:lpstr>'Table 3d'!Print_Area</vt:lpstr>
      <vt:lpstr>'Table 5'!Print_Area</vt:lpstr>
      <vt:lpstr>'Table 6'!Print_Area</vt:lpstr>
      <vt:lpstr>'Table 7'!Print_Area</vt:lpstr>
      <vt:lpstr>'Table 8'!Print_Area</vt:lpstr>
      <vt:lpstr>'Table 9'!Print_Area</vt:lpstr>
      <vt:lpstr>'Table 14'!Print_Titles</vt:lpstr>
      <vt:lpstr>'Table 3'!Print_Titles</vt:lpstr>
      <vt:lpstr>'Table 3a'!Print_Titles</vt:lpstr>
      <vt:lpstr>'Table 3b'!Print_Titles</vt:lpstr>
      <vt:lpstr>'Table 3c'!Print_Titles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martine bacoye</dc:creator>
  <cp:lastModifiedBy>Marie Kareena Magalie Laverdure</cp:lastModifiedBy>
  <cp:lastPrinted>2026-10-14T06:32:09Z</cp:lastPrinted>
  <dcterms:created xsi:type="dcterms:W3CDTF">2026-10-13T06:47:46Z</dcterms:created>
  <dcterms:modified xsi:type="dcterms:W3CDTF">2026-10-22T08:09:24Z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