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hurdowar\Desktop\"/>
    </mc:Choice>
  </mc:AlternateContent>
  <xr:revisionPtr revIDLastSave="0" documentId="13_ncr:1_{C0CAA6E3-386C-40E4-885F-6D90B4ED73C3}" xr6:coauthVersionLast="47" xr6:coauthVersionMax="47" xr10:uidLastSave="{00000000-0000-0000-0000-000000000000}"/>
  <bookViews>
    <workbookView xWindow="-108" yWindow="-108" windowWidth="23256" windowHeight="12456" tabRatio="598" xr2:uid="{00000000-000D-0000-FFFF-FFFF00000000}"/>
  </bookViews>
  <sheets>
    <sheet name="Table of contents" sheetId="1" r:id="rId1"/>
    <sheet name="Explanation" sheetId="2" r:id="rId2"/>
    <sheet name="t1.1 " sheetId="3" r:id="rId3"/>
    <sheet name="t1.2" sheetId="28" r:id="rId4"/>
    <sheet name="t 1.3 " sheetId="33" r:id="rId5"/>
    <sheet name="t1.4" sheetId="34" r:id="rId6"/>
    <sheet name="t1.5" sheetId="35" r:id="rId7"/>
    <sheet name="t1.6" sheetId="29" r:id="rId8"/>
    <sheet name="t1.7" sheetId="26" r:id="rId9"/>
    <sheet name="t 1.8" sheetId="30" r:id="rId10"/>
    <sheet name="t 1.9" sheetId="31" r:id="rId11"/>
    <sheet name="t1.10" sheetId="40" r:id="rId12"/>
    <sheet name="t1.11" sheetId="39" r:id="rId13"/>
    <sheet name="t1.12" sheetId="38" r:id="rId14"/>
    <sheet name="t1.13" sheetId="37" r:id="rId15"/>
    <sheet name="t1.14 " sheetId="21" r:id="rId16"/>
    <sheet name="t1.15" sheetId="13" r:id="rId17"/>
  </sheets>
  <externalReferences>
    <externalReference r:id="rId18"/>
  </externalReferences>
  <definedNames>
    <definedName name="__xlnm.Print_Area_5" localSheetId="4">#REF!</definedName>
    <definedName name="__xlnm.Print_Area_5" localSheetId="5">#REF!</definedName>
    <definedName name="__xlnm.Print_Area_5" localSheetId="6">#REF!</definedName>
    <definedName name="__xlnm.Print_Area_5">#REF!</definedName>
    <definedName name="__xlnm.Print_Titles_5" localSheetId="4">#REF!</definedName>
    <definedName name="__xlnm.Print_Titles_5" localSheetId="5">#REF!</definedName>
    <definedName name="__xlnm.Print_Titles_5" localSheetId="6">#REF!</definedName>
    <definedName name="__xlnm.Print_Titles_5">#REF!</definedName>
    <definedName name="_Fill" localSheetId="1" hidden="1">#REF!</definedName>
    <definedName name="_Fill" localSheetId="4" hidden="1">#REF!</definedName>
    <definedName name="_Fill" localSheetId="16"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0" hidden="1">#REF!</definedName>
    <definedName name="_Fill" hidden="1">#REF!</definedName>
    <definedName name="_Toc278964790" localSheetId="16">'t1.15'!$A$2</definedName>
    <definedName name="_Toc278964792" localSheetId="16">'t1.15'!#REF!</definedName>
    <definedName name="bbb" localSheetId="4" hidden="1">#REF!</definedName>
    <definedName name="bbb" localSheetId="5" hidden="1">#REF!</definedName>
    <definedName name="bbb" localSheetId="6" hidden="1">#REF!</definedName>
    <definedName name="bbb" hidden="1">#REF!</definedName>
    <definedName name="bbbbbbbb" localSheetId="4" hidden="1">#REF!</definedName>
    <definedName name="bbbbbbbb" localSheetId="5" hidden="1">#REF!</definedName>
    <definedName name="bbbbbbbb" localSheetId="6" hidden="1">#REF!</definedName>
    <definedName name="bbbbbbbb" hidden="1">#REF!</definedName>
    <definedName name="bbbbbbbbbb" localSheetId="4">#REF!</definedName>
    <definedName name="bbbbbbbbbb" localSheetId="5">#REF!</definedName>
    <definedName name="bbbbbbbbbb" localSheetId="6">#REF!</definedName>
    <definedName name="bbbbbbbbbb">#REF!</definedName>
    <definedName name="CountryID_5" localSheetId="4">'[1]t2.34 Topic 2.6.1'!#REF!</definedName>
    <definedName name="CountryID_5" localSheetId="5">'[1]t2.34 Topic 2.6.1'!#REF!</definedName>
    <definedName name="CountryID_5" localSheetId="6">'[1]t2.34 Topic 2.6.1'!#REF!</definedName>
    <definedName name="CountryID_5">'[1]t2.34 Topic 2.6.1'!#REF!</definedName>
    <definedName name="CountryName_5" localSheetId="4">'[1]t2.34 Topic 2.6.1'!#REF!</definedName>
    <definedName name="CountryName_5" localSheetId="5">'[1]t2.34 Topic 2.6.1'!#REF!</definedName>
    <definedName name="CountryName_5" localSheetId="6">'[1]t2.34 Topic 2.6.1'!#REF!</definedName>
    <definedName name="CountryName_5">'[1]t2.34 Topic 2.6.1'!#REF!</definedName>
    <definedName name="Data_5" localSheetId="4">#REF!</definedName>
    <definedName name="Data_5" localSheetId="5">#REF!</definedName>
    <definedName name="Data_5" localSheetId="6">#REF!</definedName>
    <definedName name="Data_5">#REF!</definedName>
    <definedName name="_xlnm.Database" localSheetId="1">#REF!</definedName>
    <definedName name="_xlnm.Database" localSheetId="4">#REF!</definedName>
    <definedName name="_xlnm.Database" localSheetId="16">#REF!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0">#REF!</definedName>
    <definedName name="_xlnm.Database">#REF!</definedName>
    <definedName name="ddddd" hidden="1">#REF!</definedName>
    <definedName name="dfgg" localSheetId="4">#REF!</definedName>
    <definedName name="dfgg" localSheetId="5">#REF!</definedName>
    <definedName name="dfgg" localSheetId="6">#REF!</definedName>
    <definedName name="dfgg" localSheetId="7">#REF!</definedName>
    <definedName name="dfgg" localSheetId="8">#REF!</definedName>
    <definedName name="dfgg">#REF!</definedName>
    <definedName name="eee" hidden="1">#REF!</definedName>
    <definedName name="Excel_BuiltIn_Database" localSheetId="4">#REF!</definedName>
    <definedName name="Excel_BuiltIn_Database" localSheetId="5">#REF!</definedName>
    <definedName name="Excel_BuiltIn_Database" localSheetId="6">#REF!</definedName>
    <definedName name="Excel_BuiltIn_Database" localSheetId="7">#REF!</definedName>
    <definedName name="Excel_BuiltIn_Database" localSheetId="8">#REF!</definedName>
    <definedName name="Excel_BuiltIn_Database">#REF!</definedName>
    <definedName name="f" localSheetId="4">#REF!</definedName>
    <definedName name="f" localSheetId="5">#REF!</definedName>
    <definedName name="f" localSheetId="6">#REF!</definedName>
    <definedName name="f">#REF!</definedName>
    <definedName name="ffff">#REF!</definedName>
    <definedName name="Foot_5" localSheetId="4">'[1]t2.34 Topic 2.6.1'!#REF!</definedName>
    <definedName name="Foot_5" localSheetId="5">'[1]t2.34 Topic 2.6.1'!#REF!</definedName>
    <definedName name="Foot_5" localSheetId="6">'[1]t2.34 Topic 2.6.1'!#REF!</definedName>
    <definedName name="Foot_5">'[1]t2.34 Topic 2.6.1'!#REF!</definedName>
    <definedName name="FootLng_5" localSheetId="4">'[1]t2.34 Topic 2.6.1'!#REF!</definedName>
    <definedName name="FootLng_5" localSheetId="5">'[1]t2.34 Topic 2.6.1'!#REF!</definedName>
    <definedName name="FootLng_5" localSheetId="6">'[1]t2.34 Topic 2.6.1'!#REF!</definedName>
    <definedName name="FootLng_5">'[1]t2.34 Topic 2.6.1'!#REF!</definedName>
    <definedName name="gfh" localSheetId="4">#REF!</definedName>
    <definedName name="gfh" localSheetId="5">#REF!</definedName>
    <definedName name="gfh" localSheetId="6">#REF!</definedName>
    <definedName name="gfh" localSheetId="7">#REF!</definedName>
    <definedName name="gfh" localSheetId="8">#REF!</definedName>
    <definedName name="gfh">#REF!</definedName>
    <definedName name="hhh">#REF!</definedName>
    <definedName name="hhhhhh" localSheetId="4">#REF!</definedName>
    <definedName name="hhhhhh" localSheetId="5">#REF!</definedName>
    <definedName name="hhhhhh" localSheetId="6">#REF!</definedName>
    <definedName name="hhhhhh">#REF!</definedName>
    <definedName name="Inc_5" localSheetId="4">'[1]t2.34 Topic 2.6.1'!#REF!</definedName>
    <definedName name="Inc_5" localSheetId="5">'[1]t2.34 Topic 2.6.1'!#REF!</definedName>
    <definedName name="Inc_5" localSheetId="6">'[1]t2.34 Topic 2.6.1'!#REF!</definedName>
    <definedName name="Inc_5">'[1]t2.34 Topic 2.6.1'!#REF!</definedName>
    <definedName name="Ind_5" localSheetId="4">'[1]t2.34 Topic 2.6.1'!#REF!</definedName>
    <definedName name="Ind_5" localSheetId="5">'[1]t2.34 Topic 2.6.1'!#REF!</definedName>
    <definedName name="Ind_5" localSheetId="6">'[1]t2.34 Topic 2.6.1'!#REF!</definedName>
    <definedName name="Ind_5">'[1]t2.34 Topic 2.6.1'!#REF!</definedName>
    <definedName name="JR_PAGE_ANCHOR_0_1">#REF!</definedName>
    <definedName name="kkk">#REF!</definedName>
    <definedName name="l" localSheetId="4">#REF!</definedName>
    <definedName name="l" localSheetId="5">#REF!</definedName>
    <definedName name="l" localSheetId="6">#REF!</definedName>
    <definedName name="l" localSheetId="7">#REF!</definedName>
    <definedName name="l" localSheetId="8">#REF!</definedName>
    <definedName name="l">#REF!</definedName>
    <definedName name="mmmm" localSheetId="4" hidden="1">#REF!</definedName>
    <definedName name="mmmm" localSheetId="5" hidden="1">#REF!</definedName>
    <definedName name="mmmm" localSheetId="6" hidden="1">#REF!</definedName>
    <definedName name="mmmm" localSheetId="7" hidden="1">#REF!</definedName>
    <definedName name="mmmm" localSheetId="8" hidden="1">#REF!</definedName>
    <definedName name="mmmm" hidden="1">#REF!</definedName>
    <definedName name="mmmmmmmmmm" localSheetId="4">#REF!</definedName>
    <definedName name="mmmmmmmmmm" localSheetId="5">#REF!</definedName>
    <definedName name="mmmmmmmmmm" localSheetId="6">#REF!</definedName>
    <definedName name="mmmmmmmmmm" localSheetId="7">#REF!</definedName>
    <definedName name="mmmmmmmmmm" localSheetId="8">#REF!</definedName>
    <definedName name="mmmmmmmmmm">#REF!</definedName>
    <definedName name="nal" localSheetId="4">#REF!</definedName>
    <definedName name="nal" localSheetId="5">#REF!</definedName>
    <definedName name="nal" localSheetId="6">#REF!</definedName>
    <definedName name="nal" localSheetId="7">#REF!</definedName>
    <definedName name="nal" localSheetId="8">#REF!</definedName>
    <definedName name="nal">#REF!</definedName>
    <definedName name="o" localSheetId="4">#REF!</definedName>
    <definedName name="o" localSheetId="5">#REF!</definedName>
    <definedName name="o" localSheetId="6">#REF!</definedName>
    <definedName name="o" localSheetId="7">#REF!</definedName>
    <definedName name="o" localSheetId="8">#REF!</definedName>
    <definedName name="o">#REF!</definedName>
    <definedName name="ooooo" localSheetId="4">#REF!</definedName>
    <definedName name="ooooo" localSheetId="5">#REF!</definedName>
    <definedName name="ooooo" localSheetId="6">#REF!</definedName>
    <definedName name="ooooo" localSheetId="7">#REF!</definedName>
    <definedName name="ooooo" localSheetId="8">#REF!</definedName>
    <definedName name="ooooo">#REF!</definedName>
    <definedName name="ppppp" hidden="1">#REF!</definedName>
    <definedName name="rainl" localSheetId="4">#REF!</definedName>
    <definedName name="rainl" localSheetId="5">#REF!</definedName>
    <definedName name="rainl" localSheetId="6">#REF!</definedName>
    <definedName name="rainl" localSheetId="7">#REF!</definedName>
    <definedName name="rainl" localSheetId="8">#REF!</definedName>
    <definedName name="rainl">#REF!</definedName>
    <definedName name="rr" hidden="1">#REF!</definedName>
    <definedName name="s" localSheetId="4">#REF!</definedName>
    <definedName name="s" localSheetId="5">#REF!</definedName>
    <definedName name="s" localSheetId="6">#REF!</definedName>
    <definedName name="s" localSheetId="7">#REF!</definedName>
    <definedName name="s" localSheetId="8">#REF!</definedName>
    <definedName name="s">#REF!</definedName>
    <definedName name="sssss" localSheetId="4" hidden="1">#REF!</definedName>
    <definedName name="sssss" localSheetId="5" hidden="1">#REF!</definedName>
    <definedName name="sssss" localSheetId="6" hidden="1">#REF!</definedName>
    <definedName name="sssss" localSheetId="7" hidden="1">#REF!</definedName>
    <definedName name="sssss" localSheetId="8" hidden="1">#REF!</definedName>
    <definedName name="sssss" hidden="1">#REF!</definedName>
    <definedName name="sul" localSheetId="4">#REF!</definedName>
    <definedName name="sul" localSheetId="5">#REF!</definedName>
    <definedName name="sul" localSheetId="6">#REF!</definedName>
    <definedName name="sul" localSheetId="7">#REF!</definedName>
    <definedName name="sul" localSheetId="8">#REF!</definedName>
    <definedName name="sul">#REF!</definedName>
    <definedName name="ttt" hidden="1">#REF!</definedName>
    <definedName name="Type_5" localSheetId="4">'[1]t2.34 Topic 2.6.1'!#REF!</definedName>
    <definedName name="Type_5" localSheetId="5">'[1]t2.34 Topic 2.6.1'!#REF!</definedName>
    <definedName name="Type_5" localSheetId="6">'[1]t2.34 Topic 2.6.1'!#REF!</definedName>
    <definedName name="Type_5">'[1]t2.34 Topic 2.6.1'!#REF!</definedName>
    <definedName name="Unit" localSheetId="4">#REF!</definedName>
    <definedName name="Unit" localSheetId="5">#REF!</definedName>
    <definedName name="Unit" localSheetId="6">#REF!</definedName>
    <definedName name="Unit">#REF!</definedName>
    <definedName name="uuu" hidden="1">#REF!</definedName>
    <definedName name="VarsID_5" localSheetId="4">'[1]t2.34 Topic 2.6.1'!#REF!</definedName>
    <definedName name="VarsID_5" localSheetId="5">'[1]t2.34 Topic 2.6.1'!#REF!</definedName>
    <definedName name="VarsID_5" localSheetId="6">'[1]t2.34 Topic 2.6.1'!#REF!</definedName>
    <definedName name="VarsID_5">'[1]t2.34 Topic 2.6.1'!#REF!</definedName>
    <definedName name="vg" localSheetId="4">#REF!</definedName>
    <definedName name="vg" localSheetId="5">#REF!</definedName>
    <definedName name="vg" localSheetId="6">#REF!</definedName>
    <definedName name="vg">#REF!</definedName>
    <definedName name="vv" hidden="1">#REF!</definedName>
    <definedName name="vvvvvvvvvv" localSheetId="4">#REF!</definedName>
    <definedName name="vvvvvvvvvv" localSheetId="5">#REF!</definedName>
    <definedName name="vvvvvvvvvv" localSheetId="6">#REF!</definedName>
    <definedName name="vvvvvvvvvv">#REF!</definedName>
    <definedName name="vvvvvvvvvvvv" localSheetId="4">#REF!</definedName>
    <definedName name="vvvvvvvvvvvv" localSheetId="5">#REF!</definedName>
    <definedName name="vvvvvvvvvvvv" localSheetId="6">#REF!</definedName>
    <definedName name="vvvvvvvvvvvv">#REF!</definedName>
    <definedName name="w" localSheetId="4">#REF!</definedName>
    <definedName name="w" localSheetId="5">#REF!</definedName>
    <definedName name="w" localSheetId="6">#REF!</definedName>
    <definedName name="w" localSheetId="7">#REF!</definedName>
    <definedName name="w" localSheetId="8">#REF!</definedName>
    <definedName name="w">#REF!</definedName>
    <definedName name="ww" hidden="1">#REF!</definedName>
    <definedName name="xx" hidden="1">#REF!</definedName>
    <definedName name="xxx" localSheetId="4" hidden="1">#REF!</definedName>
    <definedName name="xxx" localSheetId="5" hidden="1">#REF!</definedName>
    <definedName name="xxx" localSheetId="6" hidden="1">#REF!</definedName>
    <definedName name="xxx" localSheetId="7" hidden="1">#REF!</definedName>
    <definedName name="xxx" localSheetId="8" hidden="1">#REF!</definedName>
    <definedName name="xxx" hidden="1">#REF!</definedName>
    <definedName name="xxxxx" hidden="1">#REF!</definedName>
    <definedName name="xxxxxxxxxxxxxxxxxxxx" localSheetId="4" hidden="1">#REF!</definedName>
    <definedName name="xxxxxxxxxxxxxxxxxxxx" localSheetId="5" hidden="1">#REF!</definedName>
    <definedName name="xxxxxxxxxxxxxxxxxxxx" localSheetId="6" hidden="1">#REF!</definedName>
    <definedName name="xxxxxxxxxxxxxxxxxxxx" hidden="1">#REF!</definedName>
    <definedName name="yy" hidden="1">#REF!</definedName>
    <definedName name="za" hidden="1">#REF!</definedName>
    <definedName name="zz">#REF!</definedName>
    <definedName name="zzz" localSheetId="4">#REF!</definedName>
    <definedName name="zzz" localSheetId="5">#REF!</definedName>
    <definedName name="zzz" localSheetId="6">#REF!</definedName>
    <definedName name="zzz" localSheetId="7">#REF!</definedName>
    <definedName name="zzz" localSheetId="8">#REF!</definedName>
    <definedName name="zzz">#REF!</definedName>
    <definedName name="zzzzzzz" localSheetId="4">#REF!</definedName>
    <definedName name="zzzzzzz" localSheetId="5">#REF!</definedName>
    <definedName name="zzzzzzz" localSheetId="6">#REF!</definedName>
    <definedName name="zzzzzzz" localSheetId="7">#REF!</definedName>
    <definedName name="zzzzzzz" localSheetId="8">#REF!</definedName>
    <definedName name="z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 i="28" l="1"/>
  <c r="C13" i="31" l="1"/>
  <c r="C15" i="31" s="1"/>
  <c r="D13" i="31"/>
  <c r="D15" i="31" s="1"/>
  <c r="E13" i="31"/>
  <c r="E15" i="31" s="1"/>
  <c r="F13" i="31"/>
  <c r="F15" i="31" s="1"/>
  <c r="G13" i="31"/>
  <c r="G15" i="31" s="1"/>
  <c r="H13" i="31"/>
  <c r="H15" i="31" s="1"/>
  <c r="I13" i="31"/>
  <c r="I15" i="31" s="1"/>
  <c r="J13" i="31"/>
  <c r="J15" i="31" s="1"/>
  <c r="K13" i="31"/>
  <c r="K15" i="31" s="1"/>
  <c r="L13" i="31"/>
  <c r="L15" i="31" s="1"/>
  <c r="M13" i="31"/>
  <c r="K6" i="38" l="1"/>
  <c r="J6" i="38"/>
  <c r="I6" i="38"/>
  <c r="H6" i="38"/>
  <c r="G6" i="38"/>
  <c r="F6" i="38"/>
  <c r="E6" i="38"/>
  <c r="D6" i="38"/>
  <c r="C6" i="38"/>
  <c r="AA9" i="28" l="1"/>
  <c r="AA8" i="28" s="1"/>
  <c r="Q15" i="13"/>
  <c r="Q9" i="13"/>
  <c r="Q7" i="13"/>
  <c r="Q5" i="13"/>
</calcChain>
</file>

<file path=xl/sharedStrings.xml><?xml version="1.0" encoding="utf-8"?>
<sst xmlns="http://schemas.openxmlformats.org/spreadsheetml/2006/main" count="738" uniqueCount="315">
  <si>
    <t>Historical Series</t>
  </si>
  <si>
    <t>Table of contents</t>
  </si>
  <si>
    <t>Environment Statistics</t>
  </si>
  <si>
    <t>Explanations</t>
  </si>
  <si>
    <r>
      <t>1.</t>
    </r>
    <r>
      <rPr>
        <b/>
        <sz val="11"/>
        <color indexed="8"/>
        <rFont val="Times New Roman"/>
        <family val="1"/>
      </rPr>
      <t xml:space="preserve"> Concepts and Definition</t>
    </r>
  </si>
  <si>
    <r>
      <rPr>
        <b/>
        <sz val="11"/>
        <rFont val="Times New Roman"/>
        <family val="1"/>
      </rPr>
      <t>Landfill</t>
    </r>
    <r>
      <rPr>
        <sz val="11"/>
        <rFont val="Times New Roman"/>
        <family val="1"/>
      </rPr>
      <t>: Final placement of waste in or on the land in a controlled or uncontrolled way according to different sanitary, environmental protection and other safety requirements.</t>
    </r>
  </si>
  <si>
    <r>
      <rPr>
        <b/>
        <sz val="11"/>
        <rFont val="Times New Roman"/>
        <family val="1"/>
      </rPr>
      <t>Solid Waste</t>
    </r>
    <r>
      <rPr>
        <sz val="11"/>
        <rFont val="Times New Roman"/>
        <family val="1"/>
      </rPr>
      <t>: These are useless, and sometimes hazardous, materials with low liquid content. Solid waste includes domestic garbage, industrial and commercial waste, sewage sludge, wastes resulting from agricultural and animal husbandry operations and other connected activities and demolition wastes.</t>
    </r>
  </si>
  <si>
    <r>
      <rPr>
        <b/>
        <sz val="11"/>
        <rFont val="Times New Roman"/>
        <family val="1"/>
      </rPr>
      <t>Waste wate</t>
    </r>
    <r>
      <rPr>
        <sz val="11"/>
        <rFont val="Times New Roman"/>
        <family val="1"/>
      </rPr>
      <t>r: Used water typically discharged into the sewage system. It contains matter and bacteria in solution or suspension.</t>
    </r>
  </si>
  <si>
    <t xml:space="preserve">  2. Scope</t>
  </si>
  <si>
    <t>Data on environment statistics pertains to the Island of Mauritius unless stated otherwise.</t>
  </si>
  <si>
    <t xml:space="preserve">  3. Data sources</t>
  </si>
  <si>
    <t>Hectares</t>
  </si>
  <si>
    <t>Category</t>
  </si>
  <si>
    <t>State - owned lands</t>
  </si>
  <si>
    <t>Plantations</t>
  </si>
  <si>
    <t>Nature reserves</t>
  </si>
  <si>
    <t xml:space="preserve"> Mainland</t>
  </si>
  <si>
    <t>Islets</t>
  </si>
  <si>
    <t>NA</t>
  </si>
  <si>
    <t xml:space="preserve"> Plantations</t>
  </si>
  <si>
    <t xml:space="preserve"> Leased for grazing and tree planting</t>
  </si>
  <si>
    <t xml:space="preserve"> Reserves </t>
  </si>
  <si>
    <t>Mountain reserves</t>
  </si>
  <si>
    <t>River reserves</t>
  </si>
  <si>
    <t>Total</t>
  </si>
  <si>
    <t>Forest land as a percentage of total land area</t>
  </si>
  <si>
    <t>Year</t>
  </si>
  <si>
    <t>Degrees celcius</t>
  </si>
  <si>
    <t xml:space="preserve">Mean </t>
  </si>
  <si>
    <t>Difference from LTM</t>
  </si>
  <si>
    <t>Jan</t>
  </si>
  <si>
    <t>Feb</t>
  </si>
  <si>
    <t>Mar</t>
  </si>
  <si>
    <t>Apr</t>
  </si>
  <si>
    <t>May</t>
  </si>
  <si>
    <t>Jun</t>
  </si>
  <si>
    <t>Jul</t>
  </si>
  <si>
    <t>Aug</t>
  </si>
  <si>
    <t>Sep</t>
  </si>
  <si>
    <t>Oct</t>
  </si>
  <si>
    <t>Nov</t>
  </si>
  <si>
    <t>Dec</t>
  </si>
  <si>
    <t>-</t>
  </si>
  <si>
    <t>Gg or thousand tonnes</t>
  </si>
  <si>
    <t>1. Energy (fuel combustion activities)</t>
  </si>
  <si>
    <t>(a) Energy industries (electricity)</t>
  </si>
  <si>
    <t>(b) Manufacturing industries</t>
  </si>
  <si>
    <t>(c) Transport</t>
  </si>
  <si>
    <t>(d) Other sectors</t>
  </si>
  <si>
    <t xml:space="preserve">Total </t>
  </si>
  <si>
    <t>Fort Victoria (Montagne Jacquot)</t>
  </si>
  <si>
    <t>Baie du Tombeau</t>
  </si>
  <si>
    <t xml:space="preserve">Pailles </t>
  </si>
  <si>
    <t xml:space="preserve">Riviere du Rempart </t>
  </si>
  <si>
    <t>Grand Bay</t>
  </si>
  <si>
    <t>St. Martin</t>
  </si>
  <si>
    <t>Robinson</t>
  </si>
  <si>
    <t xml:space="preserve">Vuillemin </t>
  </si>
  <si>
    <t xml:space="preserve">Flacq </t>
  </si>
  <si>
    <t>Dubreuil</t>
  </si>
  <si>
    <t>Source : Wastewater Management  Authority</t>
  </si>
  <si>
    <t>January</t>
  </si>
  <si>
    <t>Difference from Normal</t>
  </si>
  <si>
    <t>February</t>
  </si>
  <si>
    <t>March</t>
  </si>
  <si>
    <t>April</t>
  </si>
  <si>
    <t>June</t>
  </si>
  <si>
    <t>July</t>
  </si>
  <si>
    <t>August</t>
  </si>
  <si>
    <t>September</t>
  </si>
  <si>
    <t>October</t>
  </si>
  <si>
    <t>November</t>
  </si>
  <si>
    <t>December</t>
  </si>
  <si>
    <t>Average for the year</t>
  </si>
  <si>
    <t>Tonnes</t>
  </si>
  <si>
    <t>Waste type</t>
  </si>
  <si>
    <t>Construction</t>
  </si>
  <si>
    <t>Textile</t>
  </si>
  <si>
    <t>Tuna/Sludge</t>
  </si>
  <si>
    <t>Poultry</t>
  </si>
  <si>
    <t>Rubber tyres</t>
  </si>
  <si>
    <t>Asbestos</t>
  </si>
  <si>
    <t>Condemned goods</t>
  </si>
  <si>
    <t>Paper waste</t>
  </si>
  <si>
    <t>TOTAL</t>
  </si>
  <si>
    <t>Source: Mauritius Meteorological Services</t>
  </si>
  <si>
    <t>LTM  (26.2)</t>
  </si>
  <si>
    <t>LTM  (25.3)</t>
  </si>
  <si>
    <t xml:space="preserve">Mean of maximum annual temperature
</t>
  </si>
  <si>
    <t xml:space="preserve">Dec
</t>
  </si>
  <si>
    <t xml:space="preserve">Nov
</t>
  </si>
  <si>
    <t xml:space="preserve">Oct
</t>
  </si>
  <si>
    <t xml:space="preserve">Sept 
</t>
  </si>
  <si>
    <t xml:space="preserve">Aug
</t>
  </si>
  <si>
    <t xml:space="preserve">Jul 
</t>
  </si>
  <si>
    <t xml:space="preserve">Jun 
</t>
  </si>
  <si>
    <t xml:space="preserve">May
</t>
  </si>
  <si>
    <t xml:space="preserve">Apr
</t>
  </si>
  <si>
    <t xml:space="preserve">Mar
</t>
  </si>
  <si>
    <t xml:space="preserve">Feb
</t>
  </si>
  <si>
    <t xml:space="preserve">Mean of minimum annual temperature
</t>
  </si>
  <si>
    <t xml:space="preserve">Jan 
</t>
  </si>
  <si>
    <t>km/hr</t>
  </si>
  <si>
    <t xml:space="preserve">                   Year
Month</t>
  </si>
  <si>
    <t>Mean Wind Speed</t>
  </si>
  <si>
    <t>Highest gust</t>
  </si>
  <si>
    <t>Gust</t>
  </si>
  <si>
    <t>Soft wood</t>
  </si>
  <si>
    <t>Pine</t>
  </si>
  <si>
    <t>Other softwood</t>
  </si>
  <si>
    <t>Hardwood</t>
  </si>
  <si>
    <t>Secondary Treatment</t>
  </si>
  <si>
    <t>Primary Treatment</t>
  </si>
  <si>
    <t>Tertiary Treatment</t>
  </si>
  <si>
    <t>Hours</t>
  </si>
  <si>
    <t>Region : North           Station : Pamplemousses</t>
  </si>
  <si>
    <t>Yearly Total</t>
  </si>
  <si>
    <t>Long Term Mean (1981-2010)</t>
  </si>
  <si>
    <t>Region: East              Station: Fuel</t>
  </si>
  <si>
    <t>Region : West            Station : Medine</t>
  </si>
  <si>
    <t>Region : Centre         Station : Vacoas</t>
  </si>
  <si>
    <t>Region : South           Station : Plaisance</t>
  </si>
  <si>
    <t xml:space="preserve">  Eucalyptus and Casuarina</t>
  </si>
  <si>
    <t xml:space="preserve">  Other hardwood</t>
  </si>
  <si>
    <t xml:space="preserve">  Pas Geometriques</t>
  </si>
  <si>
    <t>Back to Table of Contents</t>
  </si>
  <si>
    <t xml:space="preserve"> Black River Gorges National Park </t>
  </si>
  <si>
    <r>
      <t xml:space="preserve">   Vallee D'Osterlog Endemic Garden </t>
    </r>
    <r>
      <rPr>
        <vertAlign val="superscript"/>
        <sz val="12"/>
        <rFont val="Times New Roman"/>
        <family val="1"/>
      </rPr>
      <t>3</t>
    </r>
  </si>
  <si>
    <t xml:space="preserve"> Other Forest Lands </t>
  </si>
  <si>
    <r>
      <t xml:space="preserve">    Other</t>
    </r>
    <r>
      <rPr>
        <vertAlign val="superscript"/>
        <sz val="12"/>
        <rFont val="Times New Roman"/>
        <family val="1"/>
      </rPr>
      <t xml:space="preserve"> 5</t>
    </r>
  </si>
  <si>
    <r>
      <t xml:space="preserve">Privately - owned lands </t>
    </r>
    <r>
      <rPr>
        <vertAlign val="superscript"/>
        <sz val="12"/>
        <rFont val="Times New Roman"/>
        <family val="1"/>
      </rPr>
      <t>4</t>
    </r>
  </si>
  <si>
    <t>Source : Mauritius Meteorological Services</t>
  </si>
  <si>
    <t>2. Industrial processes</t>
  </si>
  <si>
    <t>3. Agriculture Forestry and Other Land Use (AFOLU) - Agriculture</t>
  </si>
  <si>
    <t>4. Waste</t>
  </si>
  <si>
    <r>
      <t>Net CO</t>
    </r>
    <r>
      <rPr>
        <vertAlign val="subscript"/>
        <sz val="12"/>
        <rFont val="Times New Roman"/>
        <family val="1"/>
      </rPr>
      <t>2</t>
    </r>
    <r>
      <rPr>
        <sz val="12"/>
        <rFont val="Times New Roman"/>
        <family val="1"/>
      </rPr>
      <t xml:space="preserve"> emission</t>
    </r>
  </si>
  <si>
    <t>Per capita Total Carbon Dioxide Emissions (tonnes)</t>
  </si>
  <si>
    <t xml:space="preserve"> - Not occuring, not applicable, not estimated</t>
  </si>
  <si>
    <t>3. Agriculture Forestry and Other Land    Use (AFOLU) - Agriculture</t>
  </si>
  <si>
    <t xml:space="preserve">4. Waste </t>
  </si>
  <si>
    <r>
      <rPr>
        <vertAlign val="superscript"/>
        <sz val="12"/>
        <rFont val="Times New Roman"/>
        <family val="1"/>
      </rPr>
      <t>1</t>
    </r>
    <r>
      <rPr>
        <sz val="12"/>
        <rFont val="Times New Roman"/>
        <family val="1"/>
      </rPr>
      <t xml:space="preserve"> Based on 2006 Intergovernmental Panel on Climate Change (IPCC)  Guidelines of the United Nations Framework Convention on Climate Change (UNFCCC)</t>
    </r>
  </si>
  <si>
    <t>(b) Manufacturing industries and construction</t>
  </si>
  <si>
    <t>Ramsar Sites</t>
  </si>
  <si>
    <t>Napp</t>
  </si>
  <si>
    <t>Mean 1981-2010</t>
  </si>
  <si>
    <t>LTM  (25.8)</t>
  </si>
  <si>
    <t>LTM  (24.9)</t>
  </si>
  <si>
    <t>LTM  (23.2)</t>
  </si>
  <si>
    <t>LTM  (21.4)</t>
  </si>
  <si>
    <t>LTM  (20.6)</t>
  </si>
  <si>
    <t>LTM  (21.3)</t>
  </si>
  <si>
    <t>LTM  (22.3)</t>
  </si>
  <si>
    <t>LTM  (23.9)</t>
  </si>
  <si>
    <r>
      <rPr>
        <vertAlign val="superscript"/>
        <sz val="12"/>
        <rFont val="Times New Roman"/>
        <family val="1"/>
      </rPr>
      <t>1</t>
    </r>
    <r>
      <rPr>
        <sz val="12"/>
        <rFont val="Times New Roman"/>
        <family val="1"/>
      </rPr>
      <t xml:space="preserve"> LTM: Long term mean, 1981-2010</t>
    </r>
  </si>
  <si>
    <t xml:space="preserve">Jan 
</t>
  </si>
  <si>
    <t xml:space="preserve">
(a) Energy industries (electricity)
</t>
  </si>
  <si>
    <t>1. Industrial processes</t>
  </si>
  <si>
    <r>
      <t>Net GHG emissions (CO</t>
    </r>
    <r>
      <rPr>
        <b/>
        <vertAlign val="subscript"/>
        <sz val="12"/>
        <rFont val="Times New Roman"/>
        <family val="1"/>
      </rPr>
      <t>2</t>
    </r>
    <r>
      <rPr>
        <b/>
        <sz val="12"/>
        <rFont val="Times New Roman"/>
        <family val="1"/>
      </rPr>
      <t>-eq) - Thousand tonnes</t>
    </r>
  </si>
  <si>
    <r>
      <t>Per capita GHG (total) emissions (CO</t>
    </r>
    <r>
      <rPr>
        <b/>
        <vertAlign val="subscript"/>
        <sz val="12"/>
        <rFont val="Times New Roman"/>
        <family val="1"/>
      </rPr>
      <t>2</t>
    </r>
    <r>
      <rPr>
        <b/>
        <sz val="12"/>
        <rFont val="Times New Roman"/>
        <family val="1"/>
      </rPr>
      <t>-eq) - Tonne</t>
    </r>
  </si>
  <si>
    <r>
      <t xml:space="preserve">Total GHG </t>
    </r>
    <r>
      <rPr>
        <b/>
        <vertAlign val="superscript"/>
        <sz val="12"/>
        <rFont val="Times New Roman"/>
        <family val="1"/>
      </rPr>
      <t>3</t>
    </r>
    <r>
      <rPr>
        <b/>
        <sz val="12"/>
        <rFont val="Times New Roman"/>
        <family val="1"/>
      </rPr>
      <t xml:space="preserve"> emissions (CO</t>
    </r>
    <r>
      <rPr>
        <b/>
        <vertAlign val="subscript"/>
        <sz val="12"/>
        <rFont val="Times New Roman"/>
        <family val="1"/>
      </rPr>
      <t>2</t>
    </r>
    <r>
      <rPr>
        <b/>
        <sz val="12"/>
        <rFont val="Times New Roman"/>
        <family val="1"/>
      </rPr>
      <t>-eq) - Thousand tonnes</t>
    </r>
  </si>
  <si>
    <r>
      <t>Note: Figures for total emissions in CO</t>
    </r>
    <r>
      <rPr>
        <vertAlign val="subscript"/>
        <sz val="12"/>
        <rFont val="Times New Roman"/>
        <family val="1"/>
      </rPr>
      <t>2</t>
    </r>
    <r>
      <rPr>
        <sz val="12"/>
        <rFont val="Times New Roman"/>
        <family val="1"/>
      </rPr>
      <t>-eq may differ from calculated CO</t>
    </r>
    <r>
      <rPr>
        <vertAlign val="subscript"/>
        <sz val="12"/>
        <rFont val="Times New Roman"/>
        <family val="1"/>
      </rPr>
      <t>2</t>
    </r>
    <r>
      <rPr>
        <sz val="12"/>
        <rFont val="Times New Roman"/>
        <family val="1"/>
      </rPr>
      <t>-eq due to rounding</t>
    </r>
  </si>
  <si>
    <t>0 - Nil</t>
  </si>
  <si>
    <t>NA - Not available</t>
  </si>
  <si>
    <t>Napp - Not applicable</t>
  </si>
  <si>
    <t>Gg - Gigagram (thousand tonnes)</t>
  </si>
  <si>
    <t>4. Abbreviations</t>
  </si>
  <si>
    <t>5. Symbols</t>
  </si>
  <si>
    <r>
      <t xml:space="preserve"> Bras D'Eau National Park  </t>
    </r>
    <r>
      <rPr>
        <vertAlign val="superscript"/>
        <sz val="12"/>
        <rFont val="Times New Roman"/>
        <family val="1"/>
      </rPr>
      <t>2</t>
    </r>
  </si>
  <si>
    <t xml:space="preserve">                         Year
    Type of plant</t>
  </si>
  <si>
    <t>Source: Solid Waste Management Division, Ministry of Environment, Solid Waste Management and Climate Change</t>
  </si>
  <si>
    <t>Data on Environment Statistics are compiled  with the help of the Ministry of Social Security, National Solidarity and Environment and  Sustainable Development (Environment and Sustainable Development Division); Forestry Services; Mauritius Meteorological Services; Albion Fisheries Research Centre; Wastewater Management Authority and Water Resources Unit.</t>
  </si>
  <si>
    <r>
      <rPr>
        <b/>
        <sz val="11"/>
        <rFont val="Times New Roman"/>
        <family val="1"/>
      </rPr>
      <t>Greenhouse gases (GHG)</t>
    </r>
    <r>
      <rPr>
        <sz val="11"/>
        <rFont val="Times New Roman"/>
        <family val="1"/>
      </rPr>
      <t>: Greenhouse gases are those gaseous constituents of the atmosphere, both natural and anthropogenic, that absorb and emit radiation at specific wavelengths within the spectrum of thermal infrared radiation emitted by the Earth’s surface, the atmosphere itself, and by clouds. This property causes the greenhouse effect. Carbon dioxide (CO</t>
    </r>
    <r>
      <rPr>
        <vertAlign val="subscript"/>
        <sz val="11"/>
        <rFont val="Times New Roman"/>
        <family val="1"/>
      </rPr>
      <t>2</t>
    </r>
    <r>
      <rPr>
        <sz val="11"/>
        <rFont val="Times New Roman"/>
        <family val="1"/>
      </rPr>
      <t>), nitrous oxide (N</t>
    </r>
    <r>
      <rPr>
        <vertAlign val="subscript"/>
        <sz val="11"/>
        <rFont val="Times New Roman"/>
        <family val="1"/>
      </rPr>
      <t>2</t>
    </r>
    <r>
      <rPr>
        <sz val="11"/>
        <rFont val="Times New Roman"/>
        <family val="1"/>
      </rPr>
      <t>O), methane (CH</t>
    </r>
    <r>
      <rPr>
        <vertAlign val="subscript"/>
        <sz val="11"/>
        <rFont val="Times New Roman"/>
        <family val="1"/>
      </rPr>
      <t>4</t>
    </r>
    <r>
      <rPr>
        <sz val="11"/>
        <rFont val="Times New Roman"/>
        <family val="1"/>
      </rPr>
      <t>) and ozone (O</t>
    </r>
    <r>
      <rPr>
        <vertAlign val="subscript"/>
        <sz val="11"/>
        <rFont val="Times New Roman"/>
        <family val="1"/>
      </rPr>
      <t>3</t>
    </r>
    <r>
      <rPr>
        <sz val="11"/>
        <rFont val="Times New Roman"/>
        <family val="1"/>
      </rPr>
      <t>) are the primary GHGs in the Earth’s atmosphere. Moreover, there are a number of entirely human-made GHGs in the atmosphere, such as the halocarbons and other chlorine and bromine containing substances, dealt with under the Montreal Protocol. Beside CO</t>
    </r>
    <r>
      <rPr>
        <vertAlign val="subscript"/>
        <sz val="11"/>
        <rFont val="Times New Roman"/>
        <family val="1"/>
      </rPr>
      <t>2</t>
    </r>
    <r>
      <rPr>
        <sz val="11"/>
        <rFont val="Times New Roman"/>
        <family val="1"/>
      </rPr>
      <t>, N</t>
    </r>
    <r>
      <rPr>
        <vertAlign val="subscript"/>
        <sz val="11"/>
        <rFont val="Times New Roman"/>
        <family val="1"/>
      </rPr>
      <t>2</t>
    </r>
    <r>
      <rPr>
        <sz val="11"/>
        <rFont val="Times New Roman"/>
        <family val="1"/>
      </rPr>
      <t>O and CH</t>
    </r>
    <r>
      <rPr>
        <vertAlign val="subscript"/>
        <sz val="11"/>
        <rFont val="Times New Roman"/>
        <family val="1"/>
      </rPr>
      <t>4</t>
    </r>
    <r>
      <rPr>
        <sz val="11"/>
        <rFont val="Times New Roman"/>
        <family val="1"/>
      </rPr>
      <t>, the Kyoto Protocol deals with the GHGs sulphur hexafluoride (SF</t>
    </r>
    <r>
      <rPr>
        <vertAlign val="subscript"/>
        <sz val="11"/>
        <rFont val="Times New Roman"/>
        <family val="1"/>
      </rPr>
      <t>6</t>
    </r>
    <r>
      <rPr>
        <sz val="11"/>
        <rFont val="Times New Roman"/>
        <family val="1"/>
      </rPr>
      <t>), hydrofluorocarbons (HFCs) and perfluorocarbons (PFCs). Nitrogen trifluoride (NF</t>
    </r>
    <r>
      <rPr>
        <vertAlign val="subscript"/>
        <sz val="11"/>
        <rFont val="Times New Roman"/>
        <family val="1"/>
      </rPr>
      <t>3</t>
    </r>
    <r>
      <rPr>
        <sz val="11"/>
        <rFont val="Times New Roman"/>
        <family val="1"/>
      </rPr>
      <t xml:space="preserve">) is a new mandatory gas to be reported by Annex I Parties. </t>
    </r>
  </si>
  <si>
    <t>Domestic &amp; commercial</t>
  </si>
  <si>
    <r>
      <rPr>
        <vertAlign val="superscript"/>
        <sz val="12"/>
        <rFont val="Times New Roman"/>
        <family val="1"/>
      </rPr>
      <t>1</t>
    </r>
    <r>
      <rPr>
        <i/>
        <sz val="12"/>
        <rFont val="Times New Roman"/>
        <family val="1"/>
      </rPr>
      <t xml:space="preserve"> State land</t>
    </r>
  </si>
  <si>
    <t>Others (mostly rocky)</t>
  </si>
  <si>
    <r>
      <t xml:space="preserve">2 </t>
    </r>
    <r>
      <rPr>
        <sz val="12"/>
        <rFont val="Times New Roman"/>
        <family val="1"/>
      </rPr>
      <t>Bras D'Eau National Park was proclaimed in 2011 . From 2002 to 2010 was known as Bras D'Eau &amp; Poste La Fayette Reserves.</t>
    </r>
  </si>
  <si>
    <r>
      <rPr>
        <vertAlign val="superscript"/>
        <sz val="12"/>
        <rFont val="Times New Roman"/>
        <family val="1"/>
      </rPr>
      <t>3</t>
    </r>
    <r>
      <rPr>
        <sz val="12"/>
        <rFont val="Times New Roman"/>
        <family val="1"/>
      </rPr>
      <t xml:space="preserve"> Vallee D'Osterlog Endemic Garden was proclaimed in 2007.</t>
    </r>
  </si>
  <si>
    <r>
      <rPr>
        <vertAlign val="superscript"/>
        <sz val="12"/>
        <rFont val="Times New Roman"/>
        <family val="1"/>
      </rPr>
      <t>4</t>
    </r>
    <r>
      <rPr>
        <sz val="12"/>
        <rFont val="Times New Roman"/>
        <family val="1"/>
      </rPr>
      <t xml:space="preserve"> Current figures for privately-owned lands are crude estimates based on expert knowledge from Forestry Service. </t>
    </r>
  </si>
  <si>
    <r>
      <t>5</t>
    </r>
    <r>
      <rPr>
        <sz val="12"/>
        <rFont val="Times New Roman"/>
        <family val="1"/>
      </rPr>
      <t xml:space="preserve"> Includes plantations, forest lands,scrub and grazing lands.  </t>
    </r>
  </si>
  <si>
    <r>
      <t xml:space="preserve">2017 </t>
    </r>
    <r>
      <rPr>
        <b/>
        <vertAlign val="superscript"/>
        <sz val="12"/>
        <rFont val="Times New Roman"/>
        <family val="1"/>
      </rPr>
      <t>1</t>
    </r>
  </si>
  <si>
    <r>
      <rPr>
        <vertAlign val="superscript"/>
        <sz val="12"/>
        <rFont val="Times New Roman"/>
        <family val="1"/>
      </rPr>
      <t>1</t>
    </r>
    <r>
      <rPr>
        <sz val="12"/>
        <rFont val="Times New Roman"/>
        <family val="1"/>
      </rPr>
      <t xml:space="preserve"> 10 minutes mean speed</t>
    </r>
  </si>
  <si>
    <r>
      <rPr>
        <vertAlign val="superscript"/>
        <sz val="12"/>
        <rFont val="Times New Roman"/>
        <family val="1"/>
      </rPr>
      <t>2</t>
    </r>
    <r>
      <rPr>
        <sz val="12"/>
        <rFont val="Times New Roman"/>
        <family val="1"/>
      </rPr>
      <t xml:space="preserve"> 3 seconds gusts</t>
    </r>
  </si>
  <si>
    <r>
      <t xml:space="preserve">   Gg or thousand tonnes CO</t>
    </r>
    <r>
      <rPr>
        <vertAlign val="subscript"/>
        <sz val="12"/>
        <rFont val="Times New Roman"/>
        <family val="1"/>
      </rPr>
      <t>2</t>
    </r>
    <r>
      <rPr>
        <sz val="12"/>
        <rFont val="Times New Roman"/>
        <family val="1"/>
      </rPr>
      <t>-eq</t>
    </r>
  </si>
  <si>
    <r>
      <t>Mm</t>
    </r>
    <r>
      <rPr>
        <vertAlign val="superscript"/>
        <sz val="12"/>
        <rFont val="Times New Roman"/>
        <family val="1"/>
      </rPr>
      <t>3</t>
    </r>
  </si>
  <si>
    <r>
      <t>Bois Marchand</t>
    </r>
    <r>
      <rPr>
        <b/>
        <vertAlign val="superscript"/>
        <sz val="12"/>
        <rFont val="Times New Roman"/>
        <family val="1"/>
      </rPr>
      <t xml:space="preserve"> </t>
    </r>
  </si>
  <si>
    <r>
      <t xml:space="preserve">Others </t>
    </r>
    <r>
      <rPr>
        <vertAlign val="superscript"/>
        <sz val="12"/>
        <rFont val="Times New Roman"/>
        <family val="1"/>
      </rPr>
      <t>2</t>
    </r>
  </si>
  <si>
    <r>
      <t xml:space="preserve">1 </t>
    </r>
    <r>
      <rPr>
        <sz val="12"/>
        <rFont val="Times New Roman"/>
        <family val="1"/>
      </rPr>
      <t>Islet National Park was proclaimed in 2004 and renamed as "Special Reserves" as per the Native Terrestrial Biodiversity &amp; National Parks Act of 2015</t>
    </r>
  </si>
  <si>
    <r>
      <rPr>
        <vertAlign val="superscript"/>
        <sz val="12"/>
        <rFont val="Times New Roman"/>
        <family val="1"/>
      </rPr>
      <t>2</t>
    </r>
    <r>
      <rPr>
        <sz val="12"/>
        <rFont val="Times New Roman"/>
        <family val="1"/>
      </rPr>
      <t xml:space="preserve"> LTM: Long term mean, 1991-2020</t>
    </r>
  </si>
  <si>
    <r>
      <t xml:space="preserve">LTM </t>
    </r>
    <r>
      <rPr>
        <vertAlign val="superscript"/>
        <sz val="12"/>
        <rFont val="Times New Roman"/>
        <family val="1"/>
      </rPr>
      <t>2</t>
    </r>
    <r>
      <rPr>
        <sz val="12"/>
        <rFont val="Times New Roman"/>
        <family val="1"/>
      </rPr>
      <t xml:space="preserve">  (22.6)</t>
    </r>
  </si>
  <si>
    <t>LTM  (22.9)</t>
  </si>
  <si>
    <t>LTM  (22.4)</t>
  </si>
  <si>
    <t>LTM  (21.5)</t>
  </si>
  <si>
    <t>LTM  (19.6)</t>
  </si>
  <si>
    <t>LTM  (18.1)</t>
  </si>
  <si>
    <t>LTM  (17.3)</t>
  </si>
  <si>
    <t>LTM  (17.5)</t>
  </si>
  <si>
    <t>LTM  (19.9)</t>
  </si>
  <si>
    <t>LTM  (21.6)</t>
  </si>
  <si>
    <t>LTM  (20.0)</t>
  </si>
  <si>
    <r>
      <t xml:space="preserve">LTM </t>
    </r>
    <r>
      <rPr>
        <vertAlign val="superscript"/>
        <sz val="12"/>
        <rFont val="Times New Roman"/>
        <family val="1"/>
      </rPr>
      <t>2</t>
    </r>
    <r>
      <rPr>
        <sz val="12"/>
        <rFont val="Times New Roman"/>
        <family val="1"/>
      </rPr>
      <t xml:space="preserve">  (26.3)</t>
    </r>
  </si>
  <si>
    <t>LTM  (26.4)</t>
  </si>
  <si>
    <t>LTM  (26.0)</t>
  </si>
  <si>
    <t>LTM  (25.1)</t>
  </si>
  <si>
    <t>LTM  (23.4)</t>
  </si>
  <si>
    <t>LTM  (21.7)</t>
  </si>
  <si>
    <t>LTM  (20.9)</t>
  </si>
  <si>
    <t>LTM  (22.7)</t>
  </si>
  <si>
    <t>LTM  (24.1)</t>
  </si>
  <si>
    <t>LTM  (25.6)</t>
  </si>
  <si>
    <t>LTM  (23.7)</t>
  </si>
  <si>
    <r>
      <t xml:space="preserve">LTM </t>
    </r>
    <r>
      <rPr>
        <vertAlign val="superscript"/>
        <sz val="12"/>
        <rFont val="Times New Roman"/>
        <family val="1"/>
      </rPr>
      <t>2</t>
    </r>
    <r>
      <rPr>
        <sz val="12"/>
        <rFont val="Times New Roman"/>
        <family val="1"/>
      </rPr>
      <t xml:space="preserve">   (30.0)</t>
    </r>
  </si>
  <si>
    <t>LTM  (30.0)</t>
  </si>
  <si>
    <t>LTM  (29.6)</t>
  </si>
  <si>
    <t>LTM  (29.0)</t>
  </si>
  <si>
    <t>LTM  (27.1)</t>
  </si>
  <si>
    <t>LTM  (25.0)</t>
  </si>
  <si>
    <t>LTM  (24.5)</t>
  </si>
  <si>
    <t>LTM  (24.6)</t>
  </si>
  <si>
    <t>LTM  (25.5)</t>
  </si>
  <si>
    <t>LTM  (27.0)</t>
  </si>
  <si>
    <t>LTM  (28.3)</t>
  </si>
  <si>
    <t>LTM  (27.5)</t>
  </si>
  <si>
    <t>Long Term Mean (1991-2020)</t>
  </si>
  <si>
    <r>
      <rPr>
        <vertAlign val="superscript"/>
        <sz val="12"/>
        <rFont val="Times New Roman"/>
        <family val="1"/>
      </rPr>
      <t>1</t>
    </r>
    <r>
      <rPr>
        <sz val="12"/>
        <rFont val="Times New Roman"/>
        <family val="1"/>
      </rPr>
      <t xml:space="preserve"> Station in Pamplemousses ceased operation in April 2017.  </t>
    </r>
  </si>
  <si>
    <t xml:space="preserve"> -</t>
  </si>
  <si>
    <r>
      <rPr>
        <vertAlign val="superscript"/>
        <sz val="12"/>
        <rFont val="Times New Roman"/>
        <family val="1"/>
      </rPr>
      <t>2</t>
    </r>
    <r>
      <rPr>
        <sz val="12"/>
        <rFont val="Times New Roman"/>
        <family val="1"/>
      </rPr>
      <t xml:space="preserve"> Revised according to the First Biennal Update Report (2012 - 2021), December 2021</t>
    </r>
  </si>
  <si>
    <r>
      <rPr>
        <vertAlign val="superscript"/>
        <sz val="12"/>
        <rFont val="Times New Roman"/>
        <family val="1"/>
      </rPr>
      <t xml:space="preserve">2 </t>
    </r>
    <r>
      <rPr>
        <sz val="12"/>
        <rFont val="Times New Roman"/>
        <family val="1"/>
      </rPr>
      <t>Revised according to the First Biennal Update Report (2012 - 2021), December 2021</t>
    </r>
  </si>
  <si>
    <r>
      <rPr>
        <vertAlign val="superscript"/>
        <sz val="12"/>
        <rFont val="Times New Roman"/>
        <family val="1"/>
      </rPr>
      <t>2</t>
    </r>
    <r>
      <rPr>
        <sz val="12"/>
        <rFont val="Times New Roman"/>
        <family val="1"/>
      </rPr>
      <t xml:space="preserve"> Revised based on the First Biennal Update Report (2012 - 2021), December 2021</t>
    </r>
  </si>
  <si>
    <t xml:space="preserve">          
 Treatment 
     station
Year
Year</t>
  </si>
  <si>
    <r>
      <t xml:space="preserve">LTM </t>
    </r>
    <r>
      <rPr>
        <vertAlign val="superscript"/>
        <sz val="12"/>
        <rFont val="Times New Roman"/>
        <family val="1"/>
      </rPr>
      <t>2</t>
    </r>
    <r>
      <rPr>
        <sz val="12"/>
        <rFont val="Times New Roman"/>
        <family val="1"/>
      </rPr>
      <t>:Long Term mean,1991-2020</t>
    </r>
  </si>
  <si>
    <t xml:space="preserve">Apr </t>
  </si>
  <si>
    <r>
      <t>Long Term Mean</t>
    </r>
    <r>
      <rPr>
        <b/>
        <sz val="12"/>
        <rFont val="Times New Roman"/>
        <family val="1"/>
      </rPr>
      <t xml:space="preserve">             (1991-2020)</t>
    </r>
  </si>
  <si>
    <t xml:space="preserve">Mean 1991 - 2020
</t>
  </si>
  <si>
    <t xml:space="preserve">        </t>
  </si>
  <si>
    <r>
      <t>LTM</t>
    </r>
    <r>
      <rPr>
        <vertAlign val="superscript"/>
        <sz val="12"/>
        <rFont val="Times New Roman"/>
        <family val="1"/>
      </rPr>
      <t>1</t>
    </r>
    <r>
      <rPr>
        <sz val="12"/>
        <rFont val="Times New Roman"/>
        <family val="1"/>
      </rPr>
      <t>: Long term mean, 1981-2010</t>
    </r>
  </si>
  <si>
    <r>
      <t xml:space="preserve">LTM </t>
    </r>
    <r>
      <rPr>
        <vertAlign val="superscript"/>
        <sz val="12"/>
        <rFont val="Times New Roman"/>
        <family val="1"/>
      </rPr>
      <t>1</t>
    </r>
    <r>
      <rPr>
        <sz val="12"/>
        <rFont val="Times New Roman"/>
        <family val="1"/>
      </rPr>
      <t xml:space="preserve"> (26.1)</t>
    </r>
  </si>
  <si>
    <t>LTM  (20.7)</t>
  </si>
  <si>
    <t>LTM  (23.5)</t>
  </si>
  <si>
    <t xml:space="preserve">            
    </t>
  </si>
  <si>
    <r>
      <t>LTM</t>
    </r>
    <r>
      <rPr>
        <vertAlign val="superscript"/>
        <sz val="12"/>
        <rFont val="Times New Roman"/>
        <family val="1"/>
      </rPr>
      <t>1</t>
    </r>
    <r>
      <rPr>
        <sz val="12"/>
        <rFont val="Times New Roman"/>
        <family val="1"/>
      </rPr>
      <t>: Long term mean,1981-2010</t>
    </r>
  </si>
  <si>
    <r>
      <t xml:space="preserve">LTM </t>
    </r>
    <r>
      <rPr>
        <vertAlign val="superscript"/>
        <sz val="12"/>
        <rFont val="Times New Roman"/>
        <family val="1"/>
      </rPr>
      <t xml:space="preserve">1 </t>
    </r>
    <r>
      <rPr>
        <sz val="12"/>
        <rFont val="Times New Roman"/>
        <family val="1"/>
      </rPr>
      <t>(29.8)</t>
    </r>
  </si>
  <si>
    <t>LTM  (29.8)</t>
  </si>
  <si>
    <t>LTM  (29.4)</t>
  </si>
  <si>
    <t>LTM  (28.6)</t>
  </si>
  <si>
    <t>LTM  (25.2)</t>
  </si>
  <si>
    <t>LTM  (24.3)</t>
  </si>
  <si>
    <t>LTM  (24.4)</t>
  </si>
  <si>
    <t>LTM  (28.1)</t>
  </si>
  <si>
    <t>LTM  (29.3)</t>
  </si>
  <si>
    <t>LTM  (27.3)</t>
  </si>
  <si>
    <t xml:space="preserve">        
    </t>
  </si>
  <si>
    <r>
      <t xml:space="preserve">LTM </t>
    </r>
    <r>
      <rPr>
        <vertAlign val="superscript"/>
        <sz val="12"/>
        <rFont val="Times New Roman"/>
        <family val="1"/>
      </rPr>
      <t>1</t>
    </r>
    <r>
      <rPr>
        <sz val="12"/>
        <rFont val="Times New Roman"/>
        <family val="1"/>
      </rPr>
      <t xml:space="preserve"> (22.3)</t>
    </r>
  </si>
  <si>
    <t>LTM  (22.6)</t>
  </si>
  <si>
    <t>LTM  (22.1)</t>
  </si>
  <si>
    <t>LTM  (21.2)</t>
  </si>
  <si>
    <t>LTM  (19.4)</t>
  </si>
  <si>
    <t>LTM  (17.6)</t>
  </si>
  <si>
    <t>LTM  (16.9)</t>
  </si>
  <si>
    <t>LTM  (17.2)</t>
  </si>
  <si>
    <t>LTM  (18.3)</t>
  </si>
  <si>
    <t xml:space="preserve">        (a) Energy industries (electricity)</t>
  </si>
  <si>
    <t xml:space="preserve">     (c) Transport</t>
  </si>
  <si>
    <t xml:space="preserve">    (d) Other sectors</t>
  </si>
  <si>
    <r>
      <t xml:space="preserve">20,000 </t>
    </r>
    <r>
      <rPr>
        <b/>
        <vertAlign val="superscript"/>
        <sz val="12"/>
        <rFont val="Times New Roman"/>
        <family val="1"/>
      </rPr>
      <t>6</t>
    </r>
  </si>
  <si>
    <t>the total area of privately-owned forest lands is now estimated at 20,000 ha as at 2023. It is worthy to note that this decline from 25,000 ha to 20,000 ha occurred gradually over the last 15 years.</t>
  </si>
  <si>
    <r>
      <rPr>
        <vertAlign val="superscript"/>
        <sz val="12"/>
        <rFont val="Times New Roman"/>
        <family val="1"/>
      </rPr>
      <t>6</t>
    </r>
    <r>
      <rPr>
        <sz val="12"/>
        <rFont val="Times New Roman"/>
        <family val="1"/>
      </rPr>
      <t xml:space="preserve">  As per remote sensing survey effected by the Global Forest Resources Assessment (FRA) and the United Nations Commission to Combat Desertification (UNCCD), using Sentinel and Landsat satelllite imagery,</t>
    </r>
  </si>
  <si>
    <t>2023</t>
  </si>
  <si>
    <t>Source : Forestry Service, Ministry of Agro-Industry, Food Security, Blue Economy and Fisheries</t>
  </si>
  <si>
    <r>
      <rPr>
        <b/>
        <i/>
        <sz val="12"/>
        <color theme="1"/>
        <rFont val="Times New Roman"/>
        <family val="1"/>
      </rPr>
      <t>Special Reserves</t>
    </r>
    <r>
      <rPr>
        <b/>
        <i/>
        <vertAlign val="superscript"/>
        <sz val="12"/>
        <color theme="1"/>
        <rFont val="Times New Roman"/>
        <family val="1"/>
      </rPr>
      <t>1</t>
    </r>
  </si>
  <si>
    <t xml:space="preserve">Mean annual temperature
</t>
  </si>
  <si>
    <r>
      <rPr>
        <vertAlign val="superscript"/>
        <sz val="12"/>
        <rFont val="Times New Roman"/>
        <family val="1"/>
      </rPr>
      <t>2</t>
    </r>
    <r>
      <rPr>
        <sz val="12"/>
        <rFont val="Times New Roman"/>
        <family val="1"/>
      </rPr>
      <t xml:space="preserve">  A new station "Ferret" operational  in July 2017                 </t>
    </r>
    <r>
      <rPr>
        <b/>
        <sz val="12"/>
        <color rgb="FFFF0000"/>
        <rFont val="Times New Roman"/>
        <family val="1"/>
      </rPr>
      <t xml:space="preserve"> </t>
    </r>
    <r>
      <rPr>
        <b/>
        <vertAlign val="superscript"/>
        <sz val="12"/>
        <color rgb="FFFF0000"/>
        <rFont val="Times New Roman"/>
        <family val="1"/>
      </rPr>
      <t/>
    </r>
  </si>
  <si>
    <r>
      <t xml:space="preserve">Region : North           Station : Ferret </t>
    </r>
    <r>
      <rPr>
        <b/>
        <vertAlign val="superscript"/>
        <sz val="12"/>
        <rFont val="Times New Roman"/>
        <family val="1"/>
      </rPr>
      <t>2</t>
    </r>
  </si>
  <si>
    <r>
      <rPr>
        <vertAlign val="superscript"/>
        <sz val="12"/>
        <rFont val="Times New Roman"/>
        <family val="1"/>
      </rPr>
      <t>1</t>
    </r>
    <r>
      <rPr>
        <sz val="12"/>
        <rFont val="Times New Roman"/>
        <family val="1"/>
      </rPr>
      <t xml:space="preserve"> Mainly E-waste and clinical waste</t>
    </r>
  </si>
  <si>
    <r>
      <rPr>
        <vertAlign val="superscript"/>
        <sz val="12"/>
        <rFont val="Times New Roman"/>
        <family val="1"/>
      </rPr>
      <t>2</t>
    </r>
    <r>
      <rPr>
        <sz val="12"/>
        <rFont val="Times New Roman"/>
        <family val="1"/>
      </rPr>
      <t xml:space="preserve"> Mainly dregged materials (not disposed every year)</t>
    </r>
  </si>
  <si>
    <t xml:space="preserve">Industrial </t>
  </si>
  <si>
    <r>
      <t xml:space="preserve">Difficult and hazardous </t>
    </r>
    <r>
      <rPr>
        <vertAlign val="superscript"/>
        <sz val="12"/>
        <rFont val="Times New Roman"/>
        <family val="1"/>
      </rPr>
      <t>1</t>
    </r>
  </si>
  <si>
    <r>
      <t xml:space="preserve">20,512 </t>
    </r>
    <r>
      <rPr>
        <vertAlign val="superscript"/>
        <sz val="12"/>
        <rFont val="Times New Roman"/>
        <family val="1"/>
      </rPr>
      <t>3</t>
    </r>
  </si>
  <si>
    <r>
      <rPr>
        <vertAlign val="superscript"/>
        <sz val="12"/>
        <rFont val="Times New Roman"/>
        <family val="1"/>
      </rPr>
      <t>3</t>
    </r>
    <r>
      <rPr>
        <sz val="12"/>
        <rFont val="Times New Roman"/>
        <family val="1"/>
      </rPr>
      <t xml:space="preserve"> Mainly cyclone waste</t>
    </r>
  </si>
  <si>
    <t>Table 1.1 - Forest area by category, 1996 - 2024</t>
  </si>
  <si>
    <t>Table 1.2 - Forest plantations by type of plants,  1996  - 2024</t>
  </si>
  <si>
    <t>Table 1.3  Monthly mean temperature, 1999 - 2024</t>
  </si>
  <si>
    <t>Table 1.4 - Monthly mean maximum  temperature, 1999 - 2024</t>
  </si>
  <si>
    <t>Table 1.5 - Monthly mean minimum  temperature,1999 - 2024</t>
  </si>
  <si>
    <t>Table 1.6 - Monthly total hours of sunshine by region and station, 2008- 2024</t>
  </si>
  <si>
    <t>Table 1.7 - Monthly mean wind speed and highest gusts at Plaisance aeronautical station, 2008 - 2024</t>
  </si>
  <si>
    <t>Table 1.8 - Mean sea surface temperature  around the Island of Mauritius, 2010 - 2024</t>
  </si>
  <si>
    <t>Table 1.9 - National inventory of greenhouse gas emissions (carbon dioxide) and removals by source categories, Republic of Mauritius, 2003 - 2024</t>
  </si>
  <si>
    <t>Table 1.10 - National inventory of greenhouse gas emissions  (methane) by source categories, Republic of Mauritius, 2003-2024</t>
  </si>
  <si>
    <t>Table 1.11 - National inventory of greenhouse gas emissions  (nitrous oxide) by source categories, Republic of Mauritius, 2003- 2024</t>
  </si>
  <si>
    <t>Table 1.12 - National inventory of greenhouse gas emissions (hydrofluorocarbons) by source categories, Republic of Mauritius, 2003 - 2024</t>
  </si>
  <si>
    <t>Table 1.13 - Total greenhouse gas emissions (GHG), Republic of Mauritius, 2003 - 2024</t>
  </si>
  <si>
    <t>Table 1.14 - Volume of wastewater treated by public treatment stations and by type of treatment, 2003 - 2024</t>
  </si>
  <si>
    <t>Table 1.15 - Disposal of  solid waste  by type at Mare Chicose landfill site, 2002 - 2024</t>
  </si>
  <si>
    <r>
      <t xml:space="preserve">The following United Nations manuals have been used as a basis for the compilation of the data on environment statistics: (a) A Framework for the Development of Environment Statistics 2013 (FDES 2013) and (b)  Glossary of Environment Statistics, Studies in Methods, Series F, No. 68. Technical notes and concepts and definitions of the Digest of Environment Statistics 2024 are available at : </t>
    </r>
    <r>
      <rPr>
        <b/>
        <sz val="11"/>
        <rFont val="Times New Roman"/>
        <family val="1"/>
      </rPr>
      <t>https://statsmauritius.govmu.org/Pages/Statistics/By_Subject/Environment/SB_Environment.aspx</t>
    </r>
  </si>
  <si>
    <r>
      <t xml:space="preserve">Table 1.2 - Forest plantations </t>
    </r>
    <r>
      <rPr>
        <b/>
        <u/>
        <vertAlign val="superscript"/>
        <sz val="12"/>
        <rFont val="Times New Roman"/>
        <family val="1"/>
      </rPr>
      <t>1</t>
    </r>
    <r>
      <rPr>
        <b/>
        <u/>
        <sz val="12"/>
        <rFont val="Times New Roman"/>
        <family val="1"/>
      </rPr>
      <t xml:space="preserve"> by type of plants, 1996 - 2024</t>
    </r>
  </si>
  <si>
    <t>Table 1.3 - Monthly mean temperature, 1999 - 2024</t>
  </si>
  <si>
    <t>Table 1.5 - Monthly mean minimum  temperature, 1999 - 2024</t>
  </si>
  <si>
    <t>Table 1.6 - Monthly total hours of sunshine by region and station, 2008 - 2024</t>
  </si>
  <si>
    <r>
      <t xml:space="preserve">Table 1.7 - Monthly mean wind speed </t>
    </r>
    <r>
      <rPr>
        <b/>
        <vertAlign val="superscript"/>
        <sz val="12"/>
        <color indexed="8"/>
        <rFont val="Times New Roman"/>
        <family val="1"/>
      </rPr>
      <t xml:space="preserve">1 </t>
    </r>
    <r>
      <rPr>
        <b/>
        <sz val="12"/>
        <color indexed="8"/>
        <rFont val="Times New Roman"/>
        <family val="1"/>
      </rPr>
      <t xml:space="preserve">and highest gusts </t>
    </r>
    <r>
      <rPr>
        <b/>
        <vertAlign val="superscript"/>
        <sz val="12"/>
        <color indexed="8"/>
        <rFont val="Times New Roman"/>
        <family val="1"/>
      </rPr>
      <t>2</t>
    </r>
    <r>
      <rPr>
        <b/>
        <sz val="12"/>
        <color indexed="8"/>
        <rFont val="Times New Roman"/>
        <family val="1"/>
      </rPr>
      <t xml:space="preserve"> at Plaisance aeronautical station, 2008 - 2024</t>
    </r>
  </si>
  <si>
    <t>Table 1.8 - Mean sea surface temperature  around the Island of Mauritius, 2010- 2024</t>
  </si>
  <si>
    <t>Difference from Normal (1991-2020)</t>
  </si>
  <si>
    <t>Table 1.15 - Disposal of  solid waste  by type at Mare Chicose landfill site, 2002-2024</t>
  </si>
  <si>
    <r>
      <t>Table 1.14 - Volume of wastewater treated by public treatment stations and by type of treatment,</t>
    </r>
    <r>
      <rPr>
        <b/>
        <u/>
        <vertAlign val="superscript"/>
        <sz val="12"/>
        <rFont val="Times New Roman"/>
        <family val="1"/>
      </rPr>
      <t xml:space="preserve"> </t>
    </r>
    <r>
      <rPr>
        <b/>
        <u/>
        <sz val="12"/>
        <rFont val="Times New Roman"/>
        <family val="1"/>
      </rPr>
      <t>2004 - 2024</t>
    </r>
  </si>
  <si>
    <r>
      <t xml:space="preserve">Removals </t>
    </r>
    <r>
      <rPr>
        <vertAlign val="superscript"/>
        <sz val="12"/>
        <rFont val="Times New Roman"/>
        <family val="1"/>
      </rPr>
      <t>4</t>
    </r>
  </si>
  <si>
    <r>
      <rPr>
        <vertAlign val="superscript"/>
        <sz val="12"/>
        <rFont val="Times New Roman"/>
        <family val="1"/>
      </rPr>
      <t>4</t>
    </r>
    <r>
      <rPr>
        <sz val="12"/>
        <rFont val="Times New Roman"/>
        <family val="1"/>
      </rPr>
      <t xml:space="preserve"> Excludes the amount of CO</t>
    </r>
    <r>
      <rPr>
        <vertAlign val="subscript"/>
        <sz val="12"/>
        <rFont val="Times New Roman"/>
        <family val="1"/>
      </rPr>
      <t>2</t>
    </r>
    <r>
      <rPr>
        <sz val="12"/>
        <rFont val="Times New Roman"/>
        <family val="1"/>
      </rPr>
      <t xml:space="preserve"> sequestrated by trees and vegetations found along rivers and canal reserves and trees along road</t>
    </r>
  </si>
  <si>
    <r>
      <t xml:space="preserve">Table 1.9 - National inventory of greenhouse gas emissions </t>
    </r>
    <r>
      <rPr>
        <b/>
        <vertAlign val="superscript"/>
        <sz val="12"/>
        <rFont val="Times New Roman"/>
        <family val="1"/>
      </rPr>
      <t>1</t>
    </r>
    <r>
      <rPr>
        <b/>
        <sz val="12"/>
        <rFont val="Times New Roman"/>
        <family val="1"/>
      </rPr>
      <t xml:space="preserve"> (carbon dioxide) and removals by source categories, Republic of Mauritius, 2003</t>
    </r>
    <r>
      <rPr>
        <b/>
        <vertAlign val="superscript"/>
        <sz val="12"/>
        <rFont val="Times New Roman"/>
        <family val="1"/>
      </rPr>
      <t xml:space="preserve">2 </t>
    </r>
    <r>
      <rPr>
        <b/>
        <sz val="12"/>
        <rFont val="Times New Roman"/>
        <family val="1"/>
      </rPr>
      <t>-2014</t>
    </r>
    <r>
      <rPr>
        <b/>
        <vertAlign val="superscript"/>
        <sz val="12"/>
        <rFont val="Times New Roman"/>
        <family val="1"/>
      </rPr>
      <t>2</t>
    </r>
    <r>
      <rPr>
        <b/>
        <sz val="12"/>
        <rFont val="Times New Roman"/>
        <family val="1"/>
      </rPr>
      <t>,</t>
    </r>
    <r>
      <rPr>
        <b/>
        <vertAlign val="superscript"/>
        <sz val="12"/>
        <rFont val="Times New Roman"/>
        <family val="1"/>
      </rPr>
      <t xml:space="preserve"> </t>
    </r>
    <r>
      <rPr>
        <b/>
        <sz val="12"/>
        <rFont val="Times New Roman"/>
        <family val="1"/>
      </rPr>
      <t>2015</t>
    </r>
    <r>
      <rPr>
        <b/>
        <vertAlign val="superscript"/>
        <sz val="12"/>
        <rFont val="Times New Roman"/>
        <family val="1"/>
      </rPr>
      <t>3</t>
    </r>
    <r>
      <rPr>
        <b/>
        <sz val="12"/>
        <rFont val="Times New Roman"/>
        <family val="1"/>
      </rPr>
      <t xml:space="preserve"> - 2024</t>
    </r>
    <r>
      <rPr>
        <b/>
        <vertAlign val="superscript"/>
        <sz val="12"/>
        <rFont val="Times New Roman"/>
        <family val="1"/>
      </rPr>
      <t>3</t>
    </r>
  </si>
  <si>
    <r>
      <rPr>
        <vertAlign val="superscript"/>
        <sz val="12"/>
        <rFont val="Times New Roman"/>
        <family val="1"/>
      </rPr>
      <t>3</t>
    </r>
    <r>
      <rPr>
        <sz val="12"/>
        <rFont val="Times New Roman"/>
        <family val="1"/>
      </rPr>
      <t xml:space="preserve"> Revised according to the First Biennial Transparency Report (BTR 1), December 2024</t>
    </r>
  </si>
  <si>
    <r>
      <t xml:space="preserve">Table 1.10 - National inventory of greenhouse gas emissions </t>
    </r>
    <r>
      <rPr>
        <b/>
        <vertAlign val="superscript"/>
        <sz val="12"/>
        <rFont val="Times New Roman"/>
        <family val="1"/>
      </rPr>
      <t>1</t>
    </r>
    <r>
      <rPr>
        <b/>
        <sz val="12"/>
        <rFont val="Times New Roman"/>
        <family val="1"/>
      </rPr>
      <t xml:space="preserve"> (methane) by source categories, Republic of Mauritius, 2003</t>
    </r>
    <r>
      <rPr>
        <b/>
        <vertAlign val="superscript"/>
        <sz val="12"/>
        <rFont val="Times New Roman"/>
        <family val="1"/>
      </rPr>
      <t>2</t>
    </r>
    <r>
      <rPr>
        <b/>
        <sz val="12"/>
        <rFont val="Times New Roman"/>
        <family val="1"/>
      </rPr>
      <t xml:space="preserve"> -2014</t>
    </r>
    <r>
      <rPr>
        <b/>
        <vertAlign val="superscript"/>
        <sz val="12"/>
        <rFont val="Times New Roman"/>
        <family val="1"/>
      </rPr>
      <t>2</t>
    </r>
    <r>
      <rPr>
        <b/>
        <sz val="12"/>
        <rFont val="Times New Roman"/>
        <family val="1"/>
      </rPr>
      <t>, 2015</t>
    </r>
    <r>
      <rPr>
        <b/>
        <vertAlign val="superscript"/>
        <sz val="12"/>
        <rFont val="Times New Roman"/>
        <family val="1"/>
      </rPr>
      <t>3</t>
    </r>
    <r>
      <rPr>
        <b/>
        <sz val="12"/>
        <rFont val="Times New Roman"/>
        <family val="1"/>
      </rPr>
      <t xml:space="preserve"> - 2024</t>
    </r>
    <r>
      <rPr>
        <b/>
        <vertAlign val="superscript"/>
        <sz val="12"/>
        <rFont val="Times New Roman"/>
        <family val="1"/>
      </rPr>
      <t>3</t>
    </r>
  </si>
  <si>
    <r>
      <t xml:space="preserve">Table 1.11 - National inventory of greenhouse gas emissions </t>
    </r>
    <r>
      <rPr>
        <b/>
        <vertAlign val="superscript"/>
        <sz val="12"/>
        <rFont val="Times New Roman"/>
        <family val="1"/>
      </rPr>
      <t>1</t>
    </r>
    <r>
      <rPr>
        <b/>
        <sz val="12"/>
        <rFont val="Times New Roman"/>
        <family val="1"/>
      </rPr>
      <t xml:space="preserve"> (nitrous oxide) by source categories, Republic of Mauritius, 2003</t>
    </r>
    <r>
      <rPr>
        <b/>
        <vertAlign val="superscript"/>
        <sz val="12"/>
        <rFont val="Times New Roman"/>
        <family val="1"/>
      </rPr>
      <t>2</t>
    </r>
    <r>
      <rPr>
        <b/>
        <sz val="12"/>
        <rFont val="Times New Roman"/>
        <family val="1"/>
      </rPr>
      <t xml:space="preserve"> -2014</t>
    </r>
    <r>
      <rPr>
        <b/>
        <vertAlign val="superscript"/>
        <sz val="12"/>
        <rFont val="Times New Roman"/>
        <family val="1"/>
      </rPr>
      <t>2</t>
    </r>
    <r>
      <rPr>
        <b/>
        <sz val="12"/>
        <rFont val="Times New Roman"/>
        <family val="1"/>
      </rPr>
      <t>, 2015</t>
    </r>
    <r>
      <rPr>
        <b/>
        <vertAlign val="superscript"/>
        <sz val="12"/>
        <rFont val="Times New Roman"/>
        <family val="1"/>
      </rPr>
      <t>3</t>
    </r>
    <r>
      <rPr>
        <b/>
        <sz val="12"/>
        <rFont val="Times New Roman"/>
        <family val="1"/>
      </rPr>
      <t xml:space="preserve"> - 2024</t>
    </r>
    <r>
      <rPr>
        <b/>
        <vertAlign val="superscript"/>
        <sz val="12"/>
        <rFont val="Times New Roman"/>
        <family val="1"/>
      </rPr>
      <t>3</t>
    </r>
  </si>
  <si>
    <r>
      <t xml:space="preserve">Table 1.12 - National inventory of greenhouse gas emissions </t>
    </r>
    <r>
      <rPr>
        <b/>
        <vertAlign val="superscript"/>
        <sz val="12"/>
        <rFont val="Times New Roman"/>
        <family val="1"/>
      </rPr>
      <t>1</t>
    </r>
    <r>
      <rPr>
        <b/>
        <sz val="12"/>
        <rFont val="Times New Roman"/>
        <family val="1"/>
      </rPr>
      <t xml:space="preserve"> (hydrofluorocarbons) by source categories, Republic of Mauritius, 2003</t>
    </r>
    <r>
      <rPr>
        <b/>
        <vertAlign val="superscript"/>
        <sz val="12"/>
        <rFont val="Times New Roman"/>
        <family val="1"/>
      </rPr>
      <t>2</t>
    </r>
    <r>
      <rPr>
        <b/>
        <sz val="12"/>
        <rFont val="Times New Roman"/>
        <family val="1"/>
      </rPr>
      <t xml:space="preserve"> -2014</t>
    </r>
    <r>
      <rPr>
        <b/>
        <vertAlign val="superscript"/>
        <sz val="12"/>
        <rFont val="Times New Roman"/>
        <family val="1"/>
      </rPr>
      <t>2</t>
    </r>
    <r>
      <rPr>
        <b/>
        <sz val="12"/>
        <rFont val="Times New Roman"/>
        <family val="1"/>
      </rPr>
      <t>, 2015</t>
    </r>
    <r>
      <rPr>
        <b/>
        <vertAlign val="superscript"/>
        <sz val="12"/>
        <rFont val="Times New Roman"/>
        <family val="1"/>
      </rPr>
      <t>3</t>
    </r>
    <r>
      <rPr>
        <b/>
        <sz val="12"/>
        <rFont val="Times New Roman"/>
        <family val="1"/>
      </rPr>
      <t xml:space="preserve"> - 2024</t>
    </r>
    <r>
      <rPr>
        <b/>
        <vertAlign val="superscript"/>
        <sz val="12"/>
        <rFont val="Times New Roman"/>
        <family val="1"/>
      </rPr>
      <t>3</t>
    </r>
  </si>
  <si>
    <r>
      <rPr>
        <vertAlign val="superscript"/>
        <sz val="12"/>
        <rFont val="Times New Roman"/>
        <family val="1"/>
      </rPr>
      <t>1</t>
    </r>
    <r>
      <rPr>
        <sz val="12"/>
        <rFont val="Times New Roman"/>
        <family val="1"/>
      </rPr>
      <t xml:space="preserve"> Revised based on the First Biennal Update Report (2012 - 2021), December 2021</t>
    </r>
  </si>
  <si>
    <r>
      <rPr>
        <vertAlign val="superscript"/>
        <sz val="12"/>
        <rFont val="Times New Roman"/>
        <family val="1"/>
      </rPr>
      <t>2</t>
    </r>
    <r>
      <rPr>
        <sz val="12"/>
        <rFont val="Times New Roman"/>
        <family val="1"/>
      </rPr>
      <t xml:space="preserve"> Revised according to the First Biennial Transparency Report (BTR 1), December 2024</t>
    </r>
  </si>
  <si>
    <r>
      <rPr>
        <vertAlign val="superscript"/>
        <sz val="12"/>
        <rFont val="Times New Roman"/>
        <family val="1"/>
      </rPr>
      <t>3</t>
    </r>
    <r>
      <rPr>
        <sz val="12"/>
        <rFont val="Times New Roman"/>
        <family val="1"/>
      </rPr>
      <t xml:space="preserve"> Refers to carbon dioxide, methane, nitrous oxide and hydrofluorocarbons</t>
    </r>
  </si>
  <si>
    <r>
      <t>Table 1.13 - Total greenhouse gas emissions (GHG), Republic of Mauritius, 2003</t>
    </r>
    <r>
      <rPr>
        <b/>
        <vertAlign val="superscript"/>
        <sz val="12"/>
        <rFont val="Times New Roman"/>
        <family val="1"/>
      </rPr>
      <t>1</t>
    </r>
    <r>
      <rPr>
        <b/>
        <sz val="12"/>
        <rFont val="Times New Roman"/>
        <family val="1"/>
      </rPr>
      <t xml:space="preserve"> -2014</t>
    </r>
    <r>
      <rPr>
        <b/>
        <vertAlign val="superscript"/>
        <sz val="12"/>
        <rFont val="Times New Roman"/>
        <family val="1"/>
      </rPr>
      <t>1</t>
    </r>
    <r>
      <rPr>
        <b/>
        <sz val="12"/>
        <rFont val="Times New Roman"/>
        <family val="1"/>
      </rPr>
      <t>, 2015</t>
    </r>
    <r>
      <rPr>
        <b/>
        <vertAlign val="superscript"/>
        <sz val="12"/>
        <rFont val="Times New Roman"/>
        <family val="1"/>
      </rPr>
      <t>2</t>
    </r>
    <r>
      <rPr>
        <b/>
        <sz val="12"/>
        <rFont val="Times New Roman"/>
        <family val="1"/>
      </rPr>
      <t xml:space="preserve"> - 2024</t>
    </r>
    <r>
      <rPr>
        <b/>
        <vertAlign val="superscript"/>
        <sz val="12"/>
        <rFont val="Times New Roman"/>
        <family val="1"/>
      </rPr>
      <t>2</t>
    </r>
  </si>
  <si>
    <t>LTM  (18.7)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</si>
</sst>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3" formatCode="_-* #,##0.00_-;\-* #,##0.00_-;_-* &quot;-&quot;??_-;_-@_-"/>
    <numFmt numFmtId="164" formatCode="&quot;$&quot;#,##0.00_);[Red]\(&quot;$&quot;#,##0.00\)"/>
    <numFmt numFmtId="165" formatCode="_(* #,##0_);_(* \(#,##0\);_(* &quot;-&quot;_);_(@_)"/>
    <numFmt numFmtId="166" formatCode="_(&quot;$&quot;* #,##0.00_);_(&quot;$&quot;* \(#,##0.00\);_(&quot;$&quot;* &quot;-&quot;??_);_(@_)"/>
    <numFmt numFmtId="167" formatCode="_(* #,##0.00_);_(* \(#,##0.00\);_(* &quot;-&quot;??_);_(@_)"/>
    <numFmt numFmtId="168" formatCode="_(* #,##0_);_(* \(#,##0\);_(* \-_);_(@_)"/>
    <numFmt numFmtId="169" formatCode="_(* #,##0.00_);_(* \(#,##0.00\);_(* \-??_);_(@_)"/>
    <numFmt numFmtId="170" formatCode="#,##0\ "/>
    <numFmt numFmtId="171" formatCode="_-* #,##0.00_-;\-* #,##0.00_-;_-* \-??_-;_-@_-"/>
    <numFmt numFmtId="172" formatCode="#,##0.0"/>
    <numFmt numFmtId="173" formatCode="#,##0__"/>
    <numFmt numFmtId="174" formatCode="0.0"/>
    <numFmt numFmtId="175" formatCode="_(* #,##0.0_);_(* \(#,##0.0\);_(* \-??_);_(@_)"/>
    <numFmt numFmtId="176" formatCode="_(* #,##0_);_(* \(#,##0\);_(* &quot;-&quot;??_);_(@_)"/>
    <numFmt numFmtId="177" formatCode="_-* #,##0_-;\-* #,##0_-;_-* &quot;-&quot;??_-;_-@_-"/>
    <numFmt numFmtId="178" formatCode="_(* #,##0_);_(* \(#,##0\);_(* \-??_);_(@_)"/>
    <numFmt numFmtId="179" formatCode="#,##0.000"/>
    <numFmt numFmtId="180" formatCode="0.000"/>
    <numFmt numFmtId="181" formatCode="#,##0____"/>
    <numFmt numFmtId="182" formatCode="#,##0.0__"/>
    <numFmt numFmtId="183" formatCode="#,##0&quot;  &quot;"/>
  </numFmts>
  <fonts count="101" x14ac:knownFonts="1">
    <font>
      <sz val="11"/>
      <color theme="1"/>
      <name val="Calibri"/>
      <family val="2"/>
      <scheme val="minor"/>
    </font>
    <font>
      <sz val="11"/>
      <color indexed="8"/>
      <name val="Calibri"/>
      <family val="2"/>
    </font>
    <font>
      <sz val="10"/>
      <name val="Arial"/>
      <family val="2"/>
    </font>
    <font>
      <b/>
      <sz val="12"/>
      <name val="Times New Roman"/>
      <family val="1"/>
    </font>
    <font>
      <sz val="10"/>
      <name val="Times New Roman"/>
      <family val="1"/>
    </font>
    <font>
      <sz val="11"/>
      <name val="Times New Roman"/>
      <family val="1"/>
    </font>
    <font>
      <sz val="12"/>
      <name val="Times New Roman"/>
      <family val="1"/>
    </font>
    <font>
      <sz val="11"/>
      <color indexed="8"/>
      <name val="Calibri"/>
      <family val="2"/>
    </font>
    <font>
      <b/>
      <sz val="11"/>
      <color indexed="8"/>
      <name val="Times New Roman"/>
      <family val="1"/>
    </font>
    <font>
      <b/>
      <sz val="11"/>
      <name val="Times New Roman"/>
      <family val="1"/>
    </font>
    <font>
      <sz val="11"/>
      <color indexed="8"/>
      <name val="Times New Roman"/>
      <family val="1"/>
    </font>
    <font>
      <sz val="10"/>
      <name val="Arial"/>
      <family val="2"/>
    </font>
    <font>
      <b/>
      <u/>
      <sz val="12"/>
      <name val="Times New Roman"/>
      <family val="1"/>
    </font>
    <font>
      <b/>
      <i/>
      <sz val="12"/>
      <name val="Times New Roman"/>
      <family val="1"/>
    </font>
    <font>
      <i/>
      <sz val="12"/>
      <name val="Times New Roman"/>
      <family val="1"/>
    </font>
    <font>
      <vertAlign val="superscript"/>
      <sz val="12"/>
      <name val="Times New Roman"/>
      <family val="1"/>
    </font>
    <font>
      <b/>
      <vertAlign val="superscript"/>
      <sz val="12"/>
      <name val="Times New Roman"/>
      <family val="1"/>
    </font>
    <font>
      <i/>
      <sz val="11"/>
      <name val="Times New Roman"/>
      <family val="1"/>
    </font>
    <font>
      <sz val="10"/>
      <name val="Helv"/>
    </font>
    <font>
      <u/>
      <sz val="10"/>
      <color indexed="12"/>
      <name val="Arial"/>
      <family val="2"/>
    </font>
    <font>
      <b/>
      <sz val="12"/>
      <color indexed="8"/>
      <name val="Times New Roman"/>
      <family val="1"/>
    </font>
    <font>
      <sz val="12"/>
      <color indexed="8"/>
      <name val="Times New Roman"/>
      <family val="1"/>
    </font>
    <font>
      <b/>
      <vertAlign val="superscript"/>
      <sz val="12"/>
      <color indexed="8"/>
      <name val="Times New Roman"/>
      <family val="1"/>
    </font>
    <font>
      <b/>
      <u/>
      <vertAlign val="superscript"/>
      <sz val="12"/>
      <name val="Times New Roman"/>
      <family val="1"/>
    </font>
    <font>
      <sz val="11"/>
      <name val="Times New Roman"/>
      <family val="1"/>
      <charset val="1"/>
    </font>
    <font>
      <sz val="12"/>
      <name val="Arial"/>
      <family val="2"/>
    </font>
    <font>
      <vertAlign val="subscript"/>
      <sz val="12"/>
      <name val="Times New Roman"/>
      <family val="1"/>
    </font>
    <font>
      <b/>
      <vertAlign val="subscript"/>
      <sz val="12"/>
      <name val="Times New Roman"/>
      <family val="1"/>
    </font>
    <font>
      <u/>
      <sz val="12"/>
      <color indexed="12"/>
      <name val="Times New Roman"/>
      <family val="1"/>
    </font>
    <font>
      <b/>
      <sz val="12"/>
      <color indexed="10"/>
      <name val="Times New Roman"/>
      <family val="1"/>
    </font>
    <font>
      <sz val="10"/>
      <name val="MS Sans Serif"/>
      <family val="2"/>
    </font>
    <font>
      <b/>
      <i/>
      <sz val="11"/>
      <color indexed="8"/>
      <name val="Times New Roman"/>
      <family val="1"/>
    </font>
    <font>
      <b/>
      <sz val="11"/>
      <color indexed="16"/>
      <name val="Times New Roman"/>
      <family val="1"/>
    </font>
    <font>
      <sz val="12"/>
      <name val="Times New Roman"/>
      <family val="1"/>
      <charset val="1"/>
    </font>
    <font>
      <i/>
      <sz val="12"/>
      <name val="Times New Roman"/>
      <family val="1"/>
      <charset val="1"/>
    </font>
    <font>
      <vertAlign val="subscript"/>
      <sz val="11"/>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u/>
      <sz val="10"/>
      <color indexed="12"/>
      <name val="Helv"/>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8"/>
      <name val="Calibri"/>
      <family val="2"/>
    </font>
    <font>
      <b/>
      <sz val="11"/>
      <color indexed="8"/>
      <name val="Times New Roman"/>
      <family val="1"/>
    </font>
    <font>
      <sz val="12"/>
      <color indexed="10"/>
      <name val="Times New Roman"/>
      <family val="1"/>
    </font>
    <font>
      <sz val="11"/>
      <color indexed="8"/>
      <name val="Times New Roman"/>
      <family val="1"/>
    </font>
    <font>
      <sz val="10"/>
      <color indexed="10"/>
      <name val="Times New Roman"/>
      <family val="1"/>
    </font>
    <font>
      <u/>
      <sz val="12"/>
      <color indexed="12"/>
      <name val="Times New Roman"/>
      <family val="1"/>
    </font>
    <font>
      <u/>
      <sz val="12"/>
      <color indexed="12"/>
      <name val="Calibri"/>
      <family val="2"/>
    </font>
    <font>
      <b/>
      <sz val="14"/>
      <color indexed="12"/>
      <name val="Times New Roman"/>
      <family val="1"/>
    </font>
    <font>
      <sz val="14"/>
      <color indexed="12"/>
      <name val="Times New Roman"/>
      <family val="1"/>
    </font>
    <font>
      <sz val="12"/>
      <color indexed="29"/>
      <name val="Times New Roman"/>
      <family val="1"/>
    </font>
    <font>
      <sz val="12"/>
      <color indexed="8"/>
      <name val="Times New Roman"/>
      <family val="1"/>
    </font>
    <font>
      <sz val="10"/>
      <color indexed="8"/>
      <name val="Segoe UI"/>
      <family val="2"/>
    </font>
    <font>
      <b/>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8"/>
      <name val="Arial"/>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0"/>
      <name val="Helv"/>
    </font>
    <font>
      <sz val="11"/>
      <color theme="1"/>
      <name val="Calibri"/>
      <family val="2"/>
      <scheme val="minor"/>
    </font>
    <font>
      <u/>
      <sz val="9.35"/>
      <color theme="10"/>
      <name val="Calibri"/>
      <family val="2"/>
    </font>
    <font>
      <u/>
      <sz val="10"/>
      <color theme="10"/>
      <name val="Helv"/>
    </font>
    <font>
      <u/>
      <sz val="11"/>
      <color theme="10"/>
      <name val="Calibri"/>
      <family val="2"/>
    </font>
    <font>
      <u/>
      <sz val="11"/>
      <color theme="10"/>
      <name val="Calibri"/>
      <family val="2"/>
      <scheme val="minor"/>
    </font>
    <font>
      <u/>
      <sz val="10"/>
      <color theme="10"/>
      <name val="Arial"/>
      <family val="2"/>
    </font>
    <font>
      <u/>
      <sz val="10"/>
      <color theme="10"/>
      <name val="MS Sans Serif"/>
      <family val="2"/>
    </font>
    <font>
      <sz val="11"/>
      <color theme="1"/>
      <name val="Calibri"/>
      <family val="2"/>
    </font>
    <font>
      <sz val="10"/>
      <color theme="1"/>
      <name val="Segoe UI"/>
      <family val="2"/>
    </font>
    <font>
      <b/>
      <sz val="12"/>
      <color rgb="FFFF0000"/>
      <name val="Times New Roman"/>
      <family val="1"/>
    </font>
    <font>
      <b/>
      <vertAlign val="superscript"/>
      <sz val="12"/>
      <color rgb="FFFF0000"/>
      <name val="Times New Roman"/>
      <family val="1"/>
    </font>
    <font>
      <b/>
      <sz val="12"/>
      <color theme="1"/>
      <name val="Times New Roman"/>
      <family val="1"/>
    </font>
    <font>
      <sz val="12"/>
      <color rgb="FFFF0000"/>
      <name val="Times New Roman"/>
      <family val="1"/>
    </font>
    <font>
      <sz val="12"/>
      <color indexed="12"/>
      <name val="Times New Roman"/>
      <family val="1"/>
    </font>
    <font>
      <i/>
      <sz val="13"/>
      <color rgb="FF000000"/>
      <name val="Times New Roman"/>
      <family val="1"/>
    </font>
    <font>
      <sz val="14"/>
      <color rgb="FFFF0000"/>
      <name val="Times New Roman"/>
      <family val="1"/>
    </font>
    <font>
      <sz val="12"/>
      <color theme="1"/>
      <name val="Times New Roman"/>
      <family val="1"/>
    </font>
    <font>
      <b/>
      <i/>
      <vertAlign val="superscript"/>
      <sz val="12"/>
      <color theme="1"/>
      <name val="Times New Roman"/>
      <family val="1"/>
    </font>
    <font>
      <b/>
      <i/>
      <sz val="12"/>
      <color theme="1"/>
      <name val="Times New Roman"/>
      <family val="1"/>
    </font>
    <font>
      <i/>
      <sz val="12"/>
      <color theme="1"/>
      <name val="Times New Roman"/>
      <family val="1"/>
    </font>
    <font>
      <i/>
      <sz val="11"/>
      <color theme="1"/>
      <name val="Times New Roman"/>
      <family val="1"/>
    </font>
    <font>
      <sz val="10"/>
      <color rgb="FF000000"/>
      <name val="Arial"/>
      <family val="2"/>
    </font>
    <font>
      <sz val="11"/>
      <color rgb="FF000000"/>
      <name val="Calibri"/>
      <family val="2"/>
    </font>
    <font>
      <b/>
      <sz val="12"/>
      <color rgb="FF000000"/>
      <name val="Times New Roman"/>
      <family val="1"/>
    </font>
    <font>
      <sz val="12"/>
      <color rgb="FF000000"/>
      <name val="Times New Roman"/>
      <family val="1"/>
    </font>
  </fonts>
  <fills count="61">
    <fill>
      <patternFill patternType="none"/>
    </fill>
    <fill>
      <patternFill patternType="gray125"/>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9"/>
        <bgColor indexed="64"/>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rgb="FFFFFFCC"/>
      </patternFill>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3"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9"/>
      </bottom>
      <diagonal/>
    </border>
    <border>
      <left/>
      <right/>
      <top/>
      <bottom style="thick">
        <color indexed="22"/>
      </bottom>
      <diagonal/>
    </border>
    <border>
      <left/>
      <right/>
      <top/>
      <bottom style="thick">
        <color indexed="58"/>
      </bottom>
      <diagonal/>
    </border>
    <border>
      <left/>
      <right/>
      <top/>
      <bottom style="medium">
        <color indexed="58"/>
      </bottom>
      <diagonal/>
    </border>
    <border>
      <left/>
      <right/>
      <top/>
      <bottom style="medium">
        <color indexed="49"/>
      </bottom>
      <diagonal/>
    </border>
    <border>
      <left/>
      <right/>
      <top/>
      <bottom style="double">
        <color indexed="52"/>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dashed">
        <color indexed="8"/>
      </bottom>
      <diagonal/>
    </border>
    <border>
      <left style="thin">
        <color indexed="64"/>
      </left>
      <right style="thin">
        <color indexed="64"/>
      </right>
      <top style="dashed">
        <color indexed="8"/>
      </top>
      <bottom/>
      <diagonal/>
    </border>
    <border>
      <left style="thin">
        <color indexed="8"/>
      </left>
      <right style="thin">
        <color indexed="8"/>
      </right>
      <top style="dashed">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style="dashed">
        <color indexed="8"/>
      </bottom>
      <diagonal/>
    </border>
    <border>
      <left style="thin">
        <color indexed="8"/>
      </left>
      <right/>
      <top style="dashed">
        <color indexed="8"/>
      </top>
      <bottom/>
      <diagonal/>
    </border>
    <border>
      <left style="thin">
        <color indexed="8"/>
      </left>
      <right/>
      <top/>
      <bottom/>
      <diagonal/>
    </border>
    <border>
      <left style="thin">
        <color indexed="8"/>
      </left>
      <right/>
      <top/>
      <bottom style="thin">
        <color indexed="8"/>
      </bottom>
      <diagonal/>
    </border>
    <border>
      <left style="thin">
        <color indexed="64"/>
      </left>
      <right style="thin">
        <color indexed="8"/>
      </right>
      <top/>
      <bottom/>
      <diagonal/>
    </border>
    <border>
      <left/>
      <right style="thin">
        <color indexed="8"/>
      </right>
      <top/>
      <bottom/>
      <diagonal/>
    </border>
    <border>
      <left style="thin">
        <color indexed="8"/>
      </left>
      <right style="thin">
        <color indexed="64"/>
      </right>
      <top/>
      <bottom style="dashed">
        <color indexed="8"/>
      </bottom>
      <diagonal/>
    </border>
    <border>
      <left style="thin">
        <color indexed="64"/>
      </left>
      <right style="thin">
        <color indexed="64"/>
      </right>
      <top/>
      <bottom style="dotted">
        <color indexed="64"/>
      </bottom>
      <diagonal/>
    </border>
    <border>
      <left style="thin">
        <color indexed="64"/>
      </left>
      <right style="thin">
        <color indexed="8"/>
      </right>
      <top/>
      <bottom style="dotted">
        <color indexed="64"/>
      </bottom>
      <diagonal/>
    </border>
    <border>
      <left style="thin">
        <color indexed="8"/>
      </left>
      <right/>
      <top style="thin">
        <color indexed="64"/>
      </top>
      <bottom/>
      <diagonal/>
    </border>
    <border>
      <left style="thin">
        <color indexed="8"/>
      </left>
      <right/>
      <top/>
      <bottom style="dotted">
        <color indexed="64"/>
      </bottom>
      <diagonal/>
    </border>
    <border>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style="medium">
        <color indexed="64"/>
      </left>
      <right style="medium">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s>
  <cellStyleXfs count="415">
    <xf numFmtId="0" fontId="0" fillId="0" borderId="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1"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6" fillId="13" borderId="0" applyNumberFormat="0" applyBorder="0" applyAlignment="0" applyProtection="0"/>
    <xf numFmtId="0" fontId="36" fillId="4" borderId="0" applyNumberFormat="0" applyBorder="0" applyAlignment="0" applyProtection="0"/>
    <xf numFmtId="0" fontId="36" fillId="11"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19"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4" borderId="0" applyNumberFormat="0" applyBorder="0" applyAlignment="0" applyProtection="0"/>
    <xf numFmtId="0" fontId="1" fillId="20" borderId="0" applyNumberFormat="0" applyBorder="0" applyAlignment="0" applyProtection="0"/>
    <xf numFmtId="0" fontId="1" fillId="29" borderId="0" applyNumberFormat="0" applyBorder="0" applyAlignment="0" applyProtection="0"/>
    <xf numFmtId="0" fontId="36" fillId="21"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36" fillId="34" borderId="0" applyNumberFormat="0" applyBorder="0" applyAlignment="0" applyProtection="0"/>
    <xf numFmtId="0" fontId="37" fillId="3" borderId="0" applyNumberFormat="0" applyBorder="0" applyAlignment="0" applyProtection="0"/>
    <xf numFmtId="0" fontId="61" fillId="39" borderId="2" applyNumberFormat="0" applyAlignment="0" applyProtection="0"/>
    <xf numFmtId="0" fontId="38" fillId="40" borderId="1" applyNumberFormat="0" applyAlignment="0" applyProtection="0"/>
    <xf numFmtId="0" fontId="39" fillId="30" borderId="3" applyNumberFormat="0" applyAlignment="0" applyProtection="0"/>
    <xf numFmtId="0" fontId="39" fillId="41" borderId="3" applyNumberFormat="0" applyAlignment="0" applyProtection="0"/>
    <xf numFmtId="168" fontId="2" fillId="0" borderId="0" applyFill="0" applyBorder="0" applyAlignment="0" applyProtection="0"/>
    <xf numFmtId="168" fontId="2" fillId="0" borderId="0" applyFill="0" applyBorder="0" applyAlignment="0" applyProtection="0"/>
    <xf numFmtId="165" fontId="6" fillId="0" borderId="0" applyFont="0" applyFill="0" applyBorder="0" applyAlignment="0" applyProtection="0"/>
    <xf numFmtId="168" fontId="2" fillId="0" borderId="0" applyFill="0" applyBorder="0" applyAlignment="0" applyProtection="0"/>
    <xf numFmtId="165"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73" fontId="1" fillId="0" borderId="0" applyFont="0" applyFill="0" applyBorder="0" applyAlignment="0" applyProtection="0"/>
    <xf numFmtId="43" fontId="2"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49" fillId="0" borderId="0" applyFont="0" applyFill="0" applyBorder="0" applyAlignment="0" applyProtection="0"/>
    <xf numFmtId="173" fontId="1" fillId="0" borderId="0" applyFont="0" applyFill="0" applyBorder="0" applyAlignment="0" applyProtection="0"/>
    <xf numFmtId="167" fontId="30" fillId="0" borderId="0" applyFont="0" applyFill="0" applyBorder="0" applyAlignment="0" applyProtection="0"/>
    <xf numFmtId="17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ill="0" applyBorder="0" applyAlignment="0" applyProtection="0"/>
    <xf numFmtId="170" fontId="2" fillId="0" borderId="0" applyFill="0" applyBorder="0" applyAlignment="0" applyProtection="0"/>
    <xf numFmtId="43" fontId="49"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9" fontId="2" fillId="0" borderId="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4" fontId="18" fillId="0" borderId="0" applyFont="0" applyFill="0" applyBorder="0" applyAlignment="0" applyProtection="0"/>
    <xf numFmtId="167" fontId="1" fillId="0" borderId="0" applyFont="0" applyFill="0" applyBorder="0" applyAlignment="0" applyProtection="0"/>
    <xf numFmtId="169" fontId="2" fillId="0" borderId="0" applyFill="0" applyBorder="0" applyAlignment="0" applyProtection="0"/>
    <xf numFmtId="167" fontId="49" fillId="0" borderId="0" applyFont="0" applyFill="0" applyBorder="0" applyAlignment="0" applyProtection="0"/>
    <xf numFmtId="167" fontId="1" fillId="0" borderId="0" applyFont="0" applyFill="0" applyBorder="0" applyAlignment="0" applyProtection="0"/>
    <xf numFmtId="4" fontId="18"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0" fontId="30" fillId="0" borderId="0" applyFont="0" applyFill="0" applyBorder="0" applyAlignment="0" applyProtection="0"/>
    <xf numFmtId="173" fontId="2" fillId="0" borderId="0" applyFont="0" applyFill="0" applyBorder="0" applyAlignment="0" applyProtection="0"/>
    <xf numFmtId="169" fontId="2" fillId="0" borderId="0" applyFill="0" applyBorder="0" applyAlignment="0" applyProtection="0"/>
    <xf numFmtId="167" fontId="1" fillId="0" borderId="0" applyFont="0" applyFill="0" applyBorder="0" applyAlignment="0" applyProtection="0"/>
    <xf numFmtId="43" fontId="49"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71" fontId="2" fillId="0" borderId="0" applyFill="0" applyBorder="0" applyAlignment="0" applyProtection="0"/>
    <xf numFmtId="181"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9"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40" fontId="30" fillId="0" borderId="0" applyFont="0" applyFill="0" applyBorder="0" applyAlignment="0" applyProtection="0"/>
    <xf numFmtId="167" fontId="2" fillId="0" borderId="0" applyFont="0" applyFill="0" applyBorder="0" applyAlignment="0" applyProtection="0"/>
    <xf numFmtId="4" fontId="18" fillId="0" borderId="0" applyFont="0" applyFill="0" applyBorder="0" applyAlignment="0" applyProtection="0"/>
    <xf numFmtId="169" fontId="2" fillId="0" borderId="0" applyFill="0" applyBorder="0" applyAlignment="0" applyProtection="0"/>
    <xf numFmtId="169" fontId="2" fillId="0" borderId="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9" fontId="2" fillId="0" borderId="0" applyFill="0" applyBorder="0" applyAlignment="0" applyProtection="0"/>
    <xf numFmtId="169" fontId="2" fillId="0" borderId="0" applyFill="0" applyBorder="0" applyAlignment="0" applyProtection="0"/>
    <xf numFmtId="167" fontId="6" fillId="0" borderId="0" applyFont="0" applyFill="0" applyBorder="0" applyAlignment="0" applyProtection="0"/>
    <xf numFmtId="40" fontId="3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9" fillId="0" borderId="0" applyFont="0" applyFill="0" applyBorder="0" applyAlignment="0" applyProtection="0"/>
    <xf numFmtId="167" fontId="2" fillId="0" borderId="0" applyFont="0" applyFill="0" applyBorder="0" applyAlignment="0" applyProtection="0"/>
    <xf numFmtId="169" fontId="2" fillId="0" borderId="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7" fontId="60"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73"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4" fontId="3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175" fontId="7" fillId="0" borderId="0"/>
    <xf numFmtId="175" fontId="1" fillId="0" borderId="0"/>
    <xf numFmtId="175" fontId="1" fillId="0" borderId="0"/>
    <xf numFmtId="0" fontId="4" fillId="0" borderId="0"/>
    <xf numFmtId="9" fontId="7" fillId="0" borderId="0"/>
    <xf numFmtId="9" fontId="1" fillId="0" borderId="0"/>
    <xf numFmtId="9" fontId="1" fillId="0" borderId="0"/>
    <xf numFmtId="0" fontId="40" fillId="0" borderId="0" applyNumberFormat="0" applyFill="0" applyBorder="0" applyAlignment="0" applyProtection="0"/>
    <xf numFmtId="0" fontId="1" fillId="26" borderId="0" applyNumberFormat="0" applyBorder="0" applyAlignment="0" applyProtection="0"/>
    <xf numFmtId="0" fontId="41" fillId="5" borderId="0" applyNumberFormat="0" applyBorder="0" applyAlignment="0" applyProtection="0"/>
    <xf numFmtId="0" fontId="62" fillId="0" borderId="4" applyNumberFormat="0" applyFill="0" applyAlignment="0" applyProtection="0"/>
    <xf numFmtId="0" fontId="62" fillId="0" borderId="5" applyNumberFormat="0" applyFill="0" applyAlignment="0" applyProtection="0"/>
    <xf numFmtId="0" fontId="63" fillId="0" borderId="7" applyNumberFormat="0" applyFill="0" applyAlignment="0" applyProtection="0"/>
    <xf numFmtId="0" fontId="63" fillId="0" borderId="6" applyNumberFormat="0" applyFill="0" applyAlignment="0" applyProtection="0"/>
    <xf numFmtId="0" fontId="64" fillId="0" borderId="8" applyNumberFormat="0" applyFill="0" applyAlignment="0" applyProtection="0"/>
    <xf numFmtId="0" fontId="64" fillId="0" borderId="9" applyNumberFormat="0" applyFill="0" applyAlignment="0" applyProtection="0"/>
    <xf numFmtId="0" fontId="64" fillId="0" borderId="0" applyNumberFormat="0" applyFill="0" applyBorder="0" applyAlignment="0" applyProtection="0"/>
    <xf numFmtId="0" fontId="7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0" applyNumberFormat="0" applyFill="0" applyBorder="0" applyAlignment="0" applyProtection="0"/>
    <xf numFmtId="0" fontId="79"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0" fillId="0" borderId="0" applyNumberFormat="0" applyFill="0" applyBorder="0" applyAlignment="0" applyProtection="0"/>
    <xf numFmtId="0" fontId="65" fillId="36" borderId="2" applyNumberFormat="0" applyAlignment="0" applyProtection="0"/>
    <xf numFmtId="0" fontId="43" fillId="11" borderId="1" applyNumberFormat="0" applyAlignment="0" applyProtection="0"/>
    <xf numFmtId="0" fontId="41" fillId="0" borderId="11" applyNumberFormat="0" applyFill="0" applyAlignment="0" applyProtection="0"/>
    <xf numFmtId="0" fontId="44" fillId="0" borderId="10" applyNumberFormat="0" applyFill="0" applyAlignment="0" applyProtection="0"/>
    <xf numFmtId="0" fontId="41" fillId="36" borderId="0" applyNumberFormat="0" applyBorder="0" applyAlignment="0" applyProtection="0"/>
    <xf numFmtId="0" fontId="45" fillId="11" borderId="0" applyNumberFormat="0" applyBorder="0" applyAlignment="0" applyProtection="0"/>
    <xf numFmtId="0" fontId="2"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18" fillId="0" borderId="0">
      <alignment horizontal="left" vertical="top" wrapText="1"/>
    </xf>
    <xf numFmtId="0" fontId="76" fillId="0" borderId="0"/>
    <xf numFmtId="0" fontId="30" fillId="0" borderId="0"/>
    <xf numFmtId="0" fontId="18" fillId="0" borderId="0">
      <alignment horizontal="left" vertical="top" wrapText="1"/>
    </xf>
    <xf numFmtId="0" fontId="76" fillId="0" borderId="0"/>
    <xf numFmtId="0" fontId="76" fillId="0" borderId="0"/>
    <xf numFmtId="0" fontId="2" fillId="0" borderId="0"/>
    <xf numFmtId="0" fontId="2" fillId="0" borderId="0"/>
    <xf numFmtId="0" fontId="2" fillId="0" borderId="0"/>
    <xf numFmtId="0" fontId="30" fillId="0" borderId="0"/>
    <xf numFmtId="0" fontId="2" fillId="0" borderId="0"/>
    <xf numFmtId="0" fontId="2" fillId="0" borderId="0"/>
    <xf numFmtId="0" fontId="6" fillId="0" borderId="0"/>
    <xf numFmtId="0" fontId="76" fillId="0" borderId="0"/>
    <xf numFmtId="0" fontId="76" fillId="0" borderId="0"/>
    <xf numFmtId="3" fontId="75" fillId="0" borderId="0" applyBorder="0" applyProtection="0">
      <alignment horizontal="right"/>
    </xf>
    <xf numFmtId="0" fontId="2" fillId="0" borderId="0"/>
    <xf numFmtId="0" fontId="30" fillId="0" borderId="0"/>
    <xf numFmtId="0" fontId="30" fillId="0" borderId="0"/>
    <xf numFmtId="0" fontId="2" fillId="0" borderId="0"/>
    <xf numFmtId="0" fontId="2" fillId="0" borderId="0"/>
    <xf numFmtId="0" fontId="76" fillId="0" borderId="0"/>
    <xf numFmtId="0" fontId="6" fillId="0" borderId="0"/>
    <xf numFmtId="0" fontId="2" fillId="0" borderId="0"/>
    <xf numFmtId="0" fontId="76" fillId="0" borderId="0"/>
    <xf numFmtId="0" fontId="1" fillId="0" borderId="0"/>
    <xf numFmtId="0" fontId="1" fillId="0" borderId="0"/>
    <xf numFmtId="0" fontId="18" fillId="0" borderId="0">
      <alignment horizontal="left" vertical="top" wrapText="1"/>
    </xf>
    <xf numFmtId="0" fontId="1" fillId="0" borderId="0"/>
    <xf numFmtId="0" fontId="1" fillId="0" borderId="0"/>
    <xf numFmtId="0" fontId="2" fillId="0" borderId="0"/>
    <xf numFmtId="0" fontId="2" fillId="0" borderId="0"/>
    <xf numFmtId="0" fontId="18" fillId="0" borderId="0"/>
    <xf numFmtId="0" fontId="2" fillId="0" borderId="0"/>
    <xf numFmtId="0" fontId="4" fillId="0" borderId="0"/>
    <xf numFmtId="0" fontId="76" fillId="0" borderId="0"/>
    <xf numFmtId="0" fontId="18" fillId="0" borderId="0"/>
    <xf numFmtId="0" fontId="2" fillId="0" borderId="0"/>
    <xf numFmtId="0" fontId="76" fillId="0" borderId="0"/>
    <xf numFmtId="0" fontId="30" fillId="0" borderId="0"/>
    <xf numFmtId="0" fontId="2" fillId="0" borderId="0"/>
    <xf numFmtId="0" fontId="76" fillId="0" borderId="0"/>
    <xf numFmtId="0" fontId="2" fillId="0" borderId="0"/>
    <xf numFmtId="0" fontId="30" fillId="0" borderId="0"/>
    <xf numFmtId="0" fontId="18" fillId="0" borderId="0"/>
    <xf numFmtId="0" fontId="18" fillId="0" borderId="0"/>
    <xf numFmtId="0" fontId="2" fillId="0" borderId="0"/>
    <xf numFmtId="0" fontId="6" fillId="0" borderId="0"/>
    <xf numFmtId="0" fontId="2" fillId="0" borderId="0"/>
    <xf numFmtId="0" fontId="2" fillId="0" borderId="0"/>
    <xf numFmtId="0" fontId="4" fillId="0" borderId="0"/>
    <xf numFmtId="0" fontId="76" fillId="0" borderId="0"/>
    <xf numFmtId="0" fontId="76" fillId="0" borderId="0"/>
    <xf numFmtId="0" fontId="76" fillId="0" borderId="0"/>
    <xf numFmtId="0" fontId="6" fillId="0" borderId="0"/>
    <xf numFmtId="0" fontId="1" fillId="0" borderId="0"/>
    <xf numFmtId="0" fontId="6" fillId="0" borderId="0"/>
    <xf numFmtId="0" fontId="4" fillId="0" borderId="0"/>
    <xf numFmtId="0" fontId="2" fillId="0" borderId="0"/>
    <xf numFmtId="0" fontId="30" fillId="0" borderId="0">
      <alignment horizontal="center" vertical="center"/>
    </xf>
    <xf numFmtId="0" fontId="7" fillId="0" borderId="0"/>
    <xf numFmtId="0" fontId="2" fillId="0" borderId="0"/>
    <xf numFmtId="0" fontId="2" fillId="0" borderId="0"/>
    <xf numFmtId="0" fontId="2" fillId="0" borderId="0"/>
    <xf numFmtId="0" fontId="2" fillId="0" borderId="0"/>
    <xf numFmtId="0" fontId="76" fillId="0" borderId="0"/>
    <xf numFmtId="0" fontId="76" fillId="0" borderId="0"/>
    <xf numFmtId="0" fontId="1" fillId="0" borderId="0"/>
    <xf numFmtId="0" fontId="1" fillId="0" borderId="0"/>
    <xf numFmtId="0" fontId="1" fillId="0" borderId="0"/>
    <xf numFmtId="0" fontId="6" fillId="0" borderId="0"/>
    <xf numFmtId="0" fontId="2" fillId="0" borderId="0"/>
    <xf numFmtId="0" fontId="2" fillId="0" borderId="0"/>
    <xf numFmtId="0" fontId="2" fillId="0" borderId="0"/>
    <xf numFmtId="0" fontId="4" fillId="0" borderId="0"/>
    <xf numFmtId="0" fontId="83" fillId="0" borderId="0"/>
    <xf numFmtId="0" fontId="2" fillId="0" borderId="0"/>
    <xf numFmtId="0" fontId="76" fillId="0" borderId="0"/>
    <xf numFmtId="0" fontId="30" fillId="0" borderId="0"/>
    <xf numFmtId="0" fontId="2" fillId="0" borderId="0"/>
    <xf numFmtId="0" fontId="76" fillId="0" borderId="0"/>
    <xf numFmtId="0" fontId="83" fillId="0" borderId="0"/>
    <xf numFmtId="0" fontId="84" fillId="0" borderId="0"/>
    <xf numFmtId="0" fontId="18" fillId="0" borderId="0"/>
    <xf numFmtId="0" fontId="6" fillId="0" borderId="0"/>
    <xf numFmtId="0" fontId="2" fillId="0" borderId="0"/>
    <xf numFmtId="0" fontId="2" fillId="0" borderId="0"/>
    <xf numFmtId="0" fontId="30" fillId="0" borderId="0"/>
    <xf numFmtId="0" fontId="4" fillId="0" borderId="0"/>
    <xf numFmtId="0" fontId="6" fillId="0" borderId="0"/>
    <xf numFmtId="0" fontId="30" fillId="0" borderId="0"/>
    <xf numFmtId="0" fontId="76" fillId="0" borderId="0"/>
    <xf numFmtId="0" fontId="2" fillId="0" borderId="0"/>
    <xf numFmtId="0" fontId="11" fillId="0" borderId="0"/>
    <xf numFmtId="0" fontId="76" fillId="0" borderId="0"/>
    <xf numFmtId="0" fontId="76" fillId="0" borderId="0"/>
    <xf numFmtId="0" fontId="2" fillId="0" borderId="0"/>
    <xf numFmtId="0" fontId="76" fillId="0" borderId="0"/>
    <xf numFmtId="0" fontId="2" fillId="0" borderId="0"/>
    <xf numFmtId="0" fontId="2" fillId="0" borderId="0"/>
    <xf numFmtId="0" fontId="4" fillId="0" borderId="0"/>
    <xf numFmtId="0" fontId="66" fillId="35" borderId="2" applyNumberFormat="0" applyFont="0" applyAlignment="0" applyProtection="0"/>
    <xf numFmtId="0" fontId="49" fillId="56" borderId="67" applyNumberFormat="0" applyFont="0" applyAlignment="0" applyProtection="0"/>
    <xf numFmtId="0" fontId="18" fillId="6" borderId="12" applyNumberFormat="0" applyFont="0" applyAlignment="0" applyProtection="0"/>
    <xf numFmtId="0" fontId="46" fillId="39" borderId="13" applyNumberFormat="0" applyAlignment="0" applyProtection="0"/>
    <xf numFmtId="0" fontId="46" fillId="40" borderId="13" applyNumberFormat="0" applyAlignment="0" applyProtection="0"/>
    <xf numFmtId="40" fontId="10" fillId="45" borderId="0">
      <alignment horizontal="right"/>
    </xf>
    <xf numFmtId="0" fontId="31" fillId="45" borderId="0">
      <alignment horizontal="right"/>
    </xf>
    <xf numFmtId="0" fontId="32" fillId="45" borderId="14"/>
    <xf numFmtId="9" fontId="2" fillId="0" borderId="0" applyFill="0" applyBorder="0" applyAlignment="0" applyProtection="0"/>
    <xf numFmtId="9" fontId="2"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4" fontId="66" fillId="11" borderId="2" applyNumberFormat="0" applyProtection="0">
      <alignment vertical="center"/>
    </xf>
    <xf numFmtId="4" fontId="67" fillId="46" borderId="2" applyNumberFormat="0" applyProtection="0">
      <alignment vertical="center"/>
    </xf>
    <xf numFmtId="4" fontId="66" fillId="46" borderId="2" applyNumberFormat="0" applyProtection="0">
      <alignment horizontal="left" vertical="center" indent="1"/>
    </xf>
    <xf numFmtId="0" fontId="68" fillId="11" borderId="15" applyNumberFormat="0" applyProtection="0">
      <alignment horizontal="left" vertical="top" indent="1"/>
    </xf>
    <xf numFmtId="4" fontId="66" fillId="13" borderId="2" applyNumberFormat="0" applyProtection="0">
      <alignment horizontal="left" vertical="center" indent="1"/>
    </xf>
    <xf numFmtId="4" fontId="66" fillId="13" borderId="2" applyNumberFormat="0" applyProtection="0">
      <alignment horizontal="left" vertical="center" indent="1"/>
    </xf>
    <xf numFmtId="4" fontId="66" fillId="3" borderId="2" applyNumberFormat="0" applyProtection="0">
      <alignment horizontal="right" vertical="center"/>
    </xf>
    <xf numFmtId="4" fontId="66" fillId="47" borderId="2" applyNumberFormat="0" applyProtection="0">
      <alignment horizontal="right" vertical="center"/>
    </xf>
    <xf numFmtId="4" fontId="66" fillId="19" borderId="16" applyNumberFormat="0" applyProtection="0">
      <alignment horizontal="right" vertical="center"/>
    </xf>
    <xf numFmtId="4" fontId="66" fillId="12" borderId="2" applyNumberFormat="0" applyProtection="0">
      <alignment horizontal="right" vertical="center"/>
    </xf>
    <xf numFmtId="4" fontId="66" fillId="14" borderId="2" applyNumberFormat="0" applyProtection="0">
      <alignment horizontal="right" vertical="center"/>
    </xf>
    <xf numFmtId="4" fontId="66" fillId="34" borderId="2" applyNumberFormat="0" applyProtection="0">
      <alignment horizontal="right" vertical="center"/>
    </xf>
    <xf numFmtId="4" fontId="66" fillId="24" borderId="2" applyNumberFormat="0" applyProtection="0">
      <alignment horizontal="right" vertical="center"/>
    </xf>
    <xf numFmtId="4" fontId="66" fillId="48" borderId="2" applyNumberFormat="0" applyProtection="0">
      <alignment horizontal="right" vertical="center"/>
    </xf>
    <xf numFmtId="4" fontId="66" fillId="10" borderId="2" applyNumberFormat="0" applyProtection="0">
      <alignment horizontal="right" vertical="center"/>
    </xf>
    <xf numFmtId="4" fontId="66" fillId="49" borderId="16" applyNumberFormat="0" applyProtection="0">
      <alignment horizontal="left" vertical="center" indent="1"/>
    </xf>
    <xf numFmtId="4" fontId="2" fillId="31" borderId="16" applyNumberFormat="0" applyProtection="0">
      <alignment horizontal="left" vertical="center" indent="1"/>
    </xf>
    <xf numFmtId="4" fontId="2" fillId="31" borderId="16" applyNumberFormat="0" applyProtection="0">
      <alignment horizontal="left" vertical="center" indent="1"/>
    </xf>
    <xf numFmtId="4" fontId="66" fillId="50" borderId="2" applyNumberFormat="0" applyProtection="0">
      <alignment horizontal="right" vertical="center"/>
    </xf>
    <xf numFmtId="4" fontId="66" fillId="51" borderId="16" applyNumberFormat="0" applyProtection="0">
      <alignment horizontal="left" vertical="center" indent="1"/>
    </xf>
    <xf numFmtId="4" fontId="66" fillId="50" borderId="16" applyNumberFormat="0" applyProtection="0">
      <alignment horizontal="left" vertical="center" indent="1"/>
    </xf>
    <xf numFmtId="0" fontId="66" fillId="9" borderId="2" applyNumberFormat="0" applyProtection="0">
      <alignment horizontal="left" vertical="center" indent="1"/>
    </xf>
    <xf numFmtId="0" fontId="66" fillId="31" borderId="15" applyNumberFormat="0" applyProtection="0">
      <alignment horizontal="left" vertical="top" indent="1"/>
    </xf>
    <xf numFmtId="0" fontId="66" fillId="52" borderId="2" applyNumberFormat="0" applyProtection="0">
      <alignment horizontal="left" vertical="center" indent="1"/>
    </xf>
    <xf numFmtId="0" fontId="66" fillId="50" borderId="15" applyNumberFormat="0" applyProtection="0">
      <alignment horizontal="left" vertical="top" indent="1"/>
    </xf>
    <xf numFmtId="0" fontId="66" fillId="8" borderId="2" applyNumberFormat="0" applyProtection="0">
      <alignment horizontal="left" vertical="center" indent="1"/>
    </xf>
    <xf numFmtId="0" fontId="66" fillId="8" borderId="15" applyNumberFormat="0" applyProtection="0">
      <alignment horizontal="left" vertical="top" indent="1"/>
    </xf>
    <xf numFmtId="0" fontId="66" fillId="51" borderId="2" applyNumberFormat="0" applyProtection="0">
      <alignment horizontal="left" vertical="center" indent="1"/>
    </xf>
    <xf numFmtId="0" fontId="66" fillId="51" borderId="15" applyNumberFormat="0" applyProtection="0">
      <alignment horizontal="left" vertical="top" indent="1"/>
    </xf>
    <xf numFmtId="0" fontId="66" fillId="40" borderId="17" applyNumberFormat="0">
      <protection locked="0"/>
    </xf>
    <xf numFmtId="0" fontId="69" fillId="31" borderId="18" applyBorder="0"/>
    <xf numFmtId="4" fontId="70" fillId="6" borderId="15" applyNumberFormat="0" applyProtection="0">
      <alignment vertical="center"/>
    </xf>
    <xf numFmtId="4" fontId="67" fillId="53" borderId="19" applyNumberFormat="0" applyProtection="0">
      <alignment vertical="center"/>
    </xf>
    <xf numFmtId="4" fontId="70" fillId="9" borderId="15" applyNumberFormat="0" applyProtection="0">
      <alignment horizontal="left" vertical="center" indent="1"/>
    </xf>
    <xf numFmtId="0" fontId="70" fillId="6" borderId="15" applyNumberFormat="0" applyProtection="0">
      <alignment horizontal="left" vertical="top" indent="1"/>
    </xf>
    <xf numFmtId="4" fontId="66" fillId="0" borderId="2" applyNumberFormat="0" applyProtection="0">
      <alignment horizontal="right" vertical="center"/>
    </xf>
    <xf numFmtId="4" fontId="67" fillId="45" borderId="2" applyNumberFormat="0" applyProtection="0">
      <alignment horizontal="right" vertical="center"/>
    </xf>
    <xf numFmtId="4" fontId="66" fillId="13" borderId="2" applyNumberFormat="0" applyProtection="0">
      <alignment horizontal="left" vertical="center" indent="1"/>
    </xf>
    <xf numFmtId="4" fontId="66" fillId="13" borderId="2" applyNumberFormat="0" applyProtection="0">
      <alignment horizontal="left" vertical="center" indent="1"/>
    </xf>
    <xf numFmtId="4" fontId="66" fillId="13" borderId="2" applyNumberFormat="0" applyProtection="0">
      <alignment horizontal="left" vertical="center" indent="1"/>
    </xf>
    <xf numFmtId="4" fontId="66" fillId="13" borderId="2" applyNumberFormat="0" applyProtection="0">
      <alignment horizontal="left" vertical="center" indent="1"/>
    </xf>
    <xf numFmtId="4" fontId="66" fillId="13" borderId="2" applyNumberFormat="0" applyProtection="0">
      <alignment horizontal="left" vertical="center" indent="1"/>
    </xf>
    <xf numFmtId="4" fontId="66" fillId="13" borderId="2" applyNumberFormat="0" applyProtection="0">
      <alignment horizontal="left" vertical="center" indent="1"/>
    </xf>
    <xf numFmtId="4" fontId="66" fillId="13" borderId="2" applyNumberFormat="0" applyProtection="0">
      <alignment horizontal="left" vertical="center" indent="1"/>
    </xf>
    <xf numFmtId="4" fontId="66" fillId="13" borderId="2" applyNumberFormat="0" applyProtection="0">
      <alignment horizontal="left" vertical="center" indent="1"/>
    </xf>
    <xf numFmtId="4" fontId="66" fillId="13" borderId="2" applyNumberFormat="0" applyProtection="0">
      <alignment horizontal="left" vertical="center" indent="1"/>
    </xf>
    <xf numFmtId="0" fontId="70" fillId="50" borderId="15" applyNumberFormat="0" applyProtection="0">
      <alignment horizontal="left" vertical="top" indent="1"/>
    </xf>
    <xf numFmtId="4" fontId="71" fillId="54" borderId="16" applyNumberFormat="0" applyProtection="0">
      <alignment horizontal="left" vertical="center" indent="1"/>
    </xf>
    <xf numFmtId="0" fontId="66" fillId="55" borderId="19"/>
    <xf numFmtId="4" fontId="72" fillId="40" borderId="2" applyNumberFormat="0" applyProtection="0">
      <alignment horizontal="right" vertical="center"/>
    </xf>
    <xf numFmtId="0" fontId="73" fillId="0" borderId="0" applyNumberFormat="0" applyFill="0" applyBorder="0" applyAlignment="0" applyProtection="0"/>
    <xf numFmtId="0" fontId="73" fillId="0" borderId="0" applyNumberFormat="0" applyFill="0" applyBorder="0" applyAlignment="0" applyProtection="0"/>
    <xf numFmtId="0" fontId="47" fillId="0" borderId="20" applyNumberFormat="0" applyFill="0" applyAlignment="0" applyProtection="0"/>
    <xf numFmtId="0" fontId="47" fillId="0" borderId="21" applyNumberFormat="0" applyFill="0" applyAlignment="0" applyProtection="0"/>
    <xf numFmtId="0" fontId="74" fillId="0" borderId="0" applyNumberFormat="0" applyFill="0" applyBorder="0" applyAlignment="0" applyProtection="0"/>
    <xf numFmtId="0" fontId="48" fillId="0" borderId="0" applyNumberForma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3" fontId="76" fillId="0" borderId="0" applyFont="0" applyFill="0" applyBorder="0" applyAlignment="0" applyProtection="0"/>
    <xf numFmtId="167" fontId="76" fillId="0" borderId="0" applyFont="0" applyFill="0" applyBorder="0" applyAlignment="0" applyProtection="0"/>
    <xf numFmtId="9" fontId="76" fillId="0" borderId="0" applyFont="0" applyFill="0" applyBorder="0" applyAlignment="0" applyProtection="0"/>
    <xf numFmtId="43" fontId="76" fillId="0" borderId="0" applyFont="0" applyFill="0" applyBorder="0" applyAlignment="0" applyProtection="0"/>
    <xf numFmtId="167" fontId="76" fillId="0" borderId="0" applyFont="0" applyFill="0" applyBorder="0" applyAlignment="0" applyProtection="0"/>
    <xf numFmtId="43" fontId="76" fillId="0" borderId="0" applyFont="0" applyFill="0" applyBorder="0" applyAlignment="0" applyProtection="0"/>
    <xf numFmtId="167" fontId="76" fillId="0" borderId="0" applyFont="0" applyFill="0" applyBorder="0" applyAlignment="0" applyProtection="0"/>
    <xf numFmtId="167" fontId="76" fillId="0" borderId="0" applyFont="0" applyFill="0" applyBorder="0" applyAlignment="0" applyProtection="0"/>
    <xf numFmtId="167" fontId="84" fillId="0" borderId="0" applyFont="0" applyFill="0" applyBorder="0" applyAlignment="0" applyProtection="0"/>
    <xf numFmtId="167" fontId="1" fillId="0" borderId="0" applyFont="0" applyFill="0" applyBorder="0" applyAlignment="0" applyProtection="0"/>
    <xf numFmtId="0" fontId="76" fillId="56" borderId="67" applyNumberFormat="0" applyFont="0" applyAlignment="0" applyProtection="0"/>
    <xf numFmtId="9" fontId="7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56" borderId="6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97" fillId="0" borderId="0"/>
    <xf numFmtId="0" fontId="97" fillId="0" borderId="0"/>
    <xf numFmtId="183" fontId="98" fillId="0" borderId="0"/>
    <xf numFmtId="43" fontId="2" fillId="0" borderId="0" applyFont="0" applyFill="0" applyBorder="0" applyAlignment="0" applyProtection="0"/>
  </cellStyleXfs>
  <cellXfs count="741">
    <xf numFmtId="0" fontId="0" fillId="0" borderId="0" xfId="0"/>
    <xf numFmtId="0" fontId="5" fillId="0" borderId="0" xfId="232" applyFont="1"/>
    <xf numFmtId="0" fontId="6" fillId="0" borderId="0" xfId="306" applyFont="1"/>
    <xf numFmtId="0" fontId="12" fillId="0" borderId="0" xfId="306" applyFont="1"/>
    <xf numFmtId="0" fontId="6" fillId="0" borderId="0" xfId="306" applyFont="1" applyAlignment="1">
      <alignment horizontal="right"/>
    </xf>
    <xf numFmtId="0" fontId="3" fillId="0" borderId="0" xfId="306" applyFont="1" applyAlignment="1">
      <alignment horizontal="right"/>
    </xf>
    <xf numFmtId="0" fontId="17" fillId="0" borderId="0" xfId="306" applyFont="1"/>
    <xf numFmtId="0" fontId="4" fillId="0" borderId="0" xfId="313"/>
    <xf numFmtId="0" fontId="20" fillId="0" borderId="0" xfId="201" applyFont="1" applyAlignment="1">
      <alignment horizontal="left"/>
    </xf>
    <xf numFmtId="0" fontId="21" fillId="0" borderId="0" xfId="201" applyFont="1" applyAlignment="1">
      <alignment horizontal="center"/>
    </xf>
    <xf numFmtId="174" fontId="6" fillId="0" borderId="22" xfId="232" applyNumberFormat="1" applyFont="1" applyBorder="1" applyAlignment="1">
      <alignment horizontal="center" vertical="center"/>
    </xf>
    <xf numFmtId="0" fontId="6" fillId="0" borderId="0" xfId="232" applyFont="1"/>
    <xf numFmtId="0" fontId="12" fillId="0" borderId="30" xfId="232" applyFont="1" applyBorder="1" applyAlignment="1">
      <alignment horizontal="center" vertical="center"/>
    </xf>
    <xf numFmtId="0" fontId="6" fillId="0" borderId="0" xfId="232" applyFont="1" applyAlignment="1">
      <alignment horizontal="left" indent="3"/>
    </xf>
    <xf numFmtId="0" fontId="3" fillId="0" borderId="19" xfId="232" applyFont="1" applyBorder="1" applyAlignment="1">
      <alignment horizontal="center" vertical="center" wrapText="1"/>
    </xf>
    <xf numFmtId="174" fontId="6" fillId="0" borderId="0" xfId="232" applyNumberFormat="1" applyFont="1"/>
    <xf numFmtId="0" fontId="3" fillId="0" borderId="19" xfId="306" applyFont="1" applyBorder="1" applyAlignment="1">
      <alignment horizontal="center" vertical="center"/>
    </xf>
    <xf numFmtId="3" fontId="6" fillId="0" borderId="0" xfId="306" applyNumberFormat="1" applyFont="1"/>
    <xf numFmtId="0" fontId="12" fillId="0" borderId="0" xfId="232" applyFont="1" applyAlignment="1">
      <alignment horizontal="center" vertical="center"/>
    </xf>
    <xf numFmtId="0" fontId="3" fillId="0" borderId="0" xfId="232" applyFont="1" applyAlignment="1">
      <alignment vertical="center"/>
    </xf>
    <xf numFmtId="0" fontId="56" fillId="0" borderId="0" xfId="232" applyFont="1" applyAlignment="1">
      <alignment vertical="center"/>
    </xf>
    <xf numFmtId="0" fontId="57" fillId="0" borderId="0" xfId="232" applyFont="1" applyAlignment="1">
      <alignment vertical="center"/>
    </xf>
    <xf numFmtId="0" fontId="57" fillId="0" borderId="0" xfId="201" applyFont="1" applyAlignment="1">
      <alignment vertical="center"/>
    </xf>
    <xf numFmtId="0" fontId="57" fillId="0" borderId="0" xfId="0" applyFont="1" applyAlignment="1">
      <alignment vertical="center"/>
    </xf>
    <xf numFmtId="0" fontId="57" fillId="0" borderId="0" xfId="232" applyFont="1" applyAlignment="1">
      <alignment vertical="center" wrapText="1"/>
    </xf>
    <xf numFmtId="179" fontId="3" fillId="0" borderId="0" xfId="232" applyNumberFormat="1" applyFont="1" applyAlignment="1">
      <alignment horizontal="center"/>
    </xf>
    <xf numFmtId="179" fontId="13" fillId="0" borderId="0" xfId="232" applyNumberFormat="1" applyFont="1" applyAlignment="1">
      <alignment horizontal="center"/>
    </xf>
    <xf numFmtId="179" fontId="14" fillId="0" borderId="0" xfId="232" applyNumberFormat="1" applyFont="1" applyAlignment="1">
      <alignment horizontal="center" wrapText="1"/>
    </xf>
    <xf numFmtId="2" fontId="6" fillId="0" borderId="29" xfId="313" applyNumberFormat="1" applyFont="1" applyBorder="1" applyAlignment="1">
      <alignment horizontal="center" vertical="center"/>
    </xf>
    <xf numFmtId="2" fontId="6" fillId="0" borderId="0" xfId="232" applyNumberFormat="1" applyFont="1"/>
    <xf numFmtId="174" fontId="14" fillId="0" borderId="0" xfId="232" applyNumberFormat="1" applyFont="1" applyAlignment="1">
      <alignment horizontal="center" vertical="center"/>
    </xf>
    <xf numFmtId="2" fontId="6" fillId="0" borderId="24" xfId="313" quotePrefix="1" applyNumberFormat="1" applyFont="1" applyBorder="1" applyAlignment="1">
      <alignment horizontal="center" vertical="center"/>
    </xf>
    <xf numFmtId="0" fontId="54" fillId="0" borderId="0" xfId="184" applyFont="1" applyFill="1" applyAlignment="1" applyProtection="1">
      <alignment horizontal="left" vertical="center"/>
    </xf>
    <xf numFmtId="1" fontId="3" fillId="0" borderId="19" xfId="232" applyNumberFormat="1" applyFont="1" applyBorder="1" applyAlignment="1">
      <alignment horizontal="center" vertical="center"/>
    </xf>
    <xf numFmtId="0" fontId="14" fillId="0" borderId="0" xfId="306" applyFont="1" applyAlignment="1">
      <alignment horizontal="center" vertical="center"/>
    </xf>
    <xf numFmtId="173" fontId="14" fillId="0" borderId="0" xfId="306" applyNumberFormat="1" applyFont="1" applyAlignment="1">
      <alignment horizontal="right" vertical="center"/>
    </xf>
    <xf numFmtId="0" fontId="14" fillId="0" borderId="0" xfId="306" applyFont="1"/>
    <xf numFmtId="0" fontId="15" fillId="0" borderId="0" xfId="306" applyFont="1"/>
    <xf numFmtId="0" fontId="6" fillId="0" borderId="0" xfId="306" applyFont="1" applyAlignment="1">
      <alignment vertical="center"/>
    </xf>
    <xf numFmtId="173" fontId="13" fillId="0" borderId="0" xfId="306" applyNumberFormat="1" applyFont="1" applyAlignment="1">
      <alignment horizontal="right" vertical="center"/>
    </xf>
    <xf numFmtId="3" fontId="3" fillId="0" borderId="24" xfId="306" applyNumberFormat="1" applyFont="1" applyBorder="1" applyAlignment="1">
      <alignment vertical="center"/>
    </xf>
    <xf numFmtId="3" fontId="6" fillId="0" borderId="24" xfId="152" applyNumberFormat="1" applyFont="1" applyFill="1" applyBorder="1" applyAlignment="1">
      <alignment vertical="center"/>
    </xf>
    <xf numFmtId="3" fontId="14" fillId="0" borderId="24" xfId="152" applyNumberFormat="1" applyFont="1" applyFill="1" applyBorder="1" applyAlignment="1">
      <alignment vertical="center"/>
    </xf>
    <xf numFmtId="3" fontId="3" fillId="0" borderId="24" xfId="152" applyNumberFormat="1" applyFont="1" applyFill="1" applyBorder="1" applyAlignment="1">
      <alignment vertical="center"/>
    </xf>
    <xf numFmtId="3" fontId="6" fillId="0" borderId="28" xfId="152" applyNumberFormat="1" applyFont="1" applyFill="1" applyBorder="1" applyAlignment="1">
      <alignment vertical="center"/>
    </xf>
    <xf numFmtId="3" fontId="3" fillId="0" borderId="19" xfId="152" applyNumberFormat="1" applyFont="1" applyFill="1" applyBorder="1" applyAlignment="1">
      <alignment vertical="center"/>
    </xf>
    <xf numFmtId="172" fontId="3" fillId="0" borderId="19" xfId="152" applyNumberFormat="1" applyFont="1" applyFill="1" applyBorder="1" applyAlignment="1">
      <alignment vertical="center"/>
    </xf>
    <xf numFmtId="3" fontId="3" fillId="0" borderId="24" xfId="232" applyNumberFormat="1" applyFont="1" applyBorder="1" applyAlignment="1">
      <alignment horizontal="right" vertical="center"/>
    </xf>
    <xf numFmtId="3" fontId="6" fillId="0" borderId="24" xfId="91" applyNumberFormat="1" applyFont="1" applyFill="1" applyBorder="1" applyAlignment="1">
      <alignment horizontal="right" vertical="center"/>
    </xf>
    <xf numFmtId="3" fontId="3" fillId="0" borderId="24" xfId="91" applyNumberFormat="1" applyFont="1" applyFill="1" applyBorder="1" applyAlignment="1">
      <alignment horizontal="right" vertical="center"/>
    </xf>
    <xf numFmtId="3" fontId="3" fillId="0" borderId="19" xfId="91" applyNumberFormat="1" applyFont="1" applyFill="1" applyBorder="1" applyAlignment="1">
      <alignment horizontal="right" vertical="center"/>
    </xf>
    <xf numFmtId="174" fontId="6" fillId="0" borderId="24" xfId="232" applyNumberFormat="1" applyFont="1" applyBorder="1" applyAlignment="1">
      <alignment horizontal="right" vertical="center"/>
    </xf>
    <xf numFmtId="174" fontId="14" fillId="0" borderId="24" xfId="232" applyNumberFormat="1" applyFont="1" applyBorder="1" applyAlignment="1">
      <alignment horizontal="right" vertical="center"/>
    </xf>
    <xf numFmtId="0" fontId="20" fillId="0" borderId="16" xfId="201" applyFont="1" applyBorder="1" applyAlignment="1">
      <alignment horizontal="center" vertical="center"/>
    </xf>
    <xf numFmtId="1" fontId="20" fillId="0" borderId="16" xfId="201" applyNumberFormat="1" applyFont="1" applyBorder="1" applyAlignment="1">
      <alignment horizontal="center" vertical="center"/>
    </xf>
    <xf numFmtId="1" fontId="21" fillId="0" borderId="0" xfId="201" applyNumberFormat="1" applyFont="1" applyAlignment="1">
      <alignment horizontal="left" vertical="center"/>
    </xf>
    <xf numFmtId="172" fontId="6" fillId="0" borderId="46" xfId="201" applyNumberFormat="1" applyFont="1" applyBorder="1" applyAlignment="1">
      <alignment horizontal="right" vertical="center"/>
    </xf>
    <xf numFmtId="172" fontId="6" fillId="0" borderId="42" xfId="201" applyNumberFormat="1" applyFont="1" applyBorder="1" applyAlignment="1">
      <alignment horizontal="right" vertical="center"/>
    </xf>
    <xf numFmtId="172" fontId="6" fillId="0" borderId="44" xfId="201" applyNumberFormat="1" applyFont="1" applyBorder="1" applyAlignment="1">
      <alignment horizontal="right" vertical="center"/>
    </xf>
    <xf numFmtId="172" fontId="6" fillId="0" borderId="39" xfId="201" applyNumberFormat="1" applyFont="1" applyBorder="1" applyAlignment="1">
      <alignment horizontal="right" vertical="center"/>
    </xf>
    <xf numFmtId="172" fontId="6" fillId="0" borderId="49" xfId="201" applyNumberFormat="1" applyFont="1" applyBorder="1" applyAlignment="1">
      <alignment horizontal="right" vertical="center"/>
    </xf>
    <xf numFmtId="172" fontId="6" fillId="0" borderId="50" xfId="201" applyNumberFormat="1" applyFont="1" applyBorder="1" applyAlignment="1">
      <alignment horizontal="right" vertical="center"/>
    </xf>
    <xf numFmtId="172" fontId="6" fillId="0" borderId="45" xfId="201" applyNumberFormat="1" applyFont="1" applyBorder="1" applyAlignment="1">
      <alignment horizontal="right" vertical="center"/>
    </xf>
    <xf numFmtId="2" fontId="3" fillId="0" borderId="14" xfId="232" applyNumberFormat="1" applyFont="1" applyBorder="1" applyAlignment="1">
      <alignment horizontal="right"/>
    </xf>
    <xf numFmtId="4" fontId="3" fillId="0" borderId="24" xfId="232" applyNumberFormat="1" applyFont="1" applyBorder="1" applyAlignment="1">
      <alignment horizontal="right"/>
    </xf>
    <xf numFmtId="2" fontId="14" fillId="0" borderId="24" xfId="232" applyNumberFormat="1" applyFont="1" applyBorder="1" applyAlignment="1">
      <alignment horizontal="right" wrapText="1" indent="1"/>
    </xf>
    <xf numFmtId="4" fontId="14" fillId="0" borderId="24" xfId="232" applyNumberFormat="1" applyFont="1" applyBorder="1" applyAlignment="1">
      <alignment horizontal="right" wrapText="1"/>
    </xf>
    <xf numFmtId="2" fontId="3" fillId="0" borderId="24" xfId="232" applyNumberFormat="1" applyFont="1" applyBorder="1" applyAlignment="1">
      <alignment horizontal="right"/>
    </xf>
    <xf numFmtId="0" fontId="13" fillId="0" borderId="14" xfId="232" applyFont="1" applyBorder="1" applyAlignment="1">
      <alignment horizontal="right" wrapText="1"/>
    </xf>
    <xf numFmtId="4" fontId="13" fillId="0" borderId="24" xfId="232" applyNumberFormat="1" applyFont="1" applyBorder="1" applyAlignment="1">
      <alignment horizontal="right" wrapText="1"/>
    </xf>
    <xf numFmtId="4" fontId="3" fillId="0" borderId="19" xfId="232" applyNumberFormat="1" applyFont="1" applyBorder="1" applyAlignment="1">
      <alignment horizontal="right" vertical="center" wrapText="1"/>
    </xf>
    <xf numFmtId="2" fontId="6" fillId="0" borderId="24" xfId="232" applyNumberFormat="1" applyFont="1" applyBorder="1" applyAlignment="1">
      <alignment horizontal="right" wrapText="1"/>
    </xf>
    <xf numFmtId="4" fontId="6" fillId="0" borderId="24" xfId="232" applyNumberFormat="1" applyFont="1" applyBorder="1" applyAlignment="1">
      <alignment horizontal="right"/>
    </xf>
    <xf numFmtId="4" fontId="6" fillId="0" borderId="22" xfId="232" applyNumberFormat="1" applyFont="1" applyBorder="1" applyAlignment="1">
      <alignment horizontal="right" wrapText="1"/>
    </xf>
    <xf numFmtId="2" fontId="6" fillId="0" borderId="36" xfId="232" applyNumberFormat="1" applyFont="1" applyBorder="1" applyAlignment="1">
      <alignment horizontal="right" vertical="center" wrapText="1"/>
    </xf>
    <xf numFmtId="2" fontId="6" fillId="0" borderId="28" xfId="232" applyNumberFormat="1" applyFont="1" applyBorder="1" applyAlignment="1">
      <alignment horizontal="right" vertical="center"/>
    </xf>
    <xf numFmtId="0" fontId="3" fillId="0" borderId="30" xfId="232" applyFont="1" applyBorder="1"/>
    <xf numFmtId="0" fontId="6" fillId="0" borderId="30" xfId="232" applyFont="1" applyBorder="1"/>
    <xf numFmtId="4" fontId="3" fillId="0" borderId="0" xfId="232" applyNumberFormat="1" applyFont="1" applyAlignment="1">
      <alignment horizontal="center" vertical="center" wrapText="1"/>
    </xf>
    <xf numFmtId="4" fontId="13" fillId="0" borderId="24" xfId="232" applyNumberFormat="1" applyFont="1" applyBorder="1" applyAlignment="1">
      <alignment horizontal="right"/>
    </xf>
    <xf numFmtId="4" fontId="3" fillId="0" borderId="24" xfId="232" applyNumberFormat="1" applyFont="1" applyBorder="1" applyAlignment="1">
      <alignment horizontal="right" wrapText="1"/>
    </xf>
    <xf numFmtId="4" fontId="3" fillId="0" borderId="28" xfId="232" applyNumberFormat="1" applyFont="1" applyBorder="1" applyAlignment="1">
      <alignment horizontal="right" wrapText="1"/>
    </xf>
    <xf numFmtId="0" fontId="12" fillId="0" borderId="0" xfId="232" applyFont="1" applyAlignment="1">
      <alignment horizontal="left" vertical="center" indent="6"/>
    </xf>
    <xf numFmtId="0" fontId="3" fillId="0" borderId="30" xfId="232" applyFont="1" applyBorder="1" applyAlignment="1">
      <alignment vertical="center"/>
    </xf>
    <xf numFmtId="0" fontId="3" fillId="0" borderId="30" xfId="232" applyFont="1" applyBorder="1" applyAlignment="1">
      <alignment horizontal="center" vertical="center"/>
    </xf>
    <xf numFmtId="180" fontId="3" fillId="0" borderId="24" xfId="232" applyNumberFormat="1" applyFont="1" applyBorder="1" applyAlignment="1">
      <alignment horizontal="right"/>
    </xf>
    <xf numFmtId="179" fontId="3" fillId="0" borderId="24" xfId="232" applyNumberFormat="1" applyFont="1" applyBorder="1" applyAlignment="1">
      <alignment horizontal="right"/>
    </xf>
    <xf numFmtId="0" fontId="14" fillId="0" borderId="24" xfId="232" applyFont="1" applyBorder="1" applyAlignment="1">
      <alignment horizontal="right" wrapText="1"/>
    </xf>
    <xf numFmtId="179" fontId="14" fillId="0" borderId="24" xfId="232" applyNumberFormat="1" applyFont="1" applyBorder="1" applyAlignment="1">
      <alignment horizontal="right" wrapText="1"/>
    </xf>
    <xf numFmtId="180" fontId="14" fillId="0" borderId="24" xfId="232" applyNumberFormat="1" applyFont="1" applyBorder="1" applyAlignment="1">
      <alignment horizontal="right" wrapText="1"/>
    </xf>
    <xf numFmtId="180" fontId="14" fillId="0" borderId="24" xfId="232" applyNumberFormat="1" applyFont="1" applyBorder="1" applyAlignment="1">
      <alignment horizontal="right"/>
    </xf>
    <xf numFmtId="0" fontId="13" fillId="0" borderId="24" xfId="232" applyFont="1" applyBorder="1" applyAlignment="1">
      <alignment horizontal="right"/>
    </xf>
    <xf numFmtId="180" fontId="3" fillId="0" borderId="24" xfId="232" applyNumberFormat="1" applyFont="1" applyBorder="1" applyAlignment="1">
      <alignment horizontal="right" wrapText="1"/>
    </xf>
    <xf numFmtId="179" fontId="3" fillId="0" borderId="24" xfId="232" applyNumberFormat="1" applyFont="1" applyBorder="1" applyAlignment="1">
      <alignment horizontal="right" wrapText="1"/>
    </xf>
    <xf numFmtId="180" fontId="3" fillId="0" borderId="19" xfId="232" applyNumberFormat="1" applyFont="1" applyBorder="1" applyAlignment="1">
      <alignment horizontal="right" vertical="center" wrapText="1"/>
    </xf>
    <xf numFmtId="179" fontId="3" fillId="0" borderId="19" xfId="232" applyNumberFormat="1" applyFont="1" applyBorder="1" applyAlignment="1">
      <alignment horizontal="right" vertical="center" wrapText="1"/>
    </xf>
    <xf numFmtId="2" fontId="3" fillId="0" borderId="19" xfId="232" applyNumberFormat="1" applyFont="1" applyBorder="1" applyAlignment="1">
      <alignment horizontal="right" vertical="center" wrapText="1"/>
    </xf>
    <xf numFmtId="0" fontId="6" fillId="0" borderId="19" xfId="232" applyFont="1" applyBorder="1" applyAlignment="1">
      <alignment horizontal="right" vertical="center"/>
    </xf>
    <xf numFmtId="4" fontId="6" fillId="0" borderId="24" xfId="232" applyNumberFormat="1" applyFont="1" applyBorder="1" applyAlignment="1">
      <alignment horizontal="right" vertical="center" wrapText="1"/>
    </xf>
    <xf numFmtId="0" fontId="6" fillId="0" borderId="30" xfId="232" applyFont="1" applyBorder="1" applyAlignment="1">
      <alignment horizontal="left"/>
    </xf>
    <xf numFmtId="172" fontId="6" fillId="0" borderId="19" xfId="232" applyNumberFormat="1" applyFont="1" applyBorder="1" applyAlignment="1">
      <alignment horizontal="right"/>
    </xf>
    <xf numFmtId="0" fontId="6" fillId="0" borderId="0" xfId="313" applyFont="1"/>
    <xf numFmtId="0" fontId="6" fillId="0" borderId="0" xfId="313" applyFont="1" applyAlignment="1">
      <alignment horizontal="right"/>
    </xf>
    <xf numFmtId="0" fontId="3" fillId="0" borderId="19" xfId="313" applyFont="1" applyBorder="1" applyAlignment="1">
      <alignment horizontal="left" vertical="center" wrapText="1" indent="1"/>
    </xf>
    <xf numFmtId="2" fontId="6" fillId="0" borderId="24" xfId="313" applyNumberFormat="1" applyFont="1" applyBorder="1" applyAlignment="1">
      <alignment horizontal="right" vertical="center"/>
    </xf>
    <xf numFmtId="2" fontId="6" fillId="0" borderId="24" xfId="313" quotePrefix="1" applyNumberFormat="1" applyFont="1" applyBorder="1" applyAlignment="1">
      <alignment horizontal="right" vertical="center"/>
    </xf>
    <xf numFmtId="2" fontId="6" fillId="0" borderId="28" xfId="313" applyNumberFormat="1" applyFont="1" applyBorder="1" applyAlignment="1">
      <alignment horizontal="right" vertical="center"/>
    </xf>
    <xf numFmtId="1" fontId="20" fillId="0" borderId="40" xfId="201" applyNumberFormat="1" applyFont="1" applyBorder="1" applyAlignment="1">
      <alignment horizontal="center" vertical="center"/>
    </xf>
    <xf numFmtId="172" fontId="6" fillId="0" borderId="54" xfId="201" applyNumberFormat="1" applyFont="1" applyBorder="1" applyAlignment="1">
      <alignment horizontal="right" vertical="center"/>
    </xf>
    <xf numFmtId="4" fontId="6" fillId="0" borderId="19" xfId="232" applyNumberFormat="1" applyFont="1" applyBorder="1" applyAlignment="1">
      <alignment horizontal="right"/>
    </xf>
    <xf numFmtId="0" fontId="3" fillId="0" borderId="19" xfId="205" applyFont="1" applyBorder="1" applyAlignment="1">
      <alignment horizontal="center" vertical="center"/>
    </xf>
    <xf numFmtId="3" fontId="3" fillId="0" borderId="19" xfId="110" applyNumberFormat="1" applyFont="1" applyFill="1" applyBorder="1" applyAlignment="1">
      <alignment horizontal="right" vertical="center"/>
    </xf>
    <xf numFmtId="1" fontId="20" fillId="0" borderId="22" xfId="201" applyNumberFormat="1" applyFont="1" applyBorder="1" applyAlignment="1">
      <alignment horizontal="center" vertical="center"/>
    </xf>
    <xf numFmtId="0" fontId="3" fillId="0" borderId="19" xfId="232" applyFont="1" applyBorder="1" applyAlignment="1">
      <alignment horizontal="center" vertical="center"/>
    </xf>
    <xf numFmtId="174" fontId="6" fillId="0" borderId="19" xfId="232" applyNumberFormat="1" applyFont="1" applyBorder="1" applyAlignment="1">
      <alignment horizontal="right" vertical="center"/>
    </xf>
    <xf numFmtId="0" fontId="54" fillId="0" borderId="0" xfId="184" applyFont="1" applyFill="1" applyAlignment="1" applyProtection="1"/>
    <xf numFmtId="0" fontId="50" fillId="0" borderId="0" xfId="232" applyFont="1" applyAlignment="1">
      <alignment horizontal="center" vertical="center" wrapText="1"/>
    </xf>
    <xf numFmtId="0" fontId="50" fillId="0" borderId="22" xfId="232" applyFont="1" applyBorder="1" applyAlignment="1">
      <alignment horizontal="left" vertical="center" wrapText="1"/>
    </xf>
    <xf numFmtId="0" fontId="77" fillId="0" borderId="0" xfId="184" applyFill="1" applyAlignment="1" applyProtection="1"/>
    <xf numFmtId="0" fontId="5" fillId="0" borderId="24" xfId="232" applyFont="1" applyBorder="1" applyAlignment="1">
      <alignment horizontal="left" vertical="center" indent="3"/>
    </xf>
    <xf numFmtId="0" fontId="5" fillId="0" borderId="25" xfId="232" applyFont="1" applyBorder="1" applyAlignment="1">
      <alignment vertical="center" wrapText="1"/>
    </xf>
    <xf numFmtId="0" fontId="5" fillId="0" borderId="26" xfId="232" applyFont="1" applyBorder="1" applyAlignment="1">
      <alignment vertical="center" wrapText="1"/>
    </xf>
    <xf numFmtId="0" fontId="5" fillId="0" borderId="26" xfId="232" applyFont="1" applyBorder="1" applyAlignment="1">
      <alignment horizontal="left" vertical="center" indent="3"/>
    </xf>
    <xf numFmtId="0" fontId="9" fillId="0" borderId="26" xfId="232" applyFont="1" applyBorder="1" applyAlignment="1">
      <alignment horizontal="left" vertical="center"/>
    </xf>
    <xf numFmtId="0" fontId="9" fillId="0" borderId="27" xfId="232" applyFont="1" applyBorder="1" applyAlignment="1">
      <alignment vertical="center"/>
    </xf>
    <xf numFmtId="0" fontId="9" fillId="0" borderId="28" xfId="232" applyFont="1" applyBorder="1" applyAlignment="1">
      <alignment vertical="center"/>
    </xf>
    <xf numFmtId="0" fontId="9" fillId="0" borderId="14" xfId="232" applyFont="1" applyBorder="1" applyAlignment="1">
      <alignment horizontal="left" vertical="center" indent="1"/>
    </xf>
    <xf numFmtId="0" fontId="5" fillId="0" borderId="19" xfId="232" applyFont="1" applyBorder="1" applyAlignment="1">
      <alignment vertical="center"/>
    </xf>
    <xf numFmtId="0" fontId="9" fillId="0" borderId="22" xfId="232" applyFont="1" applyBorder="1" applyAlignment="1">
      <alignment horizontal="left" vertical="center" indent="1"/>
    </xf>
    <xf numFmtId="0" fontId="5" fillId="0" borderId="22" xfId="232" applyFont="1" applyBorder="1"/>
    <xf numFmtId="0" fontId="9" fillId="0" borderId="24" xfId="232" applyFont="1" applyBorder="1" applyAlignment="1">
      <alignment horizontal="left" vertical="center" indent="1"/>
    </xf>
    <xf numFmtId="0" fontId="5" fillId="0" borderId="24" xfId="232" applyFont="1" applyBorder="1"/>
    <xf numFmtId="0" fontId="5" fillId="0" borderId="28" xfId="232" applyFont="1" applyBorder="1"/>
    <xf numFmtId="0" fontId="13" fillId="0" borderId="0" xfId="306" applyFont="1"/>
    <xf numFmtId="3" fontId="3" fillId="0" borderId="14" xfId="152" applyNumberFormat="1" applyFont="1" applyFill="1" applyBorder="1" applyAlignment="1">
      <alignment vertical="center"/>
    </xf>
    <xf numFmtId="3" fontId="6" fillId="0" borderId="14" xfId="152" applyNumberFormat="1" applyFont="1" applyFill="1" applyBorder="1" applyAlignment="1">
      <alignment vertical="center"/>
    </xf>
    <xf numFmtId="3" fontId="6" fillId="0" borderId="14" xfId="152" applyNumberFormat="1" applyFont="1" applyFill="1" applyBorder="1" applyAlignment="1">
      <alignment horizontal="right" vertical="center"/>
    </xf>
    <xf numFmtId="3" fontId="6" fillId="0" borderId="24" xfId="152" applyNumberFormat="1" applyFont="1" applyFill="1" applyBorder="1" applyAlignment="1">
      <alignment horizontal="right" vertical="center"/>
    </xf>
    <xf numFmtId="0" fontId="15" fillId="0" borderId="0" xfId="232" applyFont="1" applyAlignment="1">
      <alignment horizontal="left"/>
    </xf>
    <xf numFmtId="0" fontId="6" fillId="0" borderId="0" xfId="232" quotePrefix="1" applyFont="1"/>
    <xf numFmtId="0" fontId="6" fillId="0" borderId="0" xfId="201" applyFont="1"/>
    <xf numFmtId="0" fontId="2" fillId="0" borderId="0" xfId="201"/>
    <xf numFmtId="0" fontId="6" fillId="0" borderId="30" xfId="201" applyFont="1" applyBorder="1"/>
    <xf numFmtId="0" fontId="3" fillId="0" borderId="30" xfId="201" applyFont="1" applyBorder="1"/>
    <xf numFmtId="0" fontId="3" fillId="0" borderId="0" xfId="201" applyFont="1"/>
    <xf numFmtId="0" fontId="6" fillId="0" borderId="0" xfId="201" applyFont="1" applyAlignment="1">
      <alignment horizontal="right"/>
    </xf>
    <xf numFmtId="0" fontId="3" fillId="0" borderId="19" xfId="201" applyFont="1" applyBorder="1" applyAlignment="1">
      <alignment horizontal="center" vertical="center"/>
    </xf>
    <xf numFmtId="1" fontId="3" fillId="0" borderId="19" xfId="201" applyNumberFormat="1" applyFont="1" applyBorder="1" applyAlignment="1">
      <alignment horizontal="center" vertical="center"/>
    </xf>
    <xf numFmtId="177" fontId="3" fillId="0" borderId="22" xfId="201" applyNumberFormat="1" applyFont="1" applyBorder="1" applyAlignment="1">
      <alignment horizontal="right" vertical="center"/>
    </xf>
    <xf numFmtId="177" fontId="14" fillId="0" borderId="24" xfId="152" applyNumberFormat="1" applyFont="1" applyFill="1" applyBorder="1" applyAlignment="1">
      <alignment horizontal="right" vertical="center"/>
    </xf>
    <xf numFmtId="3" fontId="6" fillId="0" borderId="29" xfId="91" applyNumberFormat="1" applyFont="1" applyFill="1" applyBorder="1" applyAlignment="1">
      <alignment horizontal="right" vertical="center"/>
    </xf>
    <xf numFmtId="3" fontId="6" fillId="0" borderId="24" xfId="91" applyNumberFormat="1" applyFont="1" applyFill="1" applyBorder="1" applyAlignment="1">
      <alignment horizontal="center" vertical="center"/>
    </xf>
    <xf numFmtId="177" fontId="3" fillId="0" borderId="24" xfId="152" applyNumberFormat="1" applyFont="1" applyFill="1" applyBorder="1" applyAlignment="1">
      <alignment horizontal="right" vertical="center"/>
    </xf>
    <xf numFmtId="177" fontId="14" fillId="0" borderId="28" xfId="152" applyNumberFormat="1" applyFont="1" applyFill="1" applyBorder="1" applyAlignment="1">
      <alignment horizontal="right" vertical="center"/>
    </xf>
    <xf numFmtId="1" fontId="6" fillId="0" borderId="24" xfId="91" applyNumberFormat="1" applyFont="1" applyFill="1" applyBorder="1" applyAlignment="1">
      <alignment horizontal="center" vertical="center"/>
    </xf>
    <xf numFmtId="177" fontId="3" fillId="0" borderId="19" xfId="152" applyNumberFormat="1" applyFont="1" applyFill="1" applyBorder="1" applyAlignment="1">
      <alignment horizontal="right" vertical="center"/>
    </xf>
    <xf numFmtId="0" fontId="3" fillId="0" borderId="19" xfId="201" applyFont="1" applyBorder="1" applyAlignment="1">
      <alignment horizontal="right" vertical="center"/>
    </xf>
    <xf numFmtId="3" fontId="3" fillId="0" borderId="19" xfId="91" applyNumberFormat="1" applyFont="1" applyFill="1" applyBorder="1" applyAlignment="1">
      <alignment horizontal="center" vertical="center"/>
    </xf>
    <xf numFmtId="173" fontId="6" fillId="0" borderId="0" xfId="201" applyNumberFormat="1" applyFont="1" applyAlignment="1">
      <alignment horizontal="right" vertical="center"/>
    </xf>
    <xf numFmtId="0" fontId="28" fillId="0" borderId="0" xfId="188" applyFont="1" applyFill="1" applyAlignment="1" applyProtection="1"/>
    <xf numFmtId="0" fontId="14" fillId="0" borderId="0" xfId="232" applyFont="1"/>
    <xf numFmtId="0" fontId="13" fillId="0" borderId="0" xfId="232" applyFont="1"/>
    <xf numFmtId="0" fontId="6" fillId="0" borderId="0" xfId="232" applyFont="1" applyAlignment="1">
      <alignment vertical="center" textRotation="180"/>
    </xf>
    <xf numFmtId="0" fontId="6" fillId="0" borderId="0" xfId="232" applyFont="1" applyAlignment="1">
      <alignment vertical="center"/>
    </xf>
    <xf numFmtId="174" fontId="6" fillId="0" borderId="0" xfId="232" applyNumberFormat="1" applyFont="1" applyAlignment="1">
      <alignment vertical="center"/>
    </xf>
    <xf numFmtId="0" fontId="29" fillId="0" borderId="0" xfId="232" applyFont="1" applyAlignment="1">
      <alignment vertical="center"/>
    </xf>
    <xf numFmtId="0" fontId="58" fillId="0" borderId="0" xfId="232" applyFont="1"/>
    <xf numFmtId="174" fontId="6" fillId="0" borderId="19" xfId="233" applyNumberFormat="1" applyFont="1" applyBorder="1" applyAlignment="1">
      <alignment horizontal="center" vertical="center"/>
    </xf>
    <xf numFmtId="0" fontId="6" fillId="0" borderId="0" xfId="232" applyFont="1" applyAlignment="1">
      <alignment horizontal="left"/>
    </xf>
    <xf numFmtId="174" fontId="6" fillId="0" borderId="0" xfId="232" applyNumberFormat="1" applyFont="1" applyAlignment="1">
      <alignment horizontal="center" vertical="center"/>
    </xf>
    <xf numFmtId="0" fontId="55" fillId="0" borderId="0" xfId="188" applyFont="1" applyFill="1" applyAlignment="1" applyProtection="1"/>
    <xf numFmtId="174" fontId="6" fillId="0" borderId="24" xfId="0" applyNumberFormat="1" applyFont="1" applyBorder="1" applyAlignment="1">
      <alignment horizontal="right" vertical="center"/>
    </xf>
    <xf numFmtId="174" fontId="14" fillId="0" borderId="24" xfId="0" applyNumberFormat="1" applyFont="1" applyBorder="1" applyAlignment="1">
      <alignment horizontal="right" vertical="center"/>
    </xf>
    <xf numFmtId="0" fontId="33" fillId="0" borderId="0" xfId="232" applyFont="1"/>
    <xf numFmtId="174" fontId="33" fillId="0" borderId="24" xfId="232" applyNumberFormat="1" applyFont="1" applyBorder="1" applyAlignment="1">
      <alignment horizontal="right" vertical="center"/>
    </xf>
    <xf numFmtId="174" fontId="34" fillId="0" borderId="24" xfId="232" applyNumberFormat="1" applyFont="1" applyBorder="1" applyAlignment="1">
      <alignment horizontal="right" vertical="center"/>
    </xf>
    <xf numFmtId="174" fontId="33" fillId="0" borderId="19" xfId="232" applyNumberFormat="1" applyFont="1" applyBorder="1" applyAlignment="1">
      <alignment horizontal="right" vertical="center"/>
    </xf>
    <xf numFmtId="174" fontId="14" fillId="0" borderId="19" xfId="232" applyNumberFormat="1" applyFont="1" applyBorder="1" applyAlignment="1">
      <alignment horizontal="right" vertical="center"/>
    </xf>
    <xf numFmtId="174" fontId="14" fillId="0" borderId="19" xfId="233" applyNumberFormat="1" applyFont="1" applyBorder="1" applyAlignment="1">
      <alignment horizontal="center" vertical="center"/>
    </xf>
    <xf numFmtId="0" fontId="5" fillId="0" borderId="0" xfId="232" applyFont="1" applyAlignment="1">
      <alignment vertical="center"/>
    </xf>
    <xf numFmtId="174" fontId="5" fillId="0" borderId="0" xfId="232" applyNumberFormat="1" applyFont="1" applyAlignment="1">
      <alignment vertical="center"/>
    </xf>
    <xf numFmtId="0" fontId="5" fillId="0" borderId="0" xfId="0" applyFont="1" applyAlignment="1">
      <alignment horizontal="center" vertical="center"/>
    </xf>
    <xf numFmtId="174" fontId="5" fillId="0" borderId="0" xfId="0" applyNumberFormat="1" applyFont="1" applyAlignment="1">
      <alignment horizontal="center" vertical="center"/>
    </xf>
    <xf numFmtId="174" fontId="5" fillId="0" borderId="14" xfId="0" applyNumberFormat="1" applyFont="1" applyBorder="1" applyAlignment="1">
      <alignment horizontal="center" vertical="center"/>
    </xf>
    <xf numFmtId="0" fontId="24" fillId="0" borderId="0" xfId="232" applyFont="1"/>
    <xf numFmtId="174" fontId="24" fillId="0" borderId="0" xfId="232" applyNumberFormat="1" applyFont="1"/>
    <xf numFmtId="174" fontId="5" fillId="0" borderId="0" xfId="232" applyNumberFormat="1" applyFont="1"/>
    <xf numFmtId="0" fontId="17" fillId="0" borderId="0" xfId="232" applyFont="1"/>
    <xf numFmtId="0" fontId="59" fillId="0" borderId="0" xfId="0" applyFont="1"/>
    <xf numFmtId="0" fontId="52" fillId="0" borderId="0" xfId="0" applyFont="1"/>
    <xf numFmtId="0" fontId="52" fillId="0" borderId="0" xfId="0" applyFont="1" applyAlignment="1">
      <alignment horizontal="center"/>
    </xf>
    <xf numFmtId="1" fontId="20" fillId="0" borderId="19" xfId="201" applyNumberFormat="1" applyFont="1" applyBorder="1" applyAlignment="1">
      <alignment horizontal="center" vertical="center"/>
    </xf>
    <xf numFmtId="0" fontId="21" fillId="0" borderId="41" xfId="201" applyFont="1" applyBorder="1" applyAlignment="1">
      <alignment horizontal="left" vertical="center" wrapText="1" indent="1"/>
    </xf>
    <xf numFmtId="172" fontId="6" fillId="0" borderId="46" xfId="205" applyNumberFormat="1" applyFont="1" applyBorder="1" applyAlignment="1">
      <alignment horizontal="right" vertical="center"/>
    </xf>
    <xf numFmtId="172" fontId="6" fillId="0" borderId="47" xfId="201" applyNumberFormat="1" applyFont="1" applyBorder="1" applyAlignment="1">
      <alignment horizontal="right" vertical="center"/>
    </xf>
    <xf numFmtId="172" fontId="6" fillId="0" borderId="57" xfId="201" applyNumberFormat="1" applyFont="1" applyBorder="1" applyAlignment="1">
      <alignment horizontal="right" vertical="center"/>
    </xf>
    <xf numFmtId="0" fontId="6" fillId="0" borderId="42" xfId="201" applyFont="1" applyBorder="1" applyAlignment="1">
      <alignment horizontal="left" vertical="center" indent="1"/>
    </xf>
    <xf numFmtId="172" fontId="6" fillId="0" borderId="42" xfId="205" applyNumberFormat="1" applyFont="1" applyBorder="1" applyAlignment="1">
      <alignment horizontal="right" vertical="center"/>
    </xf>
    <xf numFmtId="172" fontId="6" fillId="0" borderId="48" xfId="201" applyNumberFormat="1" applyFont="1" applyBorder="1" applyAlignment="1">
      <alignment horizontal="right" vertical="center"/>
    </xf>
    <xf numFmtId="0" fontId="21" fillId="0" borderId="43" xfId="201" applyFont="1" applyBorder="1" applyAlignment="1">
      <alignment horizontal="left" vertical="center" wrapText="1" indent="1"/>
    </xf>
    <xf numFmtId="172" fontId="6" fillId="0" borderId="44" xfId="205" applyNumberFormat="1" applyFont="1" applyBorder="1" applyAlignment="1">
      <alignment horizontal="right" vertical="center"/>
    </xf>
    <xf numFmtId="172" fontId="6" fillId="0" borderId="39" xfId="205" applyNumberFormat="1" applyFont="1" applyBorder="1" applyAlignment="1">
      <alignment horizontal="right" vertical="center"/>
    </xf>
    <xf numFmtId="172" fontId="6" fillId="0" borderId="55" xfId="201" applyNumberFormat="1" applyFont="1" applyBorder="1" applyAlignment="1">
      <alignment horizontal="right" vertical="center"/>
    </xf>
    <xf numFmtId="172" fontId="6" fillId="0" borderId="53" xfId="205" applyNumberFormat="1" applyFont="1" applyBorder="1" applyAlignment="1">
      <alignment horizontal="right" vertical="center"/>
    </xf>
    <xf numFmtId="172" fontId="6" fillId="0" borderId="58" xfId="201" applyNumberFormat="1" applyFont="1" applyBorder="1" applyAlignment="1">
      <alignment horizontal="right" vertical="center"/>
    </xf>
    <xf numFmtId="0" fontId="21" fillId="0" borderId="44" xfId="201" applyFont="1" applyBorder="1" applyAlignment="1">
      <alignment horizontal="left" vertical="center" wrapText="1" indent="1"/>
    </xf>
    <xf numFmtId="172" fontId="6" fillId="0" borderId="52" xfId="201" applyNumberFormat="1" applyFont="1" applyBorder="1" applyAlignment="1">
      <alignment horizontal="right" vertical="center"/>
    </xf>
    <xf numFmtId="172" fontId="6" fillId="0" borderId="56" xfId="201" applyNumberFormat="1" applyFont="1" applyBorder="1" applyAlignment="1">
      <alignment horizontal="right" vertical="center"/>
    </xf>
    <xf numFmtId="0" fontId="21" fillId="0" borderId="39" xfId="201" applyFont="1" applyBorder="1" applyAlignment="1">
      <alignment horizontal="left" vertical="center" wrapText="1" indent="1"/>
    </xf>
    <xf numFmtId="0" fontId="6" fillId="0" borderId="39" xfId="201" applyFont="1" applyBorder="1" applyAlignment="1">
      <alignment horizontal="left" vertical="center" indent="1"/>
    </xf>
    <xf numFmtId="172" fontId="6" fillId="0" borderId="24" xfId="205" applyNumberFormat="1" applyFont="1" applyBorder="1" applyAlignment="1">
      <alignment horizontal="right" vertical="center"/>
    </xf>
    <xf numFmtId="0" fontId="6" fillId="0" borderId="45" xfId="201" applyFont="1" applyBorder="1" applyAlignment="1">
      <alignment horizontal="left" vertical="center" indent="1"/>
    </xf>
    <xf numFmtId="172" fontId="6" fillId="0" borderId="45" xfId="205" applyNumberFormat="1" applyFont="1" applyBorder="1" applyAlignment="1">
      <alignment horizontal="right" vertical="center"/>
    </xf>
    <xf numFmtId="172" fontId="6" fillId="0" borderId="51" xfId="201" applyNumberFormat="1" applyFont="1" applyBorder="1" applyAlignment="1">
      <alignment horizontal="right" vertical="center"/>
    </xf>
    <xf numFmtId="172" fontId="6" fillId="0" borderId="28" xfId="205" applyNumberFormat="1" applyFont="1" applyBorder="1" applyAlignment="1">
      <alignment horizontal="right" vertical="center"/>
    </xf>
    <xf numFmtId="0" fontId="6" fillId="0" borderId="0" xfId="232" applyFont="1" applyAlignment="1">
      <alignment horizontal="right" vertical="center"/>
    </xf>
    <xf numFmtId="174" fontId="3" fillId="0" borderId="19" xfId="232" applyNumberFormat="1" applyFont="1" applyBorder="1" applyAlignment="1">
      <alignment horizontal="center" vertical="center"/>
    </xf>
    <xf numFmtId="174" fontId="3" fillId="0" borderId="19" xfId="232" applyNumberFormat="1" applyFont="1" applyBorder="1" applyAlignment="1">
      <alignment horizontal="center" vertical="center" wrapText="1"/>
    </xf>
    <xf numFmtId="174" fontId="14" fillId="0" borderId="28" xfId="232" quotePrefix="1" applyNumberFormat="1" applyFont="1" applyBorder="1" applyAlignment="1">
      <alignment horizontal="center" vertical="center"/>
    </xf>
    <xf numFmtId="174" fontId="14" fillId="0" borderId="24" xfId="232" quotePrefix="1" applyNumberFormat="1" applyFont="1" applyBorder="1" applyAlignment="1">
      <alignment horizontal="right" vertical="center" indent="2"/>
    </xf>
    <xf numFmtId="174" fontId="14" fillId="0" borderId="24" xfId="232" quotePrefix="1" applyNumberFormat="1" applyFont="1" applyBorder="1" applyAlignment="1">
      <alignment horizontal="center" vertical="center"/>
    </xf>
    <xf numFmtId="174" fontId="3" fillId="0" borderId="19" xfId="232" quotePrefix="1" applyNumberFormat="1" applyFont="1" applyBorder="1" applyAlignment="1">
      <alignment horizontal="center" vertical="center"/>
    </xf>
    <xf numFmtId="174" fontId="3" fillId="0" borderId="19" xfId="232" applyNumberFormat="1" applyFont="1" applyBorder="1" applyAlignment="1">
      <alignment horizontal="left" vertical="center" indent="4"/>
    </xf>
    <xf numFmtId="0" fontId="3" fillId="0" borderId="0" xfId="232" applyFont="1"/>
    <xf numFmtId="0" fontId="3" fillId="0" borderId="35" xfId="313" applyFont="1" applyBorder="1" applyAlignment="1">
      <alignment horizontal="left" vertical="center" wrapText="1" indent="1"/>
    </xf>
    <xf numFmtId="2" fontId="6" fillId="0" borderId="14" xfId="313" applyNumberFormat="1" applyFont="1" applyBorder="1" applyAlignment="1">
      <alignment horizontal="right" vertical="center"/>
    </xf>
    <xf numFmtId="2" fontId="51" fillId="0" borderId="0" xfId="313" applyNumberFormat="1" applyFont="1"/>
    <xf numFmtId="0" fontId="53" fillId="0" borderId="0" xfId="313" applyFont="1"/>
    <xf numFmtId="2" fontId="6" fillId="0" borderId="14" xfId="313" quotePrefix="1" applyNumberFormat="1" applyFont="1" applyBorder="1" applyAlignment="1">
      <alignment horizontal="right" vertical="center"/>
    </xf>
    <xf numFmtId="0" fontId="4" fillId="0" borderId="0" xfId="232" applyFont="1"/>
    <xf numFmtId="0" fontId="3" fillId="0" borderId="0" xfId="232" applyFont="1" applyAlignment="1">
      <alignment horizontal="right" vertical="center"/>
    </xf>
    <xf numFmtId="3" fontId="6" fillId="0" borderId="24" xfId="232" applyNumberFormat="1" applyFont="1" applyBorder="1" applyAlignment="1">
      <alignment horizontal="right" vertical="center"/>
    </xf>
    <xf numFmtId="3" fontId="6" fillId="0" borderId="24" xfId="110" applyNumberFormat="1" applyFont="1" applyFill="1" applyBorder="1" applyAlignment="1">
      <alignment horizontal="right" vertical="center"/>
    </xf>
    <xf numFmtId="3" fontId="6" fillId="0" borderId="24" xfId="232" applyNumberFormat="1" applyFont="1" applyBorder="1" applyAlignment="1">
      <alignment horizontal="right" vertical="center" wrapText="1"/>
    </xf>
    <xf numFmtId="3" fontId="3" fillId="0" borderId="19" xfId="232" applyNumberFormat="1" applyFont="1" applyBorder="1" applyAlignment="1">
      <alignment horizontal="right" vertical="center"/>
    </xf>
    <xf numFmtId="3" fontId="6" fillId="0" borderId="0" xfId="232" applyNumberFormat="1" applyFont="1"/>
    <xf numFmtId="174" fontId="3" fillId="0" borderId="19" xfId="232" applyNumberFormat="1" applyFont="1" applyBorder="1" applyAlignment="1">
      <alignment horizontal="right" vertical="center" indent="2"/>
    </xf>
    <xf numFmtId="4" fontId="6" fillId="0" borderId="24" xfId="232" applyNumberFormat="1" applyFont="1" applyBorder="1" applyAlignment="1">
      <alignment horizontal="right" wrapText="1"/>
    </xf>
    <xf numFmtId="0" fontId="88" fillId="0" borderId="0" xfId="309" applyFont="1"/>
    <xf numFmtId="0" fontId="6" fillId="0" borderId="30" xfId="232" applyFont="1" applyBorder="1" applyAlignment="1">
      <alignment horizontal="center"/>
    </xf>
    <xf numFmtId="0" fontId="6" fillId="0" borderId="33" xfId="233" applyFont="1" applyBorder="1" applyAlignment="1">
      <alignment horizontal="center" vertical="center" textRotation="90" wrapText="1"/>
    </xf>
    <xf numFmtId="0" fontId="6" fillId="0" borderId="34" xfId="233" applyFont="1" applyBorder="1" applyAlignment="1">
      <alignment horizontal="center" vertical="center" textRotation="90" wrapText="1"/>
    </xf>
    <xf numFmtId="0" fontId="6" fillId="0" borderId="80" xfId="232" applyFont="1" applyBorder="1" applyAlignment="1">
      <alignment horizontal="center" vertical="center" textRotation="90" wrapText="1"/>
    </xf>
    <xf numFmtId="0" fontId="6" fillId="0" borderId="81" xfId="232" applyFont="1" applyBorder="1" applyAlignment="1">
      <alignment horizontal="center" vertical="center" textRotation="90" wrapText="1"/>
    </xf>
    <xf numFmtId="0" fontId="6" fillId="0" borderId="33" xfId="232" applyFont="1" applyBorder="1" applyAlignment="1">
      <alignment horizontal="center" vertical="center" textRotation="90" wrapText="1"/>
    </xf>
    <xf numFmtId="0" fontId="6" fillId="0" borderId="34" xfId="232" applyFont="1" applyBorder="1" applyAlignment="1">
      <alignment horizontal="center" vertical="center" textRotation="90" wrapText="1"/>
    </xf>
    <xf numFmtId="0" fontId="5" fillId="0" borderId="23" xfId="232" applyFont="1" applyBorder="1" applyAlignment="1">
      <alignment vertical="center" wrapText="1"/>
    </xf>
    <xf numFmtId="1" fontId="6" fillId="0" borderId="24" xfId="232" applyNumberFormat="1" applyFont="1" applyBorder="1" applyAlignment="1">
      <alignment horizontal="right" vertical="center"/>
    </xf>
    <xf numFmtId="176" fontId="6" fillId="0" borderId="24" xfId="59" applyNumberFormat="1" applyFont="1" applyFill="1" applyBorder="1" applyAlignment="1">
      <alignment horizontal="right" vertical="center"/>
    </xf>
    <xf numFmtId="1" fontId="33" fillId="0" borderId="74" xfId="232" applyNumberFormat="1" applyFont="1" applyBorder="1" applyAlignment="1">
      <alignment horizontal="right" vertical="center"/>
    </xf>
    <xf numFmtId="176" fontId="6" fillId="0" borderId="22" xfId="60" applyNumberFormat="1" applyFont="1" applyFill="1" applyBorder="1" applyAlignment="1">
      <alignment horizontal="right" vertical="center"/>
    </xf>
    <xf numFmtId="0" fontId="6" fillId="0" borderId="0" xfId="232" applyFont="1" applyAlignment="1">
      <alignment vertical="center" wrapText="1"/>
    </xf>
    <xf numFmtId="0" fontId="9" fillId="0" borderId="0" xfId="232" applyFont="1"/>
    <xf numFmtId="0" fontId="6" fillId="0" borderId="0" xfId="208" applyFont="1"/>
    <xf numFmtId="4" fontId="6" fillId="0" borderId="0" xfId="232" applyNumberFormat="1" applyFont="1"/>
    <xf numFmtId="180" fontId="3" fillId="0" borderId="28" xfId="232" applyNumberFormat="1" applyFont="1" applyBorder="1" applyAlignment="1">
      <alignment horizontal="right"/>
    </xf>
    <xf numFmtId="2" fontId="3" fillId="0" borderId="14" xfId="232" applyNumberFormat="1" applyFont="1" applyBorder="1" applyAlignment="1">
      <alignment horizontal="right" wrapText="1"/>
    </xf>
    <xf numFmtId="0" fontId="3" fillId="0" borderId="28" xfId="232" applyFont="1" applyBorder="1" applyAlignment="1">
      <alignment horizontal="right"/>
    </xf>
    <xf numFmtId="2" fontId="3" fillId="0" borderId="28" xfId="232" applyNumberFormat="1" applyFont="1" applyBorder="1" applyAlignment="1">
      <alignment horizontal="right"/>
    </xf>
    <xf numFmtId="0" fontId="6" fillId="0" borderId="0" xfId="224" applyFont="1"/>
    <xf numFmtId="0" fontId="3" fillId="0" borderId="19" xfId="232" applyFont="1" applyBorder="1" applyAlignment="1">
      <alignment horizontal="right" vertical="center"/>
    </xf>
    <xf numFmtId="172" fontId="6" fillId="0" borderId="19" xfId="232" applyNumberFormat="1" applyFont="1" applyBorder="1" applyAlignment="1">
      <alignment horizontal="right" wrapText="1"/>
    </xf>
    <xf numFmtId="4" fontId="6" fillId="0" borderId="19" xfId="232" applyNumberFormat="1" applyFont="1" applyBorder="1" applyAlignment="1">
      <alignment horizontal="right" wrapText="1"/>
    </xf>
    <xf numFmtId="4" fontId="6" fillId="0" borderId="28" xfId="232" applyNumberFormat="1" applyFont="1" applyBorder="1" applyAlignment="1">
      <alignment horizontal="right"/>
    </xf>
    <xf numFmtId="0" fontId="28" fillId="0" borderId="0" xfId="184" applyFont="1" applyFill="1" applyAlignment="1" applyProtection="1">
      <alignment vertical="center"/>
    </xf>
    <xf numFmtId="176" fontId="6" fillId="0" borderId="24" xfId="60" applyNumberFormat="1" applyFont="1" applyFill="1" applyBorder="1" applyAlignment="1">
      <alignment horizontal="right" vertical="center"/>
    </xf>
    <xf numFmtId="1" fontId="33" fillId="0" borderId="39" xfId="232" applyNumberFormat="1" applyFont="1" applyBorder="1" applyAlignment="1">
      <alignment horizontal="right" vertical="center"/>
    </xf>
    <xf numFmtId="178" fontId="33" fillId="0" borderId="74" xfId="60" applyNumberFormat="1" applyFont="1" applyFill="1" applyBorder="1" applyAlignment="1" applyProtection="1">
      <alignment horizontal="right" vertical="center"/>
    </xf>
    <xf numFmtId="1" fontId="87" fillId="0" borderId="19" xfId="232" applyNumberFormat="1" applyFont="1" applyBorder="1" applyAlignment="1">
      <alignment horizontal="right" vertical="center"/>
    </xf>
    <xf numFmtId="1" fontId="3" fillId="0" borderId="19" xfId="232" applyNumberFormat="1" applyFont="1" applyBorder="1" applyAlignment="1">
      <alignment horizontal="right" vertical="center"/>
    </xf>
    <xf numFmtId="176" fontId="3" fillId="0" borderId="19" xfId="61" applyNumberFormat="1" applyFont="1" applyFill="1" applyBorder="1" applyAlignment="1">
      <alignment horizontal="right" vertical="center"/>
    </xf>
    <xf numFmtId="1" fontId="6" fillId="0" borderId="39" xfId="232" applyNumberFormat="1" applyFont="1" applyBorder="1" applyAlignment="1">
      <alignment horizontal="right" vertical="center"/>
    </xf>
    <xf numFmtId="178" fontId="3" fillId="0" borderId="19" xfId="60" applyNumberFormat="1" applyFont="1" applyFill="1" applyBorder="1" applyAlignment="1" applyProtection="1">
      <alignment horizontal="right" vertical="center"/>
    </xf>
    <xf numFmtId="1" fontId="6" fillId="0" borderId="19" xfId="232" applyNumberFormat="1" applyFont="1" applyBorder="1" applyAlignment="1">
      <alignment horizontal="right" vertical="center"/>
    </xf>
    <xf numFmtId="176" fontId="3" fillId="0" borderId="19" xfId="60" applyNumberFormat="1" applyFont="1" applyFill="1" applyBorder="1" applyAlignment="1">
      <alignment horizontal="right" vertical="center"/>
    </xf>
    <xf numFmtId="178" fontId="33" fillId="0" borderId="39" xfId="60" applyNumberFormat="1" applyFont="1" applyFill="1" applyBorder="1" applyAlignment="1" applyProtection="1">
      <alignment horizontal="right" vertical="center"/>
    </xf>
    <xf numFmtId="178" fontId="33" fillId="0" borderId="39" xfId="59" applyNumberFormat="1" applyFont="1" applyFill="1" applyBorder="1" applyAlignment="1" applyProtection="1">
      <alignment horizontal="right" vertical="center"/>
    </xf>
    <xf numFmtId="178" fontId="33" fillId="0" borderId="75" xfId="62" applyNumberFormat="1" applyFont="1" applyFill="1" applyBorder="1" applyAlignment="1" applyProtection="1">
      <alignment horizontal="right" vertical="center"/>
    </xf>
    <xf numFmtId="178" fontId="33" fillId="0" borderId="75" xfId="60" applyNumberFormat="1" applyFont="1" applyFill="1" applyBorder="1" applyAlignment="1" applyProtection="1">
      <alignment horizontal="right" vertical="center"/>
    </xf>
    <xf numFmtId="178" fontId="33" fillId="0" borderId="39" xfId="62" applyNumberFormat="1" applyFont="1" applyFill="1" applyBorder="1" applyAlignment="1" applyProtection="1">
      <alignment horizontal="right" vertical="center"/>
    </xf>
    <xf numFmtId="0" fontId="50" fillId="58" borderId="0" xfId="232" applyFont="1" applyFill="1" applyAlignment="1">
      <alignment horizontal="center" vertical="center" wrapText="1"/>
    </xf>
    <xf numFmtId="0" fontId="89" fillId="0" borderId="85" xfId="184" applyFont="1" applyFill="1" applyBorder="1" applyAlignment="1" applyProtection="1">
      <alignment horizontal="center" vertical="center"/>
    </xf>
    <xf numFmtId="0" fontId="3" fillId="59" borderId="19" xfId="306" applyFont="1" applyFill="1" applyBorder="1" applyAlignment="1">
      <alignment horizontal="center" vertical="center"/>
    </xf>
    <xf numFmtId="3" fontId="3" fillId="59" borderId="24" xfId="152" applyNumberFormat="1" applyFont="1" applyFill="1" applyBorder="1" applyAlignment="1">
      <alignment vertical="center"/>
    </xf>
    <xf numFmtId="3" fontId="6" fillId="59" borderId="24" xfId="152" applyNumberFormat="1" applyFont="1" applyFill="1" applyBorder="1" applyAlignment="1">
      <alignment vertical="center"/>
    </xf>
    <xf numFmtId="3" fontId="14" fillId="59" borderId="24" xfId="152" applyNumberFormat="1" applyFont="1" applyFill="1" applyBorder="1" applyAlignment="1">
      <alignment vertical="center"/>
    </xf>
    <xf numFmtId="3" fontId="6" fillId="59" borderId="14" xfId="152" applyNumberFormat="1" applyFont="1" applyFill="1" applyBorder="1" applyAlignment="1">
      <alignment horizontal="right" vertical="center"/>
    </xf>
    <xf numFmtId="3" fontId="6" fillId="59" borderId="14" xfId="152" applyNumberFormat="1" applyFont="1" applyFill="1" applyBorder="1" applyAlignment="1">
      <alignment vertical="center"/>
    </xf>
    <xf numFmtId="3" fontId="3" fillId="59" borderId="19" xfId="152" applyNumberFormat="1" applyFont="1" applyFill="1" applyBorder="1" applyAlignment="1">
      <alignment vertical="center"/>
    </xf>
    <xf numFmtId="172" fontId="3" fillId="59" borderId="19" xfId="152" applyNumberFormat="1" applyFont="1" applyFill="1" applyBorder="1" applyAlignment="1">
      <alignment vertical="center"/>
    </xf>
    <xf numFmtId="3" fontId="6" fillId="59" borderId="24" xfId="152" applyNumberFormat="1" applyFont="1" applyFill="1" applyBorder="1" applyAlignment="1">
      <alignment horizontal="right" vertical="center"/>
    </xf>
    <xf numFmtId="0" fontId="3" fillId="59" borderId="24" xfId="306" applyFont="1" applyFill="1" applyBorder="1" applyAlignment="1">
      <alignment vertical="center"/>
    </xf>
    <xf numFmtId="0" fontId="3" fillId="59" borderId="29" xfId="306" applyFont="1" applyFill="1" applyBorder="1" applyAlignment="1">
      <alignment vertical="center"/>
    </xf>
    <xf numFmtId="0" fontId="3" fillId="59" borderId="0" xfId="306" applyFont="1" applyFill="1" applyAlignment="1">
      <alignment vertical="center"/>
    </xf>
    <xf numFmtId="0" fontId="3" fillId="59" borderId="14" xfId="306" applyFont="1" applyFill="1" applyBorder="1" applyAlignment="1">
      <alignment vertical="center"/>
    </xf>
    <xf numFmtId="0" fontId="6" fillId="59" borderId="24" xfId="306" applyFont="1" applyFill="1" applyBorder="1" applyAlignment="1">
      <alignment horizontal="left" vertical="center" indent="1"/>
    </xf>
    <xf numFmtId="0" fontId="6" fillId="59" borderId="29" xfId="306" applyFont="1" applyFill="1" applyBorder="1" applyAlignment="1">
      <alignment vertical="center"/>
    </xf>
    <xf numFmtId="0" fontId="6" fillId="59" borderId="0" xfId="306" applyFont="1" applyFill="1" applyAlignment="1">
      <alignment vertical="center"/>
    </xf>
    <xf numFmtId="0" fontId="6" fillId="59" borderId="14" xfId="306" applyFont="1" applyFill="1" applyBorder="1" applyAlignment="1">
      <alignment vertical="center"/>
    </xf>
    <xf numFmtId="0" fontId="14" fillId="59" borderId="24" xfId="306" applyFont="1" applyFill="1" applyBorder="1" applyAlignment="1">
      <alignment horizontal="left" vertical="center" indent="2"/>
    </xf>
    <xf numFmtId="0" fontId="14" fillId="59" borderId="29" xfId="306" applyFont="1" applyFill="1" applyBorder="1"/>
    <xf numFmtId="0" fontId="14" fillId="59" borderId="0" xfId="306" applyFont="1" applyFill="1" applyAlignment="1">
      <alignment vertical="center"/>
    </xf>
    <xf numFmtId="0" fontId="14" fillId="59" borderId="14" xfId="306" applyFont="1" applyFill="1" applyBorder="1" applyAlignment="1">
      <alignment vertical="center"/>
    </xf>
    <xf numFmtId="0" fontId="14" fillId="59" borderId="29" xfId="306" applyFont="1" applyFill="1" applyBorder="1" applyAlignment="1">
      <alignment horizontal="left" vertical="center" indent="2"/>
    </xf>
    <xf numFmtId="0" fontId="14" fillId="59" borderId="0" xfId="306" applyFont="1" applyFill="1"/>
    <xf numFmtId="0" fontId="6" fillId="59" borderId="24" xfId="306" applyFont="1" applyFill="1" applyBorder="1" applyAlignment="1">
      <alignment vertical="center"/>
    </xf>
    <xf numFmtId="0" fontId="14" fillId="59" borderId="29" xfId="306" applyFont="1" applyFill="1" applyBorder="1" applyAlignment="1">
      <alignment vertical="center"/>
    </xf>
    <xf numFmtId="0" fontId="14" fillId="59" borderId="24" xfId="306" applyFont="1" applyFill="1" applyBorder="1" applyAlignment="1">
      <alignment horizontal="left" vertical="center" indent="3"/>
    </xf>
    <xf numFmtId="0" fontId="6" fillId="59" borderId="32" xfId="306" applyFont="1" applyFill="1" applyBorder="1" applyAlignment="1">
      <alignment horizontal="left" vertical="center"/>
    </xf>
    <xf numFmtId="3" fontId="3" fillId="59" borderId="24" xfId="306" applyNumberFormat="1" applyFont="1" applyFill="1" applyBorder="1" applyAlignment="1">
      <alignment vertical="center"/>
    </xf>
    <xf numFmtId="3" fontId="14" fillId="59" borderId="24" xfId="152" applyNumberFormat="1" applyFont="1" applyFill="1" applyBorder="1" applyAlignment="1">
      <alignment horizontal="right" vertical="center"/>
    </xf>
    <xf numFmtId="3" fontId="6" fillId="59" borderId="28" xfId="152" applyNumberFormat="1" applyFont="1" applyFill="1" applyBorder="1" applyAlignment="1">
      <alignment vertical="center"/>
    </xf>
    <xf numFmtId="3" fontId="3" fillId="59" borderId="14" xfId="271" applyNumberFormat="1" applyFont="1" applyFill="1" applyBorder="1" applyAlignment="1">
      <alignment vertical="center"/>
    </xf>
    <xf numFmtId="3" fontId="14" fillId="59" borderId="14" xfId="271" applyNumberFormat="1" applyFont="1" applyFill="1" applyBorder="1" applyAlignment="1">
      <alignment vertical="center"/>
    </xf>
    <xf numFmtId="3" fontId="3" fillId="59" borderId="19" xfId="271" applyNumberFormat="1" applyFont="1" applyFill="1" applyBorder="1" applyAlignment="1">
      <alignment vertical="center"/>
    </xf>
    <xf numFmtId="0" fontId="3" fillId="57" borderId="19" xfId="306" applyFont="1" applyFill="1" applyBorder="1" applyAlignment="1">
      <alignment horizontal="center" vertical="center"/>
    </xf>
    <xf numFmtId="3" fontId="3" fillId="57" borderId="24" xfId="152" applyNumberFormat="1" applyFont="1" applyFill="1" applyBorder="1" applyAlignment="1">
      <alignment vertical="center"/>
    </xf>
    <xf numFmtId="3" fontId="3" fillId="57" borderId="19" xfId="152" applyNumberFormat="1" applyFont="1" applyFill="1" applyBorder="1" applyAlignment="1">
      <alignment vertical="center"/>
    </xf>
    <xf numFmtId="172" fontId="3" fillId="57" borderId="19" xfId="152" applyNumberFormat="1" applyFont="1" applyFill="1" applyBorder="1" applyAlignment="1">
      <alignment vertical="center"/>
    </xf>
    <xf numFmtId="0" fontId="14" fillId="59" borderId="29" xfId="201" applyFont="1" applyFill="1" applyBorder="1" applyAlignment="1">
      <alignment horizontal="left" vertical="center" indent="1"/>
    </xf>
    <xf numFmtId="0" fontId="6" fillId="59" borderId="0" xfId="201" applyFont="1" applyFill="1" applyAlignment="1">
      <alignment vertical="center"/>
    </xf>
    <xf numFmtId="0" fontId="6" fillId="59" borderId="14" xfId="201" applyFont="1" applyFill="1" applyBorder="1" applyAlignment="1">
      <alignment vertical="center"/>
    </xf>
    <xf numFmtId="0" fontId="3" fillId="59" borderId="19" xfId="201" applyFont="1" applyFill="1" applyBorder="1" applyAlignment="1">
      <alignment horizontal="center" vertical="center"/>
    </xf>
    <xf numFmtId="177" fontId="3" fillId="59" borderId="22" xfId="201" applyNumberFormat="1" applyFont="1" applyFill="1" applyBorder="1" applyAlignment="1">
      <alignment horizontal="right" vertical="center"/>
    </xf>
    <xf numFmtId="177" fontId="14" fillId="59" borderId="24" xfId="152" applyNumberFormat="1" applyFont="1" applyFill="1" applyBorder="1" applyAlignment="1">
      <alignment horizontal="right" vertical="center"/>
    </xf>
    <xf numFmtId="177" fontId="3" fillId="59" borderId="24" xfId="152" applyNumberFormat="1" applyFont="1" applyFill="1" applyBorder="1" applyAlignment="1">
      <alignment horizontal="right" vertical="center"/>
    </xf>
    <xf numFmtId="177" fontId="14" fillId="59" borderId="28" xfId="152" applyNumberFormat="1" applyFont="1" applyFill="1" applyBorder="1" applyAlignment="1">
      <alignment horizontal="right" vertical="center"/>
    </xf>
    <xf numFmtId="177" fontId="3" fillId="59" borderId="19" xfId="152" applyNumberFormat="1" applyFont="1" applyFill="1" applyBorder="1" applyAlignment="1">
      <alignment horizontal="right" vertical="center"/>
    </xf>
    <xf numFmtId="1" fontId="3" fillId="59" borderId="19" xfId="201" applyNumberFormat="1" applyFont="1" applyFill="1" applyBorder="1" applyAlignment="1">
      <alignment horizontal="center" vertical="center"/>
    </xf>
    <xf numFmtId="0" fontId="3" fillId="59" borderId="19" xfId="201" applyFont="1" applyFill="1" applyBorder="1" applyAlignment="1">
      <alignment horizontal="right" vertical="center"/>
    </xf>
    <xf numFmtId="3" fontId="3" fillId="59" borderId="24" xfId="232" applyNumberFormat="1" applyFont="1" applyFill="1" applyBorder="1" applyAlignment="1">
      <alignment horizontal="right" vertical="center"/>
    </xf>
    <xf numFmtId="3" fontId="6" fillId="59" borderId="24" xfId="91" applyNumberFormat="1" applyFont="1" applyFill="1" applyBorder="1" applyAlignment="1">
      <alignment horizontal="right" vertical="center"/>
    </xf>
    <xf numFmtId="3" fontId="3" fillId="59" borderId="24" xfId="91" applyNumberFormat="1" applyFont="1" applyFill="1" applyBorder="1" applyAlignment="1">
      <alignment horizontal="right" vertical="center"/>
    </xf>
    <xf numFmtId="3" fontId="3" fillId="59" borderId="19" xfId="91" applyNumberFormat="1" applyFont="1" applyFill="1" applyBorder="1" applyAlignment="1">
      <alignment horizontal="right" vertical="center"/>
    </xf>
    <xf numFmtId="1" fontId="3" fillId="59" borderId="19" xfId="232" applyNumberFormat="1" applyFont="1" applyFill="1" applyBorder="1" applyAlignment="1">
      <alignment horizontal="center" vertical="center"/>
    </xf>
    <xf numFmtId="0" fontId="3" fillId="59" borderId="19" xfId="232" applyFont="1" applyFill="1" applyBorder="1" applyAlignment="1">
      <alignment horizontal="center" vertical="center"/>
    </xf>
    <xf numFmtId="1" fontId="6" fillId="59" borderId="24" xfId="91" applyNumberFormat="1" applyFont="1" applyFill="1" applyBorder="1" applyAlignment="1">
      <alignment horizontal="right" vertical="center"/>
    </xf>
    <xf numFmtId="0" fontId="6" fillId="59" borderId="24" xfId="232" applyFont="1" applyFill="1" applyBorder="1" applyAlignment="1">
      <alignment horizontal="center" vertical="center"/>
    </xf>
    <xf numFmtId="0" fontId="6" fillId="59" borderId="29" xfId="232" applyFont="1" applyFill="1" applyBorder="1" applyAlignment="1">
      <alignment horizontal="center" vertical="center"/>
    </xf>
    <xf numFmtId="0" fontId="6" fillId="59" borderId="0" xfId="232" applyFont="1" applyFill="1" applyAlignment="1">
      <alignment horizontal="center" vertical="center"/>
    </xf>
    <xf numFmtId="0" fontId="6" fillId="59" borderId="70" xfId="232" applyFont="1" applyFill="1" applyBorder="1" applyAlignment="1">
      <alignment horizontal="center" vertical="center"/>
    </xf>
    <xf numFmtId="0" fontId="6" fillId="59" borderId="72" xfId="232" applyFont="1" applyFill="1" applyBorder="1" applyAlignment="1">
      <alignment horizontal="center" vertical="center"/>
    </xf>
    <xf numFmtId="0" fontId="6" fillId="59" borderId="33" xfId="233" applyFont="1" applyFill="1" applyBorder="1" applyAlignment="1">
      <alignment horizontal="center" vertical="center" textRotation="90" wrapText="1"/>
    </xf>
    <xf numFmtId="0" fontId="6" fillId="59" borderId="34" xfId="233" applyFont="1" applyFill="1" applyBorder="1" applyAlignment="1">
      <alignment horizontal="center" vertical="center" textRotation="90" wrapText="1"/>
    </xf>
    <xf numFmtId="174" fontId="6" fillId="59" borderId="24" xfId="232" applyNumberFormat="1" applyFont="1" applyFill="1" applyBorder="1" applyAlignment="1">
      <alignment horizontal="right" vertical="center"/>
    </xf>
    <xf numFmtId="174" fontId="6" fillId="59" borderId="19" xfId="232" applyNumberFormat="1" applyFont="1" applyFill="1" applyBorder="1" applyAlignment="1">
      <alignment horizontal="right" vertical="center"/>
    </xf>
    <xf numFmtId="174" fontId="6" fillId="59" borderId="19" xfId="233" applyNumberFormat="1" applyFont="1" applyFill="1" applyBorder="1" applyAlignment="1">
      <alignment horizontal="center" vertical="center"/>
    </xf>
    <xf numFmtId="0" fontId="6" fillId="59" borderId="24" xfId="0" applyFont="1" applyFill="1" applyBorder="1" applyAlignment="1">
      <alignment horizontal="center" vertical="center"/>
    </xf>
    <xf numFmtId="0" fontId="33" fillId="59" borderId="24" xfId="232" applyFont="1" applyFill="1" applyBorder="1" applyAlignment="1">
      <alignment horizontal="center" vertical="center"/>
    </xf>
    <xf numFmtId="0" fontId="33" fillId="59" borderId="0" xfId="232" applyFont="1" applyFill="1" applyAlignment="1">
      <alignment horizontal="center" vertical="center"/>
    </xf>
    <xf numFmtId="0" fontId="33" fillId="59" borderId="32" xfId="232" applyFont="1" applyFill="1" applyBorder="1" applyAlignment="1">
      <alignment horizontal="center" vertical="center"/>
    </xf>
    <xf numFmtId="0" fontId="6" fillId="59" borderId="80" xfId="232" applyFont="1" applyFill="1" applyBorder="1" applyAlignment="1">
      <alignment horizontal="center" vertical="center" textRotation="90" wrapText="1"/>
    </xf>
    <xf numFmtId="0" fontId="6" fillId="59" borderId="81" xfId="232" applyFont="1" applyFill="1" applyBorder="1" applyAlignment="1">
      <alignment horizontal="center" vertical="center" textRotation="90" wrapText="1"/>
    </xf>
    <xf numFmtId="174" fontId="6" fillId="59" borderId="24" xfId="0" applyNumberFormat="1" applyFont="1" applyFill="1" applyBorder="1" applyAlignment="1">
      <alignment horizontal="right" vertical="center"/>
    </xf>
    <xf numFmtId="174" fontId="14" fillId="59" borderId="24" xfId="0" applyNumberFormat="1" applyFont="1" applyFill="1" applyBorder="1" applyAlignment="1">
      <alignment horizontal="right" vertical="center"/>
    </xf>
    <xf numFmtId="174" fontId="14" fillId="59" borderId="24" xfId="232" applyNumberFormat="1" applyFont="1" applyFill="1" applyBorder="1" applyAlignment="1">
      <alignment horizontal="right" vertical="center"/>
    </xf>
    <xf numFmtId="174" fontId="33" fillId="59" borderId="24" xfId="232" applyNumberFormat="1" applyFont="1" applyFill="1" applyBorder="1" applyAlignment="1">
      <alignment horizontal="right" vertical="center"/>
    </xf>
    <xf numFmtId="174" fontId="34" fillId="59" borderId="24" xfId="232" applyNumberFormat="1" applyFont="1" applyFill="1" applyBorder="1" applyAlignment="1">
      <alignment horizontal="right" vertical="center"/>
    </xf>
    <xf numFmtId="174" fontId="33" fillId="59" borderId="19" xfId="232" applyNumberFormat="1" applyFont="1" applyFill="1" applyBorder="1" applyAlignment="1">
      <alignment horizontal="right" vertical="center"/>
    </xf>
    <xf numFmtId="174" fontId="14" fillId="59" borderId="19" xfId="232" applyNumberFormat="1" applyFont="1" applyFill="1" applyBorder="1" applyAlignment="1">
      <alignment horizontal="right" vertical="center"/>
    </xf>
    <xf numFmtId="174" fontId="14" fillId="59" borderId="19" xfId="233" applyNumberFormat="1" applyFont="1" applyFill="1" applyBorder="1" applyAlignment="1">
      <alignment horizontal="center" vertical="center"/>
    </xf>
    <xf numFmtId="0" fontId="6" fillId="59" borderId="33" xfId="232" applyFont="1" applyFill="1" applyBorder="1" applyAlignment="1">
      <alignment horizontal="center" vertical="center" textRotation="90" wrapText="1"/>
    </xf>
    <xf numFmtId="0" fontId="6" fillId="59" borderId="34" xfId="232" applyFont="1" applyFill="1" applyBorder="1" applyAlignment="1">
      <alignment horizontal="center" vertical="center" textRotation="90" wrapText="1"/>
    </xf>
    <xf numFmtId="0" fontId="6" fillId="59" borderId="24" xfId="232" applyFont="1" applyFill="1" applyBorder="1" applyAlignment="1">
      <alignment horizontal="right" vertical="center"/>
    </xf>
    <xf numFmtId="1" fontId="6" fillId="59" borderId="22" xfId="232" applyNumberFormat="1" applyFont="1" applyFill="1" applyBorder="1" applyAlignment="1">
      <alignment horizontal="left" vertical="center"/>
    </xf>
    <xf numFmtId="1" fontId="14" fillId="59" borderId="28" xfId="232" applyNumberFormat="1" applyFont="1" applyFill="1" applyBorder="1" applyAlignment="1">
      <alignment horizontal="left" vertical="center" wrapText="1"/>
    </xf>
    <xf numFmtId="1" fontId="6" fillId="59" borderId="24" xfId="232" applyNumberFormat="1" applyFont="1" applyFill="1" applyBorder="1" applyAlignment="1">
      <alignment horizontal="left" vertical="center"/>
    </xf>
    <xf numFmtId="174" fontId="6" fillId="59" borderId="24" xfId="232" applyNumberFormat="1" applyFont="1" applyFill="1" applyBorder="1" applyAlignment="1">
      <alignment horizontal="center" vertical="center"/>
    </xf>
    <xf numFmtId="174" fontId="3" fillId="59" borderId="19" xfId="232" applyNumberFormat="1" applyFont="1" applyFill="1" applyBorder="1" applyAlignment="1">
      <alignment horizontal="center" vertical="center"/>
    </xf>
    <xf numFmtId="174" fontId="3" fillId="59" borderId="19" xfId="232" quotePrefix="1" applyNumberFormat="1" applyFont="1" applyFill="1" applyBorder="1" applyAlignment="1">
      <alignment horizontal="center" vertical="center"/>
    </xf>
    <xf numFmtId="174" fontId="6" fillId="59" borderId="22" xfId="232" applyNumberFormat="1" applyFont="1" applyFill="1" applyBorder="1" applyAlignment="1">
      <alignment horizontal="center" vertical="center"/>
    </xf>
    <xf numFmtId="174" fontId="14" fillId="59" borderId="28" xfId="232" quotePrefix="1" applyNumberFormat="1" applyFont="1" applyFill="1" applyBorder="1" applyAlignment="1">
      <alignment horizontal="center" vertical="center"/>
    </xf>
    <xf numFmtId="174" fontId="14" fillId="59" borderId="24" xfId="232" quotePrefix="1" applyNumberFormat="1" applyFont="1" applyFill="1" applyBorder="1" applyAlignment="1">
      <alignment horizontal="right" vertical="center" indent="2"/>
    </xf>
    <xf numFmtId="174" fontId="14" fillId="59" borderId="24" xfId="232" quotePrefix="1" applyNumberFormat="1" applyFont="1" applyFill="1" applyBorder="1" applyAlignment="1">
      <alignment horizontal="center" vertical="center"/>
    </xf>
    <xf numFmtId="174" fontId="3" fillId="59" borderId="19" xfId="232" applyNumberFormat="1" applyFont="1" applyFill="1" applyBorder="1" applyAlignment="1">
      <alignment horizontal="right" vertical="center" indent="2"/>
    </xf>
    <xf numFmtId="0" fontId="3" fillId="59" borderId="31" xfId="232" applyFont="1" applyFill="1" applyBorder="1" applyAlignment="1">
      <alignment horizontal="left"/>
    </xf>
    <xf numFmtId="0" fontId="3" fillId="59" borderId="14" xfId="232" applyFont="1" applyFill="1" applyBorder="1"/>
    <xf numFmtId="0" fontId="14" fillId="59" borderId="24" xfId="232" applyFont="1" applyFill="1" applyBorder="1" applyAlignment="1">
      <alignment horizontal="left" indent="1"/>
    </xf>
    <xf numFmtId="0" fontId="14" fillId="59" borderId="24" xfId="232" applyFont="1" applyFill="1" applyBorder="1"/>
    <xf numFmtId="0" fontId="3" fillId="59" borderId="24" xfId="232" applyFont="1" applyFill="1" applyBorder="1" applyAlignment="1">
      <alignment horizontal="left"/>
    </xf>
    <xf numFmtId="0" fontId="3" fillId="59" borderId="24" xfId="232" applyFont="1" applyFill="1" applyBorder="1"/>
    <xf numFmtId="0" fontId="3" fillId="59" borderId="29" xfId="232" applyFont="1" applyFill="1" applyBorder="1" applyAlignment="1">
      <alignment horizontal="left"/>
    </xf>
    <xf numFmtId="0" fontId="3" fillId="59" borderId="19" xfId="232" applyFont="1" applyFill="1" applyBorder="1" applyAlignment="1">
      <alignment horizontal="center" vertical="center" wrapText="1"/>
    </xf>
    <xf numFmtId="2" fontId="3" fillId="59" borderId="14" xfId="232" applyNumberFormat="1" applyFont="1" applyFill="1" applyBorder="1" applyAlignment="1">
      <alignment horizontal="right"/>
    </xf>
    <xf numFmtId="2" fontId="14" fillId="59" borderId="24" xfId="232" applyNumberFormat="1" applyFont="1" applyFill="1" applyBorder="1" applyAlignment="1">
      <alignment horizontal="right" wrapText="1" indent="1"/>
    </xf>
    <xf numFmtId="2" fontId="3" fillId="59" borderId="24" xfId="232" applyNumberFormat="1" applyFont="1" applyFill="1" applyBorder="1" applyAlignment="1">
      <alignment horizontal="right" wrapText="1" indent="1"/>
    </xf>
    <xf numFmtId="0" fontId="13" fillId="59" borderId="14" xfId="232" applyFont="1" applyFill="1" applyBorder="1" applyAlignment="1">
      <alignment horizontal="right" wrapText="1"/>
    </xf>
    <xf numFmtId="2" fontId="3" fillId="59" borderId="14" xfId="232" applyNumberFormat="1" applyFont="1" applyFill="1" applyBorder="1" applyAlignment="1">
      <alignment horizontal="right" wrapText="1"/>
    </xf>
    <xf numFmtId="4" fontId="3" fillId="59" borderId="19" xfId="232" applyNumberFormat="1" applyFont="1" applyFill="1" applyBorder="1" applyAlignment="1">
      <alignment horizontal="right" vertical="center" wrapText="1"/>
    </xf>
    <xf numFmtId="2" fontId="6" fillId="59" borderId="24" xfId="232" applyNumberFormat="1" applyFont="1" applyFill="1" applyBorder="1" applyAlignment="1">
      <alignment horizontal="right" wrapText="1"/>
    </xf>
    <xf numFmtId="4" fontId="6" fillId="59" borderId="24" xfId="232" applyNumberFormat="1" applyFont="1" applyFill="1" applyBorder="1" applyAlignment="1">
      <alignment horizontal="right"/>
    </xf>
    <xf numFmtId="2" fontId="6" fillId="59" borderId="36" xfId="232" applyNumberFormat="1" applyFont="1" applyFill="1" applyBorder="1" applyAlignment="1">
      <alignment horizontal="right" vertical="center" wrapText="1"/>
    </xf>
    <xf numFmtId="4" fontId="3" fillId="59" borderId="24" xfId="232" applyNumberFormat="1" applyFont="1" applyFill="1" applyBorder="1" applyAlignment="1">
      <alignment horizontal="right"/>
    </xf>
    <xf numFmtId="4" fontId="14" fillId="59" borderId="24" xfId="232" applyNumberFormat="1" applyFont="1" applyFill="1" applyBorder="1" applyAlignment="1">
      <alignment horizontal="right" wrapText="1"/>
    </xf>
    <xf numFmtId="4" fontId="13" fillId="59" borderId="24" xfId="232" applyNumberFormat="1" applyFont="1" applyFill="1" applyBorder="1" applyAlignment="1">
      <alignment horizontal="right" wrapText="1"/>
    </xf>
    <xf numFmtId="2" fontId="3" fillId="59" borderId="24" xfId="232" applyNumberFormat="1" applyFont="1" applyFill="1" applyBorder="1" applyAlignment="1">
      <alignment horizontal="right" wrapText="1"/>
    </xf>
    <xf numFmtId="4" fontId="6" fillId="59" borderId="24" xfId="232" applyNumberFormat="1" applyFont="1" applyFill="1" applyBorder="1" applyAlignment="1">
      <alignment horizontal="right" wrapText="1"/>
    </xf>
    <xf numFmtId="2" fontId="6" fillId="59" borderId="28" xfId="232" applyNumberFormat="1" applyFont="1" applyFill="1" applyBorder="1" applyAlignment="1">
      <alignment horizontal="right" vertical="center"/>
    </xf>
    <xf numFmtId="4" fontId="3" fillId="59" borderId="24" xfId="232" applyNumberFormat="1" applyFont="1" applyFill="1" applyBorder="1" applyAlignment="1">
      <alignment horizontal="right" wrapText="1"/>
    </xf>
    <xf numFmtId="4" fontId="6" fillId="59" borderId="22" xfId="232" applyNumberFormat="1" applyFont="1" applyFill="1" applyBorder="1" applyAlignment="1">
      <alignment horizontal="right" wrapText="1"/>
    </xf>
    <xf numFmtId="0" fontId="6" fillId="59" borderId="24" xfId="232" applyFont="1" applyFill="1" applyBorder="1"/>
    <xf numFmtId="0" fontId="14" fillId="59" borderId="24" xfId="232" applyFont="1" applyFill="1" applyBorder="1" applyAlignment="1">
      <alignment horizontal="left" indent="2"/>
    </xf>
    <xf numFmtId="0" fontId="3" fillId="59" borderId="28" xfId="232" applyFont="1" applyFill="1" applyBorder="1"/>
    <xf numFmtId="0" fontId="6" fillId="59" borderId="28" xfId="232" applyFont="1" applyFill="1" applyBorder="1"/>
    <xf numFmtId="2" fontId="3" fillId="59" borderId="28" xfId="232" applyNumberFormat="1" applyFont="1" applyFill="1" applyBorder="1" applyAlignment="1">
      <alignment horizontal="right"/>
    </xf>
    <xf numFmtId="0" fontId="13" fillId="59" borderId="24" xfId="232" applyFont="1" applyFill="1" applyBorder="1" applyAlignment="1">
      <alignment horizontal="right"/>
    </xf>
    <xf numFmtId="2" fontId="3" fillId="59" borderId="19" xfId="232" applyNumberFormat="1" applyFont="1" applyFill="1" applyBorder="1" applyAlignment="1">
      <alignment horizontal="right" vertical="center" wrapText="1"/>
    </xf>
    <xf numFmtId="179" fontId="3" fillId="59" borderId="24" xfId="232" applyNumberFormat="1" applyFont="1" applyFill="1" applyBorder="1" applyAlignment="1">
      <alignment horizontal="right" wrapText="1"/>
    </xf>
    <xf numFmtId="179" fontId="13" fillId="59" borderId="24" xfId="232" applyNumberFormat="1" applyFont="1" applyFill="1" applyBorder="1" applyAlignment="1">
      <alignment horizontal="right"/>
    </xf>
    <xf numFmtId="4" fontId="13" fillId="59" borderId="24" xfId="232" applyNumberFormat="1" applyFont="1" applyFill="1" applyBorder="1" applyAlignment="1">
      <alignment horizontal="right"/>
    </xf>
    <xf numFmtId="4" fontId="3" fillId="59" borderId="28" xfId="232" applyNumberFormat="1" applyFont="1" applyFill="1" applyBorder="1" applyAlignment="1">
      <alignment horizontal="right" wrapText="1"/>
    </xf>
    <xf numFmtId="0" fontId="3" fillId="59" borderId="29" xfId="232" applyFont="1" applyFill="1" applyBorder="1"/>
    <xf numFmtId="0" fontId="6" fillId="59" borderId="0" xfId="232" applyFont="1" applyFill="1"/>
    <xf numFmtId="0" fontId="14" fillId="59" borderId="29" xfId="232" applyFont="1" applyFill="1" applyBorder="1"/>
    <xf numFmtId="180" fontId="3" fillId="59" borderId="24" xfId="232" applyNumberFormat="1" applyFont="1" applyFill="1" applyBorder="1" applyAlignment="1">
      <alignment horizontal="right"/>
    </xf>
    <xf numFmtId="180" fontId="14" fillId="59" borderId="24" xfId="232" applyNumberFormat="1" applyFont="1" applyFill="1" applyBorder="1" applyAlignment="1">
      <alignment horizontal="right" wrapText="1"/>
    </xf>
    <xf numFmtId="0" fontId="14" fillId="59" borderId="24" xfId="232" applyFont="1" applyFill="1" applyBorder="1" applyAlignment="1">
      <alignment horizontal="right" wrapText="1"/>
    </xf>
    <xf numFmtId="180" fontId="14" fillId="59" borderId="24" xfId="232" applyNumberFormat="1" applyFont="1" applyFill="1" applyBorder="1" applyAlignment="1">
      <alignment horizontal="right"/>
    </xf>
    <xf numFmtId="180" fontId="3" fillId="59" borderId="24" xfId="232" applyNumberFormat="1" applyFont="1" applyFill="1" applyBorder="1" applyAlignment="1">
      <alignment horizontal="right" wrapText="1"/>
    </xf>
    <xf numFmtId="180" fontId="3" fillId="59" borderId="28" xfId="232" applyNumberFormat="1" applyFont="1" applyFill="1" applyBorder="1" applyAlignment="1">
      <alignment horizontal="right"/>
    </xf>
    <xf numFmtId="180" fontId="3" fillId="59" borderId="19" xfId="232" applyNumberFormat="1" applyFont="1" applyFill="1" applyBorder="1" applyAlignment="1">
      <alignment horizontal="right" vertical="center" wrapText="1"/>
    </xf>
    <xf numFmtId="179" fontId="14" fillId="59" borderId="24" xfId="232" applyNumberFormat="1" applyFont="1" applyFill="1" applyBorder="1" applyAlignment="1">
      <alignment horizontal="right" wrapText="1"/>
    </xf>
    <xf numFmtId="179" fontId="3" fillId="59" borderId="24" xfId="232" applyNumberFormat="1" applyFont="1" applyFill="1" applyBorder="1" applyAlignment="1">
      <alignment horizontal="right"/>
    </xf>
    <xf numFmtId="179" fontId="3" fillId="59" borderId="19" xfId="232" applyNumberFormat="1" applyFont="1" applyFill="1" applyBorder="1" applyAlignment="1">
      <alignment horizontal="right" vertical="center" wrapText="1"/>
    </xf>
    <xf numFmtId="0" fontId="3" fillId="59" borderId="24" xfId="232" applyFont="1" applyFill="1" applyBorder="1" applyAlignment="1">
      <alignment horizontal="left" vertical="center" indent="1"/>
    </xf>
    <xf numFmtId="0" fontId="6" fillId="59" borderId="19" xfId="232" applyFont="1" applyFill="1" applyBorder="1" applyAlignment="1">
      <alignment horizontal="right" vertical="center"/>
    </xf>
    <xf numFmtId="0" fontId="3" fillId="59" borderId="19" xfId="232" applyFont="1" applyFill="1" applyBorder="1" applyAlignment="1">
      <alignment horizontal="right" vertical="center"/>
    </xf>
    <xf numFmtId="2" fontId="6" fillId="59" borderId="24" xfId="232" applyNumberFormat="1" applyFont="1" applyFill="1" applyBorder="1" applyAlignment="1">
      <alignment horizontal="right" vertical="center"/>
    </xf>
    <xf numFmtId="4" fontId="6" fillId="59" borderId="24" xfId="232" applyNumberFormat="1" applyFont="1" applyFill="1" applyBorder="1" applyAlignment="1">
      <alignment horizontal="right" vertical="center" wrapText="1"/>
    </xf>
    <xf numFmtId="172" fontId="6" fillId="59" borderId="19" xfId="232" applyNumberFormat="1" applyFont="1" applyFill="1" applyBorder="1" applyAlignment="1">
      <alignment horizontal="right" wrapText="1"/>
    </xf>
    <xf numFmtId="172" fontId="6" fillId="59" borderId="19" xfId="232" applyNumberFormat="1" applyFont="1" applyFill="1" applyBorder="1" applyAlignment="1">
      <alignment horizontal="right"/>
    </xf>
    <xf numFmtId="4" fontId="6" fillId="59" borderId="19" xfId="232" applyNumberFormat="1" applyFont="1" applyFill="1" applyBorder="1" applyAlignment="1">
      <alignment horizontal="right" wrapText="1"/>
    </xf>
    <xf numFmtId="4" fontId="6" fillId="59" borderId="19" xfId="232" applyNumberFormat="1" applyFont="1" applyFill="1" applyBorder="1" applyAlignment="1">
      <alignment horizontal="right"/>
    </xf>
    <xf numFmtId="4" fontId="6" fillId="59" borderId="28" xfId="232" applyNumberFormat="1" applyFont="1" applyFill="1" applyBorder="1" applyAlignment="1">
      <alignment horizontal="right"/>
    </xf>
    <xf numFmtId="182" fontId="6" fillId="59" borderId="19" xfId="224" applyNumberFormat="1" applyFont="1" applyFill="1" applyBorder="1" applyAlignment="1">
      <alignment horizontal="right"/>
    </xf>
    <xf numFmtId="0" fontId="6" fillId="59" borderId="14" xfId="232" applyFont="1" applyFill="1" applyBorder="1" applyAlignment="1">
      <alignment horizontal="center" vertical="center"/>
    </xf>
    <xf numFmtId="0" fontId="3" fillId="59" borderId="19" xfId="313" applyFont="1" applyFill="1" applyBorder="1" applyAlignment="1">
      <alignment horizontal="left" vertical="center" wrapText="1" indent="1"/>
    </xf>
    <xf numFmtId="2" fontId="6" fillId="59" borderId="24" xfId="313" applyNumberFormat="1" applyFont="1" applyFill="1" applyBorder="1" applyAlignment="1">
      <alignment horizontal="right" vertical="center"/>
    </xf>
    <xf numFmtId="2" fontId="6" fillId="59" borderId="24" xfId="313" quotePrefix="1" applyNumberFormat="1" applyFont="1" applyFill="1" applyBorder="1" applyAlignment="1">
      <alignment horizontal="right" vertical="center"/>
    </xf>
    <xf numFmtId="2" fontId="6" fillId="59" borderId="28" xfId="313" applyNumberFormat="1" applyFont="1" applyFill="1" applyBorder="1" applyAlignment="1">
      <alignment horizontal="right" vertical="center"/>
    </xf>
    <xf numFmtId="2" fontId="3" fillId="59" borderId="14" xfId="313" applyNumberFormat="1" applyFont="1" applyFill="1" applyBorder="1" applyAlignment="1">
      <alignment horizontal="right" vertical="center"/>
    </xf>
    <xf numFmtId="2" fontId="3" fillId="59" borderId="14" xfId="313" quotePrefix="1" applyNumberFormat="1" applyFont="1" applyFill="1" applyBorder="1" applyAlignment="1">
      <alignment horizontal="right" vertical="center"/>
    </xf>
    <xf numFmtId="0" fontId="6" fillId="59" borderId="24" xfId="232" applyFont="1" applyFill="1" applyBorder="1" applyAlignment="1">
      <alignment horizontal="left" vertical="center"/>
    </xf>
    <xf numFmtId="0" fontId="6" fillId="59" borderId="24" xfId="232" applyFont="1" applyFill="1" applyBorder="1" applyAlignment="1">
      <alignment horizontal="left" vertical="center" wrapText="1"/>
    </xf>
    <xf numFmtId="3" fontId="6" fillId="59" borderId="24" xfId="232" applyNumberFormat="1" applyFont="1" applyFill="1" applyBorder="1" applyAlignment="1">
      <alignment horizontal="right" vertical="center"/>
    </xf>
    <xf numFmtId="3" fontId="6" fillId="59" borderId="24" xfId="232" applyNumberFormat="1" applyFont="1" applyFill="1" applyBorder="1" applyAlignment="1">
      <alignment horizontal="right" vertical="center" wrapText="1"/>
    </xf>
    <xf numFmtId="3" fontId="3" fillId="59" borderId="19" xfId="232" applyNumberFormat="1" applyFont="1" applyFill="1" applyBorder="1" applyAlignment="1">
      <alignment horizontal="right" vertical="center"/>
    </xf>
    <xf numFmtId="0" fontId="3" fillId="59" borderId="19" xfId="205" applyFont="1" applyFill="1" applyBorder="1" applyAlignment="1">
      <alignment horizontal="center" vertical="center"/>
    </xf>
    <xf numFmtId="3" fontId="6" fillId="59" borderId="24" xfId="110" applyNumberFormat="1" applyFont="1" applyFill="1" applyBorder="1" applyAlignment="1">
      <alignment horizontal="right" vertical="center"/>
    </xf>
    <xf numFmtId="3" fontId="3" fillId="59" borderId="19" xfId="110" applyNumberFormat="1" applyFont="1" applyFill="1" applyBorder="1" applyAlignment="1">
      <alignment horizontal="right" vertical="center"/>
    </xf>
    <xf numFmtId="0" fontId="3" fillId="59" borderId="0" xfId="232" applyFont="1" applyFill="1"/>
    <xf numFmtId="0" fontId="12" fillId="59" borderId="0" xfId="313" applyFont="1" applyFill="1"/>
    <xf numFmtId="0" fontId="6" fillId="59" borderId="0" xfId="313" applyFont="1" applyFill="1"/>
    <xf numFmtId="0" fontId="3" fillId="59" borderId="0" xfId="232" applyFont="1" applyFill="1" applyAlignment="1">
      <alignment vertical="center"/>
    </xf>
    <xf numFmtId="4" fontId="3" fillId="59" borderId="0" xfId="232" applyNumberFormat="1" applyFont="1" applyFill="1" applyAlignment="1">
      <alignment horizontal="center" vertical="center" wrapText="1"/>
    </xf>
    <xf numFmtId="0" fontId="3" fillId="59" borderId="19" xfId="232" applyFont="1" applyFill="1" applyBorder="1" applyAlignment="1">
      <alignment horizontal="left" vertical="center" wrapText="1" indent="1"/>
    </xf>
    <xf numFmtId="0" fontId="3" fillId="59" borderId="24" xfId="232" applyFont="1" applyFill="1" applyBorder="1" applyAlignment="1">
      <alignment horizontal="center" vertical="center"/>
    </xf>
    <xf numFmtId="1" fontId="3" fillId="59" borderId="19" xfId="232" applyNumberFormat="1" applyFont="1" applyFill="1" applyBorder="1" applyAlignment="1">
      <alignment horizontal="right" vertical="center"/>
    </xf>
    <xf numFmtId="1" fontId="6" fillId="59" borderId="24" xfId="232" applyNumberFormat="1" applyFont="1" applyFill="1" applyBorder="1" applyAlignment="1">
      <alignment horizontal="right" vertical="center"/>
    </xf>
    <xf numFmtId="1" fontId="33" fillId="59" borderId="39" xfId="232" applyNumberFormat="1" applyFont="1" applyFill="1" applyBorder="1" applyAlignment="1">
      <alignment horizontal="right" vertical="center"/>
    </xf>
    <xf numFmtId="0" fontId="3" fillId="59" borderId="76" xfId="232" applyFont="1" applyFill="1" applyBorder="1" applyAlignment="1">
      <alignment horizontal="center" vertical="center" wrapText="1"/>
    </xf>
    <xf numFmtId="49" fontId="3" fillId="59" borderId="19" xfId="232" applyNumberFormat="1" applyFont="1" applyFill="1" applyBorder="1" applyAlignment="1">
      <alignment horizontal="center" vertical="center"/>
    </xf>
    <xf numFmtId="1" fontId="33" fillId="59" borderId="19" xfId="232" applyNumberFormat="1" applyFont="1" applyFill="1" applyBorder="1" applyAlignment="1">
      <alignment horizontal="right" vertical="center"/>
    </xf>
    <xf numFmtId="1" fontId="6" fillId="59" borderId="39" xfId="232" applyNumberFormat="1" applyFont="1" applyFill="1" applyBorder="1" applyAlignment="1">
      <alignment horizontal="right" vertical="center"/>
    </xf>
    <xf numFmtId="1" fontId="6" fillId="59" borderId="19" xfId="232" applyNumberFormat="1" applyFont="1" applyFill="1" applyBorder="1" applyAlignment="1">
      <alignment horizontal="right" vertical="center"/>
    </xf>
    <xf numFmtId="1" fontId="33" fillId="59" borderId="39" xfId="232" applyNumberFormat="1" applyFont="1" applyFill="1" applyBorder="1" applyAlignment="1">
      <alignment horizontal="right" vertical="center" wrapText="1"/>
    </xf>
    <xf numFmtId="0" fontId="14" fillId="59" borderId="0" xfId="232" applyFont="1" applyFill="1"/>
    <xf numFmtId="0" fontId="13" fillId="59" borderId="0" xfId="232" applyFont="1" applyFill="1"/>
    <xf numFmtId="0" fontId="12" fillId="59" borderId="0" xfId="201" applyFont="1" applyFill="1" applyAlignment="1">
      <alignment vertical="center"/>
    </xf>
    <xf numFmtId="0" fontId="6" fillId="59" borderId="0" xfId="201" applyFont="1" applyFill="1"/>
    <xf numFmtId="0" fontId="12" fillId="59" borderId="0" xfId="306" applyFont="1" applyFill="1" applyAlignment="1">
      <alignment vertical="center"/>
    </xf>
    <xf numFmtId="0" fontId="6" fillId="59" borderId="0" xfId="306" applyFont="1" applyFill="1"/>
    <xf numFmtId="0" fontId="6" fillId="59" borderId="32" xfId="232" applyFont="1" applyFill="1" applyBorder="1" applyAlignment="1">
      <alignment horizontal="center" vertical="center"/>
    </xf>
    <xf numFmtId="0" fontId="3" fillId="59" borderId="28" xfId="232" applyFont="1" applyFill="1" applyBorder="1" applyAlignment="1">
      <alignment horizontal="center" vertical="center"/>
    </xf>
    <xf numFmtId="2" fontId="6" fillId="0" borderId="36" xfId="313" applyNumberFormat="1" applyFont="1" applyBorder="1" applyAlignment="1">
      <alignment horizontal="right" vertical="center"/>
    </xf>
    <xf numFmtId="2" fontId="3" fillId="59" borderId="36" xfId="313" applyNumberFormat="1" applyFont="1" applyFill="1" applyBorder="1" applyAlignment="1">
      <alignment horizontal="right" vertical="center"/>
    </xf>
    <xf numFmtId="1" fontId="33" fillId="0" borderId="86" xfId="232" applyNumberFormat="1" applyFont="1" applyBorder="1" applyAlignment="1">
      <alignment horizontal="right" vertical="center"/>
    </xf>
    <xf numFmtId="1" fontId="33" fillId="0" borderId="75" xfId="232" applyNumberFormat="1" applyFont="1" applyBorder="1" applyAlignment="1">
      <alignment horizontal="right" vertical="center"/>
    </xf>
    <xf numFmtId="1" fontId="33" fillId="59" borderId="75" xfId="232" applyNumberFormat="1" applyFont="1" applyFill="1" applyBorder="1" applyAlignment="1">
      <alignment horizontal="right" vertical="center"/>
    </xf>
    <xf numFmtId="1" fontId="6" fillId="59" borderId="28" xfId="232" applyNumberFormat="1" applyFont="1" applyFill="1" applyBorder="1" applyAlignment="1">
      <alignment horizontal="right" vertical="center"/>
    </xf>
    <xf numFmtId="1" fontId="6" fillId="0" borderId="28" xfId="232" applyNumberFormat="1" applyFont="1" applyBorder="1" applyAlignment="1">
      <alignment horizontal="right" vertical="center"/>
    </xf>
    <xf numFmtId="0" fontId="3" fillId="59" borderId="22" xfId="232" applyFont="1" applyFill="1" applyBorder="1" applyAlignment="1">
      <alignment horizontal="center" vertical="center"/>
    </xf>
    <xf numFmtId="172" fontId="33" fillId="0" borderId="46" xfId="205" applyNumberFormat="1" applyFont="1" applyBorder="1" applyAlignment="1">
      <alignment horizontal="center" vertical="center"/>
    </xf>
    <xf numFmtId="172" fontId="33" fillId="0" borderId="42" xfId="205" applyNumberFormat="1" applyFont="1" applyBorder="1" applyAlignment="1">
      <alignment horizontal="center" vertical="center"/>
    </xf>
    <xf numFmtId="172" fontId="33" fillId="0" borderId="44" xfId="205" applyNumberFormat="1" applyFont="1" applyBorder="1" applyAlignment="1">
      <alignment horizontal="center" vertical="center"/>
    </xf>
    <xf numFmtId="172" fontId="33" fillId="0" borderId="39" xfId="205" applyNumberFormat="1" applyFont="1" applyBorder="1" applyAlignment="1">
      <alignment horizontal="center" vertical="center"/>
    </xf>
    <xf numFmtId="172" fontId="33" fillId="0" borderId="45" xfId="205" applyNumberFormat="1" applyFont="1" applyBorder="1" applyAlignment="1">
      <alignment horizontal="center" vertical="center"/>
    </xf>
    <xf numFmtId="174" fontId="14" fillId="0" borderId="28" xfId="232" quotePrefix="1" applyNumberFormat="1" applyFont="1" applyBorder="1" applyAlignment="1">
      <alignment horizontal="right" vertical="center" indent="2"/>
    </xf>
    <xf numFmtId="4" fontId="14" fillId="0" borderId="24" xfId="232" applyNumberFormat="1" applyFont="1" applyBorder="1" applyAlignment="1">
      <alignment wrapText="1"/>
    </xf>
    <xf numFmtId="0" fontId="28" fillId="0" borderId="0" xfId="184" applyFont="1" applyFill="1" applyBorder="1" applyAlignment="1" applyProtection="1">
      <alignment vertical="center"/>
    </xf>
    <xf numFmtId="0" fontId="28" fillId="0" borderId="0" xfId="184" applyFont="1" applyAlignment="1" applyProtection="1">
      <alignment vertical="center"/>
    </xf>
    <xf numFmtId="3" fontId="90" fillId="0" borderId="0" xfId="0" applyNumberFormat="1" applyFont="1"/>
    <xf numFmtId="0" fontId="90" fillId="0" borderId="0" xfId="0" applyFont="1"/>
    <xf numFmtId="1" fontId="6" fillId="0" borderId="24" xfId="112" applyNumberFormat="1" applyFont="1" applyBorder="1" applyAlignment="1">
      <alignment horizontal="right" vertical="center"/>
    </xf>
    <xf numFmtId="3" fontId="3" fillId="0" borderId="19" xfId="112" applyNumberFormat="1" applyFont="1" applyBorder="1" applyAlignment="1">
      <alignment horizontal="center" vertical="center"/>
    </xf>
    <xf numFmtId="0" fontId="3" fillId="59" borderId="36" xfId="232" applyFont="1" applyFill="1" applyBorder="1" applyAlignment="1">
      <alignment horizontal="center" vertical="center"/>
    </xf>
    <xf numFmtId="0" fontId="3" fillId="59" borderId="14" xfId="232" applyFont="1" applyFill="1" applyBorder="1" applyAlignment="1">
      <alignment horizontal="center" vertical="center"/>
    </xf>
    <xf numFmtId="1" fontId="33" fillId="59" borderId="86" xfId="232" applyNumberFormat="1" applyFont="1" applyFill="1" applyBorder="1" applyAlignment="1">
      <alignment horizontal="right" vertical="center"/>
    </xf>
    <xf numFmtId="1" fontId="33" fillId="59" borderId="52" xfId="232" applyNumberFormat="1" applyFont="1" applyFill="1" applyBorder="1" applyAlignment="1">
      <alignment horizontal="right" vertical="center"/>
    </xf>
    <xf numFmtId="174" fontId="14" fillId="0" borderId="28" xfId="232" applyNumberFormat="1" applyFont="1" applyBorder="1" applyAlignment="1">
      <alignment horizontal="center" vertical="center"/>
    </xf>
    <xf numFmtId="174" fontId="14" fillId="59" borderId="28" xfId="232" applyNumberFormat="1" applyFont="1" applyFill="1" applyBorder="1" applyAlignment="1">
      <alignment horizontal="center" vertical="center"/>
    </xf>
    <xf numFmtId="4" fontId="6" fillId="0" borderId="28" xfId="232" applyNumberFormat="1" applyFont="1" applyBorder="1" applyAlignment="1">
      <alignment horizontal="right" vertical="center"/>
    </xf>
    <xf numFmtId="0" fontId="91" fillId="0" borderId="0" xfId="232" applyFont="1" applyAlignment="1">
      <alignment vertical="center"/>
    </xf>
    <xf numFmtId="0" fontId="3" fillId="59" borderId="87" xfId="232" applyFont="1" applyFill="1" applyBorder="1" applyAlignment="1">
      <alignment horizontal="center" vertical="center"/>
    </xf>
    <xf numFmtId="0" fontId="3" fillId="60" borderId="0" xfId="232" applyFont="1" applyFill="1" applyAlignment="1">
      <alignment vertical="center"/>
    </xf>
    <xf numFmtId="0" fontId="6" fillId="60" borderId="0" xfId="232" applyFont="1" applyFill="1"/>
    <xf numFmtId="0" fontId="12" fillId="60" borderId="0" xfId="232" applyFont="1" applyFill="1"/>
    <xf numFmtId="0" fontId="3" fillId="60" borderId="0" xfId="232" applyFont="1" applyFill="1"/>
    <xf numFmtId="0" fontId="92" fillId="57" borderId="0" xfId="232" applyFont="1" applyFill="1"/>
    <xf numFmtId="0" fontId="92" fillId="57" borderId="0" xfId="306" applyFont="1" applyFill="1"/>
    <xf numFmtId="3" fontId="92" fillId="57" borderId="0" xfId="306" applyNumberFormat="1" applyFont="1" applyFill="1"/>
    <xf numFmtId="0" fontId="94" fillId="59" borderId="0" xfId="306" applyFont="1" applyFill="1"/>
    <xf numFmtId="0" fontId="92" fillId="57" borderId="0" xfId="232" applyFont="1" applyFill="1" applyAlignment="1">
      <alignment horizontal="left" vertical="center"/>
    </xf>
    <xf numFmtId="0" fontId="95" fillId="57" borderId="0" xfId="306" applyFont="1" applyFill="1" applyAlignment="1">
      <alignment horizontal="center" vertical="center"/>
    </xf>
    <xf numFmtId="173" fontId="95" fillId="57" borderId="0" xfId="306" applyNumberFormat="1" applyFont="1" applyFill="1" applyAlignment="1">
      <alignment horizontal="right" vertical="center"/>
    </xf>
    <xf numFmtId="0" fontId="95" fillId="57" borderId="0" xfId="306" applyFont="1" applyFill="1"/>
    <xf numFmtId="0" fontId="96" fillId="57" borderId="0" xfId="306" applyFont="1" applyFill="1"/>
    <xf numFmtId="0" fontId="15" fillId="57" borderId="0" xfId="306" applyFont="1" applyFill="1"/>
    <xf numFmtId="0" fontId="6" fillId="0" borderId="66" xfId="0" applyFont="1" applyBorder="1" applyAlignment="1">
      <alignment horizontal="left" vertical="center" wrapText="1"/>
    </xf>
    <xf numFmtId="3" fontId="3" fillId="59" borderId="24" xfId="152" applyNumberFormat="1" applyFont="1" applyFill="1" applyBorder="1" applyAlignment="1">
      <alignment horizontal="right" vertical="center"/>
    </xf>
    <xf numFmtId="3" fontId="3" fillId="0" borderId="24" xfId="112" applyNumberFormat="1" applyFont="1" applyBorder="1" applyAlignment="1">
      <alignment horizontal="right" vertical="center"/>
    </xf>
    <xf numFmtId="3" fontId="3" fillId="0" borderId="22" xfId="232" applyNumberFormat="1" applyFont="1" applyBorder="1" applyAlignment="1">
      <alignment horizontal="right" vertical="center"/>
    </xf>
    <xf numFmtId="0" fontId="88" fillId="0" borderId="0" xfId="232" applyFont="1"/>
    <xf numFmtId="3" fontId="6" fillId="0" borderId="24" xfId="110" applyNumberFormat="1" applyFont="1" applyBorder="1" applyAlignment="1">
      <alignment vertical="center"/>
    </xf>
    <xf numFmtId="3" fontId="3" fillId="0" borderId="19" xfId="110" applyNumberFormat="1" applyFont="1" applyBorder="1" applyAlignment="1">
      <alignment vertical="center"/>
    </xf>
    <xf numFmtId="0" fontId="6" fillId="0" borderId="0" xfId="0" applyFont="1" applyAlignment="1">
      <alignment horizontal="left" vertical="center" wrapText="1"/>
    </xf>
    <xf numFmtId="0" fontId="6" fillId="0" borderId="0" xfId="0" applyFont="1" applyAlignment="1">
      <alignment vertical="center"/>
    </xf>
    <xf numFmtId="0" fontId="21" fillId="0" borderId="0" xfId="0" applyFont="1"/>
    <xf numFmtId="0" fontId="92" fillId="0" borderId="0" xfId="0" applyFont="1"/>
    <xf numFmtId="0" fontId="6" fillId="57" borderId="0" xfId="232" applyFont="1" applyFill="1"/>
    <xf numFmtId="0" fontId="6" fillId="0" borderId="66" xfId="0" applyFont="1" applyBorder="1" applyAlignment="1">
      <alignment vertical="center"/>
    </xf>
    <xf numFmtId="4" fontId="3" fillId="0" borderId="24" xfId="232" applyNumberFormat="1" applyFont="1" applyBorder="1"/>
    <xf numFmtId="0" fontId="6" fillId="59" borderId="30" xfId="232" applyFont="1" applyFill="1" applyBorder="1" applyAlignment="1">
      <alignment horizontal="center" vertical="center"/>
    </xf>
    <xf numFmtId="179" fontId="3" fillId="0" borderId="24" xfId="232" applyNumberFormat="1" applyFont="1" applyBorder="1"/>
    <xf numFmtId="179" fontId="14" fillId="0" borderId="24" xfId="232" applyNumberFormat="1" applyFont="1" applyBorder="1" applyAlignment="1">
      <alignment wrapText="1"/>
    </xf>
    <xf numFmtId="179" fontId="3" fillId="0" borderId="24" xfId="232" applyNumberFormat="1" applyFont="1" applyBorder="1" applyAlignment="1">
      <alignment wrapText="1"/>
    </xf>
    <xf numFmtId="179" fontId="3" fillId="0" borderId="19" xfId="232" applyNumberFormat="1" applyFont="1" applyBorder="1" applyAlignment="1">
      <alignment vertical="center" wrapText="1"/>
    </xf>
    <xf numFmtId="0" fontId="6" fillId="0" borderId="0" xfId="209" applyFont="1" applyAlignment="1">
      <alignment horizontal="left" wrapText="1"/>
    </xf>
    <xf numFmtId="0" fontId="6" fillId="0" borderId="0" xfId="209" applyFont="1" applyAlignment="1">
      <alignment horizontal="left" vertical="center" wrapText="1"/>
    </xf>
    <xf numFmtId="0" fontId="88" fillId="0" borderId="0" xfId="306" applyFont="1"/>
    <xf numFmtId="3" fontId="2" fillId="0" borderId="0" xfId="201" applyNumberFormat="1"/>
    <xf numFmtId="3" fontId="3" fillId="0" borderId="0" xfId="232" applyNumberFormat="1" applyFont="1" applyAlignment="1">
      <alignment vertical="center"/>
    </xf>
    <xf numFmtId="3" fontId="99" fillId="0" borderId="0" xfId="412" applyNumberFormat="1" applyFont="1" applyAlignment="1">
      <alignment horizontal="center" vertical="center"/>
    </xf>
    <xf numFmtId="3" fontId="6" fillId="0" borderId="0" xfId="112" applyNumberFormat="1" applyFont="1" applyBorder="1" applyAlignment="1">
      <alignment vertical="center"/>
    </xf>
    <xf numFmtId="3" fontId="100" fillId="0" borderId="0" xfId="413" applyNumberFormat="1" applyFont="1" applyAlignment="1">
      <alignment horizontal="center" vertical="center"/>
    </xf>
    <xf numFmtId="3" fontId="3" fillId="0" borderId="0" xfId="112" applyNumberFormat="1" applyFont="1" applyBorder="1" applyAlignment="1">
      <alignment vertical="center"/>
    </xf>
    <xf numFmtId="3" fontId="99" fillId="0" borderId="0" xfId="413" applyNumberFormat="1" applyFont="1" applyAlignment="1">
      <alignment horizontal="center" vertical="center"/>
    </xf>
    <xf numFmtId="1" fontId="100" fillId="0" borderId="0" xfId="413" applyNumberFormat="1" applyFont="1" applyAlignment="1">
      <alignment horizontal="center" vertical="center"/>
    </xf>
    <xf numFmtId="0" fontId="6" fillId="59" borderId="29" xfId="232" applyFont="1" applyFill="1" applyBorder="1"/>
    <xf numFmtId="4" fontId="3" fillId="0" borderId="0" xfId="232" applyNumberFormat="1" applyFont="1" applyAlignment="1">
      <alignment horizontal="right"/>
    </xf>
    <xf numFmtId="4" fontId="3" fillId="0" borderId="0" xfId="232" applyNumberFormat="1" applyFont="1"/>
    <xf numFmtId="4" fontId="14" fillId="0" borderId="0" xfId="232" applyNumberFormat="1" applyFont="1" applyAlignment="1">
      <alignment wrapText="1"/>
    </xf>
    <xf numFmtId="4" fontId="14" fillId="0" borderId="0" xfId="232" applyNumberFormat="1" applyFont="1" applyAlignment="1">
      <alignment horizontal="right" wrapText="1"/>
    </xf>
    <xf numFmtId="4" fontId="14" fillId="57" borderId="0" xfId="232" applyNumberFormat="1" applyFont="1" applyFill="1" applyAlignment="1">
      <alignment horizontal="right" wrapText="1"/>
    </xf>
    <xf numFmtId="179" fontId="3" fillId="0" borderId="0" xfId="232" applyNumberFormat="1" applyFont="1" applyAlignment="1">
      <alignment horizontal="right"/>
    </xf>
    <xf numFmtId="4" fontId="3" fillId="0" borderId="0" xfId="232" applyNumberFormat="1" applyFont="1" applyAlignment="1">
      <alignment horizontal="right" wrapText="1"/>
    </xf>
    <xf numFmtId="4" fontId="3" fillId="0" borderId="0" xfId="232" applyNumberFormat="1" applyFont="1" applyAlignment="1">
      <alignment horizontal="right" vertical="center" wrapText="1"/>
    </xf>
    <xf numFmtId="4" fontId="6" fillId="0" borderId="0" xfId="232" applyNumberFormat="1" applyFont="1" applyAlignment="1">
      <alignment horizontal="right" wrapText="1"/>
    </xf>
    <xf numFmtId="4" fontId="6" fillId="0" borderId="0" xfId="232" applyNumberFormat="1" applyFont="1" applyAlignment="1">
      <alignment horizontal="right"/>
    </xf>
    <xf numFmtId="4" fontId="6" fillId="0" borderId="0" xfId="232" applyNumberFormat="1" applyFont="1" applyAlignment="1">
      <alignment horizontal="right" vertical="center"/>
    </xf>
    <xf numFmtId="0" fontId="85" fillId="0" borderId="0" xfId="232" applyFont="1"/>
    <xf numFmtId="4" fontId="85" fillId="0" borderId="0" xfId="232" applyNumberFormat="1" applyFont="1" applyAlignment="1">
      <alignment horizontal="center" vertical="center"/>
    </xf>
    <xf numFmtId="0" fontId="85" fillId="0" borderId="0" xfId="209" applyFont="1" applyAlignment="1">
      <alignment horizontal="left" vertical="center" wrapText="1"/>
    </xf>
    <xf numFmtId="0" fontId="6" fillId="0" borderId="0" xfId="209" applyFont="1" applyAlignment="1">
      <alignment horizontal="left" vertical="top"/>
    </xf>
    <xf numFmtId="3" fontId="4" fillId="0" borderId="0" xfId="232" applyNumberFormat="1" applyFont="1"/>
    <xf numFmtId="3" fontId="6" fillId="0" borderId="0" xfId="110" applyNumberFormat="1" applyFont="1" applyBorder="1" applyAlignment="1">
      <alignment horizontal="right" vertical="center" indent="3"/>
    </xf>
    <xf numFmtId="3" fontId="6" fillId="0" borderId="0" xfId="414" applyNumberFormat="1" applyFont="1" applyBorder="1" applyAlignment="1">
      <alignment horizontal="center" vertical="center"/>
    </xf>
    <xf numFmtId="3" fontId="3" fillId="0" borderId="0" xfId="110" applyNumberFormat="1" applyFont="1" applyBorder="1" applyAlignment="1">
      <alignment horizontal="right" vertical="center" indent="3"/>
    </xf>
    <xf numFmtId="3" fontId="3" fillId="0" borderId="0" xfId="414" applyNumberFormat="1" applyFont="1" applyBorder="1" applyAlignment="1">
      <alignment horizontal="center" vertical="center"/>
    </xf>
    <xf numFmtId="178" fontId="33" fillId="0" borderId="19" xfId="60" applyNumberFormat="1" applyFont="1" applyFill="1" applyBorder="1" applyAlignment="1" applyProtection="1">
      <alignment horizontal="right" vertical="center"/>
    </xf>
    <xf numFmtId="0" fontId="6" fillId="0" borderId="0" xfId="208" applyFont="1" applyAlignment="1">
      <alignment horizontal="left"/>
    </xf>
    <xf numFmtId="4" fontId="3" fillId="0" borderId="37" xfId="232" applyNumberFormat="1" applyFont="1" applyBorder="1" applyAlignment="1">
      <alignment horizontal="right"/>
    </xf>
    <xf numFmtId="2" fontId="3" fillId="59" borderId="37" xfId="232" applyNumberFormat="1" applyFont="1" applyFill="1" applyBorder="1" applyAlignment="1">
      <alignment horizontal="right"/>
    </xf>
    <xf numFmtId="2" fontId="3" fillId="59" borderId="22" xfId="232" applyNumberFormat="1" applyFont="1" applyFill="1" applyBorder="1" applyAlignment="1">
      <alignment horizontal="right"/>
    </xf>
    <xf numFmtId="2" fontId="3" fillId="0" borderId="22" xfId="232" applyNumberFormat="1" applyFont="1" applyBorder="1" applyAlignment="1">
      <alignment horizontal="right"/>
    </xf>
    <xf numFmtId="0" fontId="6" fillId="0" borderId="0" xfId="209" applyFont="1" applyAlignment="1">
      <alignment horizontal="left" vertical="center"/>
    </xf>
    <xf numFmtId="0" fontId="3" fillId="60" borderId="19" xfId="232" applyFont="1" applyFill="1" applyBorder="1" applyAlignment="1">
      <alignment horizontal="center" vertical="center" wrapText="1"/>
    </xf>
    <xf numFmtId="4" fontId="6" fillId="60" borderId="24" xfId="232" applyNumberFormat="1" applyFont="1" applyFill="1" applyBorder="1" applyAlignment="1">
      <alignment horizontal="right" vertical="center" wrapText="1"/>
    </xf>
    <xf numFmtId="2" fontId="3" fillId="60" borderId="19" xfId="232" applyNumberFormat="1" applyFont="1" applyFill="1" applyBorder="1" applyAlignment="1">
      <alignment horizontal="right" vertical="center" wrapText="1"/>
    </xf>
    <xf numFmtId="0" fontId="3" fillId="57" borderId="19" xfId="232" applyFont="1" applyFill="1" applyBorder="1" applyAlignment="1">
      <alignment horizontal="center" vertical="center" wrapText="1"/>
    </xf>
    <xf numFmtId="4" fontId="6" fillId="57" borderId="24" xfId="232" applyNumberFormat="1" applyFont="1" applyFill="1" applyBorder="1" applyAlignment="1">
      <alignment horizontal="right" vertical="center" wrapText="1"/>
    </xf>
    <xf numFmtId="2" fontId="3" fillId="57" borderId="19" xfId="232" applyNumberFormat="1" applyFont="1" applyFill="1" applyBorder="1" applyAlignment="1">
      <alignment horizontal="right" vertical="center" wrapText="1"/>
    </xf>
    <xf numFmtId="2" fontId="6" fillId="57" borderId="28" xfId="313" quotePrefix="1" applyNumberFormat="1" applyFont="1" applyFill="1" applyBorder="1" applyAlignment="1">
      <alignment horizontal="right" vertical="center"/>
    </xf>
    <xf numFmtId="174" fontId="33" fillId="57" borderId="19" xfId="232" applyNumberFormat="1" applyFont="1" applyFill="1" applyBorder="1" applyAlignment="1">
      <alignment horizontal="right" vertical="center"/>
    </xf>
    <xf numFmtId="174" fontId="14" fillId="57" borderId="19" xfId="232" applyNumberFormat="1" applyFont="1" applyFill="1" applyBorder="1" applyAlignment="1">
      <alignment horizontal="right" vertical="center"/>
    </xf>
    <xf numFmtId="1" fontId="33" fillId="0" borderId="24" xfId="232" applyNumberFormat="1" applyFont="1" applyBorder="1" applyAlignment="1">
      <alignment horizontal="right" vertical="center"/>
    </xf>
    <xf numFmtId="1" fontId="33" fillId="0" borderId="14" xfId="232" applyNumberFormat="1" applyFont="1" applyBorder="1" applyAlignment="1">
      <alignment horizontal="right" vertical="center"/>
    </xf>
    <xf numFmtId="178" fontId="33" fillId="0" borderId="24" xfId="61" applyNumberFormat="1" applyFont="1" applyFill="1" applyBorder="1" applyAlignment="1" applyProtection="1">
      <alignment horizontal="right" vertical="center"/>
    </xf>
    <xf numFmtId="1" fontId="33" fillId="0" borderId="28" xfId="232" applyNumberFormat="1" applyFont="1" applyBorder="1" applyAlignment="1">
      <alignment horizontal="right" vertical="center"/>
    </xf>
    <xf numFmtId="1" fontId="33" fillId="0" borderId="36" xfId="232" applyNumberFormat="1" applyFont="1" applyBorder="1" applyAlignment="1">
      <alignment horizontal="right" vertical="center"/>
    </xf>
    <xf numFmtId="178" fontId="33" fillId="0" borderId="28" xfId="61" applyNumberFormat="1" applyFont="1" applyFill="1" applyBorder="1" applyAlignment="1" applyProtection="1">
      <alignment horizontal="right" vertical="center"/>
    </xf>
    <xf numFmtId="176" fontId="3" fillId="0" borderId="35" xfId="61" applyNumberFormat="1" applyFont="1" applyFill="1" applyBorder="1" applyAlignment="1">
      <alignment horizontal="right" vertical="center"/>
    </xf>
    <xf numFmtId="0" fontId="3" fillId="59" borderId="29" xfId="232" applyFont="1" applyFill="1" applyBorder="1" applyAlignment="1">
      <alignment horizontal="center" vertical="center"/>
    </xf>
    <xf numFmtId="0" fontId="3" fillId="59" borderId="32" xfId="232" applyFont="1" applyFill="1" applyBorder="1" applyAlignment="1">
      <alignment horizontal="center" vertical="center"/>
    </xf>
    <xf numFmtId="1" fontId="6" fillId="0" borderId="0" xfId="232" applyNumberFormat="1" applyFont="1" applyAlignment="1">
      <alignment horizontal="right" vertical="center"/>
    </xf>
    <xf numFmtId="1" fontId="33" fillId="0" borderId="88" xfId="232" applyNumberFormat="1" applyFont="1" applyBorder="1" applyAlignment="1">
      <alignment horizontal="right" vertical="center"/>
    </xf>
    <xf numFmtId="1" fontId="33" fillId="0" borderId="89" xfId="232" applyNumberFormat="1" applyFont="1" applyBorder="1" applyAlignment="1">
      <alignment horizontal="right" vertical="center"/>
    </xf>
    <xf numFmtId="1" fontId="33" fillId="59" borderId="89" xfId="232" applyNumberFormat="1" applyFont="1" applyFill="1" applyBorder="1" applyAlignment="1">
      <alignment horizontal="right" vertical="center"/>
    </xf>
    <xf numFmtId="178" fontId="33" fillId="0" borderId="90" xfId="62" applyNumberFormat="1" applyFont="1" applyFill="1" applyBorder="1" applyAlignment="1" applyProtection="1">
      <alignment horizontal="right" vertical="center"/>
    </xf>
    <xf numFmtId="1" fontId="33" fillId="0" borderId="22" xfId="232" applyNumberFormat="1" applyFont="1" applyBorder="1" applyAlignment="1">
      <alignment horizontal="right" vertical="center"/>
    </xf>
    <xf numFmtId="1" fontId="33" fillId="59" borderId="22" xfId="232" applyNumberFormat="1" applyFont="1" applyFill="1" applyBorder="1" applyAlignment="1">
      <alignment horizontal="right" vertical="center"/>
    </xf>
    <xf numFmtId="1" fontId="33" fillId="59" borderId="24" xfId="232" applyNumberFormat="1" applyFont="1" applyFill="1" applyBorder="1" applyAlignment="1">
      <alignment horizontal="right" vertical="center"/>
    </xf>
    <xf numFmtId="1" fontId="33" fillId="59" borderId="28" xfId="232" applyNumberFormat="1" applyFont="1" applyFill="1" applyBorder="1" applyAlignment="1">
      <alignment horizontal="right" vertical="center"/>
    </xf>
    <xf numFmtId="1" fontId="6" fillId="59" borderId="22" xfId="232" applyNumberFormat="1" applyFont="1" applyFill="1" applyBorder="1" applyAlignment="1">
      <alignment horizontal="right" vertical="center"/>
    </xf>
    <xf numFmtId="1" fontId="6" fillId="0" borderId="22" xfId="232" applyNumberFormat="1" applyFont="1" applyBorder="1" applyAlignment="1">
      <alignment horizontal="right" vertical="center"/>
    </xf>
    <xf numFmtId="178" fontId="33" fillId="0" borderId="22" xfId="62" applyNumberFormat="1" applyFont="1" applyFill="1" applyBorder="1" applyAlignment="1" applyProtection="1">
      <alignment horizontal="right" vertical="center"/>
    </xf>
    <xf numFmtId="178" fontId="33" fillId="0" borderId="24" xfId="62" applyNumberFormat="1" applyFont="1" applyFill="1" applyBorder="1" applyAlignment="1" applyProtection="1">
      <alignment horizontal="right" vertical="center"/>
    </xf>
    <xf numFmtId="178" fontId="33" fillId="0" borderId="28" xfId="62" applyNumberFormat="1" applyFont="1" applyFill="1" applyBorder="1" applyAlignment="1" applyProtection="1">
      <alignment horizontal="right" vertical="center"/>
    </xf>
    <xf numFmtId="1" fontId="33" fillId="0" borderId="53" xfId="232" applyNumberFormat="1" applyFont="1" applyBorder="1" applyAlignment="1">
      <alignment horizontal="right" vertical="center"/>
    </xf>
    <xf numFmtId="0" fontId="3" fillId="59" borderId="0" xfId="232" applyFont="1" applyFill="1" applyAlignment="1">
      <alignment horizontal="center" vertical="center"/>
    </xf>
    <xf numFmtId="0" fontId="5" fillId="0" borderId="27" xfId="232" applyFont="1" applyBorder="1" applyAlignment="1">
      <alignment horizontal="left" wrapText="1"/>
    </xf>
    <xf numFmtId="0" fontId="5" fillId="0" borderId="28" xfId="232" applyFont="1" applyBorder="1" applyAlignment="1">
      <alignment horizontal="left" wrapText="1"/>
    </xf>
    <xf numFmtId="0" fontId="3" fillId="59" borderId="38" xfId="306" applyFont="1" applyFill="1" applyBorder="1" applyAlignment="1">
      <alignment horizontal="center" vertical="center"/>
    </xf>
    <xf numFmtId="0" fontId="6" fillId="59" borderId="59" xfId="306" applyFont="1" applyFill="1" applyBorder="1"/>
    <xf numFmtId="0" fontId="6" fillId="59" borderId="35" xfId="306" applyFont="1" applyFill="1" applyBorder="1"/>
    <xf numFmtId="0" fontId="3" fillId="59" borderId="38" xfId="306" applyFont="1" applyFill="1" applyBorder="1" applyAlignment="1">
      <alignment horizontal="left" vertical="center" indent="1"/>
    </xf>
    <xf numFmtId="0" fontId="6" fillId="59" borderId="59" xfId="306" applyFont="1" applyFill="1" applyBorder="1" applyAlignment="1">
      <alignment horizontal="left" indent="1"/>
    </xf>
    <xf numFmtId="0" fontId="6" fillId="59" borderId="35" xfId="306" applyFont="1" applyFill="1" applyBorder="1" applyAlignment="1">
      <alignment horizontal="left" indent="1"/>
    </xf>
    <xf numFmtId="0" fontId="3" fillId="59" borderId="38" xfId="306" applyFont="1" applyFill="1" applyBorder="1" applyAlignment="1">
      <alignment horizontal="left" vertical="center" wrapText="1" indent="1"/>
    </xf>
    <xf numFmtId="0" fontId="3" fillId="59" borderId="38" xfId="201" applyFont="1" applyFill="1" applyBorder="1" applyAlignment="1">
      <alignment horizontal="center" vertical="center"/>
    </xf>
    <xf numFmtId="0" fontId="3" fillId="59" borderId="59" xfId="201" applyFont="1" applyFill="1" applyBorder="1" applyAlignment="1">
      <alignment horizontal="center" vertical="center"/>
    </xf>
    <xf numFmtId="0" fontId="3" fillId="59" borderId="35" xfId="201" applyFont="1" applyFill="1" applyBorder="1" applyAlignment="1">
      <alignment horizontal="center" vertical="center"/>
    </xf>
    <xf numFmtId="0" fontId="3" fillId="59" borderId="38" xfId="201" applyFont="1" applyFill="1" applyBorder="1" applyAlignment="1">
      <alignment horizontal="left" vertical="center" wrapText="1"/>
    </xf>
    <xf numFmtId="0" fontId="3" fillId="59" borderId="59" xfId="201" applyFont="1" applyFill="1" applyBorder="1" applyAlignment="1">
      <alignment horizontal="left" vertical="center"/>
    </xf>
    <xf numFmtId="0" fontId="3" fillId="59" borderId="35" xfId="201" applyFont="1" applyFill="1" applyBorder="1" applyAlignment="1">
      <alignment horizontal="left" vertical="center"/>
    </xf>
    <xf numFmtId="0" fontId="3" fillId="59" borderId="22" xfId="201" applyFont="1" applyFill="1" applyBorder="1" applyAlignment="1">
      <alignment horizontal="left" vertical="center" indent="2"/>
    </xf>
    <xf numFmtId="0" fontId="14" fillId="59" borderId="29" xfId="201" applyFont="1" applyFill="1" applyBorder="1" applyAlignment="1">
      <alignment horizontal="left" vertical="center" indent="2"/>
    </xf>
    <xf numFmtId="0" fontId="14" fillId="59" borderId="0" xfId="201" applyFont="1" applyFill="1" applyAlignment="1">
      <alignment horizontal="left" vertical="center" indent="2"/>
    </xf>
    <xf numFmtId="0" fontId="14" fillId="59" borderId="14" xfId="201" applyFont="1" applyFill="1" applyBorder="1" applyAlignment="1">
      <alignment horizontal="left" vertical="center" indent="2"/>
    </xf>
    <xf numFmtId="0" fontId="3" fillId="59" borderId="29" xfId="201" applyFont="1" applyFill="1" applyBorder="1" applyAlignment="1">
      <alignment horizontal="left" vertical="center" indent="2"/>
    </xf>
    <xf numFmtId="0" fontId="3" fillId="59" borderId="0" xfId="201" applyFont="1" applyFill="1" applyAlignment="1">
      <alignment horizontal="left" vertical="center" indent="2"/>
    </xf>
    <xf numFmtId="0" fontId="3" fillId="59" borderId="14" xfId="201" applyFont="1" applyFill="1" applyBorder="1" applyAlignment="1">
      <alignment horizontal="left" vertical="center" indent="2"/>
    </xf>
    <xf numFmtId="0" fontId="14" fillId="59" borderId="32" xfId="201" applyFont="1" applyFill="1" applyBorder="1" applyAlignment="1">
      <alignment horizontal="left" vertical="center" indent="1"/>
    </xf>
    <xf numFmtId="0" fontId="14" fillId="59" borderId="30" xfId="201" applyFont="1" applyFill="1" applyBorder="1" applyAlignment="1">
      <alignment horizontal="left" vertical="center" indent="1"/>
    </xf>
    <xf numFmtId="0" fontId="14" fillId="59" borderId="36" xfId="201" applyFont="1" applyFill="1" applyBorder="1" applyAlignment="1">
      <alignment horizontal="left" vertical="center" indent="1"/>
    </xf>
    <xf numFmtId="0" fontId="3" fillId="0" borderId="63" xfId="232" applyFont="1" applyBorder="1" applyAlignment="1">
      <alignment horizontal="center" vertical="center" wrapText="1"/>
    </xf>
    <xf numFmtId="0" fontId="3" fillId="0" borderId="64" xfId="232" applyFont="1" applyBorder="1" applyAlignment="1">
      <alignment horizontal="center" vertical="center"/>
    </xf>
    <xf numFmtId="0" fontId="6" fillId="0" borderId="30" xfId="232" applyFont="1" applyBorder="1" applyAlignment="1">
      <alignment horizontal="center"/>
    </xf>
    <xf numFmtId="0" fontId="3" fillId="57" borderId="63" xfId="232" applyFont="1" applyFill="1" applyBorder="1" applyAlignment="1">
      <alignment horizontal="center" vertical="center" wrapText="1"/>
    </xf>
    <xf numFmtId="0" fontId="3" fillId="57" borderId="64" xfId="232" applyFont="1" applyFill="1" applyBorder="1" applyAlignment="1">
      <alignment horizontal="center" vertical="center" wrapText="1"/>
    </xf>
    <xf numFmtId="0" fontId="6" fillId="0" borderId="60" xfId="233" applyFont="1" applyBorder="1" applyAlignment="1">
      <alignment horizontal="center" vertical="center" wrapText="1"/>
    </xf>
    <xf numFmtId="0" fontId="6" fillId="0" borderId="61" xfId="233" applyFont="1" applyBorder="1" applyAlignment="1">
      <alignment horizontal="center" vertical="center" wrapText="1"/>
    </xf>
    <xf numFmtId="0" fontId="6" fillId="0" borderId="62" xfId="233" applyFont="1" applyBorder="1" applyAlignment="1">
      <alignment horizontal="center" vertical="center" wrapText="1"/>
    </xf>
    <xf numFmtId="174" fontId="6" fillId="59" borderId="82" xfId="233" applyNumberFormat="1" applyFont="1" applyFill="1" applyBorder="1" applyAlignment="1">
      <alignment horizontal="center" vertical="center"/>
    </xf>
    <xf numFmtId="174" fontId="6" fillId="59" borderId="68" xfId="233" applyNumberFormat="1" applyFont="1" applyFill="1" applyBorder="1" applyAlignment="1">
      <alignment horizontal="center" vertical="center"/>
    </xf>
    <xf numFmtId="174" fontId="6" fillId="59" borderId="69" xfId="233" applyNumberFormat="1" applyFont="1" applyFill="1" applyBorder="1" applyAlignment="1">
      <alignment horizontal="center" vertical="center"/>
    </xf>
    <xf numFmtId="0" fontId="3" fillId="59" borderId="83" xfId="233" applyFont="1" applyFill="1" applyBorder="1" applyAlignment="1">
      <alignment horizontal="center" vertical="top" wrapText="1"/>
    </xf>
    <xf numFmtId="0" fontId="3" fillId="59" borderId="79" xfId="233" applyFont="1" applyFill="1" applyBorder="1" applyAlignment="1">
      <alignment horizontal="center" vertical="top" wrapText="1"/>
    </xf>
    <xf numFmtId="0" fontId="3" fillId="59" borderId="34" xfId="233" applyFont="1" applyFill="1" applyBorder="1" applyAlignment="1">
      <alignment horizontal="center" vertical="top" wrapText="1"/>
    </xf>
    <xf numFmtId="0" fontId="6" fillId="0" borderId="28" xfId="233" applyFont="1" applyBorder="1" applyAlignment="1">
      <alignment horizontal="center" vertical="center" wrapText="1"/>
    </xf>
    <xf numFmtId="0" fontId="6" fillId="59" borderId="28" xfId="233" applyFont="1" applyFill="1" applyBorder="1" applyAlignment="1">
      <alignment horizontal="center" vertical="center" wrapText="1"/>
    </xf>
    <xf numFmtId="0" fontId="6" fillId="59" borderId="71" xfId="232" applyFont="1" applyFill="1" applyBorder="1" applyAlignment="1">
      <alignment horizontal="center" vertical="center"/>
    </xf>
    <xf numFmtId="174" fontId="6" fillId="0" borderId="82" xfId="232" applyNumberFormat="1" applyFont="1" applyBorder="1" applyAlignment="1">
      <alignment horizontal="center" vertical="center"/>
    </xf>
    <xf numFmtId="174" fontId="6" fillId="0" borderId="68" xfId="232" applyNumberFormat="1" applyFont="1" applyBorder="1" applyAlignment="1">
      <alignment horizontal="center" vertical="center"/>
    </xf>
    <xf numFmtId="174" fontId="6" fillId="0" borderId="69" xfId="232" applyNumberFormat="1" applyFont="1" applyBorder="1" applyAlignment="1">
      <alignment horizontal="center" vertical="center"/>
    </xf>
    <xf numFmtId="0" fontId="6" fillId="0" borderId="36" xfId="233" applyFont="1" applyBorder="1" applyAlignment="1">
      <alignment horizontal="center" vertical="center" wrapText="1"/>
    </xf>
    <xf numFmtId="0" fontId="3" fillId="0" borderId="63" xfId="232" applyFont="1" applyBorder="1" applyAlignment="1">
      <alignment horizontal="center" vertical="top" wrapText="1"/>
    </xf>
    <xf numFmtId="0" fontId="3" fillId="0" borderId="64" xfId="232" applyFont="1" applyBorder="1" applyAlignment="1">
      <alignment horizontal="center" vertical="top" wrapText="1"/>
    </xf>
    <xf numFmtId="0" fontId="6" fillId="0" borderId="77" xfId="232" applyFont="1" applyBorder="1" applyAlignment="1">
      <alignment horizontal="center" vertical="center" wrapText="1"/>
    </xf>
    <xf numFmtId="0" fontId="6" fillId="0" borderId="78" xfId="232" applyFont="1" applyBorder="1" applyAlignment="1">
      <alignment horizontal="center" vertical="center" wrapText="1"/>
    </xf>
    <xf numFmtId="0" fontId="6" fillId="0" borderId="19" xfId="233" applyFont="1" applyBorder="1" applyAlignment="1">
      <alignment horizontal="center" vertical="center" wrapText="1"/>
    </xf>
    <xf numFmtId="0" fontId="33" fillId="59" borderId="73" xfId="232" applyFont="1" applyFill="1" applyBorder="1" applyAlignment="1">
      <alignment horizontal="center" vertical="center"/>
    </xf>
    <xf numFmtId="0" fontId="33" fillId="59" borderId="70" xfId="232" applyFont="1" applyFill="1" applyBorder="1" applyAlignment="1">
      <alignment horizontal="center" vertical="center"/>
    </xf>
    <xf numFmtId="0" fontId="3" fillId="59" borderId="83" xfId="232" applyFont="1" applyFill="1" applyBorder="1" applyAlignment="1">
      <alignment horizontal="center" vertical="center" wrapText="1"/>
    </xf>
    <xf numFmtId="0" fontId="3" fillId="59" borderId="79" xfId="232" applyFont="1" applyFill="1" applyBorder="1" applyAlignment="1">
      <alignment horizontal="center" vertical="center" wrapText="1"/>
    </xf>
    <xf numFmtId="0" fontId="3" fillId="59" borderId="84" xfId="232" applyFont="1" applyFill="1" applyBorder="1" applyAlignment="1">
      <alignment horizontal="center" vertical="center" wrapText="1"/>
    </xf>
    <xf numFmtId="0" fontId="6" fillId="0" borderId="60" xfId="232" applyFont="1" applyBorder="1" applyAlignment="1">
      <alignment horizontal="center" vertical="center" wrapText="1"/>
    </xf>
    <xf numFmtId="0" fontId="6" fillId="0" borderId="61" xfId="232" applyFont="1" applyBorder="1" applyAlignment="1">
      <alignment horizontal="center" vertical="center" wrapText="1"/>
    </xf>
    <xf numFmtId="0" fontId="6" fillId="59" borderId="19" xfId="233" applyFont="1" applyFill="1" applyBorder="1" applyAlignment="1">
      <alignment horizontal="center" vertical="center" wrapText="1"/>
    </xf>
    <xf numFmtId="0" fontId="6" fillId="0" borderId="0" xfId="232" applyFont="1" applyAlignment="1">
      <alignment horizontal="left" vertical="center" wrapText="1"/>
    </xf>
    <xf numFmtId="0" fontId="6" fillId="0" borderId="0" xfId="232" applyFont="1" applyAlignment="1">
      <alignment horizontal="right"/>
    </xf>
    <xf numFmtId="0" fontId="3" fillId="0" borderId="38" xfId="232" applyFont="1" applyBorder="1" applyAlignment="1">
      <alignment horizontal="center" vertical="center"/>
    </xf>
    <xf numFmtId="0" fontId="3" fillId="0" borderId="59" xfId="232" applyFont="1" applyBorder="1" applyAlignment="1">
      <alignment horizontal="center" vertical="center"/>
    </xf>
    <xf numFmtId="0" fontId="3" fillId="0" borderId="35" xfId="232" applyFont="1" applyBorder="1" applyAlignment="1">
      <alignment horizontal="center" vertical="center"/>
    </xf>
    <xf numFmtId="0" fontId="3" fillId="0" borderId="28" xfId="232" applyFont="1" applyBorder="1" applyAlignment="1">
      <alignment horizontal="center" vertical="center"/>
    </xf>
    <xf numFmtId="0" fontId="3" fillId="0" borderId="19" xfId="232" applyFont="1" applyBorder="1" applyAlignment="1">
      <alignment horizontal="center" vertical="center"/>
    </xf>
    <xf numFmtId="0" fontId="3" fillId="0" borderId="30" xfId="232" applyFont="1" applyBorder="1" applyAlignment="1">
      <alignment horizontal="center" vertical="center"/>
    </xf>
    <xf numFmtId="0" fontId="3" fillId="0" borderId="44" xfId="201" applyFont="1" applyBorder="1" applyAlignment="1">
      <alignment horizontal="left" vertical="center" indent="1"/>
    </xf>
    <xf numFmtId="0" fontId="3" fillId="0" borderId="45" xfId="201" applyFont="1" applyBorder="1" applyAlignment="1">
      <alignment horizontal="left" vertical="center" indent="1"/>
    </xf>
    <xf numFmtId="0" fontId="3" fillId="0" borderId="42" xfId="201" applyFont="1" applyBorder="1" applyAlignment="1">
      <alignment horizontal="left" vertical="center" indent="1"/>
    </xf>
    <xf numFmtId="0" fontId="3" fillId="0" borderId="39" xfId="201" applyFont="1" applyBorder="1" applyAlignment="1">
      <alignment horizontal="left" vertical="center" indent="1"/>
    </xf>
    <xf numFmtId="0" fontId="20" fillId="0" borderId="40" xfId="201" applyFont="1" applyBorder="1" applyAlignment="1">
      <alignment horizontal="left" vertical="center" wrapText="1" indent="1"/>
    </xf>
    <xf numFmtId="0" fontId="20" fillId="0" borderId="65" xfId="201" applyFont="1" applyBorder="1" applyAlignment="1">
      <alignment horizontal="left" vertical="center" indent="1"/>
    </xf>
    <xf numFmtId="0" fontId="3" fillId="0" borderId="46" xfId="201" applyFont="1" applyBorder="1" applyAlignment="1">
      <alignment horizontal="left" vertical="center" indent="1"/>
    </xf>
    <xf numFmtId="0" fontId="6" fillId="0" borderId="0" xfId="232" applyFont="1" applyAlignment="1">
      <alignment horizontal="left"/>
    </xf>
    <xf numFmtId="0" fontId="6" fillId="59" borderId="24" xfId="232" applyFont="1" applyFill="1" applyBorder="1" applyAlignment="1">
      <alignment horizontal="center" vertical="center"/>
    </xf>
    <xf numFmtId="0" fontId="6" fillId="59" borderId="28" xfId="232" applyFont="1" applyFill="1" applyBorder="1" applyAlignment="1">
      <alignment horizontal="center" vertical="center"/>
    </xf>
    <xf numFmtId="174" fontId="3" fillId="0" borderId="22" xfId="232" applyNumberFormat="1" applyFont="1" applyBorder="1" applyAlignment="1">
      <alignment horizontal="center" vertical="center"/>
    </xf>
    <xf numFmtId="174" fontId="3" fillId="0" borderId="28" xfId="232" applyNumberFormat="1" applyFont="1" applyBorder="1" applyAlignment="1">
      <alignment horizontal="center" vertical="center"/>
    </xf>
    <xf numFmtId="0" fontId="6" fillId="59" borderId="22" xfId="232" applyFont="1" applyFill="1" applyBorder="1" applyAlignment="1">
      <alignment horizontal="center" vertical="center"/>
    </xf>
    <xf numFmtId="0" fontId="6" fillId="59" borderId="32" xfId="232" applyFont="1" applyFill="1" applyBorder="1" applyAlignment="1">
      <alignment horizontal="center" vertical="center"/>
    </xf>
    <xf numFmtId="174" fontId="3" fillId="0" borderId="24" xfId="232" applyNumberFormat="1" applyFont="1" applyBorder="1" applyAlignment="1">
      <alignment horizontal="center" vertical="center"/>
    </xf>
    <xf numFmtId="174" fontId="3" fillId="59" borderId="38" xfId="232" applyNumberFormat="1" applyFont="1" applyFill="1" applyBorder="1" applyAlignment="1">
      <alignment horizontal="center" vertical="center" wrapText="1"/>
    </xf>
    <xf numFmtId="174" fontId="3" fillId="59" borderId="35" xfId="232" applyNumberFormat="1" applyFont="1" applyFill="1" applyBorder="1" applyAlignment="1">
      <alignment horizontal="center" vertical="center"/>
    </xf>
    <xf numFmtId="174" fontId="13" fillId="0" borderId="22" xfId="232" applyNumberFormat="1" applyFont="1" applyBorder="1" applyAlignment="1">
      <alignment horizontal="center" vertical="center"/>
    </xf>
    <xf numFmtId="174" fontId="13" fillId="0" borderId="28" xfId="232" applyNumberFormat="1" applyFont="1" applyBorder="1" applyAlignment="1">
      <alignment horizontal="center" vertical="center"/>
    </xf>
    <xf numFmtId="174" fontId="3" fillId="57" borderId="22" xfId="232" applyNumberFormat="1" applyFont="1" applyFill="1" applyBorder="1" applyAlignment="1">
      <alignment horizontal="center" vertical="center"/>
    </xf>
    <xf numFmtId="174" fontId="3" fillId="57" borderId="28" xfId="232" applyNumberFormat="1" applyFont="1" applyFill="1" applyBorder="1" applyAlignment="1">
      <alignment horizontal="center" vertical="center"/>
    </xf>
    <xf numFmtId="174" fontId="3" fillId="59" borderId="19" xfId="232" applyNumberFormat="1" applyFont="1" applyFill="1" applyBorder="1" applyAlignment="1">
      <alignment horizontal="center" vertical="center"/>
    </xf>
    <xf numFmtId="0" fontId="3" fillId="59" borderId="19" xfId="232" applyFont="1" applyFill="1" applyBorder="1" applyAlignment="1">
      <alignment horizontal="center" vertical="center"/>
    </xf>
    <xf numFmtId="0" fontId="3" fillId="59" borderId="28" xfId="232" applyFont="1" applyFill="1" applyBorder="1" applyAlignment="1">
      <alignment horizontal="center" vertical="center"/>
    </xf>
    <xf numFmtId="0" fontId="6" fillId="59" borderId="32" xfId="232" applyFont="1" applyFill="1" applyBorder="1" applyAlignment="1">
      <alignment horizontal="left" vertical="center" wrapText="1"/>
    </xf>
    <xf numFmtId="0" fontId="6" fillId="59" borderId="36" xfId="232" applyFont="1" applyFill="1" applyBorder="1" applyAlignment="1">
      <alignment horizontal="left" vertical="center" wrapText="1"/>
    </xf>
    <xf numFmtId="0" fontId="3" fillId="59" borderId="19" xfId="232" applyFont="1" applyFill="1" applyBorder="1" applyAlignment="1">
      <alignment horizontal="center" vertical="center" wrapText="1"/>
    </xf>
    <xf numFmtId="0" fontId="14" fillId="59" borderId="29" xfId="232" applyFont="1" applyFill="1" applyBorder="1" applyAlignment="1">
      <alignment horizontal="left" vertical="center" wrapText="1" indent="1"/>
    </xf>
    <xf numFmtId="0" fontId="14" fillId="59" borderId="14" xfId="232" applyFont="1" applyFill="1" applyBorder="1" applyAlignment="1">
      <alignment horizontal="left" vertical="center" wrapText="1" indent="1"/>
    </xf>
    <xf numFmtId="0" fontId="14" fillId="59" borderId="29" xfId="232" applyFont="1" applyFill="1" applyBorder="1" applyAlignment="1">
      <alignment horizontal="left" wrapText="1" indent="1"/>
    </xf>
    <xf numFmtId="0" fontId="14" fillId="59" borderId="14" xfId="232" applyFont="1" applyFill="1" applyBorder="1" applyAlignment="1">
      <alignment horizontal="left" wrapText="1" indent="1"/>
    </xf>
    <xf numFmtId="0" fontId="3" fillId="59" borderId="29" xfId="232" applyFont="1" applyFill="1" applyBorder="1" applyAlignment="1">
      <alignment horizontal="left" wrapText="1"/>
    </xf>
    <xf numFmtId="0" fontId="3" fillId="59" borderId="14" xfId="232" applyFont="1" applyFill="1" applyBorder="1" applyAlignment="1">
      <alignment horizontal="left" wrapText="1"/>
    </xf>
    <xf numFmtId="0" fontId="3" fillId="59" borderId="38" xfId="232" applyFont="1" applyFill="1" applyBorder="1" applyAlignment="1">
      <alignment horizontal="center" vertical="center" wrapText="1"/>
    </xf>
    <xf numFmtId="0" fontId="3" fillId="59" borderId="35" xfId="232" applyFont="1" applyFill="1" applyBorder="1" applyAlignment="1">
      <alignment horizontal="center" vertical="center" wrapText="1"/>
    </xf>
    <xf numFmtId="0" fontId="6" fillId="59" borderId="31" xfId="232" applyFont="1" applyFill="1" applyBorder="1" applyAlignment="1">
      <alignment wrapText="1"/>
    </xf>
    <xf numFmtId="0" fontId="25" fillId="59" borderId="37" xfId="232" applyFont="1" applyFill="1" applyBorder="1"/>
    <xf numFmtId="0" fontId="6" fillId="59" borderId="29" xfId="232" applyFont="1" applyFill="1" applyBorder="1"/>
    <xf numFmtId="0" fontId="25" fillId="59" borderId="14" xfId="232" applyFont="1" applyFill="1" applyBorder="1"/>
    <xf numFmtId="0" fontId="6" fillId="0" borderId="0" xfId="208" applyFont="1" applyAlignment="1">
      <alignment horizontal="left" wrapText="1"/>
    </xf>
    <xf numFmtId="0" fontId="6" fillId="0" borderId="0" xfId="209" applyFont="1" applyAlignment="1">
      <alignment horizontal="left" wrapText="1"/>
    </xf>
    <xf numFmtId="0" fontId="14" fillId="59" borderId="24" xfId="232" applyFont="1" applyFill="1" applyBorder="1" applyAlignment="1">
      <alignment horizontal="center" wrapText="1"/>
    </xf>
    <xf numFmtId="0" fontId="3" fillId="59" borderId="24" xfId="232" applyFont="1" applyFill="1" applyBorder="1" applyAlignment="1">
      <alignment horizontal="center" wrapText="1"/>
    </xf>
    <xf numFmtId="0" fontId="3" fillId="59" borderId="29" xfId="232" applyFont="1" applyFill="1" applyBorder="1" applyAlignment="1">
      <alignment wrapText="1"/>
    </xf>
    <xf numFmtId="0" fontId="3" fillId="59" borderId="0" xfId="232" applyFont="1" applyFill="1" applyAlignment="1">
      <alignment wrapText="1"/>
    </xf>
    <xf numFmtId="0" fontId="14" fillId="59" borderId="29" xfId="232" applyFont="1" applyFill="1" applyBorder="1" applyAlignment="1">
      <alignment wrapText="1"/>
    </xf>
    <xf numFmtId="0" fontId="14" fillId="59" borderId="0" xfId="232" applyFont="1" applyFill="1" applyAlignment="1">
      <alignment wrapText="1"/>
    </xf>
    <xf numFmtId="0" fontId="6" fillId="0" borderId="0" xfId="209" applyFont="1" applyAlignment="1">
      <alignment horizontal="left" vertical="center" wrapText="1"/>
    </xf>
    <xf numFmtId="0" fontId="3" fillId="59" borderId="66" xfId="232" applyFont="1" applyFill="1" applyBorder="1" applyAlignment="1">
      <alignment horizontal="left" wrapText="1"/>
    </xf>
    <xf numFmtId="0" fontId="3" fillId="59" borderId="37" xfId="232" applyFont="1" applyFill="1" applyBorder="1" applyAlignment="1">
      <alignment horizontal="left" wrapText="1"/>
    </xf>
    <xf numFmtId="0" fontId="3" fillId="59" borderId="30" xfId="232" applyFont="1" applyFill="1" applyBorder="1" applyAlignment="1">
      <alignment horizontal="left" wrapText="1"/>
    </xf>
    <xf numFmtId="0" fontId="3" fillId="59" borderId="36" xfId="232" applyFont="1" applyFill="1" applyBorder="1" applyAlignment="1">
      <alignment horizontal="left" wrapText="1"/>
    </xf>
    <xf numFmtId="0" fontId="3" fillId="59" borderId="38" xfId="232" applyFont="1" applyFill="1" applyBorder="1" applyAlignment="1">
      <alignment horizontal="left" wrapText="1"/>
    </xf>
    <xf numFmtId="0" fontId="3" fillId="59" borderId="35" xfId="232" applyFont="1" applyFill="1" applyBorder="1" applyAlignment="1">
      <alignment horizontal="left" wrapText="1"/>
    </xf>
    <xf numFmtId="0" fontId="6" fillId="57" borderId="0" xfId="209" applyFont="1" applyFill="1" applyAlignment="1">
      <alignment horizontal="left" vertical="top"/>
    </xf>
    <xf numFmtId="0" fontId="3" fillId="59" borderId="22" xfId="232" applyFont="1" applyFill="1" applyBorder="1" applyAlignment="1">
      <alignment horizontal="center" vertical="top" wrapText="1"/>
    </xf>
    <xf numFmtId="0" fontId="3" fillId="59" borderId="32" xfId="232" applyFont="1" applyFill="1" applyBorder="1" applyAlignment="1">
      <alignment horizontal="center" vertical="top" wrapText="1"/>
    </xf>
    <xf numFmtId="0" fontId="3" fillId="0" borderId="59" xfId="313" applyFont="1" applyBorder="1" applyAlignment="1">
      <alignment horizontal="center" vertical="center" wrapText="1"/>
    </xf>
    <xf numFmtId="0" fontId="3" fillId="0" borderId="35" xfId="313" applyFont="1" applyBorder="1" applyAlignment="1">
      <alignment horizontal="center" vertical="center" wrapText="1"/>
    </xf>
    <xf numFmtId="0" fontId="3" fillId="59" borderId="37" xfId="313" applyFont="1" applyFill="1" applyBorder="1" applyAlignment="1">
      <alignment horizontal="center" vertical="center" wrapText="1"/>
    </xf>
    <xf numFmtId="0" fontId="3" fillId="59" borderId="36" xfId="313" applyFont="1" applyFill="1" applyBorder="1" applyAlignment="1">
      <alignment horizontal="center" vertical="center" wrapText="1"/>
    </xf>
    <xf numFmtId="0" fontId="3" fillId="0" borderId="19" xfId="313" applyFont="1" applyBorder="1" applyAlignment="1">
      <alignment horizontal="center" vertical="center" wrapText="1"/>
    </xf>
    <xf numFmtId="0" fontId="3" fillId="0" borderId="38" xfId="313" applyFont="1" applyBorder="1" applyAlignment="1">
      <alignment horizontal="center" vertical="center" wrapText="1"/>
    </xf>
    <xf numFmtId="0" fontId="6" fillId="0" borderId="0" xfId="0" applyFont="1" applyAlignment="1">
      <alignment horizontal="left" vertical="center" wrapText="1"/>
    </xf>
  </cellXfs>
  <cellStyles count="41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 20%" xfId="19" xr:uid="{00000000-0005-0000-0000-000012000000}"/>
    <cellStyle name="Accent1 - 40%" xfId="20" xr:uid="{00000000-0005-0000-0000-000013000000}"/>
    <cellStyle name="Accent1 - 60%" xfId="21" xr:uid="{00000000-0005-0000-0000-000014000000}"/>
    <cellStyle name="Accent1 2" xfId="22" xr:uid="{00000000-0005-0000-0000-000015000000}"/>
    <cellStyle name="Accent1 3" xfId="23" xr:uid="{00000000-0005-0000-0000-000016000000}"/>
    <cellStyle name="Accent2 - 20%" xfId="24" xr:uid="{00000000-0005-0000-0000-000017000000}"/>
    <cellStyle name="Accent2 - 40%" xfId="25" xr:uid="{00000000-0005-0000-0000-000018000000}"/>
    <cellStyle name="Accent2 - 60%" xfId="26" xr:uid="{00000000-0005-0000-0000-000019000000}"/>
    <cellStyle name="Accent2 2" xfId="27" xr:uid="{00000000-0005-0000-0000-00001A000000}"/>
    <cellStyle name="Accent2 3" xfId="28" xr:uid="{00000000-0005-0000-0000-00001B000000}"/>
    <cellStyle name="Accent3 - 20%" xfId="29" xr:uid="{00000000-0005-0000-0000-00001C000000}"/>
    <cellStyle name="Accent3 - 40%" xfId="30" xr:uid="{00000000-0005-0000-0000-00001D000000}"/>
    <cellStyle name="Accent3 - 60%" xfId="31" xr:uid="{00000000-0005-0000-0000-00001E000000}"/>
    <cellStyle name="Accent3 2" xfId="32" xr:uid="{00000000-0005-0000-0000-00001F000000}"/>
    <cellStyle name="Accent3 3" xfId="33" xr:uid="{00000000-0005-0000-0000-000020000000}"/>
    <cellStyle name="Accent4 - 20%" xfId="34" xr:uid="{00000000-0005-0000-0000-000021000000}"/>
    <cellStyle name="Accent4 - 40%" xfId="35" xr:uid="{00000000-0005-0000-0000-000022000000}"/>
    <cellStyle name="Accent4 - 60%" xfId="36" xr:uid="{00000000-0005-0000-0000-000023000000}"/>
    <cellStyle name="Accent4 2" xfId="37" xr:uid="{00000000-0005-0000-0000-000024000000}"/>
    <cellStyle name="Accent4 3" xfId="38" xr:uid="{00000000-0005-0000-0000-000025000000}"/>
    <cellStyle name="Accent5 - 20%" xfId="39" xr:uid="{00000000-0005-0000-0000-000026000000}"/>
    <cellStyle name="Accent5 - 40%" xfId="40" xr:uid="{00000000-0005-0000-0000-000027000000}"/>
    <cellStyle name="Accent5 - 60%" xfId="41" xr:uid="{00000000-0005-0000-0000-000028000000}"/>
    <cellStyle name="Accent5 2" xfId="42" xr:uid="{00000000-0005-0000-0000-000029000000}"/>
    <cellStyle name="Accent5 3" xfId="43" xr:uid="{00000000-0005-0000-0000-00002A000000}"/>
    <cellStyle name="Accent6 - 20%" xfId="44" xr:uid="{00000000-0005-0000-0000-00002B000000}"/>
    <cellStyle name="Accent6 - 40%" xfId="45" xr:uid="{00000000-0005-0000-0000-00002C000000}"/>
    <cellStyle name="Accent6 - 60%" xfId="46" xr:uid="{00000000-0005-0000-0000-00002D000000}"/>
    <cellStyle name="Accent6 2" xfId="47" xr:uid="{00000000-0005-0000-0000-00002E000000}"/>
    <cellStyle name="Accent6 3" xfId="48" xr:uid="{00000000-0005-0000-0000-00002F000000}"/>
    <cellStyle name="Bad 2" xfId="49" xr:uid="{00000000-0005-0000-0000-000030000000}"/>
    <cellStyle name="Calculation 2" xfId="50" xr:uid="{00000000-0005-0000-0000-000031000000}"/>
    <cellStyle name="Calculation 3" xfId="51" xr:uid="{00000000-0005-0000-0000-000032000000}"/>
    <cellStyle name="Check Cell 2" xfId="52" xr:uid="{00000000-0005-0000-0000-000033000000}"/>
    <cellStyle name="Check Cell 3" xfId="53" xr:uid="{00000000-0005-0000-0000-000034000000}"/>
    <cellStyle name="Comma [0] 2" xfId="54" xr:uid="{00000000-0005-0000-0000-000035000000}"/>
    <cellStyle name="Comma [0] 2 2" xfId="55" xr:uid="{00000000-0005-0000-0000-000036000000}"/>
    <cellStyle name="Comma [0] 2 2 2" xfId="56" xr:uid="{00000000-0005-0000-0000-000037000000}"/>
    <cellStyle name="Comma [0] 3" xfId="57" xr:uid="{00000000-0005-0000-0000-000038000000}"/>
    <cellStyle name="Comma [0] 3 2" xfId="58" xr:uid="{00000000-0005-0000-0000-000039000000}"/>
    <cellStyle name="Comma 10" xfId="59" xr:uid="{00000000-0005-0000-0000-00003A000000}"/>
    <cellStyle name="Comma 10 2" xfId="60" xr:uid="{00000000-0005-0000-0000-00003B000000}"/>
    <cellStyle name="Comma 10 2 2" xfId="61" xr:uid="{00000000-0005-0000-0000-00003C000000}"/>
    <cellStyle name="Comma 10 3" xfId="62" xr:uid="{00000000-0005-0000-0000-00003D000000}"/>
    <cellStyle name="Comma 10 4" xfId="63" xr:uid="{00000000-0005-0000-0000-00003E000000}"/>
    <cellStyle name="Comma 11" xfId="64" xr:uid="{00000000-0005-0000-0000-00003F000000}"/>
    <cellStyle name="Comma 11 2" xfId="65" xr:uid="{00000000-0005-0000-0000-000040000000}"/>
    <cellStyle name="Comma 11 3" xfId="66" xr:uid="{00000000-0005-0000-0000-000041000000}"/>
    <cellStyle name="Comma 12" xfId="67" xr:uid="{00000000-0005-0000-0000-000042000000}"/>
    <cellStyle name="Comma 12 2" xfId="68" xr:uid="{00000000-0005-0000-0000-000043000000}"/>
    <cellStyle name="Comma 12 2 2" xfId="69" xr:uid="{00000000-0005-0000-0000-000044000000}"/>
    <cellStyle name="Comma 12 2 2 2" xfId="70" xr:uid="{00000000-0005-0000-0000-000045000000}"/>
    <cellStyle name="Comma 12 2 3" xfId="71" xr:uid="{00000000-0005-0000-0000-000046000000}"/>
    <cellStyle name="Comma 12 2 3 2" xfId="386" xr:uid="{00000000-0005-0000-0000-000047000000}"/>
    <cellStyle name="Comma 12 2 3 3" xfId="400" xr:uid="{00000000-0005-0000-0000-000048000000}"/>
    <cellStyle name="Comma 12 2 4" xfId="72" xr:uid="{00000000-0005-0000-0000-000049000000}"/>
    <cellStyle name="Comma 12 3" xfId="73" xr:uid="{00000000-0005-0000-0000-00004A000000}"/>
    <cellStyle name="Comma 12 4" xfId="74" xr:uid="{00000000-0005-0000-0000-00004B000000}"/>
    <cellStyle name="Comma 13" xfId="75" xr:uid="{00000000-0005-0000-0000-00004C000000}"/>
    <cellStyle name="Comma 13 2" xfId="76" xr:uid="{00000000-0005-0000-0000-00004D000000}"/>
    <cellStyle name="Comma 14" xfId="77" xr:uid="{00000000-0005-0000-0000-00004E000000}"/>
    <cellStyle name="Comma 14 2" xfId="78" xr:uid="{00000000-0005-0000-0000-00004F000000}"/>
    <cellStyle name="Comma 14 3" xfId="79" xr:uid="{00000000-0005-0000-0000-000050000000}"/>
    <cellStyle name="Comma 15" xfId="80" xr:uid="{00000000-0005-0000-0000-000051000000}"/>
    <cellStyle name="Comma 15 2" xfId="81" xr:uid="{00000000-0005-0000-0000-000052000000}"/>
    <cellStyle name="Comma 16" xfId="82" xr:uid="{00000000-0005-0000-0000-000053000000}"/>
    <cellStyle name="Comma 16 2" xfId="83" xr:uid="{00000000-0005-0000-0000-000054000000}"/>
    <cellStyle name="Comma 16 2 2" xfId="84" xr:uid="{00000000-0005-0000-0000-000055000000}"/>
    <cellStyle name="Comma 16 3" xfId="85" xr:uid="{00000000-0005-0000-0000-000056000000}"/>
    <cellStyle name="Comma 16 3 2" xfId="387" xr:uid="{00000000-0005-0000-0000-000057000000}"/>
    <cellStyle name="Comma 16 3 3" xfId="401" xr:uid="{00000000-0005-0000-0000-000058000000}"/>
    <cellStyle name="Comma 16 4" xfId="86" xr:uid="{00000000-0005-0000-0000-000059000000}"/>
    <cellStyle name="Comma 17" xfId="87" xr:uid="{00000000-0005-0000-0000-00005A000000}"/>
    <cellStyle name="Comma 17 2" xfId="88" xr:uid="{00000000-0005-0000-0000-00005B000000}"/>
    <cellStyle name="Comma 18" xfId="89" xr:uid="{00000000-0005-0000-0000-00005C000000}"/>
    <cellStyle name="Comma 19" xfId="90" xr:uid="{00000000-0005-0000-0000-00005D000000}"/>
    <cellStyle name="Comma 2" xfId="91" xr:uid="{00000000-0005-0000-0000-00005E000000}"/>
    <cellStyle name="Comma 2 10" xfId="413" xr:uid="{00000000-0005-0000-0000-00005F000000}"/>
    <cellStyle name="Comma 2 2" xfId="92" xr:uid="{00000000-0005-0000-0000-000060000000}"/>
    <cellStyle name="Comma 2 2 2" xfId="93" xr:uid="{00000000-0005-0000-0000-000061000000}"/>
    <cellStyle name="Comma 2 2 2 2" xfId="389" xr:uid="{00000000-0005-0000-0000-000062000000}"/>
    <cellStyle name="Comma 2 2 2 3" xfId="402" xr:uid="{00000000-0005-0000-0000-000063000000}"/>
    <cellStyle name="Comma 2 2 3" xfId="94" xr:uid="{00000000-0005-0000-0000-000064000000}"/>
    <cellStyle name="Comma 2 2 4" xfId="95" xr:uid="{00000000-0005-0000-0000-000065000000}"/>
    <cellStyle name="Comma 2 2 5" xfId="96" xr:uid="{00000000-0005-0000-0000-000066000000}"/>
    <cellStyle name="Comma 2 3" xfId="97" xr:uid="{00000000-0005-0000-0000-000067000000}"/>
    <cellStyle name="Comma 2 3 2" xfId="98" xr:uid="{00000000-0005-0000-0000-000068000000}"/>
    <cellStyle name="Comma 2 3 2 2" xfId="99" xr:uid="{00000000-0005-0000-0000-000069000000}"/>
    <cellStyle name="Comma 2 3 3" xfId="100" xr:uid="{00000000-0005-0000-0000-00006A000000}"/>
    <cellStyle name="Comma 2 3 4" xfId="101" xr:uid="{00000000-0005-0000-0000-00006B000000}"/>
    <cellStyle name="Comma 2 4" xfId="102" xr:uid="{00000000-0005-0000-0000-00006C000000}"/>
    <cellStyle name="Comma 2 4 2" xfId="103" xr:uid="{00000000-0005-0000-0000-00006D000000}"/>
    <cellStyle name="Comma 2 4 2 2" xfId="390" xr:uid="{00000000-0005-0000-0000-00006E000000}"/>
    <cellStyle name="Comma 2 4 2 3" xfId="403" xr:uid="{00000000-0005-0000-0000-00006F000000}"/>
    <cellStyle name="Comma 2 4 3" xfId="104" xr:uid="{00000000-0005-0000-0000-000070000000}"/>
    <cellStyle name="Comma 2 5" xfId="105" xr:uid="{00000000-0005-0000-0000-000071000000}"/>
    <cellStyle name="Comma 2 5 2" xfId="106" xr:uid="{00000000-0005-0000-0000-000072000000}"/>
    <cellStyle name="Comma 2 5 3" xfId="107" xr:uid="{00000000-0005-0000-0000-000073000000}"/>
    <cellStyle name="Comma 2 6" xfId="108" xr:uid="{00000000-0005-0000-0000-000074000000}"/>
    <cellStyle name="Comma 2 6 2" xfId="109" xr:uid="{00000000-0005-0000-0000-000075000000}"/>
    <cellStyle name="Comma 2 7" xfId="110" xr:uid="{00000000-0005-0000-0000-000076000000}"/>
    <cellStyle name="Comma 2 7 3" xfId="414" xr:uid="{00000000-0005-0000-0000-000077000000}"/>
    <cellStyle name="Comma 2 8" xfId="111" xr:uid="{00000000-0005-0000-0000-000078000000}"/>
    <cellStyle name="Comma 2 9" xfId="112" xr:uid="{00000000-0005-0000-0000-000079000000}"/>
    <cellStyle name="Comma 2_Book1" xfId="113" xr:uid="{00000000-0005-0000-0000-00007A000000}"/>
    <cellStyle name="Comma 20" xfId="114" xr:uid="{00000000-0005-0000-0000-00007B000000}"/>
    <cellStyle name="Comma 21" xfId="385" xr:uid="{00000000-0005-0000-0000-00007C000000}"/>
    <cellStyle name="Comma 22" xfId="398" xr:uid="{00000000-0005-0000-0000-00007D000000}"/>
    <cellStyle name="Comma 23" xfId="399" xr:uid="{00000000-0005-0000-0000-00007E000000}"/>
    <cellStyle name="Comma 24" xfId="395" xr:uid="{00000000-0005-0000-0000-00007F000000}"/>
    <cellStyle name="Comma 25" xfId="384" xr:uid="{00000000-0005-0000-0000-000080000000}"/>
    <cellStyle name="Comma 26" xfId="410" xr:uid="{00000000-0005-0000-0000-000081000000}"/>
    <cellStyle name="Comma 282" xfId="115" xr:uid="{00000000-0005-0000-0000-000082000000}"/>
    <cellStyle name="Comma 282 2" xfId="391" xr:uid="{00000000-0005-0000-0000-000083000000}"/>
    <cellStyle name="Comma 282 3" xfId="404" xr:uid="{00000000-0005-0000-0000-000084000000}"/>
    <cellStyle name="Comma 283" xfId="116" xr:uid="{00000000-0005-0000-0000-000085000000}"/>
    <cellStyle name="Comma 285 2" xfId="117" xr:uid="{00000000-0005-0000-0000-000086000000}"/>
    <cellStyle name="Comma 3" xfId="118" xr:uid="{00000000-0005-0000-0000-000087000000}"/>
    <cellStyle name="Comma 3 2" xfId="119" xr:uid="{00000000-0005-0000-0000-000088000000}"/>
    <cellStyle name="Comma 3 2 2" xfId="120" xr:uid="{00000000-0005-0000-0000-000089000000}"/>
    <cellStyle name="Comma 3 2 3" xfId="121" xr:uid="{00000000-0005-0000-0000-00008A000000}"/>
    <cellStyle name="Comma 3 3" xfId="122" xr:uid="{00000000-0005-0000-0000-00008B000000}"/>
    <cellStyle name="Comma 3 3 2" xfId="123" xr:uid="{00000000-0005-0000-0000-00008C000000}"/>
    <cellStyle name="Comma 3 3 2 2" xfId="392" xr:uid="{00000000-0005-0000-0000-00008D000000}"/>
    <cellStyle name="Comma 3 3 2 3" xfId="405" xr:uid="{00000000-0005-0000-0000-00008E000000}"/>
    <cellStyle name="Comma 3 3 3" xfId="124" xr:uid="{00000000-0005-0000-0000-00008F000000}"/>
    <cellStyle name="Comma 3 4" xfId="125" xr:uid="{00000000-0005-0000-0000-000090000000}"/>
    <cellStyle name="Comma 3 4 2" xfId="126" xr:uid="{00000000-0005-0000-0000-000091000000}"/>
    <cellStyle name="Comma 3 5" xfId="127" xr:uid="{00000000-0005-0000-0000-000092000000}"/>
    <cellStyle name="Comma 3 6" xfId="128" xr:uid="{00000000-0005-0000-0000-000093000000}"/>
    <cellStyle name="Comma 4" xfId="129" xr:uid="{00000000-0005-0000-0000-000094000000}"/>
    <cellStyle name="Comma 4 2" xfId="130" xr:uid="{00000000-0005-0000-0000-000095000000}"/>
    <cellStyle name="Comma 4 2 2" xfId="131" xr:uid="{00000000-0005-0000-0000-000096000000}"/>
    <cellStyle name="Comma 4 2 3" xfId="132" xr:uid="{00000000-0005-0000-0000-000097000000}"/>
    <cellStyle name="Comma 4 3" xfId="133" xr:uid="{00000000-0005-0000-0000-000098000000}"/>
    <cellStyle name="Comma 4 3 2" xfId="134" xr:uid="{00000000-0005-0000-0000-000099000000}"/>
    <cellStyle name="Comma 4 3 3" xfId="135" xr:uid="{00000000-0005-0000-0000-00009A000000}"/>
    <cellStyle name="Comma 5" xfId="136" xr:uid="{00000000-0005-0000-0000-00009B000000}"/>
    <cellStyle name="Comma 5 2" xfId="137" xr:uid="{00000000-0005-0000-0000-00009C000000}"/>
    <cellStyle name="Comma 5 2 2" xfId="138" xr:uid="{00000000-0005-0000-0000-00009D000000}"/>
    <cellStyle name="Comma 5 2 2 2" xfId="139" xr:uid="{00000000-0005-0000-0000-00009E000000}"/>
    <cellStyle name="Comma 5 2 3" xfId="140" xr:uid="{00000000-0005-0000-0000-00009F000000}"/>
    <cellStyle name="Comma 5 3" xfId="141" xr:uid="{00000000-0005-0000-0000-0000A0000000}"/>
    <cellStyle name="Comma 5 4" xfId="142" xr:uid="{00000000-0005-0000-0000-0000A1000000}"/>
    <cellStyle name="Comma 5 4 2" xfId="393" xr:uid="{00000000-0005-0000-0000-0000A2000000}"/>
    <cellStyle name="Comma 5 4 3" xfId="406" xr:uid="{00000000-0005-0000-0000-0000A3000000}"/>
    <cellStyle name="Comma 5 5" xfId="143" xr:uid="{00000000-0005-0000-0000-0000A4000000}"/>
    <cellStyle name="Comma 6" xfId="144" xr:uid="{00000000-0005-0000-0000-0000A5000000}"/>
    <cellStyle name="Comma 6 2" xfId="145" xr:uid="{00000000-0005-0000-0000-0000A6000000}"/>
    <cellStyle name="Comma 6 3" xfId="146" xr:uid="{00000000-0005-0000-0000-0000A7000000}"/>
    <cellStyle name="Comma 7" xfId="147" xr:uid="{00000000-0005-0000-0000-0000A8000000}"/>
    <cellStyle name="Comma 7 2" xfId="148" xr:uid="{00000000-0005-0000-0000-0000A9000000}"/>
    <cellStyle name="Comma 7 2 2" xfId="149" xr:uid="{00000000-0005-0000-0000-0000AA000000}"/>
    <cellStyle name="Comma 7 3" xfId="150" xr:uid="{00000000-0005-0000-0000-0000AB000000}"/>
    <cellStyle name="Comma 7 4" xfId="151" xr:uid="{00000000-0005-0000-0000-0000AC000000}"/>
    <cellStyle name="Comma 8" xfId="152" xr:uid="{00000000-0005-0000-0000-0000AD000000}"/>
    <cellStyle name="Comma 8 2" xfId="153" xr:uid="{00000000-0005-0000-0000-0000AE000000}"/>
    <cellStyle name="Comma 8 2 2" xfId="154" xr:uid="{00000000-0005-0000-0000-0000AF000000}"/>
    <cellStyle name="Comma 8 2 3" xfId="394" xr:uid="{00000000-0005-0000-0000-0000B0000000}"/>
    <cellStyle name="Comma 8 3" xfId="155" xr:uid="{00000000-0005-0000-0000-0000B1000000}"/>
    <cellStyle name="Comma 8 3 2" xfId="156" xr:uid="{00000000-0005-0000-0000-0000B2000000}"/>
    <cellStyle name="Comma 8 4" xfId="157" xr:uid="{00000000-0005-0000-0000-0000B3000000}"/>
    <cellStyle name="Comma 9" xfId="158" xr:uid="{00000000-0005-0000-0000-0000B4000000}"/>
    <cellStyle name="Comma 9 2" xfId="159" xr:uid="{00000000-0005-0000-0000-0000B5000000}"/>
    <cellStyle name="Currency 2" xfId="160" xr:uid="{00000000-0005-0000-0000-0000B6000000}"/>
    <cellStyle name="Currency 2 2" xfId="161" xr:uid="{00000000-0005-0000-0000-0000B7000000}"/>
    <cellStyle name="Currency 2 3" xfId="162" xr:uid="{00000000-0005-0000-0000-0000B8000000}"/>
    <cellStyle name="Currency 3" xfId="163" xr:uid="{00000000-0005-0000-0000-0000B9000000}"/>
    <cellStyle name="Emphasis 1" xfId="164" xr:uid="{00000000-0005-0000-0000-0000BA000000}"/>
    <cellStyle name="Emphasis 2" xfId="165" xr:uid="{00000000-0005-0000-0000-0000BB000000}"/>
    <cellStyle name="Emphasis 3" xfId="166" xr:uid="{00000000-0005-0000-0000-0000BC000000}"/>
    <cellStyle name="Excel Built-in Comma" xfId="167" xr:uid="{00000000-0005-0000-0000-0000BD000000}"/>
    <cellStyle name="Excel Built-in Comma 2" xfId="168" xr:uid="{00000000-0005-0000-0000-0000BE000000}"/>
    <cellStyle name="Excel Built-in Comma 3" xfId="169" xr:uid="{00000000-0005-0000-0000-0000BF000000}"/>
    <cellStyle name="Excel Built-in Normal" xfId="170" xr:uid="{00000000-0005-0000-0000-0000C0000000}"/>
    <cellStyle name="Excel Built-in Percent" xfId="171" xr:uid="{00000000-0005-0000-0000-0000C1000000}"/>
    <cellStyle name="Excel Built-in Percent 2" xfId="172" xr:uid="{00000000-0005-0000-0000-0000C2000000}"/>
    <cellStyle name="Excel Built-in Percent 3" xfId="173" xr:uid="{00000000-0005-0000-0000-0000C3000000}"/>
    <cellStyle name="Explanatory Text 2" xfId="174" xr:uid="{00000000-0005-0000-0000-0000C4000000}"/>
    <cellStyle name="Good 2" xfId="175" xr:uid="{00000000-0005-0000-0000-0000C5000000}"/>
    <cellStyle name="Good 3" xfId="176" xr:uid="{00000000-0005-0000-0000-0000C6000000}"/>
    <cellStyle name="Heading 1 2" xfId="177" xr:uid="{00000000-0005-0000-0000-0000C7000000}"/>
    <cellStyle name="Heading 1 3" xfId="178" xr:uid="{00000000-0005-0000-0000-0000C8000000}"/>
    <cellStyle name="Heading 2 2" xfId="179" xr:uid="{00000000-0005-0000-0000-0000C9000000}"/>
    <cellStyle name="Heading 2 3" xfId="180" xr:uid="{00000000-0005-0000-0000-0000CA000000}"/>
    <cellStyle name="Heading 3 2" xfId="181" xr:uid="{00000000-0005-0000-0000-0000CB000000}"/>
    <cellStyle name="Heading 3 3" xfId="182" xr:uid="{00000000-0005-0000-0000-0000CC000000}"/>
    <cellStyle name="Heading 4 2" xfId="183" xr:uid="{00000000-0005-0000-0000-0000CD000000}"/>
    <cellStyle name="Hyperlink" xfId="184" builtinId="8"/>
    <cellStyle name="Hyperlink 2" xfId="185" xr:uid="{00000000-0005-0000-0000-0000CF000000}"/>
    <cellStyle name="Hyperlink 2 2" xfId="186" xr:uid="{00000000-0005-0000-0000-0000D0000000}"/>
    <cellStyle name="Hyperlink 3" xfId="187" xr:uid="{00000000-0005-0000-0000-0000D1000000}"/>
    <cellStyle name="Hyperlink 4" xfId="188" xr:uid="{00000000-0005-0000-0000-0000D2000000}"/>
    <cellStyle name="Hyperlink 4 2" xfId="189" xr:uid="{00000000-0005-0000-0000-0000D3000000}"/>
    <cellStyle name="Hyperlink 5" xfId="190" xr:uid="{00000000-0005-0000-0000-0000D4000000}"/>
    <cellStyle name="Hyperlink 6" xfId="191" xr:uid="{00000000-0005-0000-0000-0000D5000000}"/>
    <cellStyle name="Hyperlink 7" xfId="192" xr:uid="{00000000-0005-0000-0000-0000D6000000}"/>
    <cellStyle name="Hyperlink 7 2" xfId="193" xr:uid="{00000000-0005-0000-0000-0000D7000000}"/>
    <cellStyle name="Hyperlink 8" xfId="194" xr:uid="{00000000-0005-0000-0000-0000D8000000}"/>
    <cellStyle name="Input 2" xfId="195" xr:uid="{00000000-0005-0000-0000-0000D9000000}"/>
    <cellStyle name="Input 3" xfId="196" xr:uid="{00000000-0005-0000-0000-0000DA000000}"/>
    <cellStyle name="Linked Cell 2" xfId="197" xr:uid="{00000000-0005-0000-0000-0000DB000000}"/>
    <cellStyle name="Linked Cell 3" xfId="198" xr:uid="{00000000-0005-0000-0000-0000DC000000}"/>
    <cellStyle name="Neutral 2" xfId="199" xr:uid="{00000000-0005-0000-0000-0000DD000000}"/>
    <cellStyle name="Neutral 3" xfId="200" xr:uid="{00000000-0005-0000-0000-0000DE000000}"/>
    <cellStyle name="Normal" xfId="0" builtinId="0"/>
    <cellStyle name="Normal 10" xfId="201" xr:uid="{00000000-0005-0000-0000-0000E0000000}"/>
    <cellStyle name="Normal 10 10 6" xfId="202" xr:uid="{00000000-0005-0000-0000-0000E1000000}"/>
    <cellStyle name="Normal 10 10 8 2 2 2 5" xfId="203" xr:uid="{00000000-0005-0000-0000-0000E2000000}"/>
    <cellStyle name="Normal 10 10 8 3 2 5" xfId="204" xr:uid="{00000000-0005-0000-0000-0000E3000000}"/>
    <cellStyle name="Normal 10 2" xfId="205" xr:uid="{00000000-0005-0000-0000-0000E4000000}"/>
    <cellStyle name="Normal 11" xfId="206" xr:uid="{00000000-0005-0000-0000-0000E5000000}"/>
    <cellStyle name="Normal 11 2" xfId="207" xr:uid="{00000000-0005-0000-0000-0000E6000000}"/>
    <cellStyle name="Normal 12" xfId="208" xr:uid="{00000000-0005-0000-0000-0000E7000000}"/>
    <cellStyle name="Normal 12 2" xfId="209" xr:uid="{00000000-0005-0000-0000-0000E8000000}"/>
    <cellStyle name="Normal 12 3" xfId="210" xr:uid="{00000000-0005-0000-0000-0000E9000000}"/>
    <cellStyle name="Normal 13" xfId="211" xr:uid="{00000000-0005-0000-0000-0000EA000000}"/>
    <cellStyle name="Normal 13 2" xfId="212" xr:uid="{00000000-0005-0000-0000-0000EB000000}"/>
    <cellStyle name="Normal 13 3" xfId="213" xr:uid="{00000000-0005-0000-0000-0000EC000000}"/>
    <cellStyle name="Normal 139" xfId="214" xr:uid="{00000000-0005-0000-0000-0000ED000000}"/>
    <cellStyle name="Normal 14" xfId="215" xr:uid="{00000000-0005-0000-0000-0000EE000000}"/>
    <cellStyle name="Normal 14 2" xfId="216" xr:uid="{00000000-0005-0000-0000-0000EF000000}"/>
    <cellStyle name="Normal 14 3" xfId="217" xr:uid="{00000000-0005-0000-0000-0000F0000000}"/>
    <cellStyle name="Normal 143" xfId="218" xr:uid="{00000000-0005-0000-0000-0000F1000000}"/>
    <cellStyle name="Normal 144" xfId="219" xr:uid="{00000000-0005-0000-0000-0000F2000000}"/>
    <cellStyle name="Normal 144 2" xfId="220" xr:uid="{00000000-0005-0000-0000-0000F3000000}"/>
    <cellStyle name="Normal 145" xfId="221" xr:uid="{00000000-0005-0000-0000-0000F4000000}"/>
    <cellStyle name="Normal 146" xfId="222" xr:uid="{00000000-0005-0000-0000-0000F5000000}"/>
    <cellStyle name="Normal 146 3" xfId="223" xr:uid="{00000000-0005-0000-0000-0000F6000000}"/>
    <cellStyle name="Normal 15" xfId="224" xr:uid="{00000000-0005-0000-0000-0000F7000000}"/>
    <cellStyle name="Normal 15 2" xfId="225" xr:uid="{00000000-0005-0000-0000-0000F8000000}"/>
    <cellStyle name="Normal 15 3" xfId="226" xr:uid="{00000000-0005-0000-0000-0000F9000000}"/>
    <cellStyle name="Normal 16" xfId="227" xr:uid="{00000000-0005-0000-0000-0000FA000000}"/>
    <cellStyle name="Normal 17" xfId="228" xr:uid="{00000000-0005-0000-0000-0000FB000000}"/>
    <cellStyle name="Normal 18" xfId="229" xr:uid="{00000000-0005-0000-0000-0000FC000000}"/>
    <cellStyle name="Normal 19" xfId="230" xr:uid="{00000000-0005-0000-0000-0000FD000000}"/>
    <cellStyle name="Normal 19 2" xfId="231" xr:uid="{00000000-0005-0000-0000-0000FE000000}"/>
    <cellStyle name="Normal 2" xfId="232" xr:uid="{00000000-0005-0000-0000-0000FF000000}"/>
    <cellStyle name="Normal 2 10" xfId="233" xr:uid="{00000000-0005-0000-0000-000000010000}"/>
    <cellStyle name="Normal 2 12" xfId="412" xr:uid="{00000000-0005-0000-0000-000001010000}"/>
    <cellStyle name="Normal 2 13" xfId="234" xr:uid="{00000000-0005-0000-0000-000002010000}"/>
    <cellStyle name="Normal 2 2" xfId="235" xr:uid="{00000000-0005-0000-0000-000003010000}"/>
    <cellStyle name="Normal 2 2 2" xfId="236" xr:uid="{00000000-0005-0000-0000-000004010000}"/>
    <cellStyle name="Normal 2 2 2 2" xfId="237" xr:uid="{00000000-0005-0000-0000-000005010000}"/>
    <cellStyle name="Normal 2 2 3" xfId="238" xr:uid="{00000000-0005-0000-0000-000006010000}"/>
    <cellStyle name="Normal 2 2 4" xfId="239" xr:uid="{00000000-0005-0000-0000-000007010000}"/>
    <cellStyle name="Normal 2 2 5" xfId="240" xr:uid="{00000000-0005-0000-0000-000008010000}"/>
    <cellStyle name="Normal 2 2 6" xfId="241" xr:uid="{00000000-0005-0000-0000-000009010000}"/>
    <cellStyle name="Normal 2 2_ppi(m) q3 2010 tables (Final)  20.12.2010" xfId="242" xr:uid="{00000000-0005-0000-0000-00000A010000}"/>
    <cellStyle name="Normal 2 3" xfId="243" xr:uid="{00000000-0005-0000-0000-00000B010000}"/>
    <cellStyle name="Normal 2 3 2" xfId="244" xr:uid="{00000000-0005-0000-0000-00000C010000}"/>
    <cellStyle name="Normal 2 3 3" xfId="245" xr:uid="{00000000-0005-0000-0000-00000D010000}"/>
    <cellStyle name="Normal 2 3 3 2" xfId="246" xr:uid="{00000000-0005-0000-0000-00000E010000}"/>
    <cellStyle name="Normal 2 4" xfId="247" xr:uid="{00000000-0005-0000-0000-00000F010000}"/>
    <cellStyle name="Normal 2 4 2" xfId="248" xr:uid="{00000000-0005-0000-0000-000010010000}"/>
    <cellStyle name="Normal 2 4 2 2" xfId="249" xr:uid="{00000000-0005-0000-0000-000011010000}"/>
    <cellStyle name="Normal 2 4 3" xfId="250" xr:uid="{00000000-0005-0000-0000-000012010000}"/>
    <cellStyle name="Normal 2 5" xfId="251" xr:uid="{00000000-0005-0000-0000-000013010000}"/>
    <cellStyle name="Normal 2 5 2" xfId="252" xr:uid="{00000000-0005-0000-0000-000014010000}"/>
    <cellStyle name="Normal 2 5 3" xfId="253" xr:uid="{00000000-0005-0000-0000-000015010000}"/>
    <cellStyle name="Normal 2 6" xfId="254" xr:uid="{00000000-0005-0000-0000-000016010000}"/>
    <cellStyle name="Normal 2 6 2" xfId="255" xr:uid="{00000000-0005-0000-0000-000017010000}"/>
    <cellStyle name="Normal 2 7" xfId="256" xr:uid="{00000000-0005-0000-0000-000018010000}"/>
    <cellStyle name="Normal 2 8" xfId="257" xr:uid="{00000000-0005-0000-0000-000019010000}"/>
    <cellStyle name="Normal 2 9" xfId="258" xr:uid="{00000000-0005-0000-0000-00001A010000}"/>
    <cellStyle name="Normal 2_(P2) Base 2007 PPI (M) Q2 2012" xfId="259" xr:uid="{00000000-0005-0000-0000-00001B010000}"/>
    <cellStyle name="Normal 3" xfId="260" xr:uid="{00000000-0005-0000-0000-00001C010000}"/>
    <cellStyle name="Normal 3 10" xfId="261" xr:uid="{00000000-0005-0000-0000-00001D010000}"/>
    <cellStyle name="Normal 3 10 2" xfId="262" xr:uid="{00000000-0005-0000-0000-00001E010000}"/>
    <cellStyle name="Normal 3 2" xfId="263" xr:uid="{00000000-0005-0000-0000-00001F010000}"/>
    <cellStyle name="Normal 3 2 2" xfId="264" xr:uid="{00000000-0005-0000-0000-000020010000}"/>
    <cellStyle name="Normal 3 2 2 2" xfId="265" xr:uid="{00000000-0005-0000-0000-000021010000}"/>
    <cellStyle name="Normal 3 2 2 2 2" xfId="266" xr:uid="{00000000-0005-0000-0000-000022010000}"/>
    <cellStyle name="Normal 3 2 3" xfId="267" xr:uid="{00000000-0005-0000-0000-000023010000}"/>
    <cellStyle name="Normal 3 2 4" xfId="268" xr:uid="{00000000-0005-0000-0000-000024010000}"/>
    <cellStyle name="Normal 3 3" xfId="269" xr:uid="{00000000-0005-0000-0000-000025010000}"/>
    <cellStyle name="Normal 3 3 2" xfId="270" xr:uid="{00000000-0005-0000-0000-000026010000}"/>
    <cellStyle name="Normal 3 4" xfId="271" xr:uid="{00000000-0005-0000-0000-000027010000}"/>
    <cellStyle name="Normal 3 4 2" xfId="411" xr:uid="{00000000-0005-0000-0000-000028010000}"/>
    <cellStyle name="Normal 3 5" xfId="272" xr:uid="{00000000-0005-0000-0000-000029010000}"/>
    <cellStyle name="Normal 4" xfId="273" xr:uid="{00000000-0005-0000-0000-00002A010000}"/>
    <cellStyle name="Normal 4 2" xfId="274" xr:uid="{00000000-0005-0000-0000-00002B010000}"/>
    <cellStyle name="Normal 4 3" xfId="275" xr:uid="{00000000-0005-0000-0000-00002C010000}"/>
    <cellStyle name="Normal 4 4" xfId="276" xr:uid="{00000000-0005-0000-0000-00002D010000}"/>
    <cellStyle name="Normal 4 5" xfId="277" xr:uid="{00000000-0005-0000-0000-00002E010000}"/>
    <cellStyle name="Normal 4 6" xfId="278" xr:uid="{00000000-0005-0000-0000-00002F010000}"/>
    <cellStyle name="Normal 4 7" xfId="279" xr:uid="{00000000-0005-0000-0000-000030010000}"/>
    <cellStyle name="Normal 4 8" xfId="280" xr:uid="{00000000-0005-0000-0000-000031010000}"/>
    <cellStyle name="Normal 4 9" xfId="281" xr:uid="{00000000-0005-0000-0000-000032010000}"/>
    <cellStyle name="Normal 4_Xl0000000" xfId="282" xr:uid="{00000000-0005-0000-0000-000033010000}"/>
    <cellStyle name="Normal 5" xfId="283" xr:uid="{00000000-0005-0000-0000-000034010000}"/>
    <cellStyle name="Normal 5 10" xfId="284" xr:uid="{00000000-0005-0000-0000-000035010000}"/>
    <cellStyle name="Normal 5 12" xfId="285" xr:uid="{00000000-0005-0000-0000-000036010000}"/>
    <cellStyle name="Normal 5 2" xfId="286" xr:uid="{00000000-0005-0000-0000-000037010000}"/>
    <cellStyle name="Normal 5 3" xfId="287" xr:uid="{00000000-0005-0000-0000-000038010000}"/>
    <cellStyle name="Normal 5 3 2" xfId="288" xr:uid="{00000000-0005-0000-0000-000039010000}"/>
    <cellStyle name="Normal 5 4" xfId="289" xr:uid="{00000000-0005-0000-0000-00003A010000}"/>
    <cellStyle name="Normal 5 5" xfId="290" xr:uid="{00000000-0005-0000-0000-00003B010000}"/>
    <cellStyle name="Normal 5 6" xfId="291" xr:uid="{00000000-0005-0000-0000-00003C010000}"/>
    <cellStyle name="Normal 6" xfId="292" xr:uid="{00000000-0005-0000-0000-00003D010000}"/>
    <cellStyle name="Normal 6 2" xfId="293" xr:uid="{00000000-0005-0000-0000-00003E010000}"/>
    <cellStyle name="Normal 6 2 2" xfId="294" xr:uid="{00000000-0005-0000-0000-00003F010000}"/>
    <cellStyle name="Normal 6 3" xfId="295" xr:uid="{00000000-0005-0000-0000-000040010000}"/>
    <cellStyle name="Normal 6 4" xfId="296" xr:uid="{00000000-0005-0000-0000-000041010000}"/>
    <cellStyle name="Normal 6 5" xfId="297" xr:uid="{00000000-0005-0000-0000-000042010000}"/>
    <cellStyle name="Normal 7" xfId="298" xr:uid="{00000000-0005-0000-0000-000043010000}"/>
    <cellStyle name="Normal 7 2" xfId="299" xr:uid="{00000000-0005-0000-0000-000044010000}"/>
    <cellStyle name="Normal 7 3" xfId="300" xr:uid="{00000000-0005-0000-0000-000045010000}"/>
    <cellStyle name="Normal 8" xfId="301" xr:uid="{00000000-0005-0000-0000-000046010000}"/>
    <cellStyle name="Normal 8 2" xfId="302" xr:uid="{00000000-0005-0000-0000-000047010000}"/>
    <cellStyle name="Normal 8 2 2" xfId="303" xr:uid="{00000000-0005-0000-0000-000048010000}"/>
    <cellStyle name="Normal 8 3" xfId="304" xr:uid="{00000000-0005-0000-0000-000049010000}"/>
    <cellStyle name="Normal 8_DOE WEmTu Q112" xfId="305" xr:uid="{00000000-0005-0000-0000-00004A010000}"/>
    <cellStyle name="Normal 9" xfId="306" xr:uid="{00000000-0005-0000-0000-00004B010000}"/>
    <cellStyle name="Normal 9 2" xfId="307" xr:uid="{00000000-0005-0000-0000-00004C010000}"/>
    <cellStyle name="Normal 9 2 2" xfId="308" xr:uid="{00000000-0005-0000-0000-00004D010000}"/>
    <cellStyle name="Normal 9 3" xfId="309" xr:uid="{00000000-0005-0000-0000-00004E010000}"/>
    <cellStyle name="Normal 9 4" xfId="310" xr:uid="{00000000-0005-0000-0000-00004F010000}"/>
    <cellStyle name="Normal 9 5" xfId="311" xr:uid="{00000000-0005-0000-0000-000050010000}"/>
    <cellStyle name="Normal 90" xfId="312" xr:uid="{00000000-0005-0000-0000-000051010000}"/>
    <cellStyle name="Normal_q2001water972000" xfId="313" xr:uid="{00000000-0005-0000-0000-000052010000}"/>
    <cellStyle name="Note 2" xfId="314" xr:uid="{00000000-0005-0000-0000-000053010000}"/>
    <cellStyle name="Note 3" xfId="315" xr:uid="{00000000-0005-0000-0000-000054010000}"/>
    <cellStyle name="Note 3 2" xfId="396" xr:uid="{00000000-0005-0000-0000-000055010000}"/>
    <cellStyle name="Note 3 3" xfId="407" xr:uid="{00000000-0005-0000-0000-000056010000}"/>
    <cellStyle name="Note 4" xfId="316" xr:uid="{00000000-0005-0000-0000-000057010000}"/>
    <cellStyle name="Output 2" xfId="317" xr:uid="{00000000-0005-0000-0000-000058010000}"/>
    <cellStyle name="Output 3" xfId="318" xr:uid="{00000000-0005-0000-0000-000059010000}"/>
    <cellStyle name="Output Amounts" xfId="319" xr:uid="{00000000-0005-0000-0000-00005A010000}"/>
    <cellStyle name="Output Column Headings" xfId="320" xr:uid="{00000000-0005-0000-0000-00005B010000}"/>
    <cellStyle name="Output Line Items" xfId="321" xr:uid="{00000000-0005-0000-0000-00005C010000}"/>
    <cellStyle name="Percent 2" xfId="322" xr:uid="{00000000-0005-0000-0000-00005D010000}"/>
    <cellStyle name="Percent 2 2" xfId="323" xr:uid="{00000000-0005-0000-0000-00005E010000}"/>
    <cellStyle name="Percent 2 2 2" xfId="324" xr:uid="{00000000-0005-0000-0000-00005F010000}"/>
    <cellStyle name="Percent 2 3" xfId="325" xr:uid="{00000000-0005-0000-0000-000060010000}"/>
    <cellStyle name="Percent 2 4" xfId="326" xr:uid="{00000000-0005-0000-0000-000061010000}"/>
    <cellStyle name="Percent 2 4 2" xfId="397" xr:uid="{00000000-0005-0000-0000-000062010000}"/>
    <cellStyle name="Percent 2 4 3" xfId="408" xr:uid="{00000000-0005-0000-0000-000063010000}"/>
    <cellStyle name="Percent 3" xfId="327" xr:uid="{00000000-0005-0000-0000-000064010000}"/>
    <cellStyle name="Percent 3 2" xfId="388" xr:uid="{00000000-0005-0000-0000-000065010000}"/>
    <cellStyle name="Percent 3 3" xfId="409" xr:uid="{00000000-0005-0000-0000-000066010000}"/>
    <cellStyle name="SAPBEXaggData" xfId="328" xr:uid="{00000000-0005-0000-0000-000067010000}"/>
    <cellStyle name="SAPBEXaggDataEmph" xfId="329" xr:uid="{00000000-0005-0000-0000-000068010000}"/>
    <cellStyle name="SAPBEXaggItem" xfId="330" xr:uid="{00000000-0005-0000-0000-000069010000}"/>
    <cellStyle name="SAPBEXaggItemX" xfId="331" xr:uid="{00000000-0005-0000-0000-00006A010000}"/>
    <cellStyle name="SAPBEXchaText" xfId="332" xr:uid="{00000000-0005-0000-0000-00006B010000}"/>
    <cellStyle name="SAPBEXchaText 2" xfId="333" xr:uid="{00000000-0005-0000-0000-00006C010000}"/>
    <cellStyle name="SAPBEXexcBad7" xfId="334" xr:uid="{00000000-0005-0000-0000-00006D010000}"/>
    <cellStyle name="SAPBEXexcBad8" xfId="335" xr:uid="{00000000-0005-0000-0000-00006E010000}"/>
    <cellStyle name="SAPBEXexcBad9" xfId="336" xr:uid="{00000000-0005-0000-0000-00006F010000}"/>
    <cellStyle name="SAPBEXexcCritical4" xfId="337" xr:uid="{00000000-0005-0000-0000-000070010000}"/>
    <cellStyle name="SAPBEXexcCritical5" xfId="338" xr:uid="{00000000-0005-0000-0000-000071010000}"/>
    <cellStyle name="SAPBEXexcCritical6" xfId="339" xr:uid="{00000000-0005-0000-0000-000072010000}"/>
    <cellStyle name="SAPBEXexcGood1" xfId="340" xr:uid="{00000000-0005-0000-0000-000073010000}"/>
    <cellStyle name="SAPBEXexcGood2" xfId="341" xr:uid="{00000000-0005-0000-0000-000074010000}"/>
    <cellStyle name="SAPBEXexcGood3" xfId="342" xr:uid="{00000000-0005-0000-0000-000075010000}"/>
    <cellStyle name="SAPBEXfilterDrill" xfId="343" xr:uid="{00000000-0005-0000-0000-000076010000}"/>
    <cellStyle name="SAPBEXfilterItem" xfId="344" xr:uid="{00000000-0005-0000-0000-000077010000}"/>
    <cellStyle name="SAPBEXfilterText" xfId="345" xr:uid="{00000000-0005-0000-0000-000078010000}"/>
    <cellStyle name="SAPBEXformats" xfId="346" xr:uid="{00000000-0005-0000-0000-000079010000}"/>
    <cellStyle name="SAPBEXheaderItem" xfId="347" xr:uid="{00000000-0005-0000-0000-00007A010000}"/>
    <cellStyle name="SAPBEXheaderText" xfId="348" xr:uid="{00000000-0005-0000-0000-00007B010000}"/>
    <cellStyle name="SAPBEXHLevel0" xfId="349" xr:uid="{00000000-0005-0000-0000-00007C010000}"/>
    <cellStyle name="SAPBEXHLevel0X" xfId="350" xr:uid="{00000000-0005-0000-0000-00007D010000}"/>
    <cellStyle name="SAPBEXHLevel1" xfId="351" xr:uid="{00000000-0005-0000-0000-00007E010000}"/>
    <cellStyle name="SAPBEXHLevel1X" xfId="352" xr:uid="{00000000-0005-0000-0000-00007F010000}"/>
    <cellStyle name="SAPBEXHLevel2" xfId="353" xr:uid="{00000000-0005-0000-0000-000080010000}"/>
    <cellStyle name="SAPBEXHLevel2X" xfId="354" xr:uid="{00000000-0005-0000-0000-000081010000}"/>
    <cellStyle name="SAPBEXHLevel3" xfId="355" xr:uid="{00000000-0005-0000-0000-000082010000}"/>
    <cellStyle name="SAPBEXHLevel3X" xfId="356" xr:uid="{00000000-0005-0000-0000-000083010000}"/>
    <cellStyle name="SAPBEXinputData" xfId="357" xr:uid="{00000000-0005-0000-0000-000084010000}"/>
    <cellStyle name="SAPBEXItemHeader" xfId="358" xr:uid="{00000000-0005-0000-0000-000085010000}"/>
    <cellStyle name="SAPBEXresData" xfId="359" xr:uid="{00000000-0005-0000-0000-000086010000}"/>
    <cellStyle name="SAPBEXresDataEmph" xfId="360" xr:uid="{00000000-0005-0000-0000-000087010000}"/>
    <cellStyle name="SAPBEXresItem" xfId="361" xr:uid="{00000000-0005-0000-0000-000088010000}"/>
    <cellStyle name="SAPBEXresItemX" xfId="362" xr:uid="{00000000-0005-0000-0000-000089010000}"/>
    <cellStyle name="SAPBEXstdData" xfId="363" xr:uid="{00000000-0005-0000-0000-00008A010000}"/>
    <cellStyle name="SAPBEXstdDataEmph" xfId="364" xr:uid="{00000000-0005-0000-0000-00008B010000}"/>
    <cellStyle name="SAPBEXstdItem" xfId="365" xr:uid="{00000000-0005-0000-0000-00008C010000}"/>
    <cellStyle name="SAPBEXstdItem 2" xfId="366" xr:uid="{00000000-0005-0000-0000-00008D010000}"/>
    <cellStyle name="SAPBEXstdItem 2 2" xfId="367" xr:uid="{00000000-0005-0000-0000-00008E010000}"/>
    <cellStyle name="SAPBEXstdItem 3" xfId="368" xr:uid="{00000000-0005-0000-0000-00008F010000}"/>
    <cellStyle name="SAPBEXstdItem 4" xfId="369" xr:uid="{00000000-0005-0000-0000-000090010000}"/>
    <cellStyle name="SAPBEXstdItem 5" xfId="370" xr:uid="{00000000-0005-0000-0000-000091010000}"/>
    <cellStyle name="SAPBEXstdItem 6" xfId="371" xr:uid="{00000000-0005-0000-0000-000092010000}"/>
    <cellStyle name="SAPBEXstdItem 7" xfId="372" xr:uid="{00000000-0005-0000-0000-000093010000}"/>
    <cellStyle name="SAPBEXstdItem 8" xfId="373" xr:uid="{00000000-0005-0000-0000-000094010000}"/>
    <cellStyle name="SAPBEXstdItemX" xfId="374" xr:uid="{00000000-0005-0000-0000-000095010000}"/>
    <cellStyle name="SAPBEXtitle" xfId="375" xr:uid="{00000000-0005-0000-0000-000096010000}"/>
    <cellStyle name="SAPBEXunassignedItem" xfId="376" xr:uid="{00000000-0005-0000-0000-000097010000}"/>
    <cellStyle name="SAPBEXundefined" xfId="377" xr:uid="{00000000-0005-0000-0000-000098010000}"/>
    <cellStyle name="Sheet Title" xfId="378" xr:uid="{00000000-0005-0000-0000-000099010000}"/>
    <cellStyle name="Title 2" xfId="379" xr:uid="{00000000-0005-0000-0000-00009A010000}"/>
    <cellStyle name="Total 2" xfId="380" xr:uid="{00000000-0005-0000-0000-00009B010000}"/>
    <cellStyle name="Total 3" xfId="381" xr:uid="{00000000-0005-0000-0000-00009C010000}"/>
    <cellStyle name="Warning Text 2" xfId="382" xr:uid="{00000000-0005-0000-0000-00009D010000}"/>
    <cellStyle name="Warning Text 3" xfId="383" xr:uid="{00000000-0005-0000-0000-00009E010000}"/>
  </cellStyles>
  <dxfs count="0"/>
  <tableStyles count="8" defaultTableStyle="TableStyleMedium2" defaultPivotStyle="PivotStyleLight16">
    <tableStyle name="Table Style 1" pivot="0" count="0" xr9:uid="{00000000-0011-0000-FFFF-FFFF00000000}"/>
    <tableStyle name="Table Style 1 2" pivot="0" count="0" xr9:uid="{00000000-0011-0000-FFFF-FFFF01000000}"/>
    <tableStyle name="Table Style 1 3" pivot="0" count="0" xr9:uid="{00000000-0011-0000-FFFF-FFFF02000000}"/>
    <tableStyle name="Table Style 1 4" pivot="0" count="0" xr9:uid="{00000000-0011-0000-FFFF-FFFF03000000}"/>
    <tableStyle name="Table Style 1 5" pivot="0" count="0" xr9:uid="{00000000-0011-0000-FFFF-FFFF04000000}"/>
    <tableStyle name="Table Style 1 6" pivot="0" count="0" xr9:uid="{00000000-0011-0000-FFFF-FFFF05000000}"/>
    <tableStyle name="Table Style 1 7" pivot="0" count="0" xr9:uid="{00000000-0011-0000-FFFF-FFFF06000000}"/>
    <tableStyle name="Table Style 1 8" pivot="0" count="0" xr9:uid="{00000000-0011-0000-FFFF-FFFF07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28575</xdr:rowOff>
    </xdr:from>
    <xdr:to>
      <xdr:col>2</xdr:col>
      <xdr:colOff>533400</xdr:colOff>
      <xdr:row>3</xdr:row>
      <xdr:rowOff>628650</xdr:rowOff>
    </xdr:to>
    <xdr:cxnSp macro="">
      <xdr:nvCxnSpPr>
        <xdr:cNvPr id="2376" name="Straight Connector 1">
          <a:extLst>
            <a:ext uri="{FF2B5EF4-FFF2-40B4-BE49-F238E27FC236}">
              <a16:creationId xmlns:a16="http://schemas.microsoft.com/office/drawing/2014/main" id="{00000000-0008-0000-0300-000048090000}"/>
            </a:ext>
          </a:extLst>
        </xdr:cNvPr>
        <xdr:cNvCxnSpPr>
          <a:cxnSpLocks noChangeShapeType="1"/>
        </xdr:cNvCxnSpPr>
      </xdr:nvCxnSpPr>
      <xdr:spPr bwMode="auto">
        <a:xfrm>
          <a:off x="9525" y="1000125"/>
          <a:ext cx="1743075" cy="6000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793750</xdr:colOff>
      <xdr:row>7</xdr:row>
      <xdr:rowOff>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0" y="550333"/>
          <a:ext cx="793750" cy="29104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63500</xdr:colOff>
      <xdr:row>6</xdr:row>
      <xdr:rowOff>709083</xdr:rowOff>
    </xdr:from>
    <xdr:to>
      <xdr:col>0</xdr:col>
      <xdr:colOff>603250</xdr:colOff>
      <xdr:row>6</xdr:row>
      <xdr:rowOff>941916</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63500" y="3365500"/>
          <a:ext cx="539750" cy="232833"/>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Year</a:t>
          </a:r>
        </a:p>
      </xdr:txBody>
    </xdr:sp>
    <xdr:clientData/>
  </xdr:twoCellAnchor>
  <xdr:twoCellAnchor>
    <xdr:from>
      <xdr:col>0</xdr:col>
      <xdr:colOff>148168</xdr:colOff>
      <xdr:row>3</xdr:row>
      <xdr:rowOff>137585</xdr:rowOff>
    </xdr:from>
    <xdr:to>
      <xdr:col>0</xdr:col>
      <xdr:colOff>793752</xdr:colOff>
      <xdr:row>3</xdr:row>
      <xdr:rowOff>529169</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48168" y="687918"/>
          <a:ext cx="645584" cy="391584"/>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Month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7</xdr:row>
      <xdr:rowOff>0</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0" y="647700"/>
          <a:ext cx="933450" cy="2676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3</xdr:row>
      <xdr:rowOff>211457</xdr:rowOff>
    </xdr:from>
    <xdr:to>
      <xdr:col>0</xdr:col>
      <xdr:colOff>895350</xdr:colOff>
      <xdr:row>3</xdr:row>
      <xdr:rowOff>457199</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rot="10800000" flipV="1">
          <a:off x="266700" y="859157"/>
          <a:ext cx="628650" cy="245742"/>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Month</a:t>
          </a:r>
        </a:p>
      </xdr:txBody>
    </xdr:sp>
    <xdr:clientData/>
  </xdr:twoCellAnchor>
  <xdr:twoCellAnchor>
    <xdr:from>
      <xdr:col>0</xdr:col>
      <xdr:colOff>104775</xdr:colOff>
      <xdr:row>6</xdr:row>
      <xdr:rowOff>752474</xdr:rowOff>
    </xdr:from>
    <xdr:to>
      <xdr:col>0</xdr:col>
      <xdr:colOff>733425</xdr:colOff>
      <xdr:row>6</xdr:row>
      <xdr:rowOff>1028699</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04775" y="3286124"/>
          <a:ext cx="628650" cy="276225"/>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Year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4</xdr:row>
      <xdr:rowOff>0</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rot="16200000" flipH="1">
          <a:off x="-676274" y="1590674"/>
          <a:ext cx="2219324" cy="866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0</xdr:rowOff>
    </xdr:from>
    <xdr:to>
      <xdr:col>0</xdr:col>
      <xdr:colOff>857250</xdr:colOff>
      <xdr:row>7</xdr:row>
      <xdr:rowOff>0</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0" y="638175"/>
          <a:ext cx="857250" cy="2524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xdr:colOff>
      <xdr:row>6</xdr:row>
      <xdr:rowOff>438151</xdr:rowOff>
    </xdr:from>
    <xdr:to>
      <xdr:col>0</xdr:col>
      <xdr:colOff>676275</xdr:colOff>
      <xdr:row>6</xdr:row>
      <xdr:rowOff>733426</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47625" y="2714626"/>
          <a:ext cx="628650" cy="295275"/>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Year</a:t>
          </a:r>
        </a:p>
      </xdr:txBody>
    </xdr:sp>
    <xdr:clientData/>
  </xdr:twoCellAnchor>
  <xdr:twoCellAnchor>
    <xdr:from>
      <xdr:col>0</xdr:col>
      <xdr:colOff>180975</xdr:colOff>
      <xdr:row>3</xdr:row>
      <xdr:rowOff>238126</xdr:rowOff>
    </xdr:from>
    <xdr:to>
      <xdr:col>0</xdr:col>
      <xdr:colOff>809625</xdr:colOff>
      <xdr:row>3</xdr:row>
      <xdr:rowOff>533401</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80975" y="876301"/>
          <a:ext cx="628650" cy="295275"/>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Month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8255</xdr:rowOff>
    </xdr:from>
    <xdr:to>
      <xdr:col>2</xdr:col>
      <xdr:colOff>0</xdr:colOff>
      <xdr:row>4</xdr:row>
      <xdr:rowOff>104</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0" y="501650"/>
          <a:ext cx="1733550" cy="5175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28575</xdr:rowOff>
    </xdr:from>
    <xdr:to>
      <xdr:col>1</xdr:col>
      <xdr:colOff>0</xdr:colOff>
      <xdr:row>5</xdr:row>
      <xdr:rowOff>0</xdr:rowOff>
    </xdr:to>
    <xdr:sp macro="" textlink="">
      <xdr:nvSpPr>
        <xdr:cNvPr id="6472" name="Line 1">
          <a:extLst>
            <a:ext uri="{FF2B5EF4-FFF2-40B4-BE49-F238E27FC236}">
              <a16:creationId xmlns:a16="http://schemas.microsoft.com/office/drawing/2014/main" id="{00000000-0008-0000-0F00-000048190000}"/>
            </a:ext>
          </a:extLst>
        </xdr:cNvPr>
        <xdr:cNvSpPr>
          <a:spLocks noChangeShapeType="1"/>
        </xdr:cNvSpPr>
      </xdr:nvSpPr>
      <xdr:spPr bwMode="auto">
        <a:xfrm>
          <a:off x="0" y="1057275"/>
          <a:ext cx="1285875" cy="12287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user\AppData\Roaming\Microsoft\Excel\Component%202%20Environmental%20Resources%20and%20their%20use%20vers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perator"/>
      <sheetName val="t2.1 Topic 2.2.2"/>
      <sheetName val="t2.2 + t 2.3 Topic 2.2.2"/>
      <sheetName val="t2.4 + fig 4"/>
      <sheetName val="Fig 5+ T2.5 &amp; t2.6 Topic 222"/>
      <sheetName val="t2.7 Topic 2.2.2"/>
      <sheetName val="t2.8 &amp; 2.9 Topic 2.2.2"/>
      <sheetName val="t2.10+ t2.11+fig 6 Topic 2.2.2"/>
      <sheetName val="T2.12 + 2.13 Topic 2.2.2"/>
      <sheetName val="t2.14 &amp;fig 7 Topic 2.31"/>
      <sheetName val="t2.16 Topic 2.5.1 "/>
      <sheetName val="t2.17 Topic 2.5.1"/>
      <sheetName val="Fig 8 +t2.18 Topic 2.5.1"/>
      <sheetName val="t2.19 &amp; 2.20 &amp; 2.21 Topic 2.5.2"/>
      <sheetName val="t2.22 &amp; t2.23 Topic 2.5.2"/>
      <sheetName val="t2.24 &amp; t2.25 Topic 2.5.2"/>
      <sheetName val="t2.26 &amp; fig9 Topic 2.5.3"/>
      <sheetName val="t2.27 &amp; t2.28 Topic 2.5.4"/>
      <sheetName val="t 2.28 ctd1"/>
      <sheetName val="t2.29 Topic 2.5.4"/>
      <sheetName val="t2.30 &amp; fig 10 Topic 2.61"/>
      <sheetName val="t2.31n Topic 2.61"/>
      <sheetName val="T2.32 Topic 2.61"/>
      <sheetName val="T233 waterresources Topic 2.6.1"/>
      <sheetName val="t2.34 Topic 2.6.1"/>
      <sheetName val="t 2.35 Topic 2.6.2"/>
      <sheetName val="t2.36 &amp;fig 11 Topic 2.6.2"/>
      <sheetName val="t2.37 Topic 2.6.2"/>
      <sheetName val="t2.38 Topic 2.62"/>
      <sheetName val="t2.39+ fig12+ t2.40 Topic 2.6.2"/>
      <sheetName val="t2.15+ t2.16 Topic 2.6.2"/>
      <sheetName val="t2.17 Topic 2.6.1"/>
      <sheetName val="t2.18 Topic 2.6.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24"/>
  <sheetViews>
    <sheetView tabSelected="1" zoomScaleNormal="100" workbookViewId="0">
      <selection activeCell="A2" sqref="A2"/>
    </sheetView>
  </sheetViews>
  <sheetFormatPr defaultColWidth="123.88671875" defaultRowHeight="18" x14ac:dyDescent="0.3"/>
  <cols>
    <col min="1" max="1" width="193.33203125" style="21" customWidth="1"/>
    <col min="2" max="16384" width="123.88671875" style="21"/>
  </cols>
  <sheetData>
    <row r="1" spans="1:12" s="20" customFormat="1" thickBot="1" x14ac:dyDescent="0.35">
      <c r="A1" s="281" t="s">
        <v>0</v>
      </c>
    </row>
    <row r="2" spans="1:12" ht="27.75" customHeight="1" x14ac:dyDescent="0.3">
      <c r="A2" s="32" t="s">
        <v>1</v>
      </c>
    </row>
    <row r="3" spans="1:12" ht="27.75" customHeight="1" x14ac:dyDescent="0.3">
      <c r="A3" s="32" t="s">
        <v>3</v>
      </c>
    </row>
    <row r="4" spans="1:12" ht="27" customHeight="1" x14ac:dyDescent="0.3">
      <c r="A4" s="264" t="s">
        <v>278</v>
      </c>
    </row>
    <row r="5" spans="1:12" ht="27" customHeight="1" x14ac:dyDescent="0.3">
      <c r="A5" s="264" t="s">
        <v>279</v>
      </c>
    </row>
    <row r="6" spans="1:12" ht="27" customHeight="1" x14ac:dyDescent="0.3">
      <c r="A6" s="264" t="s">
        <v>280</v>
      </c>
    </row>
    <row r="7" spans="1:12" ht="27" customHeight="1" x14ac:dyDescent="0.3">
      <c r="A7" s="264" t="s">
        <v>281</v>
      </c>
    </row>
    <row r="8" spans="1:12" ht="27" customHeight="1" x14ac:dyDescent="0.3">
      <c r="A8" s="264" t="s">
        <v>282</v>
      </c>
    </row>
    <row r="9" spans="1:12" ht="27" customHeight="1" x14ac:dyDescent="0.3">
      <c r="A9" s="489" t="s">
        <v>283</v>
      </c>
    </row>
    <row r="10" spans="1:12" ht="27" customHeight="1" x14ac:dyDescent="0.3">
      <c r="A10" s="489" t="s">
        <v>284</v>
      </c>
      <c r="B10" s="22"/>
      <c r="C10" s="22"/>
      <c r="D10" s="22"/>
      <c r="E10" s="22"/>
      <c r="F10" s="22"/>
      <c r="G10" s="22"/>
      <c r="H10" s="22"/>
      <c r="I10" s="22"/>
      <c r="J10" s="22"/>
      <c r="K10" s="22"/>
      <c r="L10" s="23"/>
    </row>
    <row r="11" spans="1:12" ht="27" customHeight="1" x14ac:dyDescent="0.3">
      <c r="A11" s="264" t="s">
        <v>285</v>
      </c>
      <c r="B11" s="22"/>
      <c r="C11" s="22"/>
      <c r="D11" s="22"/>
      <c r="E11" s="22"/>
      <c r="F11" s="22"/>
      <c r="G11" s="22"/>
      <c r="H11" s="22"/>
      <c r="I11" s="22"/>
      <c r="J11" s="22"/>
      <c r="K11" s="22"/>
      <c r="L11" s="23"/>
    </row>
    <row r="12" spans="1:12" ht="28.5" customHeight="1" x14ac:dyDescent="0.3">
      <c r="A12" s="264" t="s">
        <v>286</v>
      </c>
    </row>
    <row r="13" spans="1:12" ht="27" customHeight="1" x14ac:dyDescent="0.3">
      <c r="A13" s="264" t="s">
        <v>287</v>
      </c>
    </row>
    <row r="14" spans="1:12" ht="27" customHeight="1" x14ac:dyDescent="0.3">
      <c r="A14" s="264" t="s">
        <v>288</v>
      </c>
    </row>
    <row r="15" spans="1:12" ht="27" customHeight="1" x14ac:dyDescent="0.3">
      <c r="A15" s="264" t="s">
        <v>289</v>
      </c>
    </row>
    <row r="16" spans="1:12" ht="27" customHeight="1" x14ac:dyDescent="0.3">
      <c r="A16" s="264" t="s">
        <v>290</v>
      </c>
    </row>
    <row r="17" spans="1:1" ht="27" customHeight="1" x14ac:dyDescent="0.3">
      <c r="A17" s="490" t="s">
        <v>291</v>
      </c>
    </row>
    <row r="18" spans="1:1" ht="27" customHeight="1" x14ac:dyDescent="0.3">
      <c r="A18" s="490" t="s">
        <v>292</v>
      </c>
    </row>
    <row r="19" spans="1:1" ht="14.25" customHeight="1" x14ac:dyDescent="0.3"/>
    <row r="20" spans="1:1" x14ac:dyDescent="0.3">
      <c r="A20" s="502"/>
    </row>
    <row r="24" spans="1:1" x14ac:dyDescent="0.3">
      <c r="A24" s="24"/>
    </row>
  </sheetData>
  <hyperlinks>
    <hyperlink ref="A4" location="'t1.1 '!A1" display="Table 1.1 - Forest area by category, 1993  - 2014" xr:uid="{00000000-0004-0000-0000-000000000000}"/>
    <hyperlink ref="A5" location="t1.2!A1" display="Table 1.2 - Forest plantations by type of plants,  1993  - 2014" xr:uid="{00000000-0004-0000-0000-000001000000}"/>
    <hyperlink ref="A2" location="'Table of contents'!A1" display="Table of contents" xr:uid="{00000000-0004-0000-0000-000002000000}"/>
    <hyperlink ref="A3" location="Explanation!A3" display="Explanations" xr:uid="{00000000-0004-0000-0000-000003000000}"/>
    <hyperlink ref="A6" location="'t 1.3 '!A1" display="Table 1.3  Monthly mean temperature, 1993 - 2019" xr:uid="{00000000-0004-0000-0000-000004000000}"/>
    <hyperlink ref="A7" location="t1.4!A1" display="Table 1.4 - Monthly mean maximum  temperature, 1993 - 2019" xr:uid="{00000000-0004-0000-0000-000005000000}"/>
    <hyperlink ref="A8" location="t1.5!A1" display="Table 1.5 - Monthly mean minimum  temperature,1993 - 2019" xr:uid="{00000000-0004-0000-0000-000006000000}"/>
    <hyperlink ref="A9" location="t1.6!A1" display="Table 1.6 - Monthly total hours of sunshine by region and station, 2005 - 2017" xr:uid="{00000000-0004-0000-0000-000007000000}"/>
    <hyperlink ref="A10" location="t1.7!A1" display="Table 1.7 - Monthly mean wind speed and highest gusts at Plaisance aeronautical station, 2005 - 2017" xr:uid="{00000000-0004-0000-0000-000008000000}"/>
    <hyperlink ref="A11" location="'t 1.8'!A1" display="Table 1.8 - Mean sea surface temperature  around the Island of Mauritius, 2007 - 2017" xr:uid="{00000000-0004-0000-0000-000009000000}"/>
    <hyperlink ref="A12" location="'t 1.9'!A1" display="Table 1.9 - National inventory of greenhouse gas emissions and removals by source categories, Republic of Mauritius, 2000 - 2017" xr:uid="{00000000-0004-0000-0000-00000A000000}"/>
    <hyperlink ref="A14" location="t1.11!A1" display="Table 1.11 - National inventory of greenhouse gas emissions 1 (nitrous oxide) by source categories, Republic of Mauritius, 20002 - 20132 and 2014 - 2016" xr:uid="{00000000-0004-0000-0000-00000B000000}"/>
    <hyperlink ref="A15" location="t1.12!A1" display="Table 1.12 - National inventory of greenhouse gas emissions 1 (hydrofluorocarbon) by source categories, Republic of Mauritius, 20002 - 20132 and 2014 - 2016" xr:uid="{00000000-0004-0000-0000-00000C000000}"/>
    <hyperlink ref="A16" location="t1.13!A1" display="Table 1.13 - Total greenhouse gas emissions (GHG), Republic of Mauritius, 20001 - 20131 and 2014 2 - 2016 2" xr:uid="{00000000-0004-0000-0000-00000D000000}"/>
    <hyperlink ref="A17" location="'t1.14 '!A1" display="Table 1.14 - Volume of wastewater treated by public treatment stations and by type of treatment, 2001 - 2017" xr:uid="{00000000-0004-0000-0000-00000E000000}"/>
    <hyperlink ref="A18" location="t1.15!A1" display="Table 1.15 - Disposal of  solid waste  by type at Mare Chicose landfill site, 1999 - 2017" xr:uid="{00000000-0004-0000-0000-00000F000000}"/>
    <hyperlink ref="A13" location="t1.10!A1" display="Table 1.10 - National inventory of greenhouse gas emissions  (methane) by source categories, Republic of Mauritius, 20002 - 2013 and 2014 - 2019 " xr:uid="{00000000-0004-0000-0000-000010000000}"/>
  </hyperlinks>
  <pageMargins left="0.44" right="0.25" top="0.57999999999999996"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P37"/>
  <sheetViews>
    <sheetView workbookViewId="0">
      <selection activeCell="N36" sqref="N36"/>
    </sheetView>
  </sheetViews>
  <sheetFormatPr defaultColWidth="5.5546875" defaultRowHeight="15.6" x14ac:dyDescent="0.3"/>
  <cols>
    <col min="1" max="1" width="13" style="11" customWidth="1"/>
    <col min="2" max="2" width="15.33203125" style="11" customWidth="1"/>
    <col min="3" max="14" width="10.5546875" style="11" customWidth="1"/>
    <col min="15" max="15" width="12.6640625" style="11" customWidth="1"/>
    <col min="16" max="16384" width="5.5546875" style="11"/>
  </cols>
  <sheetData>
    <row r="1" spans="1:16" x14ac:dyDescent="0.3">
      <c r="A1" s="115" t="s">
        <v>125</v>
      </c>
    </row>
    <row r="2" spans="1:16" ht="35.25" customHeight="1" x14ac:dyDescent="0.3">
      <c r="A2" s="450" t="s">
        <v>299</v>
      </c>
      <c r="B2" s="412"/>
      <c r="C2" s="412"/>
      <c r="D2" s="412"/>
      <c r="E2" s="412"/>
      <c r="F2" s="412"/>
      <c r="G2" s="412"/>
      <c r="H2" s="412"/>
    </row>
    <row r="3" spans="1:16" x14ac:dyDescent="0.3">
      <c r="C3" s="15"/>
      <c r="D3" s="15"/>
      <c r="E3" s="15"/>
      <c r="F3" s="15"/>
      <c r="G3" s="15"/>
      <c r="H3" s="15"/>
      <c r="I3" s="15"/>
      <c r="J3" s="15"/>
      <c r="K3" s="15"/>
      <c r="L3" s="15"/>
      <c r="M3" s="15"/>
      <c r="N3" s="15"/>
      <c r="O3" s="215" t="s">
        <v>27</v>
      </c>
    </row>
    <row r="4" spans="1:16" ht="42" customHeight="1" x14ac:dyDescent="0.3">
      <c r="A4" s="698" t="s">
        <v>26</v>
      </c>
      <c r="B4" s="698"/>
      <c r="C4" s="216" t="s">
        <v>61</v>
      </c>
      <c r="D4" s="216" t="s">
        <v>63</v>
      </c>
      <c r="E4" s="368" t="s">
        <v>64</v>
      </c>
      <c r="F4" s="368" t="s">
        <v>65</v>
      </c>
      <c r="G4" s="216" t="s">
        <v>34</v>
      </c>
      <c r="H4" s="216" t="s">
        <v>66</v>
      </c>
      <c r="I4" s="368" t="s">
        <v>67</v>
      </c>
      <c r="J4" s="368" t="s">
        <v>68</v>
      </c>
      <c r="K4" s="216" t="s">
        <v>69</v>
      </c>
      <c r="L4" s="216" t="s">
        <v>70</v>
      </c>
      <c r="M4" s="368" t="s">
        <v>71</v>
      </c>
      <c r="N4" s="368" t="s">
        <v>72</v>
      </c>
      <c r="O4" s="217" t="s">
        <v>73</v>
      </c>
    </row>
    <row r="5" spans="1:16" ht="37.5" customHeight="1" x14ac:dyDescent="0.3">
      <c r="A5" s="699" t="s">
        <v>144</v>
      </c>
      <c r="B5" s="700"/>
      <c r="C5" s="221">
        <v>27.4</v>
      </c>
      <c r="D5" s="221">
        <v>27.9</v>
      </c>
      <c r="E5" s="369">
        <v>27.7</v>
      </c>
      <c r="F5" s="369">
        <v>27.2</v>
      </c>
      <c r="G5" s="221">
        <v>26.3</v>
      </c>
      <c r="H5" s="221">
        <v>25</v>
      </c>
      <c r="I5" s="369">
        <v>24.1</v>
      </c>
      <c r="J5" s="369">
        <v>23.6</v>
      </c>
      <c r="K5" s="221">
        <v>23.6</v>
      </c>
      <c r="L5" s="221">
        <v>24.2</v>
      </c>
      <c r="M5" s="369">
        <v>25.2</v>
      </c>
      <c r="N5" s="369">
        <v>26.6</v>
      </c>
      <c r="O5" s="222">
        <v>25.7</v>
      </c>
    </row>
    <row r="6" spans="1:16" ht="31.5" customHeight="1" x14ac:dyDescent="0.3">
      <c r="A6" s="689">
        <v>2010</v>
      </c>
      <c r="B6" s="364" t="s">
        <v>28</v>
      </c>
      <c r="C6" s="10">
        <v>28.2</v>
      </c>
      <c r="D6" s="10">
        <v>29</v>
      </c>
      <c r="E6" s="370">
        <v>28.6</v>
      </c>
      <c r="F6" s="370">
        <v>28.6</v>
      </c>
      <c r="G6" s="10">
        <v>27.7</v>
      </c>
      <c r="H6" s="10">
        <v>26</v>
      </c>
      <c r="I6" s="370">
        <v>25</v>
      </c>
      <c r="J6" s="370">
        <v>24.7</v>
      </c>
      <c r="K6" s="10">
        <v>24</v>
      </c>
      <c r="L6" s="10">
        <v>25</v>
      </c>
      <c r="M6" s="370">
        <v>26.2</v>
      </c>
      <c r="N6" s="370">
        <v>27.2</v>
      </c>
      <c r="O6" s="687">
        <v>26.7</v>
      </c>
    </row>
    <row r="7" spans="1:16" s="160" customFormat="1" ht="31.2" x14ac:dyDescent="0.3">
      <c r="A7" s="686"/>
      <c r="B7" s="365" t="s">
        <v>62</v>
      </c>
      <c r="C7" s="218">
        <v>0.80000000000000071</v>
      </c>
      <c r="D7" s="218">
        <v>1.1000000000000014</v>
      </c>
      <c r="E7" s="371">
        <v>0.90000000000000213</v>
      </c>
      <c r="F7" s="371">
        <v>1.4000000000000021</v>
      </c>
      <c r="G7" s="218">
        <v>1.3999999999999986</v>
      </c>
      <c r="H7" s="218">
        <v>1</v>
      </c>
      <c r="I7" s="371">
        <v>0.89999999999999858</v>
      </c>
      <c r="J7" s="371">
        <v>1.0999999999999979</v>
      </c>
      <c r="K7" s="218">
        <v>0.39999999999999858</v>
      </c>
      <c r="L7" s="218">
        <v>0.80000000000000071</v>
      </c>
      <c r="M7" s="371">
        <v>1</v>
      </c>
      <c r="N7" s="371">
        <v>0.59999999999999787</v>
      </c>
      <c r="O7" s="688"/>
      <c r="P7" s="11"/>
    </row>
    <row r="8" spans="1:16" s="160" customFormat="1" ht="32.25" customHeight="1" x14ac:dyDescent="0.3">
      <c r="A8" s="689">
        <v>2011</v>
      </c>
      <c r="B8" s="364" t="s">
        <v>28</v>
      </c>
      <c r="C8" s="10">
        <v>28.2</v>
      </c>
      <c r="D8" s="10">
        <v>28.2</v>
      </c>
      <c r="E8" s="370">
        <v>28.6</v>
      </c>
      <c r="F8" s="370">
        <v>28.1</v>
      </c>
      <c r="G8" s="10">
        <v>27</v>
      </c>
      <c r="H8" s="10">
        <v>26.1</v>
      </c>
      <c r="I8" s="370">
        <v>24</v>
      </c>
      <c r="J8" s="370">
        <v>24.1</v>
      </c>
      <c r="K8" s="10">
        <v>24</v>
      </c>
      <c r="L8" s="10">
        <v>24.8</v>
      </c>
      <c r="M8" s="370">
        <v>26.7</v>
      </c>
      <c r="N8" s="370">
        <v>27.4</v>
      </c>
      <c r="O8" s="687">
        <v>26.4</v>
      </c>
      <c r="P8" s="11"/>
    </row>
    <row r="9" spans="1:16" s="160" customFormat="1" ht="31.2" x14ac:dyDescent="0.3">
      <c r="A9" s="686"/>
      <c r="B9" s="365" t="s">
        <v>62</v>
      </c>
      <c r="C9" s="218">
        <v>0.80000000000000071</v>
      </c>
      <c r="D9" s="218">
        <v>0.30000000000000071</v>
      </c>
      <c r="E9" s="371">
        <v>0.90000000000000213</v>
      </c>
      <c r="F9" s="371">
        <v>0.90000000000000213</v>
      </c>
      <c r="G9" s="218">
        <v>0.69999999999999929</v>
      </c>
      <c r="H9" s="218">
        <v>1.1000000000000014</v>
      </c>
      <c r="I9" s="371">
        <v>-0.10000000000000142</v>
      </c>
      <c r="J9" s="371">
        <v>0.5</v>
      </c>
      <c r="K9" s="218">
        <v>0.39999999999999858</v>
      </c>
      <c r="L9" s="218">
        <v>0.60000000000000142</v>
      </c>
      <c r="M9" s="371">
        <v>1.5</v>
      </c>
      <c r="N9" s="371">
        <v>0.79999999999999716</v>
      </c>
      <c r="O9" s="688"/>
      <c r="P9" s="11"/>
    </row>
    <row r="10" spans="1:16" s="160" customFormat="1" ht="31.5" customHeight="1" x14ac:dyDescent="0.3">
      <c r="A10" s="689">
        <v>2012</v>
      </c>
      <c r="B10" s="364" t="s">
        <v>28</v>
      </c>
      <c r="C10" s="10">
        <v>28.5</v>
      </c>
      <c r="D10" s="10">
        <v>29.1</v>
      </c>
      <c r="E10" s="370">
        <v>28.1</v>
      </c>
      <c r="F10" s="370">
        <v>28.7</v>
      </c>
      <c r="G10" s="10">
        <v>26.6</v>
      </c>
      <c r="H10" s="10">
        <v>25.4</v>
      </c>
      <c r="I10" s="370">
        <v>24.5</v>
      </c>
      <c r="J10" s="370">
        <v>23.9</v>
      </c>
      <c r="K10" s="10">
        <v>23.7</v>
      </c>
      <c r="L10" s="10">
        <v>24.4</v>
      </c>
      <c r="M10" s="370">
        <v>25.3</v>
      </c>
      <c r="N10" s="370">
        <v>26.7</v>
      </c>
      <c r="O10" s="687">
        <v>26.2</v>
      </c>
      <c r="P10" s="11"/>
    </row>
    <row r="11" spans="1:16" s="160" customFormat="1" ht="31.2" x14ac:dyDescent="0.3">
      <c r="A11" s="686"/>
      <c r="B11" s="365" t="s">
        <v>62</v>
      </c>
      <c r="C11" s="218">
        <v>1.1000000000000014</v>
      </c>
      <c r="D11" s="218">
        <v>1.2000000000000028</v>
      </c>
      <c r="E11" s="371">
        <v>0.40000000000000213</v>
      </c>
      <c r="F11" s="371">
        <v>1.5</v>
      </c>
      <c r="G11" s="218">
        <v>0.30000000000000071</v>
      </c>
      <c r="H11" s="218">
        <v>0.39999999999999858</v>
      </c>
      <c r="I11" s="371">
        <v>0.39999999999999858</v>
      </c>
      <c r="J11" s="371">
        <v>0.29999999999999716</v>
      </c>
      <c r="K11" s="218">
        <v>9.9999999999997868E-2</v>
      </c>
      <c r="L11" s="218">
        <v>0.19999999999999929</v>
      </c>
      <c r="M11" s="371">
        <v>0.10000000000000142</v>
      </c>
      <c r="N11" s="371">
        <v>9.9999999999997868E-2</v>
      </c>
      <c r="O11" s="688"/>
      <c r="P11" s="11"/>
    </row>
    <row r="12" spans="1:16" s="160" customFormat="1" ht="31.5" customHeight="1" x14ac:dyDescent="0.3">
      <c r="A12" s="689">
        <v>2013</v>
      </c>
      <c r="B12" s="364" t="s">
        <v>28</v>
      </c>
      <c r="C12" s="10">
        <v>27.7</v>
      </c>
      <c r="D12" s="10">
        <v>28.2</v>
      </c>
      <c r="E12" s="370">
        <v>27.9</v>
      </c>
      <c r="F12" s="370">
        <v>27.2</v>
      </c>
      <c r="G12" s="10">
        <v>26.1</v>
      </c>
      <c r="H12" s="10">
        <v>24.5</v>
      </c>
      <c r="I12" s="370">
        <v>23.9</v>
      </c>
      <c r="J12" s="370">
        <v>23.9</v>
      </c>
      <c r="K12" s="10">
        <v>23.5</v>
      </c>
      <c r="L12" s="10">
        <v>24.3</v>
      </c>
      <c r="M12" s="370">
        <v>26.1</v>
      </c>
      <c r="N12" s="370">
        <v>27.6</v>
      </c>
      <c r="O12" s="687">
        <v>25.9</v>
      </c>
      <c r="P12" s="11"/>
    </row>
    <row r="13" spans="1:16" s="160" customFormat="1" ht="31.2" x14ac:dyDescent="0.3">
      <c r="A13" s="686"/>
      <c r="B13" s="365" t="s">
        <v>62</v>
      </c>
      <c r="C13" s="218">
        <v>0.30000000000000071</v>
      </c>
      <c r="D13" s="218">
        <v>0.30000000000000071</v>
      </c>
      <c r="E13" s="371">
        <v>0.19999999999999929</v>
      </c>
      <c r="F13" s="371">
        <v>0</v>
      </c>
      <c r="G13" s="218">
        <v>-0.19999999999999929</v>
      </c>
      <c r="H13" s="218">
        <v>-0.5</v>
      </c>
      <c r="I13" s="371">
        <v>-0.20000000000000284</v>
      </c>
      <c r="J13" s="371">
        <v>0.29999999999999716</v>
      </c>
      <c r="K13" s="218">
        <v>-0.10000000000000142</v>
      </c>
      <c r="L13" s="218">
        <v>0.10000000000000142</v>
      </c>
      <c r="M13" s="371">
        <v>0.90000000000000213</v>
      </c>
      <c r="N13" s="371">
        <v>1</v>
      </c>
      <c r="O13" s="688"/>
      <c r="P13" s="11"/>
    </row>
    <row r="14" spans="1:16" s="160" customFormat="1" ht="31.5" customHeight="1" x14ac:dyDescent="0.3">
      <c r="A14" s="689">
        <v>2014</v>
      </c>
      <c r="B14" s="366" t="s">
        <v>28</v>
      </c>
      <c r="C14" s="10">
        <v>28</v>
      </c>
      <c r="D14" s="10">
        <v>28.4</v>
      </c>
      <c r="E14" s="370">
        <v>29</v>
      </c>
      <c r="F14" s="370">
        <v>27.7</v>
      </c>
      <c r="G14" s="10">
        <v>26.7</v>
      </c>
      <c r="H14" s="10">
        <v>25.3</v>
      </c>
      <c r="I14" s="370">
        <v>24</v>
      </c>
      <c r="J14" s="370">
        <v>23.7</v>
      </c>
      <c r="K14" s="10">
        <v>24.1</v>
      </c>
      <c r="L14" s="10">
        <v>25</v>
      </c>
      <c r="M14" s="370">
        <v>25.2</v>
      </c>
      <c r="N14" s="370">
        <v>27.5</v>
      </c>
      <c r="O14" s="687">
        <v>26.2</v>
      </c>
      <c r="P14" s="11"/>
    </row>
    <row r="15" spans="1:16" s="160" customFormat="1" ht="31.2" x14ac:dyDescent="0.3">
      <c r="A15" s="686"/>
      <c r="B15" s="365" t="s">
        <v>62</v>
      </c>
      <c r="C15" s="218">
        <v>0.60000000000000142</v>
      </c>
      <c r="D15" s="218">
        <v>0.5</v>
      </c>
      <c r="E15" s="371">
        <v>1.3000000000000007</v>
      </c>
      <c r="F15" s="371">
        <v>0.5</v>
      </c>
      <c r="G15" s="218">
        <v>0.39999999999999858</v>
      </c>
      <c r="H15" s="218">
        <v>0.30000000000000071</v>
      </c>
      <c r="I15" s="371">
        <v>-0.10000000000000142</v>
      </c>
      <c r="J15" s="371">
        <v>9.9999999999997868E-2</v>
      </c>
      <c r="K15" s="218">
        <v>0.5</v>
      </c>
      <c r="L15" s="218">
        <v>0.80000000000000071</v>
      </c>
      <c r="M15" s="371">
        <v>0</v>
      </c>
      <c r="N15" s="371">
        <v>0.89999999999999858</v>
      </c>
      <c r="O15" s="688"/>
      <c r="P15" s="11"/>
    </row>
    <row r="16" spans="1:16" s="160" customFormat="1" ht="31.5" customHeight="1" x14ac:dyDescent="0.3">
      <c r="A16" s="685">
        <v>2015</v>
      </c>
      <c r="B16" s="366" t="s">
        <v>28</v>
      </c>
      <c r="C16" s="10">
        <v>28</v>
      </c>
      <c r="D16" s="10">
        <v>28.1</v>
      </c>
      <c r="E16" s="370">
        <v>27.6</v>
      </c>
      <c r="F16" s="370">
        <v>27.8</v>
      </c>
      <c r="G16" s="10">
        <v>26.6</v>
      </c>
      <c r="H16" s="10">
        <v>25.1</v>
      </c>
      <c r="I16" s="370">
        <v>24.4</v>
      </c>
      <c r="J16" s="370">
        <v>22.8</v>
      </c>
      <c r="K16" s="10">
        <v>24.3</v>
      </c>
      <c r="L16" s="10">
        <v>25.1</v>
      </c>
      <c r="M16" s="370">
        <v>25.3</v>
      </c>
      <c r="N16" s="370">
        <v>27.3</v>
      </c>
      <c r="O16" s="687">
        <v>26</v>
      </c>
      <c r="P16" s="11"/>
    </row>
    <row r="17" spans="1:16" s="160" customFormat="1" ht="31.2" x14ac:dyDescent="0.3">
      <c r="A17" s="686"/>
      <c r="B17" s="365" t="s">
        <v>62</v>
      </c>
      <c r="C17" s="218">
        <v>0.60000000000000142</v>
      </c>
      <c r="D17" s="218">
        <v>0.20000000000000284</v>
      </c>
      <c r="E17" s="371">
        <v>-9.9999999999997868E-2</v>
      </c>
      <c r="F17" s="371">
        <v>0.60000000000000142</v>
      </c>
      <c r="G17" s="218">
        <v>0.30000000000000071</v>
      </c>
      <c r="H17" s="218">
        <v>0.10000000000000142</v>
      </c>
      <c r="I17" s="371">
        <v>0.29999999999999716</v>
      </c>
      <c r="J17" s="371">
        <v>-0.80000000000000071</v>
      </c>
      <c r="K17" s="218">
        <v>0.69999999999999929</v>
      </c>
      <c r="L17" s="218">
        <v>0.90000000000000213</v>
      </c>
      <c r="M17" s="371">
        <v>0.10000000000000142</v>
      </c>
      <c r="N17" s="371">
        <v>0.69999999999999929</v>
      </c>
      <c r="O17" s="688"/>
      <c r="P17" s="11"/>
    </row>
    <row r="18" spans="1:16" s="160" customFormat="1" ht="31.5" customHeight="1" x14ac:dyDescent="0.3">
      <c r="A18" s="685">
        <v>2016</v>
      </c>
      <c r="B18" s="366" t="s">
        <v>28</v>
      </c>
      <c r="C18" s="10">
        <v>28.4</v>
      </c>
      <c r="D18" s="10">
        <v>28.7</v>
      </c>
      <c r="E18" s="370">
        <v>28.8</v>
      </c>
      <c r="F18" s="370">
        <v>27.1</v>
      </c>
      <c r="G18" s="10">
        <v>26.7</v>
      </c>
      <c r="H18" s="10">
        <v>25.5</v>
      </c>
      <c r="I18" s="370">
        <v>23.9</v>
      </c>
      <c r="J18" s="370">
        <v>23.7</v>
      </c>
      <c r="K18" s="10">
        <v>23.3</v>
      </c>
      <c r="L18" s="10">
        <v>23.9</v>
      </c>
      <c r="M18" s="370">
        <v>24.2</v>
      </c>
      <c r="N18" s="370">
        <v>26.1</v>
      </c>
      <c r="O18" s="687">
        <v>25.9</v>
      </c>
      <c r="P18" s="11"/>
    </row>
    <row r="19" spans="1:16" ht="31.5" customHeight="1" x14ac:dyDescent="0.3">
      <c r="A19" s="686"/>
      <c r="B19" s="365" t="s">
        <v>62</v>
      </c>
      <c r="C19" s="218">
        <v>1</v>
      </c>
      <c r="D19" s="218">
        <v>0.80000000000000071</v>
      </c>
      <c r="E19" s="371">
        <v>1.1000000000000014</v>
      </c>
      <c r="F19" s="371">
        <v>-9.9999999999997868E-2</v>
      </c>
      <c r="G19" s="218">
        <v>0.39999999999999858</v>
      </c>
      <c r="H19" s="218">
        <v>0.5</v>
      </c>
      <c r="I19" s="371">
        <v>-0.20000000000000284</v>
      </c>
      <c r="J19" s="371">
        <v>9.9999999999997868E-2</v>
      </c>
      <c r="K19" s="218">
        <v>-0.30000000000000071</v>
      </c>
      <c r="L19" s="218">
        <v>-0.30000000000000071</v>
      </c>
      <c r="M19" s="371">
        <v>-1</v>
      </c>
      <c r="N19" s="371">
        <v>-0.5</v>
      </c>
      <c r="O19" s="688"/>
    </row>
    <row r="20" spans="1:16" ht="31.5" customHeight="1" x14ac:dyDescent="0.3">
      <c r="A20" s="685">
        <v>2017</v>
      </c>
      <c r="B20" s="366" t="s">
        <v>28</v>
      </c>
      <c r="C20" s="10">
        <v>28</v>
      </c>
      <c r="D20" s="10">
        <v>28.7</v>
      </c>
      <c r="E20" s="370">
        <v>28.5</v>
      </c>
      <c r="F20" s="370">
        <v>28.4</v>
      </c>
      <c r="G20" s="10">
        <v>27</v>
      </c>
      <c r="H20" s="10">
        <v>26.3</v>
      </c>
      <c r="I20" s="370">
        <v>24.8</v>
      </c>
      <c r="J20" s="370">
        <v>24.4</v>
      </c>
      <c r="K20" s="10">
        <v>24.1</v>
      </c>
      <c r="L20" s="10">
        <v>24.9</v>
      </c>
      <c r="M20" s="370">
        <v>26</v>
      </c>
      <c r="N20" s="370">
        <v>27</v>
      </c>
      <c r="O20" s="687">
        <v>26.5</v>
      </c>
    </row>
    <row r="21" spans="1:16" ht="32.25" customHeight="1" x14ac:dyDescent="0.3">
      <c r="A21" s="686"/>
      <c r="B21" s="365" t="s">
        <v>62</v>
      </c>
      <c r="C21" s="218">
        <v>0.6</v>
      </c>
      <c r="D21" s="218">
        <v>0.8</v>
      </c>
      <c r="E21" s="371">
        <v>0.8</v>
      </c>
      <c r="F21" s="371">
        <v>1.2</v>
      </c>
      <c r="G21" s="218">
        <v>0.7</v>
      </c>
      <c r="H21" s="218">
        <v>1.3</v>
      </c>
      <c r="I21" s="371">
        <v>0.8</v>
      </c>
      <c r="J21" s="371">
        <v>0.8</v>
      </c>
      <c r="K21" s="218">
        <v>0.5</v>
      </c>
      <c r="L21" s="218">
        <v>0.7</v>
      </c>
      <c r="M21" s="371">
        <v>0.8</v>
      </c>
      <c r="N21" s="371">
        <v>0.4</v>
      </c>
      <c r="O21" s="688"/>
    </row>
    <row r="22" spans="1:16" ht="31.5" customHeight="1" x14ac:dyDescent="0.3">
      <c r="A22" s="689">
        <v>2018</v>
      </c>
      <c r="B22" s="366" t="s">
        <v>28</v>
      </c>
      <c r="C22" s="10">
        <v>27.6</v>
      </c>
      <c r="D22" s="10">
        <v>28.5</v>
      </c>
      <c r="E22" s="370">
        <v>27.8</v>
      </c>
      <c r="F22" s="370">
        <v>28.4</v>
      </c>
      <c r="G22" s="10">
        <v>27</v>
      </c>
      <c r="H22" s="10">
        <v>25.5</v>
      </c>
      <c r="I22" s="370">
        <v>24.2</v>
      </c>
      <c r="J22" s="370">
        <v>23.7</v>
      </c>
      <c r="K22" s="10">
        <v>23.6</v>
      </c>
      <c r="L22" s="10">
        <v>24.6</v>
      </c>
      <c r="M22" s="370">
        <v>26</v>
      </c>
      <c r="N22" s="370">
        <v>27.1</v>
      </c>
      <c r="O22" s="687">
        <v>26.2</v>
      </c>
    </row>
    <row r="23" spans="1:16" ht="31.5" customHeight="1" x14ac:dyDescent="0.3">
      <c r="A23" s="686"/>
      <c r="B23" s="365" t="s">
        <v>62</v>
      </c>
      <c r="C23" s="218">
        <v>0.2</v>
      </c>
      <c r="D23" s="218">
        <v>0.6</v>
      </c>
      <c r="E23" s="371">
        <v>0.1</v>
      </c>
      <c r="F23" s="371">
        <v>1.2</v>
      </c>
      <c r="G23" s="218">
        <v>0.7</v>
      </c>
      <c r="H23" s="218">
        <v>0.5</v>
      </c>
      <c r="I23" s="371">
        <v>0.1</v>
      </c>
      <c r="J23" s="371">
        <v>0.1</v>
      </c>
      <c r="K23" s="218">
        <v>0</v>
      </c>
      <c r="L23" s="218">
        <v>0.4</v>
      </c>
      <c r="M23" s="371">
        <v>0.8</v>
      </c>
      <c r="N23" s="371">
        <v>0.5</v>
      </c>
      <c r="O23" s="688"/>
    </row>
    <row r="24" spans="1:16" ht="31.5" customHeight="1" x14ac:dyDescent="0.3">
      <c r="A24" s="685">
        <v>2019</v>
      </c>
      <c r="B24" s="366" t="s">
        <v>28</v>
      </c>
      <c r="C24" s="10">
        <v>28.5</v>
      </c>
      <c r="D24" s="10">
        <v>28.6</v>
      </c>
      <c r="E24" s="370">
        <v>28.5</v>
      </c>
      <c r="F24" s="370">
        <v>28.2</v>
      </c>
      <c r="G24" s="10">
        <v>26.8</v>
      </c>
      <c r="H24" s="10">
        <v>25.1</v>
      </c>
      <c r="I24" s="370">
        <v>24.6</v>
      </c>
      <c r="J24" s="370">
        <v>24.3</v>
      </c>
      <c r="K24" s="10">
        <v>24.1</v>
      </c>
      <c r="L24" s="10">
        <v>24.5</v>
      </c>
      <c r="M24" s="370">
        <v>26</v>
      </c>
      <c r="N24" s="370">
        <v>27.8</v>
      </c>
      <c r="O24" s="687">
        <v>26.4</v>
      </c>
    </row>
    <row r="25" spans="1:16" ht="31.5" customHeight="1" x14ac:dyDescent="0.3">
      <c r="A25" s="686"/>
      <c r="B25" s="365" t="s">
        <v>62</v>
      </c>
      <c r="C25" s="219">
        <v>1.1000000000000001</v>
      </c>
      <c r="D25" s="218">
        <v>0.7</v>
      </c>
      <c r="E25" s="372">
        <v>0.8</v>
      </c>
      <c r="F25" s="371">
        <v>1</v>
      </c>
      <c r="G25" s="219">
        <v>0.5</v>
      </c>
      <c r="H25" s="218">
        <v>0.1</v>
      </c>
      <c r="I25" s="372">
        <v>0.5</v>
      </c>
      <c r="J25" s="371">
        <v>0.7</v>
      </c>
      <c r="K25" s="219">
        <v>0.5</v>
      </c>
      <c r="L25" s="218">
        <v>0.3</v>
      </c>
      <c r="M25" s="372">
        <v>0.8</v>
      </c>
      <c r="N25" s="371">
        <v>1.2</v>
      </c>
      <c r="O25" s="691"/>
    </row>
    <row r="26" spans="1:16" ht="31.5" customHeight="1" x14ac:dyDescent="0.3">
      <c r="A26" s="689">
        <v>2020</v>
      </c>
      <c r="B26" s="366" t="s">
        <v>28</v>
      </c>
      <c r="C26" s="10">
        <v>28</v>
      </c>
      <c r="D26" s="10">
        <v>28</v>
      </c>
      <c r="E26" s="370">
        <v>28</v>
      </c>
      <c r="F26" s="370">
        <v>27</v>
      </c>
      <c r="G26" s="10">
        <v>26.5</v>
      </c>
      <c r="H26" s="10">
        <v>25</v>
      </c>
      <c r="I26" s="370">
        <v>23.7</v>
      </c>
      <c r="J26" s="370">
        <v>23.3</v>
      </c>
      <c r="K26" s="10">
        <v>23.5</v>
      </c>
      <c r="L26" s="10">
        <v>24.9</v>
      </c>
      <c r="M26" s="370">
        <v>24.9</v>
      </c>
      <c r="N26" s="370">
        <v>26</v>
      </c>
      <c r="O26" s="687">
        <v>25.7</v>
      </c>
    </row>
    <row r="27" spans="1:16" ht="31.5" customHeight="1" x14ac:dyDescent="0.3">
      <c r="A27" s="690"/>
      <c r="B27" s="365" t="s">
        <v>62</v>
      </c>
      <c r="C27" s="219">
        <v>0.6</v>
      </c>
      <c r="D27" s="220">
        <v>0.1</v>
      </c>
      <c r="E27" s="372">
        <v>0.3</v>
      </c>
      <c r="F27" s="373">
        <v>-0.2</v>
      </c>
      <c r="G27" s="219">
        <v>0.2</v>
      </c>
      <c r="H27" s="220">
        <v>0</v>
      </c>
      <c r="I27" s="372">
        <v>-0.4</v>
      </c>
      <c r="J27" s="373">
        <v>-0.3</v>
      </c>
      <c r="K27" s="219">
        <v>-0.1</v>
      </c>
      <c r="L27" s="220">
        <v>0.7</v>
      </c>
      <c r="M27" s="372">
        <v>-0.3</v>
      </c>
      <c r="N27" s="373">
        <v>-0.6</v>
      </c>
      <c r="O27" s="691"/>
    </row>
    <row r="28" spans="1:16" ht="41.25" customHeight="1" x14ac:dyDescent="0.3">
      <c r="A28" s="692" t="s">
        <v>232</v>
      </c>
      <c r="B28" s="693"/>
      <c r="C28" s="236">
        <v>27.4</v>
      </c>
      <c r="D28" s="236">
        <v>28.1</v>
      </c>
      <c r="E28" s="374">
        <v>27.8</v>
      </c>
      <c r="F28" s="374">
        <v>27.3</v>
      </c>
      <c r="G28" s="236">
        <v>26.3</v>
      </c>
      <c r="H28" s="236">
        <v>25</v>
      </c>
      <c r="I28" s="374">
        <v>24</v>
      </c>
      <c r="J28" s="374">
        <v>23.4</v>
      </c>
      <c r="K28" s="236">
        <v>23.6</v>
      </c>
      <c r="L28" s="236">
        <v>24.2</v>
      </c>
      <c r="M28" s="374">
        <v>25.1</v>
      </c>
      <c r="N28" s="374">
        <v>26.6</v>
      </c>
      <c r="O28" s="216">
        <v>25.7</v>
      </c>
    </row>
    <row r="29" spans="1:16" ht="31.5" customHeight="1" x14ac:dyDescent="0.3">
      <c r="A29" s="689">
        <v>2021</v>
      </c>
      <c r="B29" s="367" t="s">
        <v>28</v>
      </c>
      <c r="C29" s="10">
        <v>27</v>
      </c>
      <c r="D29" s="10">
        <v>28</v>
      </c>
      <c r="E29" s="370">
        <v>28.3</v>
      </c>
      <c r="F29" s="370">
        <v>27.8</v>
      </c>
      <c r="G29" s="10">
        <v>26.7</v>
      </c>
      <c r="H29" s="10">
        <v>25.3</v>
      </c>
      <c r="I29" s="370">
        <v>24</v>
      </c>
      <c r="J29" s="370" t="s">
        <v>18</v>
      </c>
      <c r="K29" s="10">
        <v>23.4</v>
      </c>
      <c r="L29" s="10">
        <v>24.1</v>
      </c>
      <c r="M29" s="370">
        <v>25.8</v>
      </c>
      <c r="N29" s="370">
        <v>27.3</v>
      </c>
      <c r="O29" s="696">
        <v>26.2</v>
      </c>
    </row>
    <row r="30" spans="1:16" ht="34.5" customHeight="1" x14ac:dyDescent="0.3">
      <c r="A30" s="686"/>
      <c r="B30" s="365" t="s">
        <v>62</v>
      </c>
      <c r="C30" s="499">
        <v>-0.4</v>
      </c>
      <c r="D30" s="218">
        <v>-0.1</v>
      </c>
      <c r="E30" s="500">
        <v>0.5</v>
      </c>
      <c r="F30" s="500">
        <v>0.5</v>
      </c>
      <c r="G30" s="499">
        <v>0.4</v>
      </c>
      <c r="H30" s="499">
        <v>0.3</v>
      </c>
      <c r="I30" s="500">
        <v>0</v>
      </c>
      <c r="J30" s="500" t="s">
        <v>18</v>
      </c>
      <c r="K30" s="499">
        <v>-0.2</v>
      </c>
      <c r="L30" s="499">
        <v>-0.1</v>
      </c>
      <c r="M30" s="500">
        <v>0.7</v>
      </c>
      <c r="N30" s="500">
        <v>0.7</v>
      </c>
      <c r="O30" s="697"/>
    </row>
    <row r="31" spans="1:16" ht="31.5" customHeight="1" x14ac:dyDescent="0.3">
      <c r="A31" s="689">
        <v>2022</v>
      </c>
      <c r="B31" s="367" t="s">
        <v>28</v>
      </c>
      <c r="C31" s="10">
        <v>27.3</v>
      </c>
      <c r="D31" s="10">
        <v>27.5</v>
      </c>
      <c r="E31" s="370">
        <v>28.1</v>
      </c>
      <c r="F31" s="370">
        <v>28.3</v>
      </c>
      <c r="G31" s="10">
        <v>26.9</v>
      </c>
      <c r="H31" s="10">
        <v>25.8</v>
      </c>
      <c r="I31" s="370">
        <v>24.4</v>
      </c>
      <c r="J31" s="370">
        <v>24.3</v>
      </c>
      <c r="K31" s="10">
        <v>23.1</v>
      </c>
      <c r="L31" s="10">
        <v>23.1</v>
      </c>
      <c r="M31" s="370">
        <v>24.6</v>
      </c>
      <c r="N31" s="370">
        <v>25.9</v>
      </c>
      <c r="O31" s="694">
        <v>25.8</v>
      </c>
    </row>
    <row r="32" spans="1:16" ht="34.5" customHeight="1" x14ac:dyDescent="0.3">
      <c r="A32" s="686"/>
      <c r="B32" s="365" t="s">
        <v>62</v>
      </c>
      <c r="C32" s="487">
        <v>-0.1</v>
      </c>
      <c r="D32" s="487">
        <v>-0.6</v>
      </c>
      <c r="E32" s="500">
        <v>0.3</v>
      </c>
      <c r="F32" s="500">
        <v>1</v>
      </c>
      <c r="G32" s="487">
        <v>0.6</v>
      </c>
      <c r="H32" s="487">
        <v>0.8</v>
      </c>
      <c r="I32" s="500">
        <v>0.4</v>
      </c>
      <c r="J32" s="500">
        <v>0.9</v>
      </c>
      <c r="K32" s="487">
        <v>-0.5</v>
      </c>
      <c r="L32" s="487">
        <v>-1.1000000000000001</v>
      </c>
      <c r="M32" s="500">
        <v>-0.5</v>
      </c>
      <c r="N32" s="500">
        <v>-0.7</v>
      </c>
      <c r="O32" s="695"/>
    </row>
    <row r="33" spans="1:15" ht="39.75" customHeight="1" x14ac:dyDescent="0.3">
      <c r="A33" s="689">
        <v>2023</v>
      </c>
      <c r="B33" s="367" t="s">
        <v>28</v>
      </c>
      <c r="C33" s="10">
        <v>27.111206181481261</v>
      </c>
      <c r="D33" s="10">
        <v>27.484536367550088</v>
      </c>
      <c r="E33" s="370">
        <v>27.679435483870964</v>
      </c>
      <c r="F33" s="370">
        <v>27.96246940996458</v>
      </c>
      <c r="G33" s="10">
        <v>27.12818076510694</v>
      </c>
      <c r="H33" s="10">
        <v>26.015773699304432</v>
      </c>
      <c r="I33" s="370">
        <v>24.705422403463508</v>
      </c>
      <c r="J33" s="370">
        <v>24.500078719282797</v>
      </c>
      <c r="K33" s="10">
        <v>24.647117404396006</v>
      </c>
      <c r="L33" s="10">
        <v>25.346824971151246</v>
      </c>
      <c r="M33" s="370">
        <v>26.308548415474657</v>
      </c>
      <c r="N33" s="370">
        <v>27.824069670279776</v>
      </c>
      <c r="O33" s="694">
        <v>26.4</v>
      </c>
    </row>
    <row r="34" spans="1:15" ht="31.5" customHeight="1" x14ac:dyDescent="0.3">
      <c r="A34" s="686"/>
      <c r="B34" s="365" t="s">
        <v>62</v>
      </c>
      <c r="C34" s="487">
        <v>-0.28879381851873731</v>
      </c>
      <c r="D34" s="487">
        <v>-0.41546363244991014</v>
      </c>
      <c r="E34" s="500">
        <v>-2.0564516129034871E-2</v>
      </c>
      <c r="F34" s="500">
        <v>0.76246940996458079</v>
      </c>
      <c r="G34" s="487">
        <v>0.82818076510693928</v>
      </c>
      <c r="H34" s="487">
        <v>1.0157736993044324</v>
      </c>
      <c r="I34" s="500">
        <v>0.60542240346350695</v>
      </c>
      <c r="J34" s="500">
        <v>0.9000787192827957</v>
      </c>
      <c r="K34" s="487">
        <v>1.0471174043960048</v>
      </c>
      <c r="L34" s="487">
        <v>1.146824971151247</v>
      </c>
      <c r="M34" s="500">
        <v>1.1085484154746581</v>
      </c>
      <c r="N34" s="500">
        <v>1.2240696702797749</v>
      </c>
      <c r="O34" s="695"/>
    </row>
    <row r="35" spans="1:15" ht="42" customHeight="1" x14ac:dyDescent="0.3">
      <c r="A35" s="689">
        <v>2024</v>
      </c>
      <c r="B35" s="367" t="s">
        <v>28</v>
      </c>
      <c r="C35" s="10">
        <v>28.4</v>
      </c>
      <c r="D35" s="10">
        <v>27.9</v>
      </c>
      <c r="E35" s="370">
        <v>27.7</v>
      </c>
      <c r="F35" s="370">
        <v>27.4</v>
      </c>
      <c r="G35" s="10">
        <v>26.2</v>
      </c>
      <c r="H35" s="10">
        <v>25.1</v>
      </c>
      <c r="I35" s="370">
        <v>24.6</v>
      </c>
      <c r="J35" s="370">
        <v>24.1</v>
      </c>
      <c r="K35" s="10">
        <v>24.1</v>
      </c>
      <c r="L35" s="10">
        <v>24.5</v>
      </c>
      <c r="M35" s="370" t="s">
        <v>18</v>
      </c>
      <c r="N35" s="370" t="s">
        <v>18</v>
      </c>
      <c r="O35" s="694">
        <v>26</v>
      </c>
    </row>
    <row r="36" spans="1:15" ht="34.5" customHeight="1" x14ac:dyDescent="0.3">
      <c r="A36" s="686"/>
      <c r="B36" s="365" t="s">
        <v>300</v>
      </c>
      <c r="C36" s="487">
        <v>1</v>
      </c>
      <c r="D36" s="487">
        <v>-0.2</v>
      </c>
      <c r="E36" s="500">
        <v>-0.1</v>
      </c>
      <c r="F36" s="500">
        <v>0.1</v>
      </c>
      <c r="G36" s="487">
        <v>-0.1</v>
      </c>
      <c r="H36" s="487">
        <v>0.1</v>
      </c>
      <c r="I36" s="500">
        <v>0.6</v>
      </c>
      <c r="J36" s="500">
        <v>0.7</v>
      </c>
      <c r="K36" s="487">
        <v>0.5</v>
      </c>
      <c r="L36" s="487">
        <v>0.3</v>
      </c>
      <c r="M36" s="500" t="s">
        <v>42</v>
      </c>
      <c r="N36" s="500" t="s">
        <v>42</v>
      </c>
      <c r="O36" s="695">
        <v>0.3</v>
      </c>
    </row>
    <row r="37" spans="1:15" x14ac:dyDescent="0.3">
      <c r="A37" s="684" t="s">
        <v>131</v>
      </c>
      <c r="B37" s="684"/>
      <c r="C37" s="684"/>
      <c r="D37" s="684"/>
      <c r="E37" s="684"/>
      <c r="F37" s="684"/>
      <c r="G37" s="223"/>
      <c r="H37" s="223"/>
      <c r="I37" s="223"/>
      <c r="J37" s="223"/>
      <c r="K37" s="223"/>
      <c r="L37" s="223"/>
      <c r="M37" s="223"/>
      <c r="N37" s="223"/>
      <c r="O37" s="223"/>
    </row>
  </sheetData>
  <mergeCells count="34">
    <mergeCell ref="A4:B4"/>
    <mergeCell ref="A6:A7"/>
    <mergeCell ref="A12:A13"/>
    <mergeCell ref="A5:B5"/>
    <mergeCell ref="A10:A11"/>
    <mergeCell ref="A16:A17"/>
    <mergeCell ref="A18:A19"/>
    <mergeCell ref="O31:O32"/>
    <mergeCell ref="O18:O19"/>
    <mergeCell ref="O16:O17"/>
    <mergeCell ref="O29:O30"/>
    <mergeCell ref="O6:O7"/>
    <mergeCell ref="O8:O9"/>
    <mergeCell ref="A8:A9"/>
    <mergeCell ref="O10:O11"/>
    <mergeCell ref="A14:A15"/>
    <mergeCell ref="O12:O13"/>
    <mergeCell ref="O14:O15"/>
    <mergeCell ref="A37:F37"/>
    <mergeCell ref="A20:A21"/>
    <mergeCell ref="O22:O23"/>
    <mergeCell ref="A26:A27"/>
    <mergeCell ref="O26:O27"/>
    <mergeCell ref="A22:A23"/>
    <mergeCell ref="O24:O25"/>
    <mergeCell ref="A24:A25"/>
    <mergeCell ref="A31:A32"/>
    <mergeCell ref="A29:A30"/>
    <mergeCell ref="A28:B28"/>
    <mergeCell ref="A33:A34"/>
    <mergeCell ref="O20:O21"/>
    <mergeCell ref="O33:O34"/>
    <mergeCell ref="A35:A36"/>
    <mergeCell ref="O35:O36"/>
  </mergeCells>
  <hyperlinks>
    <hyperlink ref="A1" location="'Table of contents'!A2" display="Back to Table of Contents" xr:uid="{00000000-0004-0000-0900-000000000000}"/>
  </hyperlink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W43"/>
  <sheetViews>
    <sheetView workbookViewId="0">
      <pane xSplit="2" ySplit="4" topLeftCell="J5" activePane="bottomRight" state="frozen"/>
      <selection activeCell="B5" sqref="B5"/>
      <selection pane="topRight" activeCell="B5" sqref="B5"/>
      <selection pane="bottomLeft" activeCell="B5" sqref="B5"/>
      <selection pane="bottomRight" activeCell="A20" sqref="A20:F20"/>
    </sheetView>
  </sheetViews>
  <sheetFormatPr defaultColWidth="9.109375" defaultRowHeight="15.6" x14ac:dyDescent="0.3"/>
  <cols>
    <col min="1" max="1" width="7.44140625" style="11" customWidth="1"/>
    <col min="2" max="2" width="49.109375" style="11" customWidth="1"/>
    <col min="3" max="6" width="11.88671875" style="11" customWidth="1"/>
    <col min="7" max="7" width="14" style="11" customWidth="1"/>
    <col min="8" max="10" width="11.88671875" style="11" customWidth="1"/>
    <col min="11" max="13" width="11.6640625" style="11" bestFit="1" customWidth="1"/>
    <col min="14" max="14" width="14.6640625" style="11" customWidth="1"/>
    <col min="15" max="16" width="11.33203125" style="11" customWidth="1"/>
    <col min="17" max="17" width="11.6640625" style="11" bestFit="1" customWidth="1"/>
    <col min="18" max="18" width="11.33203125" style="11" customWidth="1"/>
    <col min="19" max="20" width="9.88671875" style="11" bestFit="1" customWidth="1"/>
    <col min="21" max="22" width="9.88671875" style="11" customWidth="1"/>
    <col min="23" max="23" width="10.109375" style="11" bestFit="1" customWidth="1"/>
    <col min="24" max="16384" width="9.109375" style="11"/>
  </cols>
  <sheetData>
    <row r="1" spans="1:23" x14ac:dyDescent="0.3">
      <c r="A1" s="115" t="s">
        <v>125</v>
      </c>
    </row>
    <row r="2" spans="1:23" ht="48.75" customHeight="1" x14ac:dyDescent="0.3">
      <c r="A2" s="453" t="s">
        <v>305</v>
      </c>
      <c r="B2" s="412"/>
      <c r="C2" s="412"/>
      <c r="D2" s="412"/>
      <c r="E2" s="412"/>
      <c r="F2" s="412"/>
      <c r="G2" s="412"/>
      <c r="H2" s="412"/>
      <c r="I2" s="412"/>
      <c r="J2" s="412"/>
      <c r="K2" s="412"/>
    </row>
    <row r="3" spans="1:23" ht="21.75" customHeight="1" x14ac:dyDescent="0.3">
      <c r="A3" s="12"/>
      <c r="B3" s="12"/>
      <c r="C3" s="18"/>
      <c r="D3" s="18"/>
      <c r="E3" s="18"/>
      <c r="F3" s="18"/>
      <c r="P3" s="13"/>
      <c r="S3" s="77"/>
      <c r="U3" s="637" t="s">
        <v>43</v>
      </c>
      <c r="V3" s="637"/>
      <c r="W3" s="637"/>
    </row>
    <row r="4" spans="1:23" ht="60" customHeight="1" x14ac:dyDescent="0.3">
      <c r="A4" s="703" t="s">
        <v>12</v>
      </c>
      <c r="B4" s="703"/>
      <c r="C4" s="382">
        <v>2003</v>
      </c>
      <c r="D4" s="382">
        <v>2004</v>
      </c>
      <c r="E4" s="14">
        <v>2005</v>
      </c>
      <c r="F4" s="14">
        <v>2006</v>
      </c>
      <c r="G4" s="382">
        <v>2007</v>
      </c>
      <c r="H4" s="382">
        <v>2008</v>
      </c>
      <c r="I4" s="14">
        <v>2009</v>
      </c>
      <c r="J4" s="14">
        <v>2010</v>
      </c>
      <c r="K4" s="382">
        <v>2011</v>
      </c>
      <c r="L4" s="382">
        <v>2012</v>
      </c>
      <c r="M4" s="14">
        <v>2014</v>
      </c>
      <c r="N4" s="14">
        <v>2015</v>
      </c>
      <c r="O4" s="382">
        <v>2016</v>
      </c>
      <c r="P4" s="382">
        <v>2017</v>
      </c>
      <c r="Q4" s="14">
        <v>2018</v>
      </c>
      <c r="R4" s="14">
        <v>2019</v>
      </c>
      <c r="S4" s="382">
        <v>2020</v>
      </c>
      <c r="T4" s="382">
        <v>2021</v>
      </c>
      <c r="U4" s="14">
        <v>2022</v>
      </c>
      <c r="V4" s="14">
        <v>2023</v>
      </c>
      <c r="W4" s="382">
        <v>2024</v>
      </c>
    </row>
    <row r="5" spans="1:23" ht="34.5" customHeight="1" x14ac:dyDescent="0.3">
      <c r="A5" s="375" t="s">
        <v>44</v>
      </c>
      <c r="B5" s="376"/>
      <c r="C5" s="383">
        <v>2634.7996229999999</v>
      </c>
      <c r="D5" s="383">
        <v>2659.5711689999998</v>
      </c>
      <c r="E5" s="63">
        <v>2844.92</v>
      </c>
      <c r="F5" s="63">
        <v>3209.1469999999999</v>
      </c>
      <c r="G5" s="392">
        <v>3377.7559999999999</v>
      </c>
      <c r="H5" s="392">
        <v>3474.2130000000002</v>
      </c>
      <c r="I5" s="64">
        <v>3424.6860000000001</v>
      </c>
      <c r="J5" s="64">
        <v>3680.4639999999999</v>
      </c>
      <c r="K5" s="392">
        <v>3692.373</v>
      </c>
      <c r="L5" s="392">
        <v>3789.3327539220022</v>
      </c>
      <c r="M5" s="64">
        <v>3955.437406642126</v>
      </c>
      <c r="N5" s="64">
        <v>4004.0252042331931</v>
      </c>
      <c r="O5" s="392">
        <v>4124.8979858272523</v>
      </c>
      <c r="P5" s="392">
        <v>4451.8810612120005</v>
      </c>
      <c r="Q5" s="64">
        <v>4478.6372232953599</v>
      </c>
      <c r="R5" s="64">
        <v>4508.9130951995403</v>
      </c>
      <c r="S5" s="392">
        <v>4210.5913301657702</v>
      </c>
      <c r="T5" s="392">
        <v>4362.58683595191</v>
      </c>
      <c r="U5" s="64">
        <v>4432.8768129808996</v>
      </c>
      <c r="V5" s="64">
        <v>4648.9396562793308</v>
      </c>
      <c r="W5" s="392">
        <v>4960.9043784800069</v>
      </c>
    </row>
    <row r="6" spans="1:23" ht="34.5" customHeight="1" x14ac:dyDescent="0.3">
      <c r="A6" s="704" t="s">
        <v>155</v>
      </c>
      <c r="B6" s="705"/>
      <c r="C6" s="384">
        <v>1381.1958850000001</v>
      </c>
      <c r="D6" s="384">
        <v>1396.027795</v>
      </c>
      <c r="E6" s="65">
        <v>1567.1197</v>
      </c>
      <c r="F6" s="65">
        <v>1843.789</v>
      </c>
      <c r="G6" s="393">
        <v>1985.1780000000001</v>
      </c>
      <c r="H6" s="393">
        <v>2011.0630000000001</v>
      </c>
      <c r="I6" s="66">
        <v>1994.9010000000001</v>
      </c>
      <c r="J6" s="66">
        <v>2194.942</v>
      </c>
      <c r="K6" s="393">
        <v>2180.34</v>
      </c>
      <c r="L6" s="393">
        <v>2240.8689907950002</v>
      </c>
      <c r="M6" s="66">
        <v>2393.7899120020002</v>
      </c>
      <c r="N6" s="488">
        <v>2339.0793632681002</v>
      </c>
      <c r="O6" s="393">
        <v>2397.1569249158401</v>
      </c>
      <c r="P6" s="393">
        <v>2538.328164348</v>
      </c>
      <c r="Q6" s="66">
        <v>2477.8572830712001</v>
      </c>
      <c r="R6" s="488">
        <v>2422.9226324937999</v>
      </c>
      <c r="S6" s="393">
        <v>2191.2465628458999</v>
      </c>
      <c r="T6" s="393">
        <v>2409.8548289092</v>
      </c>
      <c r="U6" s="66">
        <v>2324.2423645499998</v>
      </c>
      <c r="V6" s="488">
        <v>2526.0251972194001</v>
      </c>
      <c r="W6" s="393">
        <v>2734.4764298240002</v>
      </c>
    </row>
    <row r="7" spans="1:23" ht="34.5" customHeight="1" x14ac:dyDescent="0.3">
      <c r="A7" s="706" t="s">
        <v>141</v>
      </c>
      <c r="B7" s="707"/>
      <c r="C7" s="384">
        <v>393.68150100000003</v>
      </c>
      <c r="D7" s="384">
        <v>369.68299999999999</v>
      </c>
      <c r="E7" s="65">
        <v>351.66</v>
      </c>
      <c r="F7" s="65">
        <v>415.11599999999999</v>
      </c>
      <c r="G7" s="393">
        <v>413.58415865209997</v>
      </c>
      <c r="H7" s="393">
        <v>441.43</v>
      </c>
      <c r="I7" s="66">
        <v>367.66300000000001</v>
      </c>
      <c r="J7" s="66">
        <v>372.839</v>
      </c>
      <c r="K7" s="393">
        <v>356.60829999999999</v>
      </c>
      <c r="L7" s="393">
        <v>349.701139297716</v>
      </c>
      <c r="M7" s="66">
        <v>348.40766699198213</v>
      </c>
      <c r="N7" s="488">
        <v>353.49670015455899</v>
      </c>
      <c r="O7" s="393">
        <v>334.80313188105902</v>
      </c>
      <c r="P7" s="393">
        <v>332.25429245062003</v>
      </c>
      <c r="Q7" s="66">
        <v>331.92157473184</v>
      </c>
      <c r="R7" s="488">
        <v>338.95691422440001</v>
      </c>
      <c r="S7" s="393">
        <v>322.53346138649999</v>
      </c>
      <c r="T7" s="393">
        <v>317.06652045729999</v>
      </c>
      <c r="U7" s="66">
        <v>335.18820662392</v>
      </c>
      <c r="V7" s="488">
        <v>356.19731534767101</v>
      </c>
      <c r="W7" s="393">
        <v>373.44389906590601</v>
      </c>
    </row>
    <row r="8" spans="1:23" ht="34.5" customHeight="1" x14ac:dyDescent="0.3">
      <c r="A8" s="377" t="s">
        <v>47</v>
      </c>
      <c r="B8" s="378"/>
      <c r="C8" s="384">
        <v>644.60794840000005</v>
      </c>
      <c r="D8" s="384">
        <v>675.85870239999997</v>
      </c>
      <c r="E8" s="65">
        <v>701.73149999999998</v>
      </c>
      <c r="F8" s="65">
        <v>733.93700000000001</v>
      </c>
      <c r="G8" s="393">
        <v>770.86900000000003</v>
      </c>
      <c r="H8" s="393">
        <v>803.47</v>
      </c>
      <c r="I8" s="66">
        <v>834.101</v>
      </c>
      <c r="J8" s="66">
        <v>879.36300000000006</v>
      </c>
      <c r="K8" s="393">
        <v>919.71</v>
      </c>
      <c r="L8" s="393">
        <v>967.88474429344467</v>
      </c>
      <c r="M8" s="66">
        <v>978.15497343636059</v>
      </c>
      <c r="N8" s="488">
        <v>1066.1131691596599</v>
      </c>
      <c r="O8" s="393">
        <v>1146.33601037057</v>
      </c>
      <c r="P8" s="393">
        <v>1332.20116550338</v>
      </c>
      <c r="Q8" s="66">
        <v>1402.75589983232</v>
      </c>
      <c r="R8" s="488">
        <v>1466.42532075134</v>
      </c>
      <c r="S8" s="393">
        <v>1447.7283307533701</v>
      </c>
      <c r="T8" s="393">
        <v>1375.2011153354099</v>
      </c>
      <c r="U8" s="66">
        <v>1493.9826356669801</v>
      </c>
      <c r="V8" s="488">
        <v>1490.45807436226</v>
      </c>
      <c r="W8" s="393">
        <v>1563.01307176364</v>
      </c>
    </row>
    <row r="9" spans="1:23" ht="34.5" customHeight="1" x14ac:dyDescent="0.3">
      <c r="A9" s="377" t="s">
        <v>48</v>
      </c>
      <c r="B9" s="378"/>
      <c r="C9" s="384">
        <v>215.3142891</v>
      </c>
      <c r="D9" s="384">
        <v>218.00118380000001</v>
      </c>
      <c r="E9" s="65">
        <v>224.404</v>
      </c>
      <c r="F9" s="65">
        <v>216.30500000000001</v>
      </c>
      <c r="G9" s="393">
        <v>208.13499999999999</v>
      </c>
      <c r="H9" s="393">
        <v>218.25</v>
      </c>
      <c r="I9" s="66">
        <v>228.01599999999999</v>
      </c>
      <c r="J9" s="66">
        <v>233.31809999999999</v>
      </c>
      <c r="K9" s="393">
        <v>235.714</v>
      </c>
      <c r="L9" s="393">
        <v>230.877879535841</v>
      </c>
      <c r="M9" s="66">
        <v>235.08485421178298</v>
      </c>
      <c r="N9" s="488">
        <v>245.335971650874</v>
      </c>
      <c r="O9" s="393">
        <v>246.601918659783</v>
      </c>
      <c r="P9" s="393">
        <v>249.09743891000002</v>
      </c>
      <c r="Q9" s="66">
        <v>266.10246566000001</v>
      </c>
      <c r="R9" s="488">
        <v>280.60822772999995</v>
      </c>
      <c r="S9" s="393">
        <v>249.08297518000001</v>
      </c>
      <c r="T9" s="393">
        <v>260.46437125</v>
      </c>
      <c r="U9" s="66">
        <v>279.46360614000002</v>
      </c>
      <c r="V9" s="488">
        <v>276.25906935</v>
      </c>
      <c r="W9" s="393">
        <v>289.97097782646028</v>
      </c>
    </row>
    <row r="10" spans="1:23" ht="34.5" customHeight="1" x14ac:dyDescent="0.3">
      <c r="A10" s="379" t="s">
        <v>132</v>
      </c>
      <c r="B10" s="380"/>
      <c r="C10" s="385">
        <v>23.92291488</v>
      </c>
      <c r="D10" s="385">
        <v>24.166158419999999</v>
      </c>
      <c r="E10" s="67">
        <v>24.895</v>
      </c>
      <c r="F10" s="67">
        <v>25.635000000000002</v>
      </c>
      <c r="G10" s="392">
        <v>25.715</v>
      </c>
      <c r="H10" s="392">
        <v>29.93</v>
      </c>
      <c r="I10" s="64">
        <v>34.805799999999998</v>
      </c>
      <c r="J10" s="64">
        <v>37.136000000000003</v>
      </c>
      <c r="K10" s="392">
        <v>47.899000000000001</v>
      </c>
      <c r="L10" s="392">
        <v>46.536629999999995</v>
      </c>
      <c r="M10" s="64">
        <v>36.1464</v>
      </c>
      <c r="N10" s="531">
        <v>31.925599999999999</v>
      </c>
      <c r="O10" s="392">
        <v>29.076799999999999</v>
      </c>
      <c r="P10" s="392">
        <v>31.700053333333301</v>
      </c>
      <c r="Q10" s="64">
        <v>30.268513333333299</v>
      </c>
      <c r="R10" s="531">
        <v>31.615853333333298</v>
      </c>
      <c r="S10" s="392">
        <v>26.395133333333298</v>
      </c>
      <c r="T10" s="392">
        <v>31.854153333333301</v>
      </c>
      <c r="U10" s="64">
        <v>36.838126666666703</v>
      </c>
      <c r="V10" s="531">
        <v>35.668133333333301</v>
      </c>
      <c r="W10" s="392">
        <v>38.152373333333301</v>
      </c>
    </row>
    <row r="11" spans="1:23" ht="34.5" customHeight="1" x14ac:dyDescent="0.35">
      <c r="A11" s="708" t="s">
        <v>133</v>
      </c>
      <c r="B11" s="709"/>
      <c r="C11" s="386" t="s">
        <v>42</v>
      </c>
      <c r="D11" s="386" t="s">
        <v>42</v>
      </c>
      <c r="E11" s="68" t="s">
        <v>42</v>
      </c>
      <c r="F11" s="68" t="s">
        <v>42</v>
      </c>
      <c r="G11" s="394" t="s">
        <v>42</v>
      </c>
      <c r="H11" s="394" t="s">
        <v>42</v>
      </c>
      <c r="I11" s="69" t="s">
        <v>42</v>
      </c>
      <c r="J11" s="69" t="s">
        <v>42</v>
      </c>
      <c r="K11" s="394" t="s">
        <v>42</v>
      </c>
      <c r="L11" s="394" t="s">
        <v>224</v>
      </c>
      <c r="M11" s="69" t="s">
        <v>224</v>
      </c>
      <c r="N11" s="86" t="s">
        <v>224</v>
      </c>
      <c r="O11" s="394" t="s">
        <v>224</v>
      </c>
      <c r="P11" s="394" t="s">
        <v>224</v>
      </c>
      <c r="Q11" s="69" t="s">
        <v>224</v>
      </c>
      <c r="R11" s="86" t="s">
        <v>224</v>
      </c>
      <c r="S11" s="394" t="s">
        <v>224</v>
      </c>
      <c r="T11" s="394" t="s">
        <v>224</v>
      </c>
      <c r="U11" s="69" t="s">
        <v>224</v>
      </c>
      <c r="V11" s="86" t="s">
        <v>224</v>
      </c>
      <c r="W11" s="394" t="s">
        <v>224</v>
      </c>
    </row>
    <row r="12" spans="1:23" ht="34.5" customHeight="1" x14ac:dyDescent="0.35">
      <c r="A12" s="381" t="s">
        <v>134</v>
      </c>
      <c r="B12" s="376"/>
      <c r="C12" s="387">
        <v>0.51900000000000002</v>
      </c>
      <c r="D12" s="387">
        <v>0.52300000000000002</v>
      </c>
      <c r="E12" s="256">
        <v>0.52249999999999996</v>
      </c>
      <c r="F12" s="256">
        <v>0.54800000000000004</v>
      </c>
      <c r="G12" s="395">
        <v>0.52900000000000003</v>
      </c>
      <c r="H12" s="395">
        <v>0.53769999999999996</v>
      </c>
      <c r="I12" s="80">
        <v>0.51800000000000002</v>
      </c>
      <c r="J12" s="80">
        <v>0.52659999999999996</v>
      </c>
      <c r="K12" s="398">
        <v>0.56799999999999995</v>
      </c>
      <c r="L12" s="394">
        <v>0.56825119999999996</v>
      </c>
      <c r="M12" s="80">
        <v>0.66343199999999991</v>
      </c>
      <c r="N12" s="80">
        <v>0.73919999999999997</v>
      </c>
      <c r="O12" s="398">
        <v>0.73919999999999997</v>
      </c>
      <c r="P12" s="394">
        <v>0.12232</v>
      </c>
      <c r="Q12" s="80">
        <v>0.12584000000000001</v>
      </c>
      <c r="R12" s="80">
        <v>0.1012</v>
      </c>
      <c r="S12" s="398">
        <v>2.4639999999999999E-2</v>
      </c>
      <c r="T12" s="394">
        <v>1.056E-2</v>
      </c>
      <c r="U12" s="80">
        <v>0.11616</v>
      </c>
      <c r="V12" s="80">
        <v>8.3432800000000001E-2</v>
      </c>
      <c r="W12" s="394">
        <v>7.7008800000000002E-2</v>
      </c>
    </row>
    <row r="13" spans="1:23" ht="34.5" customHeight="1" x14ac:dyDescent="0.3">
      <c r="A13" s="710" t="s">
        <v>49</v>
      </c>
      <c r="B13" s="711"/>
      <c r="C13" s="388">
        <f t="shared" ref="C13:M13" si="0">C5+C10+C12</f>
        <v>2659.2415378799997</v>
      </c>
      <c r="D13" s="388">
        <f t="shared" si="0"/>
        <v>2684.2603274200001</v>
      </c>
      <c r="E13" s="70">
        <f t="shared" si="0"/>
        <v>2870.3375000000001</v>
      </c>
      <c r="F13" s="70">
        <f t="shared" si="0"/>
        <v>3235.33</v>
      </c>
      <c r="G13" s="388">
        <f t="shared" si="0"/>
        <v>3404</v>
      </c>
      <c r="H13" s="388">
        <f t="shared" si="0"/>
        <v>3504.6806999999999</v>
      </c>
      <c r="I13" s="70">
        <f t="shared" si="0"/>
        <v>3460.0098000000003</v>
      </c>
      <c r="J13" s="70">
        <f t="shared" si="0"/>
        <v>3718.1266000000001</v>
      </c>
      <c r="K13" s="388">
        <f t="shared" si="0"/>
        <v>3740.84</v>
      </c>
      <c r="L13" s="388">
        <f t="shared" si="0"/>
        <v>3836.4376351220021</v>
      </c>
      <c r="M13" s="70">
        <f t="shared" si="0"/>
        <v>3992.2472386421259</v>
      </c>
      <c r="N13" s="70">
        <v>4036.6900042331931</v>
      </c>
      <c r="O13" s="388">
        <v>4154.7139858272521</v>
      </c>
      <c r="P13" s="388">
        <v>4483.7034345453339</v>
      </c>
      <c r="Q13" s="70">
        <v>4509.0315766286931</v>
      </c>
      <c r="R13" s="70">
        <v>4540.6301485328731</v>
      </c>
      <c r="S13" s="388">
        <v>4237.0111034991032</v>
      </c>
      <c r="T13" s="388">
        <v>4394.4515492852433</v>
      </c>
      <c r="U13" s="70">
        <v>4469.8310996475666</v>
      </c>
      <c r="V13" s="70">
        <v>4684.6912224126645</v>
      </c>
      <c r="W13" s="388">
        <v>4999.1337606133402</v>
      </c>
    </row>
    <row r="14" spans="1:23" ht="34.5" customHeight="1" x14ac:dyDescent="0.3">
      <c r="A14" s="712" t="s">
        <v>303</v>
      </c>
      <c r="B14" s="713"/>
      <c r="C14" s="389">
        <v>459.89</v>
      </c>
      <c r="D14" s="389">
        <v>-1549.3</v>
      </c>
      <c r="E14" s="71">
        <v>323.91000000000003</v>
      </c>
      <c r="F14" s="71">
        <v>311.43</v>
      </c>
      <c r="G14" s="396">
        <v>213.84</v>
      </c>
      <c r="H14" s="396">
        <v>308.16000000000003</v>
      </c>
      <c r="I14" s="237">
        <v>315.45999999999998</v>
      </c>
      <c r="J14" s="237">
        <v>296.64999999999998</v>
      </c>
      <c r="K14" s="396">
        <v>312.27</v>
      </c>
      <c r="L14" s="399">
        <v>313.68</v>
      </c>
      <c r="M14" s="237">
        <v>310.27</v>
      </c>
      <c r="N14" s="73">
        <v>404.81503966566697</v>
      </c>
      <c r="O14" s="396">
        <v>400.64130693766703</v>
      </c>
      <c r="P14" s="399">
        <v>403.42721141433299</v>
      </c>
      <c r="Q14" s="237">
        <v>401.02038512433302</v>
      </c>
      <c r="R14" s="73">
        <v>396.27197622099999</v>
      </c>
      <c r="S14" s="396">
        <v>399.07364230433302</v>
      </c>
      <c r="T14" s="399">
        <v>405.88255299999997</v>
      </c>
      <c r="U14" s="237">
        <v>406.37774589999998</v>
      </c>
      <c r="V14" s="73">
        <v>378.73200000000003</v>
      </c>
      <c r="W14" s="399">
        <v>381.72930166066698</v>
      </c>
    </row>
    <row r="15" spans="1:23" ht="34.5" customHeight="1" x14ac:dyDescent="0.4">
      <c r="A15" s="714" t="s">
        <v>135</v>
      </c>
      <c r="B15" s="715"/>
      <c r="C15" s="390">
        <f t="shared" ref="C15:L15" si="1">C13-C14</f>
        <v>2199.3515378799998</v>
      </c>
      <c r="D15" s="390">
        <f t="shared" si="1"/>
        <v>4233.5603274200002</v>
      </c>
      <c r="E15" s="72">
        <f t="shared" si="1"/>
        <v>2546.4275000000002</v>
      </c>
      <c r="F15" s="72">
        <f t="shared" si="1"/>
        <v>2923.9</v>
      </c>
      <c r="G15" s="390">
        <f t="shared" si="1"/>
        <v>3190.16</v>
      </c>
      <c r="H15" s="390">
        <f t="shared" si="1"/>
        <v>3196.5207</v>
      </c>
      <c r="I15" s="72">
        <f t="shared" si="1"/>
        <v>3144.5498000000002</v>
      </c>
      <c r="J15" s="72">
        <f t="shared" si="1"/>
        <v>3421.4766</v>
      </c>
      <c r="K15" s="390">
        <f t="shared" si="1"/>
        <v>3428.57</v>
      </c>
      <c r="L15" s="390">
        <f t="shared" si="1"/>
        <v>3522.7576351220023</v>
      </c>
      <c r="M15" s="72">
        <v>3681.9772386421259</v>
      </c>
      <c r="N15" s="72">
        <v>3631.8749645675261</v>
      </c>
      <c r="O15" s="390">
        <v>3754.0726788895849</v>
      </c>
      <c r="P15" s="390">
        <v>4080.2762231310007</v>
      </c>
      <c r="Q15" s="72">
        <v>4108.0111915043599</v>
      </c>
      <c r="R15" s="72">
        <v>4144.3581723118732</v>
      </c>
      <c r="S15" s="390">
        <v>3837.9374611947701</v>
      </c>
      <c r="T15" s="390">
        <v>3988.5689962852434</v>
      </c>
      <c r="U15" s="72">
        <v>4063.4533537475668</v>
      </c>
      <c r="V15" s="72">
        <v>4305.9592224126645</v>
      </c>
      <c r="W15" s="390">
        <v>4617.4044589526729</v>
      </c>
    </row>
    <row r="16" spans="1:23" ht="34.5" customHeight="1" x14ac:dyDescent="0.3">
      <c r="A16" s="701" t="s">
        <v>136</v>
      </c>
      <c r="B16" s="702"/>
      <c r="C16" s="391">
        <v>2.1916150885550163</v>
      </c>
      <c r="D16" s="391">
        <v>2.1984057369228416</v>
      </c>
      <c r="E16" s="74">
        <v>2.3369189109093069</v>
      </c>
      <c r="F16" s="74">
        <v>2.6218318373803484</v>
      </c>
      <c r="G16" s="397">
        <v>2.7459806555181792</v>
      </c>
      <c r="H16" s="397">
        <v>2.8169928809175313</v>
      </c>
      <c r="I16" s="75">
        <v>2.7737209893308559</v>
      </c>
      <c r="J16" s="75">
        <v>2.9735524632117722</v>
      </c>
      <c r="K16" s="397">
        <v>2.9869275409532388</v>
      </c>
      <c r="L16" s="397">
        <v>3.054777439281716</v>
      </c>
      <c r="M16" s="75">
        <v>3.166105442473595</v>
      </c>
      <c r="N16" s="501">
        <v>3.2</v>
      </c>
      <c r="O16" s="397">
        <v>3.2874254132924405</v>
      </c>
      <c r="P16" s="397">
        <v>3.5435640104870298</v>
      </c>
      <c r="Q16" s="75">
        <v>3.5626578368273791</v>
      </c>
      <c r="R16" s="501">
        <v>3.5880836433219723</v>
      </c>
      <c r="S16" s="397">
        <v>3.3466909184609395</v>
      </c>
      <c r="T16" s="397">
        <v>3.4769311436497881</v>
      </c>
      <c r="U16" s="75">
        <v>3.5773816895544246</v>
      </c>
      <c r="V16" s="501">
        <v>3.7558144580829609</v>
      </c>
      <c r="W16" s="397">
        <v>4.0170559685822562</v>
      </c>
    </row>
    <row r="17" spans="1:23" ht="34.5" customHeight="1" x14ac:dyDescent="0.3">
      <c r="A17" s="716" t="s">
        <v>140</v>
      </c>
      <c r="B17" s="716"/>
      <c r="C17" s="716"/>
      <c r="D17" s="716"/>
      <c r="E17" s="716"/>
      <c r="F17" s="716"/>
      <c r="G17" s="716"/>
      <c r="H17" s="716"/>
      <c r="I17" s="716"/>
      <c r="J17" s="716"/>
      <c r="K17" s="716"/>
      <c r="L17" s="716"/>
      <c r="M17" s="716"/>
      <c r="N17" s="716"/>
      <c r="O17" s="716"/>
      <c r="P17" s="716"/>
      <c r="Q17" s="716"/>
      <c r="R17" s="716"/>
    </row>
    <row r="18" spans="1:23" ht="24" customHeight="1" x14ac:dyDescent="0.3">
      <c r="A18" s="253" t="s">
        <v>225</v>
      </c>
      <c r="L18" s="254"/>
      <c r="M18" s="254"/>
      <c r="N18" s="254"/>
      <c r="O18" s="254"/>
      <c r="P18" s="254"/>
      <c r="Q18" s="254"/>
      <c r="R18" s="254"/>
      <c r="S18" s="254"/>
      <c r="T18" s="254"/>
      <c r="U18" s="254"/>
    </row>
    <row r="19" spans="1:23" ht="24" customHeight="1" x14ac:dyDescent="0.3">
      <c r="A19" s="570" t="s">
        <v>306</v>
      </c>
      <c r="B19" s="560"/>
      <c r="C19" s="560"/>
      <c r="D19" s="560"/>
      <c r="E19" s="560"/>
      <c r="F19" s="560"/>
      <c r="L19" s="254"/>
      <c r="M19" s="254"/>
      <c r="N19" s="549"/>
      <c r="O19" s="550"/>
      <c r="P19" s="549"/>
      <c r="Q19" s="549"/>
      <c r="R19" s="550"/>
      <c r="S19" s="549"/>
      <c r="T19" s="549"/>
      <c r="U19" s="549"/>
      <c r="V19" s="549"/>
      <c r="W19" s="549"/>
    </row>
    <row r="20" spans="1:23" ht="26.25" customHeight="1" x14ac:dyDescent="0.4">
      <c r="A20" s="684" t="s">
        <v>304</v>
      </c>
      <c r="B20" s="684"/>
      <c r="C20" s="684"/>
      <c r="D20" s="684"/>
      <c r="E20" s="684"/>
      <c r="F20" s="684"/>
      <c r="L20" s="254"/>
      <c r="M20" s="254"/>
      <c r="N20" s="551"/>
      <c r="O20" s="551"/>
      <c r="P20" s="552"/>
      <c r="Q20" s="552"/>
      <c r="R20" s="551"/>
      <c r="S20" s="552"/>
      <c r="T20" s="552"/>
      <c r="U20" s="552"/>
      <c r="V20" s="551"/>
      <c r="W20" s="551"/>
    </row>
    <row r="21" spans="1:23" ht="18.75" customHeight="1" x14ac:dyDescent="0.3">
      <c r="A21" s="139" t="s">
        <v>137</v>
      </c>
      <c r="N21" s="551"/>
      <c r="O21" s="552"/>
      <c r="P21" s="552"/>
      <c r="Q21" s="551"/>
      <c r="R21" s="552"/>
      <c r="S21" s="552"/>
      <c r="T21" s="552"/>
      <c r="U21" s="552"/>
      <c r="V21" s="551"/>
      <c r="W21" s="551"/>
    </row>
    <row r="22" spans="1:23" x14ac:dyDescent="0.3">
      <c r="A22" s="168"/>
      <c r="C22" s="254"/>
      <c r="D22" s="254"/>
      <c r="E22" s="254"/>
      <c r="F22" s="254"/>
      <c r="G22" s="254"/>
      <c r="H22" s="254"/>
      <c r="I22" s="254"/>
      <c r="J22" s="254"/>
      <c r="K22" s="254"/>
      <c r="L22" s="254"/>
      <c r="M22" s="254"/>
      <c r="N22" s="551"/>
      <c r="O22" s="552"/>
      <c r="P22" s="552"/>
      <c r="Q22" s="551"/>
      <c r="R22" s="552"/>
      <c r="S22" s="552"/>
      <c r="T22" s="552"/>
      <c r="U22" s="552"/>
      <c r="V22" s="552"/>
      <c r="W22" s="552"/>
    </row>
    <row r="23" spans="1:23" x14ac:dyDescent="0.3">
      <c r="C23" s="29"/>
      <c r="D23" s="29"/>
      <c r="E23" s="29"/>
      <c r="F23" s="29"/>
      <c r="G23" s="29"/>
      <c r="H23" s="29"/>
      <c r="I23" s="29"/>
      <c r="J23" s="29"/>
      <c r="K23" s="29"/>
      <c r="L23" s="29"/>
      <c r="M23" s="29"/>
      <c r="N23" s="551"/>
      <c r="O23" s="552"/>
      <c r="P23" s="552"/>
      <c r="Q23" s="551"/>
      <c r="R23" s="552"/>
      <c r="S23" s="552"/>
      <c r="T23" s="552"/>
      <c r="U23" s="552"/>
      <c r="V23" s="553"/>
      <c r="W23" s="553"/>
    </row>
    <row r="24" spans="1:23" x14ac:dyDescent="0.3">
      <c r="C24" s="254"/>
      <c r="D24" s="254"/>
      <c r="E24" s="254"/>
      <c r="F24" s="254"/>
      <c r="G24" s="254"/>
      <c r="H24" s="254"/>
      <c r="I24" s="254"/>
      <c r="J24" s="254"/>
      <c r="K24" s="254"/>
      <c r="L24" s="254"/>
      <c r="M24" s="254"/>
      <c r="N24" s="550"/>
      <c r="O24" s="549"/>
      <c r="P24" s="549"/>
      <c r="Q24" s="550"/>
      <c r="R24" s="549"/>
      <c r="S24" s="549"/>
      <c r="T24" s="549"/>
      <c r="U24" s="549"/>
      <c r="V24" s="549"/>
      <c r="W24" s="549"/>
    </row>
    <row r="25" spans="1:23" x14ac:dyDescent="0.3">
      <c r="N25" s="554"/>
      <c r="O25" s="554"/>
      <c r="P25" s="554"/>
      <c r="Q25" s="554"/>
      <c r="R25" s="554"/>
      <c r="S25" s="554"/>
      <c r="T25" s="554"/>
      <c r="U25" s="554"/>
      <c r="V25" s="554"/>
      <c r="W25" s="554"/>
    </row>
    <row r="26" spans="1:23" x14ac:dyDescent="0.3">
      <c r="C26" s="254"/>
      <c r="D26" s="254"/>
      <c r="E26" s="254"/>
      <c r="F26" s="254"/>
      <c r="G26" s="254"/>
      <c r="H26" s="254"/>
      <c r="I26" s="254"/>
      <c r="J26" s="254"/>
      <c r="K26" s="254"/>
      <c r="L26" s="254"/>
      <c r="M26" s="254"/>
      <c r="N26" s="555"/>
      <c r="O26" s="555"/>
      <c r="P26" s="555"/>
      <c r="Q26" s="555"/>
      <c r="R26" s="555"/>
      <c r="S26" s="555"/>
      <c r="T26" s="555"/>
      <c r="U26" s="555"/>
      <c r="V26" s="555"/>
      <c r="W26" s="555"/>
    </row>
    <row r="27" spans="1:23" x14ac:dyDescent="0.3">
      <c r="N27" s="556"/>
      <c r="O27" s="556"/>
      <c r="P27" s="556"/>
      <c r="Q27" s="556"/>
      <c r="R27" s="556"/>
      <c r="S27" s="556"/>
      <c r="T27" s="556"/>
      <c r="U27" s="556"/>
      <c r="V27" s="556"/>
      <c r="W27" s="556"/>
    </row>
    <row r="28" spans="1:23" x14ac:dyDescent="0.3">
      <c r="N28" s="557"/>
      <c r="O28" s="557"/>
      <c r="P28" s="557"/>
      <c r="Q28" s="557"/>
      <c r="R28" s="557"/>
      <c r="S28" s="557"/>
      <c r="T28" s="557"/>
      <c r="U28" s="557"/>
      <c r="V28" s="557"/>
      <c r="W28" s="557"/>
    </row>
    <row r="29" spans="1:23" x14ac:dyDescent="0.3">
      <c r="N29" s="558"/>
      <c r="O29" s="558"/>
      <c r="P29" s="558"/>
      <c r="Q29" s="558"/>
      <c r="R29" s="558"/>
      <c r="S29" s="558"/>
      <c r="T29" s="558"/>
      <c r="U29" s="558"/>
      <c r="V29" s="558"/>
      <c r="W29" s="558"/>
    </row>
    <row r="30" spans="1:23" x14ac:dyDescent="0.3">
      <c r="N30" s="559"/>
      <c r="O30" s="559"/>
      <c r="P30" s="559"/>
      <c r="Q30" s="559"/>
      <c r="R30" s="559"/>
      <c r="S30" s="559"/>
      <c r="T30" s="559"/>
      <c r="U30" s="559"/>
      <c r="V30" s="559"/>
      <c r="W30" s="559"/>
    </row>
    <row r="32" spans="1:23" x14ac:dyDescent="0.3">
      <c r="N32" s="254"/>
      <c r="O32" s="254"/>
      <c r="P32" s="254"/>
      <c r="Q32" s="254"/>
      <c r="R32" s="254"/>
      <c r="S32" s="254"/>
      <c r="T32" s="254"/>
      <c r="U32" s="254"/>
      <c r="V32" s="254"/>
      <c r="W32" s="254"/>
    </row>
    <row r="33" spans="14:23" x14ac:dyDescent="0.3">
      <c r="N33" s="254"/>
      <c r="O33" s="254"/>
      <c r="P33" s="254"/>
      <c r="Q33" s="254"/>
      <c r="R33" s="254"/>
      <c r="S33" s="254"/>
      <c r="T33" s="254"/>
      <c r="U33" s="254"/>
      <c r="V33" s="254"/>
      <c r="W33" s="254"/>
    </row>
    <row r="34" spans="14:23" x14ac:dyDescent="0.3">
      <c r="N34" s="254"/>
      <c r="O34" s="254"/>
      <c r="P34" s="254"/>
      <c r="Q34" s="254"/>
      <c r="R34" s="254"/>
      <c r="S34" s="254"/>
      <c r="T34" s="254"/>
      <c r="U34" s="254"/>
      <c r="V34" s="254"/>
      <c r="W34" s="254"/>
    </row>
    <row r="35" spans="14:23" x14ac:dyDescent="0.3">
      <c r="N35" s="254"/>
      <c r="O35" s="254"/>
      <c r="P35" s="254"/>
      <c r="Q35" s="254"/>
      <c r="R35" s="254"/>
      <c r="S35" s="254"/>
      <c r="T35" s="254"/>
      <c r="U35" s="254"/>
      <c r="V35" s="254"/>
      <c r="W35" s="254"/>
    </row>
    <row r="36" spans="14:23" x14ac:dyDescent="0.3">
      <c r="N36" s="254"/>
      <c r="O36" s="254"/>
      <c r="P36" s="254"/>
      <c r="Q36" s="254"/>
      <c r="R36" s="254"/>
      <c r="S36" s="254"/>
      <c r="T36" s="254"/>
      <c r="U36" s="254"/>
      <c r="V36" s="254"/>
      <c r="W36" s="254"/>
    </row>
    <row r="37" spans="14:23" x14ac:dyDescent="0.3">
      <c r="N37" s="254"/>
      <c r="O37" s="254"/>
      <c r="P37" s="254"/>
      <c r="Q37" s="254"/>
      <c r="R37" s="254"/>
      <c r="S37" s="254"/>
      <c r="T37" s="254"/>
      <c r="U37" s="254"/>
      <c r="V37" s="254"/>
      <c r="W37" s="254"/>
    </row>
    <row r="38" spans="14:23" x14ac:dyDescent="0.3">
      <c r="N38" s="254"/>
      <c r="O38" s="254"/>
      <c r="P38" s="254"/>
      <c r="Q38" s="254"/>
      <c r="R38" s="254"/>
      <c r="S38" s="254"/>
      <c r="T38" s="254"/>
      <c r="U38" s="254"/>
      <c r="V38" s="254"/>
    </row>
    <row r="39" spans="14:23" x14ac:dyDescent="0.3">
      <c r="N39" s="254"/>
      <c r="O39" s="254"/>
      <c r="P39" s="254"/>
      <c r="Q39" s="254"/>
      <c r="R39" s="254"/>
      <c r="S39" s="254"/>
      <c r="T39" s="254"/>
      <c r="U39" s="254"/>
      <c r="V39" s="254"/>
      <c r="W39" s="254"/>
    </row>
    <row r="40" spans="14:23" x14ac:dyDescent="0.3">
      <c r="N40" s="254"/>
      <c r="O40" s="254"/>
      <c r="P40" s="254"/>
      <c r="Q40" s="254"/>
      <c r="R40" s="254"/>
      <c r="S40" s="254"/>
      <c r="T40" s="254"/>
      <c r="U40" s="254"/>
      <c r="V40" s="254"/>
      <c r="W40" s="254"/>
    </row>
    <row r="41" spans="14:23" x14ac:dyDescent="0.3">
      <c r="N41" s="254"/>
      <c r="O41" s="254"/>
      <c r="P41" s="254"/>
      <c r="Q41" s="254"/>
      <c r="R41" s="254"/>
      <c r="S41" s="254"/>
      <c r="T41" s="254"/>
      <c r="U41" s="254"/>
      <c r="V41" s="254"/>
      <c r="W41" s="254"/>
    </row>
    <row r="42" spans="14:23" x14ac:dyDescent="0.3">
      <c r="N42" s="254"/>
      <c r="O42" s="254"/>
      <c r="P42" s="254"/>
      <c r="Q42" s="254"/>
      <c r="R42" s="254"/>
      <c r="S42" s="254"/>
      <c r="T42" s="254"/>
      <c r="U42" s="254"/>
      <c r="V42" s="254"/>
      <c r="W42" s="254"/>
    </row>
    <row r="43" spans="14:23" x14ac:dyDescent="0.3">
      <c r="N43" s="254"/>
      <c r="O43" s="254"/>
      <c r="P43" s="254"/>
      <c r="Q43" s="254"/>
      <c r="R43" s="254"/>
      <c r="S43" s="254"/>
      <c r="T43" s="254"/>
      <c r="U43" s="254"/>
      <c r="V43" s="254"/>
      <c r="W43" s="254"/>
    </row>
  </sheetData>
  <mergeCells count="11">
    <mergeCell ref="U3:W3"/>
    <mergeCell ref="A20:F20"/>
    <mergeCell ref="A16:B16"/>
    <mergeCell ref="A4:B4"/>
    <mergeCell ref="A6:B6"/>
    <mergeCell ref="A7:B7"/>
    <mergeCell ref="A11:B11"/>
    <mergeCell ref="A13:B13"/>
    <mergeCell ref="A14:B14"/>
    <mergeCell ref="A15:B15"/>
    <mergeCell ref="A17:R17"/>
  </mergeCells>
  <hyperlinks>
    <hyperlink ref="A1" location="'Table of contents'!A2" display="Back to Table of Contents" xr:uid="{00000000-0004-0000-0A00-000000000000}"/>
  </hyperlinks>
  <pageMargins left="0.48" right="0.39" top="0.42" bottom="0.3" header="0.3" footer="0.17"/>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X18"/>
  <sheetViews>
    <sheetView workbookViewId="0">
      <selection activeCell="E21" sqref="E21"/>
    </sheetView>
  </sheetViews>
  <sheetFormatPr defaultColWidth="9.109375" defaultRowHeight="15.6" x14ac:dyDescent="0.3"/>
  <cols>
    <col min="1" max="1" width="7.44140625" style="11" customWidth="1"/>
    <col min="2" max="2" width="31.109375" style="11" customWidth="1"/>
    <col min="3" max="5" width="12.109375" style="11" customWidth="1"/>
    <col min="6" max="6" width="14" style="11" customWidth="1"/>
    <col min="7" max="21" width="12.109375" style="11" customWidth="1"/>
    <col min="22" max="16384" width="9.109375" style="11"/>
  </cols>
  <sheetData>
    <row r="1" spans="1:24" x14ac:dyDescent="0.3">
      <c r="A1" s="115" t="s">
        <v>125</v>
      </c>
    </row>
    <row r="2" spans="1:24" ht="35.25" customHeight="1" x14ac:dyDescent="0.3">
      <c r="A2" s="453" t="s">
        <v>307</v>
      </c>
      <c r="B2" s="450"/>
      <c r="C2" s="450"/>
      <c r="D2" s="450"/>
      <c r="E2" s="450"/>
      <c r="F2" s="450"/>
      <c r="G2" s="450"/>
      <c r="H2" s="450"/>
      <c r="I2" s="450"/>
      <c r="J2" s="450"/>
      <c r="K2" s="450"/>
      <c r="L2" s="223"/>
      <c r="M2" s="223"/>
      <c r="N2" s="223"/>
      <c r="O2" s="223"/>
    </row>
    <row r="3" spans="1:24" ht="18.75" customHeight="1" x14ac:dyDescent="0.3">
      <c r="B3" s="76"/>
      <c r="C3" s="76"/>
      <c r="D3" s="76"/>
      <c r="E3" s="76"/>
      <c r="F3" s="76"/>
      <c r="G3" s="76"/>
      <c r="H3" s="76"/>
      <c r="I3" s="76"/>
      <c r="J3" s="76"/>
      <c r="K3" s="76"/>
      <c r="L3" s="76"/>
      <c r="M3" s="76"/>
      <c r="P3" s="77"/>
      <c r="Q3" s="77"/>
      <c r="W3" s="77" t="s">
        <v>43</v>
      </c>
    </row>
    <row r="4" spans="1:24" ht="34.5" customHeight="1" x14ac:dyDescent="0.3">
      <c r="A4" s="703" t="s">
        <v>12</v>
      </c>
      <c r="B4" s="703"/>
      <c r="C4" s="382">
        <v>2003</v>
      </c>
      <c r="D4" s="14">
        <v>2004</v>
      </c>
      <c r="E4" s="14">
        <v>2005</v>
      </c>
      <c r="F4" s="382">
        <v>2006</v>
      </c>
      <c r="G4" s="382">
        <v>2007</v>
      </c>
      <c r="H4" s="14">
        <v>2008</v>
      </c>
      <c r="I4" s="14">
        <v>2009</v>
      </c>
      <c r="J4" s="382">
        <v>2010</v>
      </c>
      <c r="K4" s="382">
        <v>2011</v>
      </c>
      <c r="L4" s="14">
        <v>2012</v>
      </c>
      <c r="M4" s="14">
        <v>2013</v>
      </c>
      <c r="N4" s="382">
        <v>2014</v>
      </c>
      <c r="O4" s="382">
        <v>2015</v>
      </c>
      <c r="P4" s="14">
        <v>2016</v>
      </c>
      <c r="Q4" s="14">
        <v>2017</v>
      </c>
      <c r="R4" s="382">
        <v>2018</v>
      </c>
      <c r="S4" s="382">
        <v>2019</v>
      </c>
      <c r="T4" s="14">
        <v>2020</v>
      </c>
      <c r="U4" s="14">
        <v>2021</v>
      </c>
      <c r="V4" s="382">
        <v>2022</v>
      </c>
      <c r="W4" s="382">
        <v>2023</v>
      </c>
      <c r="X4" s="14">
        <v>2024</v>
      </c>
    </row>
    <row r="5" spans="1:24" ht="24.75" customHeight="1" x14ac:dyDescent="0.3">
      <c r="A5" s="379" t="s">
        <v>44</v>
      </c>
      <c r="B5" s="548"/>
      <c r="C5" s="573">
        <v>0.62921488522898783</v>
      </c>
      <c r="D5" s="574">
        <v>0.64855938500729016</v>
      </c>
      <c r="E5" s="574">
        <v>0.64223163566894514</v>
      </c>
      <c r="F5" s="573">
        <v>0.64962675635875555</v>
      </c>
      <c r="G5" s="573">
        <v>0.6183291024610067</v>
      </c>
      <c r="H5" s="574">
        <v>0.67810395298481752</v>
      </c>
      <c r="I5" s="574">
        <v>0.64665819877102093</v>
      </c>
      <c r="J5" s="573">
        <v>0.67022821757153883</v>
      </c>
      <c r="K5" s="572">
        <v>0.65816593303095516</v>
      </c>
      <c r="L5" s="571">
        <v>0.65419329695915163</v>
      </c>
      <c r="M5" s="64">
        <v>0.66413698919721442</v>
      </c>
      <c r="N5" s="392">
        <v>0.63218166580667978</v>
      </c>
      <c r="O5" s="392">
        <v>0.69543684023855057</v>
      </c>
      <c r="P5" s="64">
        <v>0.68921092213451851</v>
      </c>
      <c r="Q5" s="64">
        <v>0.76162170553259401</v>
      </c>
      <c r="R5" s="392">
        <v>0.76132511957337901</v>
      </c>
      <c r="S5" s="392">
        <v>0.76136197367205494</v>
      </c>
      <c r="T5" s="64">
        <v>0.69632939316274189</v>
      </c>
      <c r="U5" s="64">
        <v>0.66705072784812702</v>
      </c>
      <c r="V5" s="392">
        <v>0.6721079747100891</v>
      </c>
      <c r="W5" s="392">
        <v>0.68850551978914332</v>
      </c>
      <c r="X5" s="64">
        <v>0.67072863475260835</v>
      </c>
    </row>
    <row r="6" spans="1:24" ht="33" customHeight="1" x14ac:dyDescent="0.3">
      <c r="A6" s="718" t="s">
        <v>260</v>
      </c>
      <c r="B6" s="718"/>
      <c r="C6" s="393">
        <v>0.25608794908999999</v>
      </c>
      <c r="D6" s="66">
        <v>0.26773069371000002</v>
      </c>
      <c r="E6" s="66">
        <v>0.26100113092999999</v>
      </c>
      <c r="F6" s="393">
        <v>0.25883312322999996</v>
      </c>
      <c r="G6" s="393">
        <v>0.24105931545350001</v>
      </c>
      <c r="H6" s="66">
        <v>0.31631557651929998</v>
      </c>
      <c r="I6" s="66">
        <v>0.28496900796915997</v>
      </c>
      <c r="J6" s="393">
        <v>0.28902037530000002</v>
      </c>
      <c r="K6" s="393">
        <v>0.27644147027999999</v>
      </c>
      <c r="L6" s="66">
        <v>0.27025223639000001</v>
      </c>
      <c r="M6" s="66">
        <v>0.27272871887</v>
      </c>
      <c r="N6" s="393">
        <v>0.26783743872999999</v>
      </c>
      <c r="O6" s="393">
        <v>0.29294980457250003</v>
      </c>
      <c r="P6" s="66">
        <v>0.27226785535315601</v>
      </c>
      <c r="Q6" s="66">
        <v>0.29780074188</v>
      </c>
      <c r="R6" s="393">
        <v>0.28439360755199999</v>
      </c>
      <c r="S6" s="393">
        <v>0.28237564082799999</v>
      </c>
      <c r="T6" s="66">
        <v>0.23399925205899999</v>
      </c>
      <c r="U6" s="66">
        <v>0.22890976679200001</v>
      </c>
      <c r="V6" s="393">
        <v>0.21147780717</v>
      </c>
      <c r="W6" s="393">
        <v>0.21899923371400001</v>
      </c>
      <c r="X6" s="66">
        <v>0.20853256703</v>
      </c>
    </row>
    <row r="7" spans="1:24" ht="33.75" customHeight="1" x14ac:dyDescent="0.3">
      <c r="A7" s="718" t="s">
        <v>46</v>
      </c>
      <c r="B7" s="718"/>
      <c r="C7" s="393">
        <v>0.12939382133564192</v>
      </c>
      <c r="D7" s="66">
        <v>0.12887440809715728</v>
      </c>
      <c r="E7" s="66">
        <v>0.11881871736642535</v>
      </c>
      <c r="F7" s="393">
        <v>0.118284950146686</v>
      </c>
      <c r="G7" s="393">
        <v>9.7720728486678482E-2</v>
      </c>
      <c r="H7" s="66">
        <v>7.5855607813114456E-2</v>
      </c>
      <c r="I7" s="66">
        <v>6.7385345313925052E-2</v>
      </c>
      <c r="J7" s="393">
        <v>7.6819404898246901E-2</v>
      </c>
      <c r="K7" s="393">
        <v>6.9360629619425199E-2</v>
      </c>
      <c r="L7" s="66">
        <v>6.3086128892224702E-2</v>
      </c>
      <c r="M7" s="66">
        <v>6.2196575226885494E-2</v>
      </c>
      <c r="N7" s="393">
        <v>5.7249729811737801E-2</v>
      </c>
      <c r="O7" s="393">
        <v>5.9310040215841603E-2</v>
      </c>
      <c r="P7" s="66">
        <v>5.0068742685574499E-2</v>
      </c>
      <c r="Q7" s="66">
        <v>5.0096765884599999E-2</v>
      </c>
      <c r="R7" s="393">
        <v>4.5685097166399999E-2</v>
      </c>
      <c r="S7" s="393">
        <v>4.2362806625999998E-2</v>
      </c>
      <c r="T7" s="66">
        <v>3.5952717510000003E-2</v>
      </c>
      <c r="U7" s="66">
        <v>3.5817329095000003E-2</v>
      </c>
      <c r="V7" s="393">
        <v>2.9979530885200001E-2</v>
      </c>
      <c r="W7" s="393">
        <v>3.3864409987338202E-2</v>
      </c>
      <c r="X7" s="66">
        <v>3.2764364294209203E-2</v>
      </c>
    </row>
    <row r="8" spans="1:24" ht="32.25" customHeight="1" x14ac:dyDescent="0.3">
      <c r="A8" s="401" t="s">
        <v>261</v>
      </c>
      <c r="B8" s="400"/>
      <c r="C8" s="393">
        <v>0.14527874780334588</v>
      </c>
      <c r="D8" s="66">
        <v>0.15291782780013291</v>
      </c>
      <c r="E8" s="66">
        <v>0.15965964387251991</v>
      </c>
      <c r="F8" s="393">
        <v>0.16697736728206961</v>
      </c>
      <c r="G8" s="393">
        <v>0.17494364278342825</v>
      </c>
      <c r="H8" s="66">
        <v>0.18335078760430301</v>
      </c>
      <c r="I8" s="66">
        <v>0.19098699776063596</v>
      </c>
      <c r="J8" s="393">
        <v>0.20055088158019196</v>
      </c>
      <c r="K8" s="393">
        <v>0.20948978753812997</v>
      </c>
      <c r="L8" s="66">
        <v>0.22046674815482697</v>
      </c>
      <c r="M8" s="66">
        <v>0.23171863938332896</v>
      </c>
      <c r="N8" s="393">
        <v>0.21378114803664197</v>
      </c>
      <c r="O8" s="393">
        <v>0.25343237121880902</v>
      </c>
      <c r="P8" s="66">
        <v>0.27768429266748801</v>
      </c>
      <c r="Q8" s="66">
        <v>0.32491250026799401</v>
      </c>
      <c r="R8" s="393">
        <v>0.34237206535497899</v>
      </c>
      <c r="S8" s="393">
        <v>0.36098490721805498</v>
      </c>
      <c r="T8" s="66">
        <v>0.35974315409374202</v>
      </c>
      <c r="U8" s="66">
        <v>0.33472337646112699</v>
      </c>
      <c r="V8" s="393">
        <v>0.36257829965488902</v>
      </c>
      <c r="W8" s="393">
        <v>0.36993965608780499</v>
      </c>
      <c r="X8" s="66">
        <v>0.36529578014570302</v>
      </c>
    </row>
    <row r="9" spans="1:24" ht="32.25" customHeight="1" x14ac:dyDescent="0.3">
      <c r="A9" s="401" t="s">
        <v>262</v>
      </c>
      <c r="B9" s="400"/>
      <c r="C9" s="393">
        <v>9.8454367000000001E-2</v>
      </c>
      <c r="D9" s="66">
        <v>9.9036455399999987E-2</v>
      </c>
      <c r="E9" s="66">
        <v>0.10275214349999999</v>
      </c>
      <c r="F9" s="393">
        <v>0.10553131569999999</v>
      </c>
      <c r="G9" s="393">
        <v>0.10460541573739998</v>
      </c>
      <c r="H9" s="66">
        <v>0.1025819810481</v>
      </c>
      <c r="I9" s="66">
        <v>0.1033168477273</v>
      </c>
      <c r="J9" s="393">
        <v>0.10383755579309999</v>
      </c>
      <c r="K9" s="393">
        <v>0.10287404559339999</v>
      </c>
      <c r="L9" s="66">
        <v>0.10038818352209998</v>
      </c>
      <c r="M9" s="66">
        <v>9.7493055716999996E-2</v>
      </c>
      <c r="N9" s="393">
        <v>9.3313349228299994E-2</v>
      </c>
      <c r="O9" s="393">
        <v>8.9744624231399991E-2</v>
      </c>
      <c r="P9" s="66">
        <v>8.9190031428299996E-2</v>
      </c>
      <c r="Q9" s="66">
        <v>8.8811697499999995E-2</v>
      </c>
      <c r="R9" s="393">
        <v>8.8874349499999991E-2</v>
      </c>
      <c r="S9" s="393">
        <v>7.5638619000000004E-2</v>
      </c>
      <c r="T9" s="66">
        <v>6.6634269499999996E-2</v>
      </c>
      <c r="U9" s="66">
        <v>6.7600255499999998E-2</v>
      </c>
      <c r="V9" s="393">
        <v>6.8072336999999997E-2</v>
      </c>
      <c r="W9" s="393">
        <v>6.5702219999999992E-2</v>
      </c>
      <c r="X9" s="66">
        <v>6.41359232826961E-2</v>
      </c>
    </row>
    <row r="10" spans="1:24" ht="30.75" customHeight="1" x14ac:dyDescent="0.35">
      <c r="A10" s="379" t="s">
        <v>132</v>
      </c>
      <c r="B10" s="400"/>
      <c r="C10" s="405" t="s">
        <v>42</v>
      </c>
      <c r="D10" s="91" t="s">
        <v>42</v>
      </c>
      <c r="E10" s="91" t="s">
        <v>42</v>
      </c>
      <c r="F10" s="405" t="s">
        <v>42</v>
      </c>
      <c r="G10" s="394" t="s">
        <v>42</v>
      </c>
      <c r="H10" s="69" t="s">
        <v>42</v>
      </c>
      <c r="I10" s="69" t="s">
        <v>42</v>
      </c>
      <c r="J10" s="408" t="s">
        <v>42</v>
      </c>
      <c r="K10" s="394" t="s">
        <v>42</v>
      </c>
      <c r="L10" s="79" t="s">
        <v>224</v>
      </c>
      <c r="M10" s="79" t="s">
        <v>224</v>
      </c>
      <c r="N10" s="409" t="s">
        <v>224</v>
      </c>
      <c r="O10" s="409" t="s">
        <v>42</v>
      </c>
      <c r="P10" s="79" t="s">
        <v>42</v>
      </c>
      <c r="Q10" s="79" t="s">
        <v>42</v>
      </c>
      <c r="R10" s="409" t="s">
        <v>42</v>
      </c>
      <c r="S10" s="392" t="s">
        <v>42</v>
      </c>
      <c r="T10" s="79" t="s">
        <v>42</v>
      </c>
      <c r="U10" s="79" t="s">
        <v>42</v>
      </c>
      <c r="V10" s="409" t="s">
        <v>42</v>
      </c>
      <c r="W10" s="392" t="s">
        <v>42</v>
      </c>
      <c r="X10" s="79" t="s">
        <v>42</v>
      </c>
    </row>
    <row r="11" spans="1:24" ht="39.75" customHeight="1" x14ac:dyDescent="0.3">
      <c r="A11" s="719" t="s">
        <v>138</v>
      </c>
      <c r="B11" s="719"/>
      <c r="C11" s="404">
        <v>1.6066760100000002</v>
      </c>
      <c r="D11" s="258">
        <v>1.49892994</v>
      </c>
      <c r="E11" s="258">
        <v>1.54393756</v>
      </c>
      <c r="F11" s="404">
        <v>1.70077638</v>
      </c>
      <c r="G11" s="404">
        <v>1.9924336499999999</v>
      </c>
      <c r="H11" s="258">
        <v>1.50274329</v>
      </c>
      <c r="I11" s="258">
        <v>1.5372765799999999</v>
      </c>
      <c r="J11" s="404">
        <v>1.80221202</v>
      </c>
      <c r="K11" s="404">
        <v>1.6314565199999997</v>
      </c>
      <c r="L11" s="64">
        <v>1.6459486299999999</v>
      </c>
      <c r="M11" s="64">
        <v>1.6632536499999999</v>
      </c>
      <c r="N11" s="398">
        <v>1.5769491899999999</v>
      </c>
      <c r="O11" s="398">
        <v>1.3661588499999999</v>
      </c>
      <c r="P11" s="80">
        <v>1.32556951</v>
      </c>
      <c r="Q11" s="80">
        <v>1.0158052500000001</v>
      </c>
      <c r="R11" s="398">
        <v>1.0526504800000001</v>
      </c>
      <c r="S11" s="398">
        <v>1.0159060600000001</v>
      </c>
      <c r="T11" s="80">
        <v>0.98272950999999997</v>
      </c>
      <c r="U11" s="80">
        <v>1.0081585900000001</v>
      </c>
      <c r="V11" s="398">
        <v>1.09103661</v>
      </c>
      <c r="W11" s="398">
        <v>0.96628289999999994</v>
      </c>
      <c r="X11" s="80">
        <v>0.99250128000000004</v>
      </c>
    </row>
    <row r="12" spans="1:24" ht="30" customHeight="1" x14ac:dyDescent="0.3">
      <c r="A12" s="402" t="s">
        <v>139</v>
      </c>
      <c r="B12" s="403"/>
      <c r="C12" s="404">
        <v>24.045000000000002</v>
      </c>
      <c r="D12" s="257">
        <v>25.26</v>
      </c>
      <c r="E12" s="258">
        <v>25.872</v>
      </c>
      <c r="F12" s="404">
        <v>26.484000000000002</v>
      </c>
      <c r="G12" s="407">
        <v>26.832000000000001</v>
      </c>
      <c r="H12" s="80">
        <v>27.3</v>
      </c>
      <c r="I12" s="80">
        <v>25.55</v>
      </c>
      <c r="J12" s="398">
        <v>26.952911086304866</v>
      </c>
      <c r="K12" s="398">
        <v>27.693000000000001</v>
      </c>
      <c r="L12" s="81">
        <v>27.226517742527811</v>
      </c>
      <c r="M12" s="81">
        <v>25.988761775895536</v>
      </c>
      <c r="N12" s="410">
        <v>26.090675186202411</v>
      </c>
      <c r="O12" s="410">
        <v>25.153974353523299</v>
      </c>
      <c r="P12" s="81">
        <v>25.540986538003501</v>
      </c>
      <c r="Q12" s="81">
        <v>25.4852715307598</v>
      </c>
      <c r="R12" s="410">
        <v>26.1008598009793</v>
      </c>
      <c r="S12" s="398">
        <v>28.5195784635292</v>
      </c>
      <c r="T12" s="81">
        <v>28.1648241231292</v>
      </c>
      <c r="U12" s="81">
        <v>29.251950161144499</v>
      </c>
      <c r="V12" s="410">
        <v>28.959236956293701</v>
      </c>
      <c r="W12" s="398">
        <v>31.7107738744185</v>
      </c>
      <c r="X12" s="81">
        <v>26.383598429842898</v>
      </c>
    </row>
    <row r="13" spans="1:24" ht="38.25" customHeight="1" x14ac:dyDescent="0.3">
      <c r="A13" s="703" t="s">
        <v>49</v>
      </c>
      <c r="B13" s="703"/>
      <c r="C13" s="406">
        <v>26.280890895228989</v>
      </c>
      <c r="D13" s="96">
        <v>27.40748932500729</v>
      </c>
      <c r="E13" s="96">
        <v>28.058169195668945</v>
      </c>
      <c r="F13" s="406">
        <v>28.834403136358759</v>
      </c>
      <c r="G13" s="406">
        <v>29.442762752461007</v>
      </c>
      <c r="H13" s="96">
        <v>29.480847242984819</v>
      </c>
      <c r="I13" s="96">
        <v>27.733934778771022</v>
      </c>
      <c r="J13" s="406">
        <v>29.425351323876406</v>
      </c>
      <c r="K13" s="406">
        <v>29.982622453030956</v>
      </c>
      <c r="L13" s="96">
        <v>29.526659669486964</v>
      </c>
      <c r="M13" s="96">
        <v>28.316152415092752</v>
      </c>
      <c r="N13" s="406">
        <v>28.299806042009092</v>
      </c>
      <c r="O13" s="406">
        <v>27.22</v>
      </c>
      <c r="P13" s="96">
        <v>27.55576697013802</v>
      </c>
      <c r="Q13" s="96">
        <v>27.262698486292393</v>
      </c>
      <c r="R13" s="406">
        <v>27.914835400552679</v>
      </c>
      <c r="S13" s="406">
        <v>30.296846497201255</v>
      </c>
      <c r="T13" s="96">
        <v>29.843883026291941</v>
      </c>
      <c r="U13" s="96">
        <v>30.927159478992628</v>
      </c>
      <c r="V13" s="406">
        <v>30.722381541003791</v>
      </c>
      <c r="W13" s="406">
        <v>33.365562294207649</v>
      </c>
      <c r="X13" s="96">
        <v>28.046828344595507</v>
      </c>
    </row>
    <row r="14" spans="1:24" ht="38.25" customHeight="1" x14ac:dyDescent="0.3">
      <c r="A14" s="716" t="s">
        <v>140</v>
      </c>
      <c r="B14" s="716"/>
      <c r="C14" s="716"/>
      <c r="D14" s="716"/>
      <c r="E14" s="716"/>
      <c r="F14" s="716"/>
      <c r="G14" s="716"/>
      <c r="H14" s="716"/>
      <c r="I14" s="716"/>
      <c r="J14" s="716"/>
      <c r="K14" s="716"/>
      <c r="L14" s="716"/>
      <c r="M14" s="716"/>
      <c r="N14" s="716"/>
      <c r="O14" s="716"/>
      <c r="P14" s="716"/>
      <c r="Q14" s="716"/>
      <c r="R14" s="716"/>
      <c r="S14" s="716"/>
      <c r="T14" s="716"/>
      <c r="U14" s="716"/>
      <c r="V14" s="716"/>
    </row>
    <row r="15" spans="1:24" x14ac:dyDescent="0.3">
      <c r="A15" s="717" t="s">
        <v>226</v>
      </c>
      <c r="B15" s="717"/>
      <c r="C15" s="717"/>
      <c r="D15" s="717"/>
      <c r="E15" s="717"/>
      <c r="F15" s="717"/>
      <c r="G15" s="717"/>
      <c r="H15" s="717"/>
      <c r="I15" s="717"/>
      <c r="J15" s="78"/>
      <c r="K15" s="78"/>
      <c r="L15" s="78"/>
      <c r="M15" s="78"/>
      <c r="N15" s="78"/>
      <c r="O15" s="78"/>
    </row>
    <row r="16" spans="1:24" ht="18.600000000000001" x14ac:dyDescent="0.3">
      <c r="A16" s="570" t="s">
        <v>306</v>
      </c>
      <c r="B16" s="537"/>
      <c r="C16" s="537"/>
      <c r="D16" s="537"/>
      <c r="E16" s="537"/>
      <c r="F16" s="537"/>
      <c r="G16" s="537"/>
      <c r="H16" s="537"/>
      <c r="I16" s="537"/>
      <c r="J16" s="78"/>
      <c r="K16" s="78"/>
      <c r="L16" s="78"/>
      <c r="M16" s="78"/>
      <c r="N16" s="78"/>
      <c r="O16" s="78"/>
    </row>
    <row r="17" spans="1:15" x14ac:dyDescent="0.3">
      <c r="A17" s="139" t="s">
        <v>137</v>
      </c>
      <c r="B17" s="78"/>
      <c r="C17" s="78"/>
      <c r="D17" s="78"/>
      <c r="E17" s="78"/>
      <c r="F17" s="78"/>
      <c r="G17" s="78"/>
      <c r="H17" s="78"/>
      <c r="I17" s="78"/>
      <c r="J17" s="78"/>
      <c r="K17" s="78"/>
      <c r="L17" s="78"/>
      <c r="M17" s="78"/>
      <c r="N17" s="78"/>
      <c r="O17" s="78"/>
    </row>
    <row r="18" spans="1:15" x14ac:dyDescent="0.3">
      <c r="A18" s="139"/>
      <c r="B18" s="78"/>
      <c r="C18" s="78"/>
      <c r="D18" s="78"/>
      <c r="E18" s="78"/>
      <c r="F18" s="78"/>
      <c r="G18" s="78"/>
      <c r="H18" s="78"/>
      <c r="I18" s="78"/>
      <c r="J18" s="78"/>
      <c r="K18" s="78"/>
      <c r="L18" s="78"/>
      <c r="M18" s="78"/>
      <c r="N18" s="78"/>
      <c r="O18" s="78"/>
    </row>
  </sheetData>
  <mergeCells count="7">
    <mergeCell ref="A15:I15"/>
    <mergeCell ref="A13:B13"/>
    <mergeCell ref="A14:V14"/>
    <mergeCell ref="A4:B4"/>
    <mergeCell ref="A6:B6"/>
    <mergeCell ref="A7:B7"/>
    <mergeCell ref="A11:B11"/>
  </mergeCells>
  <hyperlinks>
    <hyperlink ref="A1" location="'Table of contents'!A2" display="Back to Table of Contents"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Y18"/>
  <sheetViews>
    <sheetView workbookViewId="0">
      <selection activeCell="F18" sqref="F18"/>
    </sheetView>
  </sheetViews>
  <sheetFormatPr defaultColWidth="9.109375" defaultRowHeight="15.6" x14ac:dyDescent="0.3"/>
  <cols>
    <col min="1" max="1" width="7.44140625" style="11" customWidth="1"/>
    <col min="2" max="2" width="31.109375" style="11" customWidth="1"/>
    <col min="3" max="11" width="11.88671875" style="11" customWidth="1"/>
    <col min="12" max="15" width="11.5546875" style="11" bestFit="1" customWidth="1"/>
    <col min="16" max="16" width="14.6640625" style="11" customWidth="1"/>
    <col min="17" max="17" width="11.33203125" style="11" customWidth="1"/>
    <col min="18" max="18" width="11.5546875" style="11" bestFit="1" customWidth="1"/>
    <col min="19" max="19" width="10.5546875" style="11" customWidth="1"/>
    <col min="20" max="20" width="11.5546875" style="11" bestFit="1" customWidth="1"/>
    <col min="21" max="21" width="10" style="11" customWidth="1"/>
    <col min="22" max="22" width="10.6640625" style="11" customWidth="1"/>
    <col min="23" max="16384" width="9.109375" style="11"/>
  </cols>
  <sheetData>
    <row r="1" spans="1:25" x14ac:dyDescent="0.3">
      <c r="A1" s="115" t="s">
        <v>125</v>
      </c>
    </row>
    <row r="2" spans="1:25" ht="35.25" customHeight="1" x14ac:dyDescent="0.3">
      <c r="A2" s="453" t="s">
        <v>308</v>
      </c>
      <c r="B2" s="412"/>
      <c r="C2" s="412"/>
      <c r="D2" s="412"/>
      <c r="E2" s="412"/>
      <c r="F2" s="412"/>
      <c r="G2" s="412"/>
      <c r="H2" s="412"/>
      <c r="I2" s="412"/>
      <c r="J2" s="412"/>
      <c r="K2" s="412"/>
    </row>
    <row r="3" spans="1:25" x14ac:dyDescent="0.3">
      <c r="A3" s="82"/>
      <c r="B3" s="83"/>
      <c r="C3" s="83"/>
      <c r="D3" s="83"/>
      <c r="E3" s="83"/>
      <c r="F3" s="83"/>
      <c r="G3" s="83"/>
      <c r="H3" s="83"/>
      <c r="I3" s="83"/>
      <c r="J3" s="83"/>
      <c r="K3" s="83"/>
      <c r="L3" s="83"/>
      <c r="M3" s="83"/>
      <c r="N3" s="84"/>
      <c r="Q3" s="77"/>
      <c r="R3" s="77"/>
      <c r="S3" s="77"/>
      <c r="X3" s="77" t="s">
        <v>43</v>
      </c>
    </row>
    <row r="4" spans="1:25" ht="28.5" customHeight="1" x14ac:dyDescent="0.3">
      <c r="A4" s="703" t="s">
        <v>12</v>
      </c>
      <c r="B4" s="710"/>
      <c r="C4" s="382">
        <v>2002</v>
      </c>
      <c r="D4" s="382">
        <v>2003</v>
      </c>
      <c r="E4" s="14">
        <v>2004</v>
      </c>
      <c r="F4" s="14">
        <v>2005</v>
      </c>
      <c r="G4" s="382">
        <v>2006</v>
      </c>
      <c r="H4" s="382">
        <v>2007</v>
      </c>
      <c r="I4" s="14">
        <v>2008</v>
      </c>
      <c r="J4" s="14">
        <v>2009</v>
      </c>
      <c r="K4" s="382">
        <v>2010</v>
      </c>
      <c r="L4" s="382">
        <v>2011</v>
      </c>
      <c r="M4" s="14">
        <v>2012</v>
      </c>
      <c r="N4" s="14">
        <v>2013</v>
      </c>
      <c r="O4" s="382">
        <v>2014</v>
      </c>
      <c r="P4" s="382">
        <v>2015</v>
      </c>
      <c r="Q4" s="14">
        <v>2016</v>
      </c>
      <c r="R4" s="14">
        <v>2017</v>
      </c>
      <c r="S4" s="382">
        <v>2018</v>
      </c>
      <c r="T4" s="382">
        <v>2019</v>
      </c>
      <c r="U4" s="14">
        <v>2020</v>
      </c>
      <c r="V4" s="14">
        <v>2021</v>
      </c>
      <c r="W4" s="382">
        <v>2022</v>
      </c>
      <c r="X4" s="382">
        <v>2023</v>
      </c>
      <c r="Y4" s="14">
        <v>2024</v>
      </c>
    </row>
    <row r="5" spans="1:25" ht="32.25" customHeight="1" x14ac:dyDescent="0.3">
      <c r="A5" s="411" t="s">
        <v>44</v>
      </c>
      <c r="B5" s="412"/>
      <c r="C5" s="414">
        <v>9.7482565734977392E-2</v>
      </c>
      <c r="D5" s="414">
        <v>9.7000000000000003E-2</v>
      </c>
      <c r="E5" s="85">
        <v>0.1</v>
      </c>
      <c r="F5" s="85">
        <v>0.10200000000000001</v>
      </c>
      <c r="G5" s="414">
        <v>0.10700000000000001</v>
      </c>
      <c r="H5" s="414">
        <v>0.10600000000000001</v>
      </c>
      <c r="I5" s="85">
        <v>0.11699999999999999</v>
      </c>
      <c r="J5" s="85">
        <v>0.11165291016110387</v>
      </c>
      <c r="K5" s="422">
        <v>0.11799999999999999</v>
      </c>
      <c r="L5" s="422">
        <v>0.11700000000000001</v>
      </c>
      <c r="M5" s="86">
        <v>0.11813682781472191</v>
      </c>
      <c r="N5" s="86">
        <v>0.12167828953901615</v>
      </c>
      <c r="O5" s="422">
        <v>0.1194690632539539</v>
      </c>
      <c r="P5" s="422">
        <v>0.12586163779028123</v>
      </c>
      <c r="Q5" s="533">
        <v>0.12651244047379409</v>
      </c>
      <c r="R5" s="533">
        <v>0.14042527279531478</v>
      </c>
      <c r="S5" s="422">
        <v>0.1403021437876629</v>
      </c>
      <c r="T5" s="422">
        <v>0.1405809648647596</v>
      </c>
      <c r="U5" s="533">
        <v>0.13136734099347711</v>
      </c>
      <c r="V5" s="533">
        <v>0.1296524329141176</v>
      </c>
      <c r="W5" s="422">
        <v>0.12798536074882</v>
      </c>
      <c r="X5" s="422">
        <v>0.13176389961115539</v>
      </c>
      <c r="Y5" s="533">
        <v>0.13813412048339657</v>
      </c>
    </row>
    <row r="6" spans="1:25" ht="32.25" customHeight="1" x14ac:dyDescent="0.3">
      <c r="A6" s="722" t="s">
        <v>45</v>
      </c>
      <c r="B6" s="723"/>
      <c r="C6" s="415">
        <v>4.9620115015999999E-2</v>
      </c>
      <c r="D6" s="416">
        <v>4.5999999999999999E-2</v>
      </c>
      <c r="E6" s="87">
        <v>4.7E-2</v>
      </c>
      <c r="F6" s="87">
        <v>4.9000000000000002E-2</v>
      </c>
      <c r="G6" s="415">
        <v>5.1999999999999998E-2</v>
      </c>
      <c r="H6" s="421">
        <v>5.2999999999999999E-2</v>
      </c>
      <c r="I6" s="88">
        <v>6.5000000000000002E-2</v>
      </c>
      <c r="J6" s="88">
        <v>5.9187678354831991E-2</v>
      </c>
      <c r="K6" s="421">
        <v>6.2E-2</v>
      </c>
      <c r="L6" s="421">
        <v>0.06</v>
      </c>
      <c r="M6" s="88">
        <v>5.9998140020999999E-2</v>
      </c>
      <c r="N6" s="88">
        <v>6.1377041975000005E-2</v>
      </c>
      <c r="O6" s="421">
        <v>6.1671883073999997E-2</v>
      </c>
      <c r="P6" s="421">
        <v>6.3947587662499999E-2</v>
      </c>
      <c r="Q6" s="534">
        <v>6.2212512620631197E-2</v>
      </c>
      <c r="R6" s="534">
        <v>6.6973483759999994E-2</v>
      </c>
      <c r="S6" s="421">
        <v>6.4062056142000001E-2</v>
      </c>
      <c r="T6" s="421">
        <v>6.1965723445000002E-2</v>
      </c>
      <c r="U6" s="534">
        <v>5.4564121468500003E-2</v>
      </c>
      <c r="V6" s="534">
        <v>5.6619221073999998E-2</v>
      </c>
      <c r="W6" s="421">
        <v>5.0009485941999998E-2</v>
      </c>
      <c r="X6" s="421">
        <v>5.3379556095000003E-2</v>
      </c>
      <c r="Y6" s="534">
        <v>5.5993997285999998E-2</v>
      </c>
    </row>
    <row r="7" spans="1:25" ht="32.25" customHeight="1" x14ac:dyDescent="0.3">
      <c r="A7" s="722" t="s">
        <v>46</v>
      </c>
      <c r="B7" s="723"/>
      <c r="C7" s="415">
        <v>1.6183736305629998E-2</v>
      </c>
      <c r="D7" s="415">
        <v>1.7999999999999999E-2</v>
      </c>
      <c r="E7" s="89">
        <v>1.7999999999999999E-2</v>
      </c>
      <c r="F7" s="89">
        <v>1.7000000000000001E-2</v>
      </c>
      <c r="G7" s="415">
        <v>1.7000000000000001E-2</v>
      </c>
      <c r="H7" s="421">
        <v>1.4E-2</v>
      </c>
      <c r="I7" s="88">
        <v>1.0999999999999999E-2</v>
      </c>
      <c r="J7" s="88">
        <v>9.8572260165748909E-3</v>
      </c>
      <c r="K7" s="421">
        <v>1.0999999999999999E-2</v>
      </c>
      <c r="L7" s="421">
        <v>0.01</v>
      </c>
      <c r="M7" s="88">
        <v>9.2273106251469089E-3</v>
      </c>
      <c r="N7" s="88">
        <v>9.0667192615681499E-3</v>
      </c>
      <c r="O7" s="421">
        <v>8.4352269033679192E-3</v>
      </c>
      <c r="P7" s="421">
        <v>8.7089695695022201E-3</v>
      </c>
      <c r="Q7" s="534">
        <v>7.4395936028429002E-3</v>
      </c>
      <c r="R7" s="534">
        <v>7.4317025569199998E-3</v>
      </c>
      <c r="S7" s="421">
        <v>6.8436062852799996E-3</v>
      </c>
      <c r="T7" s="421">
        <v>6.4169992411999997E-3</v>
      </c>
      <c r="U7" s="534">
        <v>5.5167541995000003E-3</v>
      </c>
      <c r="V7" s="534">
        <v>5.4757880449999999E-3</v>
      </c>
      <c r="W7" s="421">
        <v>4.7613800430400003E-3</v>
      </c>
      <c r="X7" s="421">
        <v>5.32412233110479E-3</v>
      </c>
      <c r="Y7" s="534">
        <v>5.2121996576529198E-3</v>
      </c>
    </row>
    <row r="8" spans="1:25" ht="32.25" customHeight="1" x14ac:dyDescent="0.3">
      <c r="A8" s="413" t="s">
        <v>47</v>
      </c>
      <c r="B8" s="412"/>
      <c r="C8" s="417">
        <v>2.9895330557347395E-2</v>
      </c>
      <c r="D8" s="417">
        <v>3.1E-2</v>
      </c>
      <c r="E8" s="90">
        <v>3.3000000000000002E-2</v>
      </c>
      <c r="F8" s="90">
        <v>3.4000000000000002E-2</v>
      </c>
      <c r="G8" s="417">
        <v>3.5999999999999997E-2</v>
      </c>
      <c r="H8" s="421">
        <v>3.6999999999999998E-2</v>
      </c>
      <c r="I8" s="88">
        <v>3.9E-2</v>
      </c>
      <c r="J8" s="88">
        <v>4.0728132946059002E-2</v>
      </c>
      <c r="K8" s="421">
        <v>4.2999999999999997E-2</v>
      </c>
      <c r="L8" s="421">
        <v>4.4999999999999998E-2</v>
      </c>
      <c r="M8" s="88">
        <v>4.7115503977249007E-2</v>
      </c>
      <c r="N8" s="88">
        <v>4.9522154739427997E-2</v>
      </c>
      <c r="O8" s="421">
        <v>4.7716257202888003E-2</v>
      </c>
      <c r="P8" s="421">
        <v>5.1583881524394998E-2</v>
      </c>
      <c r="Q8" s="534">
        <v>5.5261179264621998E-2</v>
      </c>
      <c r="R8" s="534">
        <v>6.4420930448394795E-2</v>
      </c>
      <c r="S8" s="421">
        <v>6.7726835430382895E-2</v>
      </c>
      <c r="T8" s="421">
        <v>7.07120461985596E-2</v>
      </c>
      <c r="U8" s="534">
        <v>7.0017781015477107E-2</v>
      </c>
      <c r="V8" s="534">
        <v>6.63013349651176E-2</v>
      </c>
      <c r="W8" s="421">
        <v>7.1940461923779994E-2</v>
      </c>
      <c r="X8" s="421">
        <v>7.1859989845050598E-2</v>
      </c>
      <c r="Y8" s="534">
        <v>7.5763563222781896E-2</v>
      </c>
    </row>
    <row r="9" spans="1:25" ht="32.25" customHeight="1" x14ac:dyDescent="0.3">
      <c r="A9" s="378" t="s">
        <v>48</v>
      </c>
      <c r="B9" s="412"/>
      <c r="C9" s="417">
        <v>1.7833838560000002E-3</v>
      </c>
      <c r="D9" s="417">
        <v>2E-3</v>
      </c>
      <c r="E9" s="90">
        <v>2E-3</v>
      </c>
      <c r="F9" s="90">
        <v>2E-3</v>
      </c>
      <c r="G9" s="417">
        <v>2E-3</v>
      </c>
      <c r="H9" s="421">
        <v>2E-3</v>
      </c>
      <c r="I9" s="88">
        <v>2E-3</v>
      </c>
      <c r="J9" s="88">
        <v>1.8798728436380001E-3</v>
      </c>
      <c r="K9" s="421">
        <v>2E-3</v>
      </c>
      <c r="L9" s="421">
        <v>2E-3</v>
      </c>
      <c r="M9" s="88">
        <v>1.7958731913259997E-3</v>
      </c>
      <c r="N9" s="88">
        <v>1.7123735630199997E-3</v>
      </c>
      <c r="O9" s="421">
        <v>1.6456960736980001E-3</v>
      </c>
      <c r="P9" s="421">
        <v>1.621199033884E-3</v>
      </c>
      <c r="Q9" s="534">
        <v>1.599154985698E-3</v>
      </c>
      <c r="R9" s="534">
        <v>1.5991560300000001E-3</v>
      </c>
      <c r="S9" s="421">
        <v>1.66964593E-3</v>
      </c>
      <c r="T9" s="421">
        <v>1.48619598E-3</v>
      </c>
      <c r="U9" s="534">
        <v>1.26868431E-3</v>
      </c>
      <c r="V9" s="534">
        <v>1.25608883E-3</v>
      </c>
      <c r="W9" s="421">
        <v>1.2740328399999999E-3</v>
      </c>
      <c r="X9" s="421">
        <v>1.2002313400000001E-3</v>
      </c>
      <c r="Y9" s="534">
        <v>1.1643603169617699E-3</v>
      </c>
    </row>
    <row r="10" spans="1:25" ht="32.25" customHeight="1" x14ac:dyDescent="0.35">
      <c r="A10" s="380" t="s">
        <v>132</v>
      </c>
      <c r="B10" s="412"/>
      <c r="C10" s="405" t="s">
        <v>42</v>
      </c>
      <c r="D10" s="405" t="s">
        <v>42</v>
      </c>
      <c r="E10" s="91" t="s">
        <v>42</v>
      </c>
      <c r="F10" s="91" t="s">
        <v>42</v>
      </c>
      <c r="G10" s="405" t="s">
        <v>42</v>
      </c>
      <c r="H10" s="394" t="s">
        <v>42</v>
      </c>
      <c r="I10" s="69" t="s">
        <v>42</v>
      </c>
      <c r="J10" s="69" t="s">
        <v>42</v>
      </c>
      <c r="K10" s="408" t="s">
        <v>42</v>
      </c>
      <c r="L10" s="394" t="s">
        <v>42</v>
      </c>
      <c r="M10" s="69" t="s">
        <v>224</v>
      </c>
      <c r="N10" s="69" t="s">
        <v>224</v>
      </c>
      <c r="O10" s="394" t="s">
        <v>224</v>
      </c>
      <c r="P10" s="394" t="s">
        <v>42</v>
      </c>
      <c r="Q10" s="86" t="s">
        <v>42</v>
      </c>
      <c r="R10" s="86" t="s">
        <v>42</v>
      </c>
      <c r="S10" s="394" t="s">
        <v>42</v>
      </c>
      <c r="T10" s="394" t="s">
        <v>42</v>
      </c>
      <c r="U10" s="86" t="s">
        <v>42</v>
      </c>
      <c r="V10" s="86" t="s">
        <v>42</v>
      </c>
      <c r="W10" s="394" t="s">
        <v>42</v>
      </c>
      <c r="X10" s="394" t="s">
        <v>42</v>
      </c>
      <c r="Y10" s="86" t="s">
        <v>42</v>
      </c>
    </row>
    <row r="11" spans="1:25" ht="32.25" customHeight="1" x14ac:dyDescent="0.3">
      <c r="A11" s="720" t="s">
        <v>133</v>
      </c>
      <c r="B11" s="721"/>
      <c r="C11" s="418">
        <v>0.36699999999999999</v>
      </c>
      <c r="D11" s="418">
        <v>0.36499999999999999</v>
      </c>
      <c r="E11" s="92">
        <v>0.36699999999999999</v>
      </c>
      <c r="F11" s="92">
        <v>0.376</v>
      </c>
      <c r="G11" s="418">
        <v>0.40400000000000003</v>
      </c>
      <c r="H11" s="407">
        <v>0.42</v>
      </c>
      <c r="I11" s="93">
        <v>0.38200000000000001</v>
      </c>
      <c r="J11" s="93">
        <v>0.37590629001536868</v>
      </c>
      <c r="K11" s="407">
        <v>0.42</v>
      </c>
      <c r="L11" s="407">
        <v>0.42799999999999999</v>
      </c>
      <c r="M11" s="93">
        <v>0.45257880482747487</v>
      </c>
      <c r="N11" s="93">
        <v>0.45973342950827273</v>
      </c>
      <c r="O11" s="407">
        <v>0.39157771565480309</v>
      </c>
      <c r="P11" s="407">
        <v>0.23706624019428699</v>
      </c>
      <c r="Q11" s="535">
        <v>0.19389787851904</v>
      </c>
      <c r="R11" s="535">
        <v>0.203533447734567</v>
      </c>
      <c r="S11" s="407">
        <v>0.16069389362422501</v>
      </c>
      <c r="T11" s="407">
        <v>0.16525981893160199</v>
      </c>
      <c r="U11" s="535">
        <v>0.15600492846781899</v>
      </c>
      <c r="V11" s="535">
        <v>0.19433549566060199</v>
      </c>
      <c r="W11" s="407">
        <v>0.17778202943003599</v>
      </c>
      <c r="X11" s="407">
        <v>0.19800520055606199</v>
      </c>
      <c r="Y11" s="535">
        <v>0.188147269308992</v>
      </c>
    </row>
    <row r="12" spans="1:25" ht="32.25" customHeight="1" x14ac:dyDescent="0.3">
      <c r="A12" s="411" t="s">
        <v>139</v>
      </c>
      <c r="B12" s="412"/>
      <c r="C12" s="418">
        <v>6.2302953953554292E-2</v>
      </c>
      <c r="D12" s="419">
        <v>6.3620594374755007E-2</v>
      </c>
      <c r="E12" s="255">
        <v>6.5754367969934266E-2</v>
      </c>
      <c r="F12" s="255">
        <v>6.5083041818119289E-2</v>
      </c>
      <c r="G12" s="419">
        <v>6.5000000000000002E-2</v>
      </c>
      <c r="H12" s="407">
        <v>6.8000000000000005E-2</v>
      </c>
      <c r="I12" s="93">
        <v>6.6000000000000003E-2</v>
      </c>
      <c r="J12" s="93">
        <v>7.0625046974742867E-2</v>
      </c>
      <c r="K12" s="407">
        <v>7.0999999999999994E-2</v>
      </c>
      <c r="L12" s="407">
        <v>7.1999999999999995E-2</v>
      </c>
      <c r="M12" s="93">
        <v>7.8000385713278581E-2</v>
      </c>
      <c r="N12" s="93">
        <v>7.4800839279899986E-2</v>
      </c>
      <c r="O12" s="407">
        <v>7.8057414350269305E-2</v>
      </c>
      <c r="P12" s="407">
        <v>8.3697936642428597E-2</v>
      </c>
      <c r="Q12" s="535">
        <v>8.3545395622285704E-2</v>
      </c>
      <c r="R12" s="535">
        <v>7.51132603178572E-2</v>
      </c>
      <c r="S12" s="407">
        <v>7.6095134731000005E-2</v>
      </c>
      <c r="T12" s="407">
        <v>7.7222627493000004E-2</v>
      </c>
      <c r="U12" s="535">
        <v>7.6556358503428595E-2</v>
      </c>
      <c r="V12" s="535">
        <v>7.6339434647142906E-2</v>
      </c>
      <c r="W12" s="407">
        <v>7.9446191927142903E-2</v>
      </c>
      <c r="X12" s="407">
        <v>7.1866392782366895E-2</v>
      </c>
      <c r="Y12" s="535">
        <v>7.0809084296652697E-2</v>
      </c>
    </row>
    <row r="13" spans="1:25" ht="32.25" customHeight="1" x14ac:dyDescent="0.3">
      <c r="A13" s="703" t="s">
        <v>49</v>
      </c>
      <c r="B13" s="703"/>
      <c r="C13" s="420">
        <v>0.52678551968853171</v>
      </c>
      <c r="D13" s="420">
        <v>0.52562059437475495</v>
      </c>
      <c r="E13" s="94">
        <v>0.53275436796993425</v>
      </c>
      <c r="F13" s="94">
        <v>0.54308304181811928</v>
      </c>
      <c r="G13" s="420">
        <v>0.57600000000000007</v>
      </c>
      <c r="H13" s="420">
        <v>0.59400000000000008</v>
      </c>
      <c r="I13" s="94">
        <v>0.56499999999999995</v>
      </c>
      <c r="J13" s="94">
        <v>0.55818424715121551</v>
      </c>
      <c r="K13" s="420">
        <v>0.60899999999999999</v>
      </c>
      <c r="L13" s="420">
        <v>0.61699999999999999</v>
      </c>
      <c r="M13" s="95">
        <v>0.64871601835547543</v>
      </c>
      <c r="N13" s="95">
        <v>0.65621255832718883</v>
      </c>
      <c r="O13" s="423">
        <v>0.58910419325902619</v>
      </c>
      <c r="P13" s="423">
        <v>0.4466258146269968</v>
      </c>
      <c r="Q13" s="536">
        <v>0.40395571461511981</v>
      </c>
      <c r="R13" s="536">
        <v>0.419071980847739</v>
      </c>
      <c r="S13" s="423">
        <v>0.3770911721428879</v>
      </c>
      <c r="T13" s="423">
        <v>0.38306341128936161</v>
      </c>
      <c r="U13" s="536">
        <v>0.36392862796472469</v>
      </c>
      <c r="V13" s="536">
        <v>0.40032736322186252</v>
      </c>
      <c r="W13" s="423">
        <v>0.38521358210599888</v>
      </c>
      <c r="X13" s="423">
        <v>0.40163549294958434</v>
      </c>
      <c r="Y13" s="536">
        <v>0.3970904740890413</v>
      </c>
    </row>
    <row r="14" spans="1:25" ht="32.25" customHeight="1" x14ac:dyDescent="0.3">
      <c r="A14" s="716" t="s">
        <v>140</v>
      </c>
      <c r="B14" s="716"/>
      <c r="C14" s="716"/>
      <c r="D14" s="716"/>
      <c r="E14" s="716"/>
      <c r="F14" s="716"/>
      <c r="G14" s="716"/>
      <c r="H14" s="716"/>
      <c r="I14" s="716"/>
      <c r="J14" s="716"/>
      <c r="K14" s="716"/>
      <c r="L14" s="716"/>
      <c r="M14" s="716"/>
      <c r="N14" s="716"/>
      <c r="O14" s="716"/>
      <c r="P14" s="716"/>
      <c r="Q14" s="716"/>
      <c r="R14" s="716"/>
      <c r="S14" s="716"/>
      <c r="T14" s="716"/>
      <c r="U14" s="716"/>
      <c r="V14" s="716"/>
      <c r="W14" s="716"/>
    </row>
    <row r="15" spans="1:25" ht="23.25" customHeight="1" x14ac:dyDescent="0.35">
      <c r="A15" s="259" t="s">
        <v>226</v>
      </c>
      <c r="B15" s="78"/>
      <c r="C15" s="78"/>
      <c r="D15" s="78"/>
      <c r="E15" s="78"/>
      <c r="F15" s="78"/>
      <c r="G15" s="78"/>
      <c r="H15" s="78"/>
      <c r="I15" s="78"/>
      <c r="J15" s="25"/>
      <c r="K15" s="26"/>
      <c r="L15" s="25"/>
      <c r="M15" s="25"/>
      <c r="N15" s="25"/>
      <c r="O15" s="25"/>
      <c r="P15" s="25"/>
      <c r="Q15" s="25"/>
      <c r="R15" s="25"/>
      <c r="S15" s="25"/>
      <c r="T15" s="25"/>
    </row>
    <row r="16" spans="1:25" ht="23.25" customHeight="1" x14ac:dyDescent="0.35">
      <c r="A16" s="570" t="s">
        <v>306</v>
      </c>
      <c r="B16" s="78"/>
      <c r="C16" s="78"/>
      <c r="D16" s="78"/>
      <c r="E16" s="78"/>
      <c r="F16" s="78"/>
      <c r="G16" s="78"/>
      <c r="H16" s="78"/>
      <c r="I16" s="78"/>
      <c r="J16" s="25"/>
      <c r="K16" s="26"/>
      <c r="L16" s="25"/>
      <c r="M16" s="25"/>
      <c r="N16" s="25"/>
      <c r="O16" s="25"/>
      <c r="P16" s="25"/>
      <c r="Q16" s="25"/>
      <c r="R16" s="25"/>
      <c r="S16" s="25"/>
      <c r="T16" s="25"/>
    </row>
    <row r="17" spans="1:20" ht="21" customHeight="1" x14ac:dyDescent="0.3">
      <c r="A17" s="139" t="s">
        <v>137</v>
      </c>
      <c r="B17" s="78"/>
      <c r="C17" s="78"/>
      <c r="D17" s="78"/>
      <c r="E17" s="78"/>
      <c r="F17" s="78"/>
      <c r="G17" s="78"/>
      <c r="H17" s="78"/>
      <c r="I17" s="78"/>
      <c r="J17" s="27"/>
      <c r="K17" s="27"/>
      <c r="L17" s="27"/>
      <c r="M17" s="27"/>
      <c r="N17" s="27"/>
      <c r="O17" s="27"/>
      <c r="P17" s="27"/>
      <c r="Q17" s="27"/>
      <c r="R17" s="27"/>
      <c r="S17" s="27"/>
      <c r="T17" s="27"/>
    </row>
    <row r="18" spans="1:20" x14ac:dyDescent="0.3">
      <c r="J18" s="27"/>
      <c r="K18" s="27"/>
      <c r="L18" s="27"/>
      <c r="M18" s="27"/>
      <c r="N18" s="27"/>
      <c r="O18" s="27"/>
      <c r="P18" s="27"/>
      <c r="Q18" s="27"/>
      <c r="R18" s="27"/>
      <c r="S18" s="27"/>
      <c r="T18" s="27"/>
    </row>
  </sheetData>
  <mergeCells count="6">
    <mergeCell ref="A11:B11"/>
    <mergeCell ref="A13:B13"/>
    <mergeCell ref="A14:W14"/>
    <mergeCell ref="A4:B4"/>
    <mergeCell ref="A6:B6"/>
    <mergeCell ref="A7:B7"/>
  </mergeCells>
  <hyperlinks>
    <hyperlink ref="A1" location="'Table of contents'!A2" display="Back to Table of Contents"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X10"/>
  <sheetViews>
    <sheetView topLeftCell="N1" zoomScaleNormal="100" workbookViewId="0">
      <selection activeCell="S5" sqref="S5"/>
    </sheetView>
  </sheetViews>
  <sheetFormatPr defaultColWidth="9.109375" defaultRowHeight="15.6" x14ac:dyDescent="0.3"/>
  <cols>
    <col min="1" max="1" width="7.44140625" style="11" customWidth="1"/>
    <col min="2" max="2" width="31.109375" style="11" customWidth="1"/>
    <col min="3" max="19" width="8.5546875" style="11" customWidth="1"/>
    <col min="20" max="16384" width="9.109375" style="11"/>
  </cols>
  <sheetData>
    <row r="1" spans="1:24" x14ac:dyDescent="0.3">
      <c r="A1" s="115" t="s">
        <v>125</v>
      </c>
    </row>
    <row r="2" spans="1:24" ht="35.25" customHeight="1" x14ac:dyDescent="0.3">
      <c r="A2" s="504" t="s">
        <v>309</v>
      </c>
      <c r="B2" s="505"/>
      <c r="C2" s="505"/>
      <c r="D2" s="505"/>
      <c r="E2" s="505"/>
      <c r="F2" s="505"/>
      <c r="G2" s="505"/>
      <c r="H2" s="505"/>
      <c r="I2" s="505"/>
      <c r="J2" s="505"/>
      <c r="K2" s="505"/>
      <c r="L2" s="505"/>
      <c r="M2" s="505"/>
      <c r="N2" s="505"/>
      <c r="O2" s="505"/>
    </row>
    <row r="3" spans="1:24" ht="20.25" customHeight="1" x14ac:dyDescent="0.4">
      <c r="A3" s="82"/>
      <c r="B3" s="83"/>
      <c r="C3" s="83"/>
      <c r="D3" s="83"/>
      <c r="E3" s="83"/>
      <c r="F3" s="83"/>
      <c r="G3" s="83"/>
      <c r="H3" s="83"/>
      <c r="I3" s="83"/>
      <c r="J3" s="83"/>
      <c r="K3" s="83"/>
      <c r="L3" s="83"/>
      <c r="M3" s="84"/>
      <c r="R3" s="99" t="s">
        <v>182</v>
      </c>
    </row>
    <row r="4" spans="1:24" ht="29.25" customHeight="1" x14ac:dyDescent="0.3">
      <c r="A4" s="703" t="s">
        <v>12</v>
      </c>
      <c r="B4" s="710"/>
      <c r="C4" s="382">
        <v>2003</v>
      </c>
      <c r="D4" s="14">
        <v>2004</v>
      </c>
      <c r="E4" s="14">
        <v>2005</v>
      </c>
      <c r="F4" s="382">
        <v>2006</v>
      </c>
      <c r="G4" s="382">
        <v>2007</v>
      </c>
      <c r="H4" s="14">
        <v>2008</v>
      </c>
      <c r="I4" s="14">
        <v>2009</v>
      </c>
      <c r="J4" s="382">
        <v>2010</v>
      </c>
      <c r="K4" s="382">
        <v>2011</v>
      </c>
      <c r="L4" s="14">
        <v>2012</v>
      </c>
      <c r="M4" s="14">
        <v>2013</v>
      </c>
      <c r="N4" s="382">
        <v>2014</v>
      </c>
      <c r="O4" s="576">
        <v>2015</v>
      </c>
      <c r="P4" s="579">
        <v>2016</v>
      </c>
      <c r="Q4" s="579">
        <v>2017</v>
      </c>
      <c r="R4" s="576">
        <v>2018</v>
      </c>
      <c r="S4" s="576">
        <v>2019</v>
      </c>
      <c r="T4" s="14">
        <v>2020</v>
      </c>
      <c r="U4" s="14">
        <v>2021</v>
      </c>
      <c r="V4" s="382">
        <v>2022</v>
      </c>
      <c r="W4" s="382">
        <v>2023</v>
      </c>
      <c r="X4" s="14">
        <v>2024</v>
      </c>
    </row>
    <row r="5" spans="1:24" ht="29.25" customHeight="1" x14ac:dyDescent="0.3">
      <c r="A5" s="424" t="s">
        <v>156</v>
      </c>
      <c r="B5" s="412"/>
      <c r="C5" s="425">
        <v>54.962000000000003</v>
      </c>
      <c r="D5" s="97">
        <v>57.082999999999998</v>
      </c>
      <c r="E5" s="97">
        <v>88.263000000000005</v>
      </c>
      <c r="F5" s="427">
        <v>82.402000000000001</v>
      </c>
      <c r="G5" s="428">
        <v>77.537000000000006</v>
      </c>
      <c r="H5" s="98">
        <v>95.938999999999993</v>
      </c>
      <c r="I5" s="98">
        <v>104.754</v>
      </c>
      <c r="J5" s="428">
        <v>114.57599999999999</v>
      </c>
      <c r="K5" s="428">
        <v>146.05099999999999</v>
      </c>
      <c r="L5" s="98">
        <v>167.89229637181623</v>
      </c>
      <c r="M5" s="98">
        <v>260.38478529596392</v>
      </c>
      <c r="N5" s="428">
        <v>264.63798648789236</v>
      </c>
      <c r="O5" s="577">
        <v>343.41069285946998</v>
      </c>
      <c r="P5" s="580">
        <v>362.13834714417499</v>
      </c>
      <c r="Q5" s="580">
        <v>386.15039040890701</v>
      </c>
      <c r="R5" s="577">
        <v>398.36813725237602</v>
      </c>
      <c r="S5" s="577">
        <v>408.66284666154399</v>
      </c>
      <c r="T5" s="98">
        <v>424.59054437233402</v>
      </c>
      <c r="U5" s="98">
        <v>422.27250799850799</v>
      </c>
      <c r="V5" s="428">
        <v>487.74327353567901</v>
      </c>
      <c r="W5" s="428">
        <v>531.41999999999996</v>
      </c>
      <c r="X5" s="98">
        <v>517.88</v>
      </c>
    </row>
    <row r="6" spans="1:24" ht="29.25" customHeight="1" x14ac:dyDescent="0.3">
      <c r="A6" s="703" t="s">
        <v>49</v>
      </c>
      <c r="B6" s="703"/>
      <c r="C6" s="426">
        <f t="shared" ref="C6:D6" si="0">SUM(C5)</f>
        <v>54.962000000000003</v>
      </c>
      <c r="D6" s="260">
        <f t="shared" si="0"/>
        <v>57.082999999999998</v>
      </c>
      <c r="E6" s="260">
        <f>SUM(E5)</f>
        <v>88.263000000000005</v>
      </c>
      <c r="F6" s="406">
        <f>SUM(F5)</f>
        <v>82.402000000000001</v>
      </c>
      <c r="G6" s="406">
        <f t="shared" ref="G6:K6" si="1">SUM(G5)</f>
        <v>77.537000000000006</v>
      </c>
      <c r="H6" s="96">
        <f t="shared" si="1"/>
        <v>95.938999999999993</v>
      </c>
      <c r="I6" s="96">
        <f t="shared" si="1"/>
        <v>104.754</v>
      </c>
      <c r="J6" s="406">
        <f t="shared" si="1"/>
        <v>114.57599999999999</v>
      </c>
      <c r="K6" s="406">
        <f t="shared" si="1"/>
        <v>146.05099999999999</v>
      </c>
      <c r="L6" s="96">
        <v>167.89229637181623</v>
      </c>
      <c r="M6" s="96">
        <v>260.38478529596392</v>
      </c>
      <c r="N6" s="406">
        <v>264.63798648789236</v>
      </c>
      <c r="O6" s="578">
        <v>343.41069285946998</v>
      </c>
      <c r="P6" s="581">
        <v>362.13834714417499</v>
      </c>
      <c r="Q6" s="581">
        <v>386.15039040890701</v>
      </c>
      <c r="R6" s="578">
        <v>398.36813725237602</v>
      </c>
      <c r="S6" s="578">
        <v>408.66284666154399</v>
      </c>
      <c r="T6" s="96">
        <v>424.59054437233402</v>
      </c>
      <c r="U6" s="96">
        <v>422.27250799850799</v>
      </c>
      <c r="V6" s="406">
        <v>487.74327353567901</v>
      </c>
      <c r="W6" s="406">
        <v>531.41999999999996</v>
      </c>
      <c r="X6" s="96">
        <v>517.88</v>
      </c>
    </row>
    <row r="7" spans="1:24" ht="29.25" customHeight="1" x14ac:dyDescent="0.3">
      <c r="A7" s="716" t="s">
        <v>140</v>
      </c>
      <c r="B7" s="716"/>
      <c r="C7" s="716"/>
      <c r="D7" s="716"/>
      <c r="E7" s="716"/>
      <c r="F7" s="716"/>
      <c r="G7" s="716"/>
      <c r="H7" s="716"/>
      <c r="I7" s="716"/>
      <c r="J7" s="716"/>
      <c r="K7" s="716"/>
      <c r="L7" s="716"/>
      <c r="M7" s="716"/>
      <c r="N7" s="716"/>
      <c r="O7" s="716"/>
      <c r="P7" s="716"/>
      <c r="Q7" s="716"/>
      <c r="R7" s="716"/>
      <c r="S7" s="716"/>
      <c r="T7" s="716"/>
      <c r="U7" s="716"/>
      <c r="V7" s="716"/>
      <c r="W7" s="716"/>
      <c r="X7" s="716"/>
    </row>
    <row r="8" spans="1:24" ht="23.25" customHeight="1" x14ac:dyDescent="0.3">
      <c r="A8" s="724" t="s">
        <v>227</v>
      </c>
      <c r="B8" s="724"/>
      <c r="C8" s="724"/>
      <c r="D8" s="724"/>
      <c r="E8" s="724"/>
      <c r="F8" s="724"/>
      <c r="G8" s="724"/>
      <c r="H8" s="724"/>
      <c r="I8" s="78"/>
      <c r="J8" s="78"/>
      <c r="K8" s="78"/>
      <c r="L8" s="78"/>
      <c r="M8" s="78"/>
      <c r="N8" s="78"/>
      <c r="O8" s="561"/>
      <c r="P8" s="561"/>
      <c r="Q8" s="561"/>
      <c r="R8" s="561"/>
      <c r="S8" s="561"/>
    </row>
    <row r="9" spans="1:24" ht="23.25" customHeight="1" x14ac:dyDescent="0.3">
      <c r="A9" s="575" t="s">
        <v>306</v>
      </c>
      <c r="B9" s="562"/>
      <c r="C9" s="562"/>
      <c r="D9" s="562"/>
      <c r="E9" s="562"/>
      <c r="F9" s="562"/>
      <c r="G9" s="562"/>
      <c r="H9" s="538"/>
      <c r="I9" s="78"/>
      <c r="J9" s="78"/>
      <c r="K9" s="78"/>
      <c r="L9" s="78"/>
      <c r="M9" s="78"/>
      <c r="N9" s="78"/>
      <c r="O9" s="561"/>
      <c r="P9" s="561"/>
      <c r="Q9" s="561"/>
      <c r="R9" s="561"/>
      <c r="S9" s="561"/>
    </row>
    <row r="10" spans="1:24" ht="21" customHeight="1" x14ac:dyDescent="0.3">
      <c r="A10" s="139" t="s">
        <v>137</v>
      </c>
      <c r="B10" s="78"/>
      <c r="C10" s="78"/>
      <c r="D10" s="78"/>
      <c r="E10" s="78"/>
      <c r="F10" s="78"/>
      <c r="G10" s="78"/>
      <c r="H10" s="78"/>
      <c r="I10" s="78"/>
      <c r="J10" s="78"/>
      <c r="K10" s="78"/>
      <c r="L10" s="78"/>
      <c r="M10" s="78"/>
      <c r="N10" s="78"/>
      <c r="O10" s="78"/>
    </row>
  </sheetData>
  <mergeCells count="4">
    <mergeCell ref="A7:X7"/>
    <mergeCell ref="A4:B4"/>
    <mergeCell ref="A6:B6"/>
    <mergeCell ref="A8:H8"/>
  </mergeCells>
  <hyperlinks>
    <hyperlink ref="A1" location="'Table of contents'!A2" display="Back to Table of Contents"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X11"/>
  <sheetViews>
    <sheetView workbookViewId="0">
      <selection activeCell="A8" sqref="A8:E8"/>
    </sheetView>
  </sheetViews>
  <sheetFormatPr defaultColWidth="9.109375" defaultRowHeight="15.6" x14ac:dyDescent="0.3"/>
  <cols>
    <col min="1" max="1" width="7.44140625" style="11" customWidth="1"/>
    <col min="2" max="2" width="39.5546875" style="11" customWidth="1"/>
    <col min="3" max="19" width="9.88671875" style="11" customWidth="1"/>
    <col min="20" max="21" width="9.109375" style="11"/>
    <col min="22" max="22" width="11" style="11" customWidth="1"/>
    <col min="23" max="16384" width="9.109375" style="11"/>
  </cols>
  <sheetData>
    <row r="1" spans="1:24" x14ac:dyDescent="0.3">
      <c r="A1" s="115" t="s">
        <v>125</v>
      </c>
    </row>
    <row r="2" spans="1:24" ht="34.5" customHeight="1" x14ac:dyDescent="0.3">
      <c r="A2" s="453" t="s">
        <v>313</v>
      </c>
      <c r="B2" s="454"/>
      <c r="C2" s="454"/>
      <c r="D2" s="454"/>
      <c r="E2" s="454"/>
      <c r="F2" s="454"/>
      <c r="G2" s="454"/>
      <c r="H2" s="454"/>
      <c r="I2" s="454"/>
      <c r="J2" s="78"/>
      <c r="K2" s="78"/>
      <c r="L2" s="78"/>
      <c r="M2" s="78"/>
      <c r="N2" s="78"/>
      <c r="O2" s="78"/>
    </row>
    <row r="3" spans="1:24" ht="18" customHeight="1" x14ac:dyDescent="0.3">
      <c r="A3" s="19"/>
      <c r="B3" s="78"/>
      <c r="C3" s="78"/>
      <c r="D3" s="78"/>
      <c r="E3" s="78"/>
      <c r="F3" s="78"/>
      <c r="G3" s="78"/>
      <c r="H3" s="78"/>
      <c r="I3" s="78"/>
      <c r="J3" s="78"/>
      <c r="K3" s="78"/>
      <c r="L3" s="78"/>
      <c r="M3" s="78"/>
      <c r="N3" s="78"/>
      <c r="O3" s="78"/>
    </row>
    <row r="4" spans="1:24" ht="31.5" customHeight="1" x14ac:dyDescent="0.3">
      <c r="A4" s="725" t="s">
        <v>159</v>
      </c>
      <c r="B4" s="726"/>
      <c r="C4" s="382">
        <v>2003</v>
      </c>
      <c r="D4" s="14">
        <v>2004</v>
      </c>
      <c r="E4" s="14">
        <v>2005</v>
      </c>
      <c r="F4" s="382">
        <v>2006</v>
      </c>
      <c r="G4" s="382">
        <v>2007</v>
      </c>
      <c r="H4" s="14">
        <v>2008</v>
      </c>
      <c r="I4" s="14">
        <v>2009</v>
      </c>
      <c r="J4" s="382">
        <v>2010</v>
      </c>
      <c r="K4" s="382">
        <v>2011</v>
      </c>
      <c r="L4" s="14">
        <v>2012</v>
      </c>
      <c r="M4" s="14">
        <v>2013</v>
      </c>
      <c r="N4" s="382">
        <v>2014</v>
      </c>
      <c r="O4" s="382">
        <v>2015</v>
      </c>
      <c r="P4" s="14">
        <v>2016</v>
      </c>
      <c r="Q4" s="14">
        <v>2017</v>
      </c>
      <c r="R4" s="382">
        <v>2018</v>
      </c>
      <c r="S4" s="382">
        <v>2019</v>
      </c>
      <c r="T4" s="14">
        <v>2020</v>
      </c>
      <c r="U4" s="14">
        <v>2021</v>
      </c>
      <c r="V4" s="382">
        <v>2022</v>
      </c>
      <c r="W4" s="382">
        <v>2023</v>
      </c>
      <c r="X4" s="14">
        <v>2024</v>
      </c>
    </row>
    <row r="5" spans="1:24" ht="32.25" customHeight="1" x14ac:dyDescent="0.3">
      <c r="A5" s="727"/>
      <c r="B5" s="728"/>
      <c r="C5" s="430">
        <v>3429.2</v>
      </c>
      <c r="D5" s="261">
        <v>3481.9</v>
      </c>
      <c r="E5" s="100">
        <v>3715.95</v>
      </c>
      <c r="F5" s="429">
        <v>4101.7</v>
      </c>
      <c r="G5" s="430">
        <v>4283.8999999999996</v>
      </c>
      <c r="H5" s="100">
        <v>4394.8</v>
      </c>
      <c r="I5" s="100">
        <v>4320.2</v>
      </c>
      <c r="J5" s="430">
        <v>4639.63</v>
      </c>
      <c r="K5" s="430">
        <v>4707.6899999999996</v>
      </c>
      <c r="L5" s="100">
        <v>4826.42</v>
      </c>
      <c r="M5" s="100">
        <v>4997.82</v>
      </c>
      <c r="N5" s="430">
        <v>5035.66</v>
      </c>
      <c r="O5" s="430">
        <v>5260.4924991941498</v>
      </c>
      <c r="P5" s="100">
        <v>5395.4620725082987</v>
      </c>
      <c r="Q5" s="100">
        <v>5744.263457495078</v>
      </c>
      <c r="R5" s="430">
        <v>5788.94426571441</v>
      </c>
      <c r="S5" s="434">
        <v>5899.1165011077337</v>
      </c>
      <c r="T5" s="100">
        <v>5593.6714590182637</v>
      </c>
      <c r="U5" s="100">
        <v>5788.771273949339</v>
      </c>
      <c r="V5" s="430">
        <v>5919.882655589442</v>
      </c>
      <c r="W5" s="430">
        <v>6256.7764368681801</v>
      </c>
      <c r="X5" s="100">
        <v>6407.554861052271</v>
      </c>
    </row>
    <row r="6" spans="1:24" ht="32.25" customHeight="1" x14ac:dyDescent="0.3">
      <c r="A6" s="729" t="s">
        <v>157</v>
      </c>
      <c r="B6" s="730"/>
      <c r="C6" s="430">
        <v>2969.3</v>
      </c>
      <c r="D6" s="261">
        <v>5031.22</v>
      </c>
      <c r="E6" s="100">
        <v>3392.04</v>
      </c>
      <c r="F6" s="429">
        <v>3790.27</v>
      </c>
      <c r="G6" s="430">
        <v>4070.0199999999995</v>
      </c>
      <c r="H6" s="100">
        <v>4086.59</v>
      </c>
      <c r="I6" s="100">
        <v>4004.76</v>
      </c>
      <c r="J6" s="430">
        <v>4342.9800000000005</v>
      </c>
      <c r="K6" s="430">
        <v>4395.42</v>
      </c>
      <c r="L6" s="100">
        <v>4512.74</v>
      </c>
      <c r="M6" s="100">
        <v>4684.32</v>
      </c>
      <c r="N6" s="430">
        <v>4725.3899999999994</v>
      </c>
      <c r="O6" s="430">
        <v>4855.6774595284824</v>
      </c>
      <c r="P6" s="100">
        <v>4994.8207655706319</v>
      </c>
      <c r="Q6" s="100">
        <v>5340.8362460807448</v>
      </c>
      <c r="R6" s="430">
        <v>5387.9238805900768</v>
      </c>
      <c r="S6" s="434">
        <v>5502.8445248867338</v>
      </c>
      <c r="T6" s="100">
        <v>5194.597816713931</v>
      </c>
      <c r="U6" s="100">
        <v>5382.8887209493387</v>
      </c>
      <c r="V6" s="430">
        <v>5513.5049096894418</v>
      </c>
      <c r="W6" s="430">
        <v>5878.04436240018</v>
      </c>
      <c r="X6" s="100">
        <v>6025.8255593916037</v>
      </c>
    </row>
    <row r="7" spans="1:24" ht="32.25" customHeight="1" x14ac:dyDescent="0.3">
      <c r="A7" s="729" t="s">
        <v>158</v>
      </c>
      <c r="B7" s="730"/>
      <c r="C7" s="432">
        <v>2.8261700882665632</v>
      </c>
      <c r="D7" s="262">
        <v>2.8516883250901102</v>
      </c>
      <c r="E7" s="109">
        <v>3.0253921420162277</v>
      </c>
      <c r="F7" s="431">
        <v>3.3239167712050932</v>
      </c>
      <c r="G7" s="433">
        <v>3.4557569597379865</v>
      </c>
      <c r="H7" s="109">
        <v>3.5324136478686561</v>
      </c>
      <c r="I7" s="263">
        <v>3.4632993140290949</v>
      </c>
      <c r="J7" s="432">
        <v>3.7105166346769032</v>
      </c>
      <c r="K7" s="433">
        <v>3.758922839594891</v>
      </c>
      <c r="L7" s="109">
        <v>3.8430521338788197</v>
      </c>
      <c r="M7" s="263">
        <v>3.9707687504022156</v>
      </c>
      <c r="N7" s="430">
        <v>3.9935952238578705</v>
      </c>
      <c r="O7" s="430">
        <v>4.1655323378121674</v>
      </c>
      <c r="P7" s="100">
        <v>4.2691697176087562</v>
      </c>
      <c r="Q7" s="100">
        <v>4.5398107952247857</v>
      </c>
      <c r="R7" s="430">
        <v>4.5739372866899508</v>
      </c>
      <c r="S7" s="434">
        <v>4.6615828057509896</v>
      </c>
      <c r="T7" s="100">
        <v>4.4182771806499561</v>
      </c>
      <c r="U7" s="100">
        <v>4.5801299434359208</v>
      </c>
      <c r="V7" s="430">
        <v>4.7379150004317365</v>
      </c>
      <c r="W7" s="430">
        <v>5.0161878951927861</v>
      </c>
      <c r="X7" s="100">
        <v>5.1487933172346869</v>
      </c>
    </row>
    <row r="8" spans="1:24" ht="21" customHeight="1" x14ac:dyDescent="0.3">
      <c r="A8" s="731" t="s">
        <v>310</v>
      </c>
      <c r="B8" s="731"/>
      <c r="C8" s="731"/>
      <c r="D8" s="731"/>
      <c r="E8" s="731"/>
      <c r="G8" s="560"/>
      <c r="S8" s="235"/>
      <c r="V8" s="491"/>
      <c r="W8" s="491"/>
      <c r="X8" s="492"/>
    </row>
    <row r="9" spans="1:24" ht="21" customHeight="1" x14ac:dyDescent="0.3">
      <c r="A9" s="575" t="s">
        <v>311</v>
      </c>
      <c r="B9" s="563"/>
      <c r="C9" s="563"/>
      <c r="D9" s="563"/>
      <c r="E9" s="563"/>
      <c r="G9" s="560"/>
      <c r="S9" s="235"/>
      <c r="V9" s="491"/>
      <c r="W9" s="491"/>
      <c r="X9" s="492"/>
    </row>
    <row r="10" spans="1:24" ht="18.600000000000001" x14ac:dyDescent="0.3">
      <c r="A10" s="529" t="s">
        <v>312</v>
      </c>
      <c r="B10" s="529"/>
      <c r="C10" s="529"/>
      <c r="D10" s="529"/>
      <c r="F10" s="560"/>
      <c r="J10" s="29"/>
    </row>
    <row r="11" spans="1:24" ht="18" x14ac:dyDescent="0.4">
      <c r="A11" s="11" t="s">
        <v>160</v>
      </c>
      <c r="C11" s="29"/>
      <c r="D11" s="29"/>
      <c r="E11" s="29"/>
      <c r="F11" s="29"/>
      <c r="G11" s="29"/>
      <c r="H11" s="29"/>
      <c r="I11" s="29"/>
      <c r="J11" s="29"/>
    </row>
  </sheetData>
  <mergeCells count="4">
    <mergeCell ref="A4:B5"/>
    <mergeCell ref="A6:B6"/>
    <mergeCell ref="A7:B7"/>
    <mergeCell ref="A8:E8"/>
  </mergeCells>
  <hyperlinks>
    <hyperlink ref="A1" location="'Table of contents'!A2" display="Back to Table of Contents" xr:uid="{00000000-0004-0000-0E00-00000000000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sheetPr>
  <dimension ref="A1:Q27"/>
  <sheetViews>
    <sheetView workbookViewId="0">
      <selection activeCell="D32" sqref="D32"/>
    </sheetView>
  </sheetViews>
  <sheetFormatPr defaultColWidth="9.109375" defaultRowHeight="13.2" x14ac:dyDescent="0.25"/>
  <cols>
    <col min="1" max="1" width="19.33203125" style="7" customWidth="1"/>
    <col min="2" max="2" width="12.88671875" style="7" customWidth="1"/>
    <col min="3" max="13" width="12" style="7" customWidth="1"/>
    <col min="14" max="17" width="10.6640625" style="7" customWidth="1"/>
    <col min="18" max="16384" width="9.109375" style="7"/>
  </cols>
  <sheetData>
    <row r="1" spans="1:17" ht="24.75" customHeight="1" x14ac:dyDescent="0.3">
      <c r="A1" s="115" t="s">
        <v>125</v>
      </c>
      <c r="B1" s="101"/>
      <c r="C1" s="101"/>
      <c r="D1" s="101"/>
      <c r="E1" s="101"/>
      <c r="F1" s="101"/>
      <c r="G1" s="101"/>
      <c r="H1" s="101"/>
      <c r="I1" s="101"/>
      <c r="J1" s="101"/>
      <c r="K1" s="101"/>
      <c r="L1" s="101"/>
      <c r="M1" s="101"/>
      <c r="N1" s="101"/>
      <c r="O1" s="101"/>
      <c r="P1" s="101"/>
      <c r="Q1" s="101"/>
    </row>
    <row r="2" spans="1:17" ht="38.25" customHeight="1" x14ac:dyDescent="0.3">
      <c r="A2" s="451" t="s">
        <v>302</v>
      </c>
      <c r="B2" s="412"/>
      <c r="C2" s="412"/>
      <c r="D2" s="412"/>
      <c r="E2" s="412"/>
      <c r="F2" s="412"/>
      <c r="G2" s="452"/>
      <c r="H2" s="452"/>
      <c r="I2" s="101"/>
      <c r="J2" s="101"/>
      <c r="K2" s="101"/>
      <c r="L2" s="101"/>
      <c r="M2" s="101"/>
      <c r="N2" s="101"/>
      <c r="O2" s="101"/>
      <c r="P2" s="101"/>
      <c r="Q2" s="101"/>
    </row>
    <row r="3" spans="1:17" ht="18" customHeight="1" x14ac:dyDescent="0.3">
      <c r="A3" s="11"/>
      <c r="B3" s="11"/>
      <c r="C3" s="11"/>
      <c r="D3" s="11"/>
      <c r="E3" s="11"/>
      <c r="F3" s="11"/>
      <c r="G3" s="101"/>
      <c r="H3" s="101"/>
      <c r="I3" s="101"/>
      <c r="J3" s="101"/>
      <c r="K3" s="101"/>
      <c r="L3" s="101"/>
      <c r="M3" s="102" t="s">
        <v>183</v>
      </c>
      <c r="N3" s="101"/>
      <c r="O3" s="101"/>
      <c r="P3" s="101"/>
      <c r="Q3" s="101"/>
    </row>
    <row r="4" spans="1:17" ht="64.5" customHeight="1" x14ac:dyDescent="0.3">
      <c r="A4" s="732" t="s">
        <v>228</v>
      </c>
      <c r="B4" s="103" t="s">
        <v>50</v>
      </c>
      <c r="C4" s="103" t="s">
        <v>51</v>
      </c>
      <c r="D4" s="436" t="s">
        <v>52</v>
      </c>
      <c r="E4" s="436" t="s">
        <v>184</v>
      </c>
      <c r="F4" s="103" t="s">
        <v>53</v>
      </c>
      <c r="G4" s="103" t="s">
        <v>56</v>
      </c>
      <c r="H4" s="436" t="s">
        <v>57</v>
      </c>
      <c r="I4" s="436" t="s">
        <v>58</v>
      </c>
      <c r="J4" s="103" t="s">
        <v>59</v>
      </c>
      <c r="K4" s="224" t="s">
        <v>54</v>
      </c>
      <c r="L4" s="436" t="s">
        <v>55</v>
      </c>
      <c r="M4" s="736" t="s">
        <v>24</v>
      </c>
      <c r="N4" s="101"/>
      <c r="O4" s="101"/>
      <c r="P4" s="101"/>
      <c r="Q4" s="101"/>
    </row>
    <row r="5" spans="1:17" ht="34.5" customHeight="1" x14ac:dyDescent="0.3">
      <c r="A5" s="733"/>
      <c r="B5" s="738" t="s">
        <v>112</v>
      </c>
      <c r="C5" s="738"/>
      <c r="D5" s="739" t="s">
        <v>111</v>
      </c>
      <c r="E5" s="734"/>
      <c r="F5" s="734"/>
      <c r="G5" s="734"/>
      <c r="H5" s="734"/>
      <c r="I5" s="734"/>
      <c r="J5" s="735"/>
      <c r="K5" s="734" t="s">
        <v>113</v>
      </c>
      <c r="L5" s="735"/>
      <c r="M5" s="737"/>
      <c r="N5" s="101"/>
      <c r="O5" s="101"/>
      <c r="P5" s="101"/>
      <c r="Q5" s="101"/>
    </row>
    <row r="6" spans="1:17" s="227" customFormat="1" ht="20.25" customHeight="1" x14ac:dyDescent="0.3">
      <c r="A6" s="337">
        <v>2004</v>
      </c>
      <c r="B6" s="104">
        <v>5.0599999999999996</v>
      </c>
      <c r="C6" s="104">
        <v>8.27</v>
      </c>
      <c r="D6" s="437">
        <v>0.12</v>
      </c>
      <c r="E6" s="437">
        <v>0.27</v>
      </c>
      <c r="F6" s="104">
        <v>0.05</v>
      </c>
      <c r="G6" s="104">
        <v>0.02</v>
      </c>
      <c r="H6" s="437">
        <v>7.0000000000000007E-2</v>
      </c>
      <c r="I6" s="437">
        <v>0.18</v>
      </c>
      <c r="J6" s="104">
        <v>0.68</v>
      </c>
      <c r="K6" s="225">
        <v>0</v>
      </c>
      <c r="L6" s="437">
        <v>13.1</v>
      </c>
      <c r="M6" s="440">
        <v>27.82</v>
      </c>
      <c r="N6" s="226"/>
      <c r="O6" s="226"/>
      <c r="P6" s="226"/>
      <c r="Q6" s="226"/>
    </row>
    <row r="7" spans="1:17" ht="20.25" customHeight="1" x14ac:dyDescent="0.3">
      <c r="A7" s="337">
        <v>2005</v>
      </c>
      <c r="B7" s="104">
        <v>5.2</v>
      </c>
      <c r="C7" s="104">
        <v>8.27</v>
      </c>
      <c r="D7" s="437">
        <v>0.18</v>
      </c>
      <c r="E7" s="437">
        <v>0.19</v>
      </c>
      <c r="F7" s="104">
        <v>0.05</v>
      </c>
      <c r="G7" s="104">
        <v>0.02</v>
      </c>
      <c r="H7" s="437">
        <v>7.0000000000000007E-2</v>
      </c>
      <c r="I7" s="437">
        <v>0.23</v>
      </c>
      <c r="J7" s="104">
        <v>0.68</v>
      </c>
      <c r="K7" s="225">
        <v>0</v>
      </c>
      <c r="L7" s="437">
        <v>13.88</v>
      </c>
      <c r="M7" s="440">
        <v>28.77</v>
      </c>
      <c r="N7" s="226"/>
      <c r="O7" s="226"/>
      <c r="P7" s="226"/>
      <c r="Q7" s="226"/>
    </row>
    <row r="8" spans="1:17" ht="20.25" customHeight="1" x14ac:dyDescent="0.3">
      <c r="A8" s="337">
        <v>2006</v>
      </c>
      <c r="B8" s="104">
        <v>7.84</v>
      </c>
      <c r="C8" s="104">
        <v>8.4</v>
      </c>
      <c r="D8" s="437">
        <v>7.0000000000000007E-2</v>
      </c>
      <c r="E8" s="437">
        <v>0.17</v>
      </c>
      <c r="F8" s="104">
        <v>0.05</v>
      </c>
      <c r="G8" s="104">
        <v>0.03</v>
      </c>
      <c r="H8" s="437">
        <v>0.1</v>
      </c>
      <c r="I8" s="437">
        <v>0.1</v>
      </c>
      <c r="J8" s="104">
        <v>0.1</v>
      </c>
      <c r="K8" s="225">
        <v>0</v>
      </c>
      <c r="L8" s="437">
        <v>14.93</v>
      </c>
      <c r="M8" s="440">
        <v>31.79</v>
      </c>
      <c r="N8" s="226"/>
      <c r="O8" s="226"/>
      <c r="P8" s="226"/>
      <c r="Q8" s="226"/>
    </row>
    <row r="9" spans="1:17" ht="20.25" customHeight="1" x14ac:dyDescent="0.3">
      <c r="A9" s="337">
        <v>2007</v>
      </c>
      <c r="B9" s="105">
        <v>0</v>
      </c>
      <c r="C9" s="104">
        <v>8.1999999999999993</v>
      </c>
      <c r="D9" s="438">
        <v>7.0000000000000007E-2</v>
      </c>
      <c r="E9" s="437">
        <v>0.17</v>
      </c>
      <c r="F9" s="105">
        <v>0.06</v>
      </c>
      <c r="G9" s="105">
        <v>0.03</v>
      </c>
      <c r="H9" s="437">
        <v>0.1</v>
      </c>
      <c r="I9" s="438">
        <v>0.1</v>
      </c>
      <c r="J9" s="104">
        <v>0.1</v>
      </c>
      <c r="K9" s="225">
        <v>0</v>
      </c>
      <c r="L9" s="438">
        <v>15.5</v>
      </c>
      <c r="M9" s="441">
        <v>24.330000000000005</v>
      </c>
      <c r="N9" s="226"/>
      <c r="O9" s="226"/>
      <c r="P9" s="226"/>
      <c r="Q9" s="226"/>
    </row>
    <row r="10" spans="1:17" ht="20.25" customHeight="1" x14ac:dyDescent="0.3">
      <c r="A10" s="337">
        <v>2008</v>
      </c>
      <c r="B10" s="105">
        <v>10</v>
      </c>
      <c r="C10" s="104">
        <v>8.2100000000000009</v>
      </c>
      <c r="D10" s="438">
        <v>0.1</v>
      </c>
      <c r="E10" s="437">
        <v>0.2</v>
      </c>
      <c r="F10" s="105">
        <v>0.1</v>
      </c>
      <c r="G10" s="105">
        <v>0.03</v>
      </c>
      <c r="H10" s="437">
        <v>0.1</v>
      </c>
      <c r="I10" s="438">
        <v>0.1</v>
      </c>
      <c r="J10" s="104">
        <v>0.1</v>
      </c>
      <c r="K10" s="225">
        <v>0.6</v>
      </c>
      <c r="L10" s="438">
        <v>16.7</v>
      </c>
      <c r="M10" s="441">
        <v>36.240000000000009</v>
      </c>
      <c r="N10" s="226"/>
      <c r="O10" s="226"/>
      <c r="P10" s="226"/>
      <c r="Q10" s="226"/>
    </row>
    <row r="11" spans="1:17" ht="20.25" customHeight="1" x14ac:dyDescent="0.3">
      <c r="A11" s="337">
        <v>2009</v>
      </c>
      <c r="B11" s="105">
        <v>16.5</v>
      </c>
      <c r="C11" s="104">
        <v>8.2100000000000009</v>
      </c>
      <c r="D11" s="438">
        <v>0.1</v>
      </c>
      <c r="E11" s="437">
        <v>0.2</v>
      </c>
      <c r="F11" s="105">
        <v>0.1</v>
      </c>
      <c r="G11" s="105">
        <v>0.03</v>
      </c>
      <c r="H11" s="437">
        <v>0.1</v>
      </c>
      <c r="I11" s="438">
        <v>0.1</v>
      </c>
      <c r="J11" s="104">
        <v>0.1</v>
      </c>
      <c r="K11" s="225">
        <v>0.6</v>
      </c>
      <c r="L11" s="438">
        <v>15.95</v>
      </c>
      <c r="M11" s="441">
        <v>41.990000000000009</v>
      </c>
      <c r="N11" s="226"/>
      <c r="O11" s="226"/>
      <c r="P11" s="226"/>
      <c r="Q11" s="226"/>
    </row>
    <row r="12" spans="1:17" ht="20.25" customHeight="1" x14ac:dyDescent="0.3">
      <c r="A12" s="337">
        <v>2010</v>
      </c>
      <c r="B12" s="105">
        <v>11.4</v>
      </c>
      <c r="C12" s="104">
        <v>8.2100000000000009</v>
      </c>
      <c r="D12" s="438">
        <v>0.1</v>
      </c>
      <c r="E12" s="437">
        <v>0.2</v>
      </c>
      <c r="F12" s="105">
        <v>0.1</v>
      </c>
      <c r="G12" s="105">
        <v>0.03</v>
      </c>
      <c r="H12" s="437">
        <v>0.1</v>
      </c>
      <c r="I12" s="438">
        <v>0.1</v>
      </c>
      <c r="J12" s="104">
        <v>0.1</v>
      </c>
      <c r="K12" s="225">
        <v>0.6</v>
      </c>
      <c r="L12" s="438">
        <v>14</v>
      </c>
      <c r="M12" s="441">
        <v>34.940000000000005</v>
      </c>
      <c r="N12" s="226"/>
      <c r="O12" s="226"/>
      <c r="P12" s="226"/>
      <c r="Q12" s="226"/>
    </row>
    <row r="13" spans="1:17" ht="20.25" customHeight="1" x14ac:dyDescent="0.3">
      <c r="A13" s="337">
        <v>2011</v>
      </c>
      <c r="B13" s="105">
        <v>17.25</v>
      </c>
      <c r="C13" s="104">
        <v>8.94</v>
      </c>
      <c r="D13" s="438">
        <v>0.1</v>
      </c>
      <c r="E13" s="437">
        <v>0.2</v>
      </c>
      <c r="F13" s="105">
        <v>0.1</v>
      </c>
      <c r="G13" s="105">
        <v>0.03</v>
      </c>
      <c r="H13" s="437">
        <v>0.1</v>
      </c>
      <c r="I13" s="438">
        <v>0.1</v>
      </c>
      <c r="J13" s="104">
        <v>0.1</v>
      </c>
      <c r="K13" s="225">
        <v>0.6</v>
      </c>
      <c r="L13" s="438">
        <v>12.64</v>
      </c>
      <c r="M13" s="441">
        <v>40.160000000000004</v>
      </c>
      <c r="N13" s="226"/>
      <c r="O13" s="226"/>
      <c r="P13" s="226"/>
      <c r="Q13" s="226"/>
    </row>
    <row r="14" spans="1:17" ht="20.25" customHeight="1" x14ac:dyDescent="0.3">
      <c r="A14" s="337">
        <v>2012</v>
      </c>
      <c r="B14" s="105">
        <v>11.5</v>
      </c>
      <c r="C14" s="104">
        <v>8.6999999999999993</v>
      </c>
      <c r="D14" s="438">
        <v>0.1</v>
      </c>
      <c r="E14" s="437">
        <v>0.2</v>
      </c>
      <c r="F14" s="105">
        <v>0.1</v>
      </c>
      <c r="G14" s="105">
        <v>0.03</v>
      </c>
      <c r="H14" s="437">
        <v>0.1</v>
      </c>
      <c r="I14" s="438">
        <v>0.1</v>
      </c>
      <c r="J14" s="104">
        <v>0.1</v>
      </c>
      <c r="K14" s="225">
        <v>0.77</v>
      </c>
      <c r="L14" s="438">
        <v>14.9</v>
      </c>
      <c r="M14" s="441">
        <v>36.600000000000009</v>
      </c>
      <c r="N14" s="226"/>
      <c r="O14" s="226"/>
      <c r="P14" s="226"/>
      <c r="Q14" s="226"/>
    </row>
    <row r="15" spans="1:17" ht="20.25" customHeight="1" x14ac:dyDescent="0.3">
      <c r="A15" s="337">
        <v>2013</v>
      </c>
      <c r="B15" s="105">
        <v>13.22</v>
      </c>
      <c r="C15" s="105">
        <v>8.5399999999999991</v>
      </c>
      <c r="D15" s="438">
        <v>0.1</v>
      </c>
      <c r="E15" s="438">
        <v>0.2</v>
      </c>
      <c r="F15" s="105">
        <v>0.1</v>
      </c>
      <c r="G15" s="105">
        <v>0.03</v>
      </c>
      <c r="H15" s="438">
        <v>0.1</v>
      </c>
      <c r="I15" s="438">
        <v>0.1</v>
      </c>
      <c r="J15" s="105">
        <v>0.1</v>
      </c>
      <c r="K15" s="228">
        <v>0.86</v>
      </c>
      <c r="L15" s="438">
        <v>17.690000000000001</v>
      </c>
      <c r="M15" s="441">
        <v>41.040000000000006</v>
      </c>
      <c r="N15" s="226"/>
      <c r="O15" s="226"/>
      <c r="P15" s="226"/>
      <c r="Q15" s="226"/>
    </row>
    <row r="16" spans="1:17" ht="20.25" customHeight="1" x14ac:dyDescent="0.3">
      <c r="A16" s="337">
        <v>2014</v>
      </c>
      <c r="B16" s="105">
        <v>14.4</v>
      </c>
      <c r="C16" s="105">
        <v>9.5500000000000007</v>
      </c>
      <c r="D16" s="438">
        <v>0.1</v>
      </c>
      <c r="E16" s="438">
        <v>0.2</v>
      </c>
      <c r="F16" s="105">
        <v>0.06</v>
      </c>
      <c r="G16" s="105">
        <v>0.03</v>
      </c>
      <c r="H16" s="438">
        <v>0.12</v>
      </c>
      <c r="I16" s="438">
        <v>0.15</v>
      </c>
      <c r="J16" s="105">
        <v>0.1</v>
      </c>
      <c r="K16" s="228">
        <v>0.98</v>
      </c>
      <c r="L16" s="438">
        <v>14.77</v>
      </c>
      <c r="M16" s="441">
        <v>40.46</v>
      </c>
      <c r="N16" s="226"/>
      <c r="O16" s="226"/>
      <c r="P16" s="226"/>
      <c r="Q16" s="226"/>
    </row>
    <row r="17" spans="1:17" ht="20.25" customHeight="1" x14ac:dyDescent="0.3">
      <c r="A17" s="435">
        <v>2015</v>
      </c>
      <c r="B17" s="105">
        <v>15.07</v>
      </c>
      <c r="C17" s="105">
        <v>12.84</v>
      </c>
      <c r="D17" s="438">
        <v>0.1</v>
      </c>
      <c r="E17" s="438">
        <v>0.2</v>
      </c>
      <c r="F17" s="105">
        <v>0.06</v>
      </c>
      <c r="G17" s="105">
        <v>0.03</v>
      </c>
      <c r="H17" s="438">
        <v>0.15</v>
      </c>
      <c r="I17" s="438">
        <v>0.15</v>
      </c>
      <c r="J17" s="105">
        <v>0.1</v>
      </c>
      <c r="K17" s="228">
        <v>0.99</v>
      </c>
      <c r="L17" s="438">
        <v>19.68</v>
      </c>
      <c r="M17" s="441">
        <v>49.37</v>
      </c>
      <c r="N17" s="226"/>
      <c r="O17" s="226"/>
      <c r="P17" s="226"/>
      <c r="Q17" s="226"/>
    </row>
    <row r="18" spans="1:17" ht="20.25" customHeight="1" x14ac:dyDescent="0.3">
      <c r="A18" s="435">
        <v>2016</v>
      </c>
      <c r="B18" s="105">
        <v>14.49</v>
      </c>
      <c r="C18" s="105">
        <v>14.97</v>
      </c>
      <c r="D18" s="438">
        <v>0.1</v>
      </c>
      <c r="E18" s="438">
        <v>0.2</v>
      </c>
      <c r="F18" s="105">
        <v>0.1</v>
      </c>
      <c r="G18" s="105">
        <v>0.03</v>
      </c>
      <c r="H18" s="438">
        <v>0.15</v>
      </c>
      <c r="I18" s="438">
        <v>0.15</v>
      </c>
      <c r="J18" s="105">
        <v>0.1</v>
      </c>
      <c r="K18" s="228">
        <v>0.85</v>
      </c>
      <c r="L18" s="438">
        <v>19.5</v>
      </c>
      <c r="M18" s="441">
        <v>50.64</v>
      </c>
      <c r="N18" s="226"/>
      <c r="O18" s="226"/>
      <c r="P18" s="226"/>
      <c r="Q18" s="226"/>
    </row>
    <row r="19" spans="1:17" ht="20.25" customHeight="1" x14ac:dyDescent="0.3">
      <c r="A19" s="337">
        <v>2017</v>
      </c>
      <c r="B19" s="105">
        <v>15.49</v>
      </c>
      <c r="C19" s="105">
        <v>15.97</v>
      </c>
      <c r="D19" s="438">
        <v>0.14000000000000001</v>
      </c>
      <c r="E19" s="438">
        <v>0.2</v>
      </c>
      <c r="F19" s="105">
        <v>0.1</v>
      </c>
      <c r="G19" s="105">
        <v>0.03</v>
      </c>
      <c r="H19" s="438">
        <v>0.15</v>
      </c>
      <c r="I19" s="438">
        <v>0.15</v>
      </c>
      <c r="J19" s="105">
        <v>0.13</v>
      </c>
      <c r="K19" s="228">
        <v>0.83</v>
      </c>
      <c r="L19" s="438">
        <v>19.399999999999999</v>
      </c>
      <c r="M19" s="441">
        <v>52.59</v>
      </c>
      <c r="N19" s="226"/>
      <c r="O19" s="226"/>
      <c r="P19" s="226"/>
      <c r="Q19" s="226"/>
    </row>
    <row r="20" spans="1:17" ht="20.25" customHeight="1" x14ac:dyDescent="0.3">
      <c r="A20" s="337">
        <v>2018</v>
      </c>
      <c r="B20" s="105">
        <v>12.78</v>
      </c>
      <c r="C20" s="105">
        <v>13.14</v>
      </c>
      <c r="D20" s="438">
        <v>0.14000000000000001</v>
      </c>
      <c r="E20" s="438">
        <v>0.2</v>
      </c>
      <c r="F20" s="105">
        <v>0.1</v>
      </c>
      <c r="G20" s="105">
        <v>0.03</v>
      </c>
      <c r="H20" s="438">
        <v>0.15</v>
      </c>
      <c r="I20" s="438">
        <v>0.15</v>
      </c>
      <c r="J20" s="105">
        <v>0.13</v>
      </c>
      <c r="K20" s="228">
        <v>0.9</v>
      </c>
      <c r="L20" s="438">
        <v>15.8</v>
      </c>
      <c r="M20" s="441">
        <v>43.52</v>
      </c>
      <c r="N20" s="226"/>
      <c r="O20" s="226"/>
      <c r="P20" s="226"/>
      <c r="Q20" s="226"/>
    </row>
    <row r="21" spans="1:17" ht="20.25" customHeight="1" x14ac:dyDescent="0.3">
      <c r="A21" s="337">
        <v>2019</v>
      </c>
      <c r="B21" s="105">
        <v>13.49</v>
      </c>
      <c r="C21" s="105">
        <v>11.68</v>
      </c>
      <c r="D21" s="438">
        <v>0.15</v>
      </c>
      <c r="E21" s="438">
        <v>0.2</v>
      </c>
      <c r="F21" s="105">
        <v>0.1</v>
      </c>
      <c r="G21" s="105">
        <v>0.03</v>
      </c>
      <c r="H21" s="438">
        <v>0.15</v>
      </c>
      <c r="I21" s="438">
        <v>0.15</v>
      </c>
      <c r="J21" s="105">
        <v>0.15</v>
      </c>
      <c r="K21" s="228">
        <v>1</v>
      </c>
      <c r="L21" s="438">
        <v>20</v>
      </c>
      <c r="M21" s="441">
        <v>47.1</v>
      </c>
      <c r="N21" s="226"/>
      <c r="O21" s="226"/>
      <c r="P21" s="226"/>
      <c r="Q21" s="226"/>
    </row>
    <row r="22" spans="1:17" ht="20.25" customHeight="1" x14ac:dyDescent="0.3">
      <c r="A22" s="337">
        <v>2020</v>
      </c>
      <c r="B22" s="105">
        <v>14.5</v>
      </c>
      <c r="C22" s="104">
        <v>13.95</v>
      </c>
      <c r="D22" s="437">
        <v>0.2</v>
      </c>
      <c r="E22" s="437">
        <v>0.2</v>
      </c>
      <c r="F22" s="104">
        <v>0.1</v>
      </c>
      <c r="G22" s="104">
        <v>0.03</v>
      </c>
      <c r="H22" s="437">
        <v>0.2</v>
      </c>
      <c r="I22" s="437">
        <v>0.2</v>
      </c>
      <c r="J22" s="104">
        <v>0.2</v>
      </c>
      <c r="K22" s="225">
        <v>0.9</v>
      </c>
      <c r="L22" s="437">
        <v>22.74</v>
      </c>
      <c r="M22" s="440">
        <v>53.22</v>
      </c>
      <c r="N22" s="226"/>
      <c r="O22" s="226"/>
      <c r="P22" s="226"/>
      <c r="Q22" s="226"/>
    </row>
    <row r="23" spans="1:17" ht="20.25" customHeight="1" x14ac:dyDescent="0.3">
      <c r="A23" s="337">
        <v>2021</v>
      </c>
      <c r="B23" s="105">
        <v>13.09</v>
      </c>
      <c r="C23" s="104">
        <v>11.81</v>
      </c>
      <c r="D23" s="437">
        <v>0.18</v>
      </c>
      <c r="E23" s="437">
        <v>0.23</v>
      </c>
      <c r="F23" s="104">
        <v>0.16</v>
      </c>
      <c r="G23" s="104">
        <v>0.03</v>
      </c>
      <c r="H23" s="437">
        <v>0.18</v>
      </c>
      <c r="I23" s="437">
        <v>0.49</v>
      </c>
      <c r="J23" s="104">
        <v>0.89</v>
      </c>
      <c r="K23" s="225">
        <v>0.85</v>
      </c>
      <c r="L23" s="437">
        <v>24.21</v>
      </c>
      <c r="M23" s="440">
        <v>52.12</v>
      </c>
      <c r="N23" s="226"/>
      <c r="O23" s="226"/>
      <c r="P23" s="226"/>
      <c r="Q23" s="226"/>
    </row>
    <row r="24" spans="1:17" ht="20.25" customHeight="1" x14ac:dyDescent="0.3">
      <c r="A24" s="339">
        <v>2022</v>
      </c>
      <c r="B24" s="105">
        <v>12.74</v>
      </c>
      <c r="C24" s="104">
        <v>13.14</v>
      </c>
      <c r="D24" s="437">
        <v>0.14000000000000001</v>
      </c>
      <c r="E24" s="437">
        <v>0.25</v>
      </c>
      <c r="F24" s="104">
        <v>0.19</v>
      </c>
      <c r="G24" s="104">
        <v>0.03</v>
      </c>
      <c r="H24" s="437">
        <v>0.13</v>
      </c>
      <c r="I24" s="437">
        <v>0.45</v>
      </c>
      <c r="J24" s="104">
        <v>0.93</v>
      </c>
      <c r="K24" s="225">
        <v>0.99</v>
      </c>
      <c r="L24" s="437">
        <v>17.87</v>
      </c>
      <c r="M24" s="440">
        <v>46.86</v>
      </c>
      <c r="N24" s="226"/>
      <c r="O24" s="226"/>
      <c r="P24" s="226"/>
      <c r="Q24" s="226"/>
    </row>
    <row r="25" spans="1:17" ht="20.25" customHeight="1" x14ac:dyDescent="0.3">
      <c r="A25" s="339">
        <v>2023</v>
      </c>
      <c r="B25" s="105">
        <v>13.83</v>
      </c>
      <c r="C25" s="104">
        <v>12.87</v>
      </c>
      <c r="D25" s="437">
        <v>0.09</v>
      </c>
      <c r="E25" s="437">
        <v>0.51</v>
      </c>
      <c r="F25" s="104">
        <v>0.17</v>
      </c>
      <c r="G25" s="104">
        <v>0.03</v>
      </c>
      <c r="H25" s="437">
        <v>0.16</v>
      </c>
      <c r="I25" s="437">
        <v>0.55000000000000004</v>
      </c>
      <c r="J25" s="104">
        <v>1.1599999999999999</v>
      </c>
      <c r="K25" s="225">
        <v>1.01</v>
      </c>
      <c r="L25" s="437">
        <v>14.8</v>
      </c>
      <c r="M25" s="440">
        <v>45.18</v>
      </c>
      <c r="N25" s="226"/>
      <c r="O25" s="226"/>
      <c r="P25" s="226"/>
      <c r="Q25" s="226"/>
    </row>
    <row r="26" spans="1:17" s="229" customFormat="1" ht="19.5" customHeight="1" x14ac:dyDescent="0.3">
      <c r="A26" s="532">
        <v>2024</v>
      </c>
      <c r="B26" s="582">
        <v>13.38</v>
      </c>
      <c r="C26" s="106">
        <v>12.27</v>
      </c>
      <c r="D26" s="439">
        <v>0.04</v>
      </c>
      <c r="E26" s="439">
        <v>0.2</v>
      </c>
      <c r="F26" s="106">
        <v>0.13</v>
      </c>
      <c r="G26" s="106">
        <v>0.03</v>
      </c>
      <c r="H26" s="439">
        <v>0.17</v>
      </c>
      <c r="I26" s="439">
        <v>0.2</v>
      </c>
      <c r="J26" s="106">
        <v>0.2</v>
      </c>
      <c r="K26" s="474">
        <v>0.98</v>
      </c>
      <c r="L26" s="439">
        <v>14.8</v>
      </c>
      <c r="M26" s="475">
        <v>42.43</v>
      </c>
      <c r="N26" s="11"/>
      <c r="O26" s="11"/>
      <c r="P26" s="11"/>
      <c r="Q26" s="11"/>
    </row>
    <row r="27" spans="1:17" ht="15.6" x14ac:dyDescent="0.3">
      <c r="A27" s="11" t="s">
        <v>60</v>
      </c>
      <c r="B27" s="31"/>
      <c r="C27" s="28"/>
      <c r="D27" s="11"/>
      <c r="E27" s="11"/>
      <c r="F27" s="11"/>
      <c r="G27" s="11"/>
      <c r="H27" s="11"/>
      <c r="I27" s="11"/>
      <c r="J27" s="522"/>
      <c r="K27" s="11"/>
      <c r="L27" s="522"/>
      <c r="M27" s="11"/>
    </row>
  </sheetData>
  <mergeCells count="5">
    <mergeCell ref="A4:A5"/>
    <mergeCell ref="K5:L5"/>
    <mergeCell ref="M4:M5"/>
    <mergeCell ref="B5:C5"/>
    <mergeCell ref="D5:J5"/>
  </mergeCells>
  <hyperlinks>
    <hyperlink ref="A1" location="'Table of contents'!A2" display="Back to Table of Contents" xr:uid="{00000000-0004-0000-0F00-000000000000}"/>
  </hyperlinks>
  <pageMargins left="0.46" right="0" top="0.54" bottom="0.49" header="0.25" footer="0.261811024"/>
  <pageSetup paperSize="9"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sheetPr>
  <dimension ref="A1:X52"/>
  <sheetViews>
    <sheetView workbookViewId="0"/>
  </sheetViews>
  <sheetFormatPr defaultColWidth="9.109375" defaultRowHeight="15.6" x14ac:dyDescent="0.3"/>
  <cols>
    <col min="1" max="1" width="21.88671875" style="229" customWidth="1"/>
    <col min="2" max="11" width="10.88671875" style="229" customWidth="1"/>
    <col min="12" max="13" width="10.88671875" style="11" customWidth="1"/>
    <col min="14" max="14" width="10.88671875" style="229" customWidth="1"/>
    <col min="15" max="23" width="12.33203125" style="229" bestFit="1" customWidth="1"/>
    <col min="24" max="16384" width="9.109375" style="229"/>
  </cols>
  <sheetData>
    <row r="1" spans="1:24" ht="21" customHeight="1" x14ac:dyDescent="0.3">
      <c r="A1" s="115" t="s">
        <v>125</v>
      </c>
      <c r="B1" s="11"/>
      <c r="C1" s="11"/>
      <c r="D1" s="11"/>
      <c r="E1" s="11"/>
      <c r="F1" s="11"/>
      <c r="G1" s="11"/>
      <c r="H1" s="11"/>
      <c r="I1" s="11"/>
      <c r="J1" s="11"/>
      <c r="K1" s="11"/>
      <c r="N1" s="11"/>
      <c r="O1" s="11"/>
      <c r="P1" s="11"/>
      <c r="Q1" s="11"/>
      <c r="R1" s="11"/>
      <c r="S1" s="11"/>
    </row>
    <row r="2" spans="1:24" ht="33.75" customHeight="1" x14ac:dyDescent="0.3">
      <c r="A2" s="506" t="s">
        <v>301</v>
      </c>
      <c r="B2" s="507"/>
      <c r="C2" s="505"/>
      <c r="D2" s="505"/>
      <c r="E2" s="505"/>
      <c r="F2" s="505"/>
      <c r="G2" s="505"/>
      <c r="H2" s="11"/>
      <c r="I2" s="11"/>
      <c r="J2" s="11"/>
      <c r="K2" s="11"/>
      <c r="N2" s="11"/>
      <c r="O2" s="11"/>
      <c r="P2" s="11"/>
      <c r="Q2" s="11"/>
      <c r="R2" s="11"/>
      <c r="S2" s="11"/>
      <c r="T2" s="11"/>
      <c r="U2" s="11"/>
    </row>
    <row r="3" spans="1:24" ht="18" customHeight="1" x14ac:dyDescent="0.3">
      <c r="A3" s="11"/>
      <c r="B3" s="11"/>
      <c r="C3" s="11"/>
      <c r="D3" s="11"/>
      <c r="E3" s="11"/>
      <c r="F3" s="11"/>
      <c r="G3" s="11"/>
      <c r="H3" s="11"/>
      <c r="I3" s="11"/>
      <c r="J3" s="11"/>
      <c r="K3" s="11"/>
      <c r="L3" s="230"/>
      <c r="N3" s="11"/>
      <c r="O3" s="11"/>
      <c r="P3" s="11"/>
      <c r="Q3" s="11"/>
      <c r="R3" s="11"/>
      <c r="T3" s="215"/>
      <c r="U3" s="215"/>
      <c r="X3" s="215" t="s">
        <v>74</v>
      </c>
    </row>
    <row r="4" spans="1:24" ht="27.75" customHeight="1" x14ac:dyDescent="0.25">
      <c r="A4" s="335" t="s">
        <v>75</v>
      </c>
      <c r="B4" s="335">
        <v>2002</v>
      </c>
      <c r="C4" s="113">
        <v>2003</v>
      </c>
      <c r="D4" s="113">
        <v>2004</v>
      </c>
      <c r="E4" s="335">
        <v>2005</v>
      </c>
      <c r="F4" s="335">
        <v>2006</v>
      </c>
      <c r="G4" s="113">
        <v>2007</v>
      </c>
      <c r="H4" s="113">
        <v>2008</v>
      </c>
      <c r="I4" s="335">
        <v>2009</v>
      </c>
      <c r="J4" s="335">
        <v>2010</v>
      </c>
      <c r="K4" s="113">
        <v>2011</v>
      </c>
      <c r="L4" s="113">
        <v>2012</v>
      </c>
      <c r="M4" s="335">
        <v>2013</v>
      </c>
      <c r="N4" s="335">
        <v>2014</v>
      </c>
      <c r="O4" s="113">
        <v>2015</v>
      </c>
      <c r="P4" s="113">
        <v>2016</v>
      </c>
      <c r="Q4" s="447">
        <v>2017</v>
      </c>
      <c r="R4" s="447">
        <v>2018</v>
      </c>
      <c r="S4" s="113">
        <v>2019</v>
      </c>
      <c r="T4" s="110">
        <v>2020</v>
      </c>
      <c r="U4" s="447">
        <v>2021</v>
      </c>
      <c r="V4" s="447">
        <v>2022</v>
      </c>
      <c r="W4" s="110">
        <v>2023</v>
      </c>
      <c r="X4" s="110">
        <v>2024</v>
      </c>
    </row>
    <row r="5" spans="1:24" ht="33.75" customHeight="1" x14ac:dyDescent="0.25">
      <c r="A5" s="442" t="s">
        <v>172</v>
      </c>
      <c r="B5" s="444">
        <v>325006</v>
      </c>
      <c r="C5" s="231">
        <v>352915</v>
      </c>
      <c r="D5" s="231">
        <v>365528</v>
      </c>
      <c r="E5" s="444">
        <v>363776</v>
      </c>
      <c r="F5" s="444">
        <v>387751</v>
      </c>
      <c r="G5" s="231">
        <v>358781</v>
      </c>
      <c r="H5" s="231">
        <v>373860</v>
      </c>
      <c r="I5" s="444">
        <v>389999</v>
      </c>
      <c r="J5" s="444">
        <v>402816</v>
      </c>
      <c r="K5" s="231">
        <v>389743</v>
      </c>
      <c r="L5" s="231">
        <v>365867</v>
      </c>
      <c r="M5" s="444">
        <v>408858</v>
      </c>
      <c r="N5" s="444">
        <v>401785</v>
      </c>
      <c r="O5" s="232">
        <v>431995</v>
      </c>
      <c r="P5" s="232">
        <v>428032</v>
      </c>
      <c r="Q5" s="448">
        <f>415106.58+47317.4+2.8+3.94</f>
        <v>462430.72000000003</v>
      </c>
      <c r="R5" s="448">
        <v>522317.12</v>
      </c>
      <c r="S5" s="232">
        <v>514019.67</v>
      </c>
      <c r="T5" s="232">
        <v>475942.35</v>
      </c>
      <c r="U5" s="448">
        <v>477792.81</v>
      </c>
      <c r="V5" s="448">
        <v>473983</v>
      </c>
      <c r="W5" s="523">
        <v>525526</v>
      </c>
      <c r="X5" s="523">
        <v>490597.35</v>
      </c>
    </row>
    <row r="6" spans="1:24" ht="33.75" customHeight="1" x14ac:dyDescent="0.25">
      <c r="A6" s="442" t="s">
        <v>76</v>
      </c>
      <c r="B6" s="444">
        <v>6404</v>
      </c>
      <c r="C6" s="231">
        <v>7199</v>
      </c>
      <c r="D6" s="231">
        <v>6097</v>
      </c>
      <c r="E6" s="444">
        <v>3755</v>
      </c>
      <c r="F6" s="444">
        <v>1109</v>
      </c>
      <c r="G6" s="231">
        <v>502</v>
      </c>
      <c r="H6" s="231">
        <v>2065</v>
      </c>
      <c r="I6" s="444">
        <v>671</v>
      </c>
      <c r="J6" s="444">
        <v>2394</v>
      </c>
      <c r="K6" s="231">
        <v>5306</v>
      </c>
      <c r="L6" s="231">
        <v>5601</v>
      </c>
      <c r="M6" s="444">
        <v>6141</v>
      </c>
      <c r="N6" s="444">
        <v>2363</v>
      </c>
      <c r="O6" s="232">
        <v>1488</v>
      </c>
      <c r="P6" s="231">
        <v>2757</v>
      </c>
      <c r="Q6" s="448">
        <v>2090.1</v>
      </c>
      <c r="R6" s="448">
        <v>4872.46</v>
      </c>
      <c r="S6" s="232">
        <v>9577.7000000000007</v>
      </c>
      <c r="T6" s="232">
        <v>16081.72</v>
      </c>
      <c r="U6" s="448">
        <v>7102.16</v>
      </c>
      <c r="V6" s="448">
        <v>5248</v>
      </c>
      <c r="W6" s="523">
        <v>5443</v>
      </c>
      <c r="X6" s="523">
        <v>5359</v>
      </c>
    </row>
    <row r="7" spans="1:24" ht="33.75" customHeight="1" x14ac:dyDescent="0.25">
      <c r="A7" s="442" t="s">
        <v>274</v>
      </c>
      <c r="B7" s="444">
        <v>6429</v>
      </c>
      <c r="C7" s="231">
        <v>1351</v>
      </c>
      <c r="D7" s="231">
        <v>928</v>
      </c>
      <c r="E7" s="444">
        <v>537</v>
      </c>
      <c r="F7" s="444">
        <v>499</v>
      </c>
      <c r="G7" s="231">
        <v>886</v>
      </c>
      <c r="H7" s="231">
        <v>796</v>
      </c>
      <c r="I7" s="444">
        <v>1170</v>
      </c>
      <c r="J7" s="444">
        <v>1140</v>
      </c>
      <c r="K7" s="231">
        <v>1565</v>
      </c>
      <c r="L7" s="231">
        <v>680</v>
      </c>
      <c r="M7" s="444">
        <v>325</v>
      </c>
      <c r="N7" s="444">
        <v>190</v>
      </c>
      <c r="O7" s="232">
        <v>279</v>
      </c>
      <c r="P7" s="231">
        <v>263</v>
      </c>
      <c r="Q7" s="448">
        <f>506.84</f>
        <v>506.84</v>
      </c>
      <c r="R7" s="448">
        <v>470.8</v>
      </c>
      <c r="S7" s="232">
        <v>397.3</v>
      </c>
      <c r="T7" s="232">
        <v>453.04</v>
      </c>
      <c r="U7" s="448">
        <v>403.76</v>
      </c>
      <c r="V7" s="448">
        <v>491</v>
      </c>
      <c r="W7" s="523">
        <v>311</v>
      </c>
      <c r="X7" s="523">
        <v>553</v>
      </c>
    </row>
    <row r="8" spans="1:24" ht="33.75" customHeight="1" x14ac:dyDescent="0.25">
      <c r="A8" s="442" t="s">
        <v>77</v>
      </c>
      <c r="B8" s="444" t="s">
        <v>18</v>
      </c>
      <c r="C8" s="231">
        <v>3070</v>
      </c>
      <c r="D8" s="231">
        <v>2169</v>
      </c>
      <c r="E8" s="444">
        <v>1803</v>
      </c>
      <c r="F8" s="444">
        <v>2120</v>
      </c>
      <c r="G8" s="231">
        <v>1271</v>
      </c>
      <c r="H8" s="231">
        <v>1002</v>
      </c>
      <c r="I8" s="444">
        <v>300</v>
      </c>
      <c r="J8" s="444">
        <v>432</v>
      </c>
      <c r="K8" s="231">
        <v>130</v>
      </c>
      <c r="L8" s="231">
        <v>233</v>
      </c>
      <c r="M8" s="444">
        <v>89</v>
      </c>
      <c r="N8" s="444">
        <v>18</v>
      </c>
      <c r="O8" s="232">
        <v>9</v>
      </c>
      <c r="P8" s="231">
        <v>0</v>
      </c>
      <c r="Q8" s="448">
        <v>0</v>
      </c>
      <c r="R8" s="448">
        <v>0</v>
      </c>
      <c r="S8" s="232">
        <v>0</v>
      </c>
      <c r="T8" s="232">
        <v>1066.3399999999999</v>
      </c>
      <c r="U8" s="448">
        <v>1405.16</v>
      </c>
      <c r="V8" s="448">
        <v>1391</v>
      </c>
      <c r="W8" s="523">
        <v>971</v>
      </c>
      <c r="X8" s="523">
        <v>0</v>
      </c>
    </row>
    <row r="9" spans="1:24" ht="33.75" customHeight="1" x14ac:dyDescent="0.25">
      <c r="A9" s="442" t="s">
        <v>78</v>
      </c>
      <c r="B9" s="444">
        <v>48</v>
      </c>
      <c r="C9" s="231">
        <v>120</v>
      </c>
      <c r="D9" s="231">
        <v>189</v>
      </c>
      <c r="E9" s="444">
        <v>5913</v>
      </c>
      <c r="F9" s="444">
        <v>8056</v>
      </c>
      <c r="G9" s="231">
        <v>13077</v>
      </c>
      <c r="H9" s="231">
        <v>12148</v>
      </c>
      <c r="I9" s="444">
        <v>9126</v>
      </c>
      <c r="J9" s="444">
        <v>10949</v>
      </c>
      <c r="K9" s="231">
        <v>10402</v>
      </c>
      <c r="L9" s="231">
        <v>7370</v>
      </c>
      <c r="M9" s="444">
        <v>6963</v>
      </c>
      <c r="N9" s="444">
        <v>5191</v>
      </c>
      <c r="O9" s="232">
        <v>4692</v>
      </c>
      <c r="P9" s="231">
        <v>4284</v>
      </c>
      <c r="Q9" s="448">
        <f>5059.08+21.81</f>
        <v>5080.8900000000003</v>
      </c>
      <c r="R9" s="448">
        <v>4699.4399999999996</v>
      </c>
      <c r="S9" s="232">
        <v>1928.96</v>
      </c>
      <c r="T9" s="232">
        <v>5073.6400000000003</v>
      </c>
      <c r="U9" s="448">
        <v>5090.54</v>
      </c>
      <c r="V9" s="448">
        <v>2875</v>
      </c>
      <c r="W9" s="523">
        <v>1331</v>
      </c>
      <c r="X9" s="523">
        <v>0</v>
      </c>
    </row>
    <row r="10" spans="1:24" ht="33.75" customHeight="1" x14ac:dyDescent="0.25">
      <c r="A10" s="442" t="s">
        <v>79</v>
      </c>
      <c r="B10" s="444">
        <v>3615</v>
      </c>
      <c r="C10" s="231">
        <v>3236</v>
      </c>
      <c r="D10" s="231">
        <v>3962</v>
      </c>
      <c r="E10" s="444">
        <v>3930</v>
      </c>
      <c r="F10" s="444">
        <v>3752</v>
      </c>
      <c r="G10" s="231">
        <v>3387</v>
      </c>
      <c r="H10" s="231">
        <v>6867</v>
      </c>
      <c r="I10" s="444">
        <v>7209</v>
      </c>
      <c r="J10" s="444">
        <v>6339</v>
      </c>
      <c r="K10" s="231">
        <v>5942</v>
      </c>
      <c r="L10" s="231">
        <v>6061</v>
      </c>
      <c r="M10" s="444">
        <v>5316</v>
      </c>
      <c r="N10" s="444">
        <v>5707</v>
      </c>
      <c r="O10" s="232">
        <v>6333</v>
      </c>
      <c r="P10" s="231">
        <v>7028</v>
      </c>
      <c r="Q10" s="448">
        <v>7576.16</v>
      </c>
      <c r="R10" s="448">
        <v>8094</v>
      </c>
      <c r="S10" s="232">
        <v>8389.98</v>
      </c>
      <c r="T10" s="232">
        <v>7552.04</v>
      </c>
      <c r="U10" s="448">
        <v>5937.24</v>
      </c>
      <c r="V10" s="448">
        <v>6581</v>
      </c>
      <c r="W10" s="523">
        <v>4726</v>
      </c>
      <c r="X10" s="523">
        <v>384</v>
      </c>
    </row>
    <row r="11" spans="1:24" ht="33.75" customHeight="1" x14ac:dyDescent="0.25">
      <c r="A11" s="442" t="s">
        <v>80</v>
      </c>
      <c r="B11" s="444">
        <v>240</v>
      </c>
      <c r="C11" s="231">
        <v>378</v>
      </c>
      <c r="D11" s="231">
        <v>423</v>
      </c>
      <c r="E11" s="444">
        <v>394</v>
      </c>
      <c r="F11" s="444">
        <v>465</v>
      </c>
      <c r="G11" s="231">
        <v>223</v>
      </c>
      <c r="H11" s="231">
        <v>347</v>
      </c>
      <c r="I11" s="444">
        <v>365</v>
      </c>
      <c r="J11" s="444">
        <v>481</v>
      </c>
      <c r="K11" s="231">
        <v>447</v>
      </c>
      <c r="L11" s="231">
        <v>372</v>
      </c>
      <c r="M11" s="444">
        <v>315</v>
      </c>
      <c r="N11" s="444">
        <v>431</v>
      </c>
      <c r="O11" s="232">
        <v>486</v>
      </c>
      <c r="P11" s="231">
        <v>492</v>
      </c>
      <c r="Q11" s="448">
        <v>854.8</v>
      </c>
      <c r="R11" s="448">
        <v>671.4</v>
      </c>
      <c r="S11" s="232">
        <v>564</v>
      </c>
      <c r="T11" s="232">
        <v>647.24</v>
      </c>
      <c r="U11" s="448">
        <v>497.26</v>
      </c>
      <c r="V11" s="448">
        <v>304</v>
      </c>
      <c r="W11" s="523">
        <v>206</v>
      </c>
      <c r="X11" s="523">
        <v>0</v>
      </c>
    </row>
    <row r="12" spans="1:24" ht="33.75" customHeight="1" x14ac:dyDescent="0.25">
      <c r="A12" s="442" t="s">
        <v>81</v>
      </c>
      <c r="B12" s="444">
        <v>34</v>
      </c>
      <c r="C12" s="231">
        <v>71</v>
      </c>
      <c r="D12" s="231">
        <v>36</v>
      </c>
      <c r="E12" s="444">
        <v>85</v>
      </c>
      <c r="F12" s="444">
        <v>14</v>
      </c>
      <c r="G12" s="231">
        <v>260</v>
      </c>
      <c r="H12" s="231">
        <v>32</v>
      </c>
      <c r="I12" s="444">
        <v>26</v>
      </c>
      <c r="J12" s="444">
        <v>44</v>
      </c>
      <c r="K12" s="231">
        <v>15</v>
      </c>
      <c r="L12" s="231">
        <v>6</v>
      </c>
      <c r="M12" s="444">
        <v>50</v>
      </c>
      <c r="N12" s="444">
        <v>26</v>
      </c>
      <c r="O12" s="232">
        <v>15</v>
      </c>
      <c r="P12" s="231">
        <v>34</v>
      </c>
      <c r="Q12" s="448">
        <v>40.96</v>
      </c>
      <c r="R12" s="448">
        <v>136.1</v>
      </c>
      <c r="S12" s="232">
        <v>87.4</v>
      </c>
      <c r="T12" s="232">
        <v>113.4</v>
      </c>
      <c r="U12" s="448">
        <v>79.98</v>
      </c>
      <c r="V12" s="448">
        <v>29</v>
      </c>
      <c r="W12" s="523">
        <v>54</v>
      </c>
      <c r="X12" s="523">
        <v>30</v>
      </c>
    </row>
    <row r="13" spans="1:24" ht="33.75" customHeight="1" x14ac:dyDescent="0.25">
      <c r="A13" s="442" t="s">
        <v>82</v>
      </c>
      <c r="B13" s="444">
        <v>1626</v>
      </c>
      <c r="C13" s="231">
        <v>2754</v>
      </c>
      <c r="D13" s="231">
        <v>1770</v>
      </c>
      <c r="E13" s="444">
        <v>2114</v>
      </c>
      <c r="F13" s="444">
        <v>3265</v>
      </c>
      <c r="G13" s="231">
        <v>2036</v>
      </c>
      <c r="H13" s="231">
        <v>2361</v>
      </c>
      <c r="I13" s="444">
        <v>1164</v>
      </c>
      <c r="J13" s="444">
        <v>1388</v>
      </c>
      <c r="K13" s="231">
        <v>848</v>
      </c>
      <c r="L13" s="231">
        <v>1573</v>
      </c>
      <c r="M13" s="444">
        <v>1588</v>
      </c>
      <c r="N13" s="444">
        <v>1586</v>
      </c>
      <c r="O13" s="232">
        <v>2840</v>
      </c>
      <c r="P13" s="231">
        <v>1125</v>
      </c>
      <c r="Q13" s="448">
        <v>1340</v>
      </c>
      <c r="R13" s="448">
        <v>1049.26</v>
      </c>
      <c r="S13" s="232">
        <v>1121.1600000000001</v>
      </c>
      <c r="T13" s="232">
        <v>871</v>
      </c>
      <c r="U13" s="448">
        <v>891.5</v>
      </c>
      <c r="V13" s="448">
        <v>832</v>
      </c>
      <c r="W13" s="523">
        <v>1533</v>
      </c>
      <c r="X13" s="523">
        <v>359</v>
      </c>
    </row>
    <row r="14" spans="1:24" ht="33.75" customHeight="1" x14ac:dyDescent="0.25">
      <c r="A14" s="443" t="s">
        <v>275</v>
      </c>
      <c r="B14" s="445" t="s">
        <v>18</v>
      </c>
      <c r="C14" s="233" t="s">
        <v>18</v>
      </c>
      <c r="D14" s="233">
        <v>12</v>
      </c>
      <c r="E14" s="445">
        <v>40</v>
      </c>
      <c r="F14" s="445">
        <v>8</v>
      </c>
      <c r="G14" s="233">
        <v>4</v>
      </c>
      <c r="H14" s="233">
        <v>5</v>
      </c>
      <c r="I14" s="444" t="s">
        <v>18</v>
      </c>
      <c r="J14" s="445">
        <v>42</v>
      </c>
      <c r="K14" s="233">
        <v>13</v>
      </c>
      <c r="L14" s="233">
        <v>7</v>
      </c>
      <c r="M14" s="444">
        <v>17</v>
      </c>
      <c r="N14" s="444">
        <v>1</v>
      </c>
      <c r="O14" s="232">
        <v>17</v>
      </c>
      <c r="P14" s="231">
        <v>1</v>
      </c>
      <c r="Q14" s="448">
        <v>934</v>
      </c>
      <c r="R14" s="448">
        <v>804.74</v>
      </c>
      <c r="S14" s="232">
        <v>939.18</v>
      </c>
      <c r="T14" s="232">
        <v>946.22</v>
      </c>
      <c r="U14" s="448">
        <v>1144.06</v>
      </c>
      <c r="V14" s="448">
        <v>973</v>
      </c>
      <c r="W14" s="523">
        <v>981</v>
      </c>
      <c r="X14" s="523">
        <v>1027</v>
      </c>
    </row>
    <row r="15" spans="1:24" ht="33.75" customHeight="1" x14ac:dyDescent="0.25">
      <c r="A15" s="442" t="s">
        <v>83</v>
      </c>
      <c r="B15" s="444" t="s">
        <v>18</v>
      </c>
      <c r="C15" s="233" t="s">
        <v>18</v>
      </c>
      <c r="D15" s="231" t="s">
        <v>18</v>
      </c>
      <c r="E15" s="444" t="s">
        <v>18</v>
      </c>
      <c r="F15" s="444" t="s">
        <v>18</v>
      </c>
      <c r="G15" s="233" t="s">
        <v>18</v>
      </c>
      <c r="H15" s="231" t="s">
        <v>18</v>
      </c>
      <c r="I15" s="444" t="s">
        <v>18</v>
      </c>
      <c r="J15" s="444">
        <v>6</v>
      </c>
      <c r="K15" s="231">
        <v>67</v>
      </c>
      <c r="L15" s="231">
        <v>7</v>
      </c>
      <c r="M15" s="444">
        <v>30</v>
      </c>
      <c r="N15" s="444">
        <v>5</v>
      </c>
      <c r="O15" s="232">
        <v>10</v>
      </c>
      <c r="P15" s="231">
        <v>2</v>
      </c>
      <c r="Q15" s="448">
        <f>3.04+6.46+3.56+10.66</f>
        <v>23.72</v>
      </c>
      <c r="R15" s="448">
        <v>72.78</v>
      </c>
      <c r="S15" s="232">
        <v>80.680000000000007</v>
      </c>
      <c r="T15" s="232">
        <v>343.84</v>
      </c>
      <c r="U15" s="448">
        <v>96.58</v>
      </c>
      <c r="V15" s="448">
        <v>32</v>
      </c>
      <c r="W15" s="523">
        <v>20</v>
      </c>
      <c r="X15" s="523">
        <v>0</v>
      </c>
    </row>
    <row r="16" spans="1:24" ht="33.75" customHeight="1" x14ac:dyDescent="0.25">
      <c r="A16" s="442" t="s">
        <v>185</v>
      </c>
      <c r="B16" s="444" t="s">
        <v>276</v>
      </c>
      <c r="C16" s="231">
        <v>1340</v>
      </c>
      <c r="D16" s="231" t="s">
        <v>18</v>
      </c>
      <c r="E16" s="444" t="s">
        <v>18</v>
      </c>
      <c r="F16" s="444" t="s">
        <v>18</v>
      </c>
      <c r="G16" s="231">
        <v>6648</v>
      </c>
      <c r="H16" s="231">
        <v>5</v>
      </c>
      <c r="I16" s="444">
        <v>5918</v>
      </c>
      <c r="J16" s="444">
        <v>1771</v>
      </c>
      <c r="K16" s="231">
        <v>65</v>
      </c>
      <c r="L16" s="231">
        <v>149</v>
      </c>
      <c r="M16" s="444">
        <v>243</v>
      </c>
      <c r="N16" s="444">
        <v>175</v>
      </c>
      <c r="O16" s="232">
        <v>312</v>
      </c>
      <c r="P16" s="231">
        <v>677</v>
      </c>
      <c r="Q16" s="448">
        <v>1318</v>
      </c>
      <c r="R16" s="448">
        <v>8.8800000000000008</v>
      </c>
      <c r="S16" s="232">
        <v>41.06</v>
      </c>
      <c r="T16" s="232">
        <v>2.9</v>
      </c>
      <c r="U16" s="448">
        <v>725.92</v>
      </c>
      <c r="V16" s="448">
        <v>1334</v>
      </c>
      <c r="W16" s="523">
        <v>39</v>
      </c>
      <c r="X16" s="523">
        <v>0</v>
      </c>
    </row>
    <row r="17" spans="1:24" ht="33.75" customHeight="1" x14ac:dyDescent="0.25">
      <c r="A17" s="335" t="s">
        <v>84</v>
      </c>
      <c r="B17" s="446">
        <v>363914</v>
      </c>
      <c r="C17" s="234">
        <v>372434</v>
      </c>
      <c r="D17" s="234">
        <v>381114</v>
      </c>
      <c r="E17" s="446">
        <v>382347</v>
      </c>
      <c r="F17" s="446">
        <v>407039</v>
      </c>
      <c r="G17" s="234">
        <v>387075</v>
      </c>
      <c r="H17" s="234">
        <v>399488</v>
      </c>
      <c r="I17" s="446">
        <v>415948</v>
      </c>
      <c r="J17" s="446">
        <v>427802</v>
      </c>
      <c r="K17" s="234">
        <v>414543</v>
      </c>
      <c r="L17" s="234">
        <v>387926</v>
      </c>
      <c r="M17" s="446">
        <v>429935</v>
      </c>
      <c r="N17" s="446">
        <v>417478</v>
      </c>
      <c r="O17" s="111">
        <v>448476</v>
      </c>
      <c r="P17" s="234">
        <v>444695</v>
      </c>
      <c r="Q17" s="449">
        <v>482196</v>
      </c>
      <c r="R17" s="449">
        <v>543196.98</v>
      </c>
      <c r="S17" s="111">
        <v>537147.0900000002</v>
      </c>
      <c r="T17" s="111">
        <v>509093.73</v>
      </c>
      <c r="U17" s="449">
        <v>501167</v>
      </c>
      <c r="V17" s="449">
        <v>494073</v>
      </c>
      <c r="W17" s="524">
        <v>541141</v>
      </c>
      <c r="X17" s="524">
        <v>498309</v>
      </c>
    </row>
    <row r="18" spans="1:24" s="1" customFormat="1" ht="22.5" customHeight="1" x14ac:dyDescent="0.3">
      <c r="A18" s="530" t="s">
        <v>169</v>
      </c>
      <c r="B18" s="530"/>
      <c r="C18" s="530"/>
      <c r="D18" s="518"/>
      <c r="E18" s="518"/>
      <c r="F18" s="518"/>
      <c r="G18" s="518"/>
      <c r="H18" s="518"/>
      <c r="I18" s="11"/>
      <c r="J18" s="11"/>
      <c r="K18" s="11"/>
      <c r="L18" s="11"/>
      <c r="M18" s="11"/>
      <c r="N18" s="11"/>
      <c r="O18" s="11"/>
      <c r="P18" s="235"/>
      <c r="Q18" s="11"/>
      <c r="R18" s="11"/>
      <c r="S18" s="11"/>
    </row>
    <row r="19" spans="1:24" s="1" customFormat="1" ht="18.600000000000001" x14ac:dyDescent="0.3">
      <c r="A19" s="740" t="s">
        <v>272</v>
      </c>
      <c r="B19" s="740"/>
      <c r="C19" s="526" t="s">
        <v>273</v>
      </c>
      <c r="D19" s="526"/>
      <c r="E19" s="526"/>
      <c r="F19" s="526"/>
      <c r="G19" s="526"/>
      <c r="H19" s="527"/>
      <c r="I19" s="235"/>
      <c r="J19" s="235"/>
      <c r="K19" s="235"/>
      <c r="L19" s="235"/>
      <c r="M19" s="235"/>
      <c r="N19" s="11"/>
      <c r="O19" s="11"/>
      <c r="P19" s="11"/>
      <c r="Q19" s="11"/>
      <c r="R19" s="11"/>
      <c r="S19" s="11"/>
    </row>
    <row r="20" spans="1:24" ht="18.600000000000001" x14ac:dyDescent="0.3">
      <c r="A20" s="529" t="s">
        <v>277</v>
      </c>
      <c r="B20" s="528"/>
      <c r="C20" s="528"/>
      <c r="D20" s="528"/>
      <c r="E20" s="528"/>
      <c r="F20" s="528"/>
      <c r="G20" s="528"/>
      <c r="H20" s="528"/>
      <c r="I20" s="235"/>
      <c r="J20" s="235"/>
      <c r="K20" s="235"/>
      <c r="L20" s="235"/>
      <c r="M20" s="235"/>
      <c r="N20" s="11"/>
      <c r="O20" s="11"/>
      <c r="P20" s="11"/>
      <c r="Q20" s="11"/>
      <c r="R20" s="11"/>
      <c r="S20" s="11"/>
    </row>
    <row r="21" spans="1:24" ht="13.2" x14ac:dyDescent="0.25">
      <c r="L21" s="229"/>
      <c r="M21" s="229"/>
    </row>
    <row r="22" spans="1:24" x14ac:dyDescent="0.3">
      <c r="O22" s="565"/>
      <c r="P22" s="565"/>
      <c r="Q22" s="565"/>
      <c r="R22" s="565"/>
      <c r="S22" s="565"/>
      <c r="T22" s="565"/>
      <c r="U22" s="565"/>
      <c r="V22" s="565"/>
      <c r="W22" s="565"/>
      <c r="X22" s="566"/>
    </row>
    <row r="23" spans="1:24" x14ac:dyDescent="0.3">
      <c r="O23" s="565"/>
      <c r="P23" s="565"/>
      <c r="Q23" s="565"/>
      <c r="R23" s="565"/>
      <c r="S23" s="565"/>
      <c r="T23" s="565"/>
      <c r="U23" s="565"/>
      <c r="V23" s="565"/>
      <c r="W23" s="565"/>
      <c r="X23" s="566"/>
    </row>
    <row r="24" spans="1:24" x14ac:dyDescent="0.3">
      <c r="O24" s="565"/>
      <c r="P24" s="565"/>
      <c r="Q24" s="565"/>
      <c r="R24" s="565"/>
      <c r="S24" s="565"/>
      <c r="T24" s="565"/>
      <c r="U24" s="565"/>
      <c r="V24" s="565"/>
      <c r="W24" s="565"/>
      <c r="X24" s="566"/>
    </row>
    <row r="25" spans="1:24" x14ac:dyDescent="0.25">
      <c r="B25" s="565"/>
      <c r="C25" s="565"/>
      <c r="D25" s="565"/>
      <c r="E25" s="565"/>
      <c r="F25" s="565"/>
      <c r="G25" s="565"/>
      <c r="H25" s="565"/>
      <c r="I25" s="565"/>
      <c r="L25" s="229"/>
      <c r="M25" s="229"/>
    </row>
    <row r="26" spans="1:24" ht="15.75" customHeight="1" x14ac:dyDescent="0.25">
      <c r="B26" s="565"/>
      <c r="C26" s="565"/>
      <c r="D26" s="565"/>
      <c r="E26" s="565"/>
      <c r="F26" s="565"/>
      <c r="G26" s="565"/>
      <c r="H26" s="565"/>
      <c r="I26" s="565"/>
      <c r="L26" s="229"/>
      <c r="M26" s="229"/>
    </row>
    <row r="27" spans="1:24" ht="15.75" customHeight="1" x14ac:dyDescent="0.25">
      <c r="I27" s="525"/>
      <c r="L27" s="229"/>
      <c r="M27" s="229"/>
      <c r="O27" s="565"/>
      <c r="P27" s="565"/>
      <c r="Q27" s="565"/>
      <c r="R27" s="565"/>
      <c r="S27" s="565"/>
      <c r="T27" s="565"/>
      <c r="U27" s="565"/>
      <c r="V27" s="565"/>
      <c r="W27" s="565"/>
      <c r="X27" s="566"/>
    </row>
    <row r="28" spans="1:24" x14ac:dyDescent="0.25">
      <c r="I28" s="525"/>
      <c r="L28" s="229"/>
      <c r="M28" s="229"/>
      <c r="O28" s="565"/>
      <c r="P28" s="565"/>
      <c r="Q28" s="565"/>
      <c r="R28" s="565"/>
      <c r="S28" s="565"/>
      <c r="T28" s="565"/>
      <c r="U28" s="565"/>
      <c r="V28" s="565"/>
      <c r="W28" s="565"/>
      <c r="X28" s="566"/>
    </row>
    <row r="29" spans="1:24" x14ac:dyDescent="0.3">
      <c r="I29" s="527"/>
      <c r="L29" s="229"/>
      <c r="M29" s="229"/>
      <c r="O29" s="565"/>
      <c r="P29" s="565"/>
      <c r="Q29" s="565"/>
      <c r="R29" s="565"/>
      <c r="S29" s="565"/>
      <c r="T29" s="565"/>
      <c r="U29" s="565"/>
      <c r="V29" s="565"/>
      <c r="W29" s="565"/>
      <c r="X29" s="566"/>
    </row>
    <row r="30" spans="1:24" x14ac:dyDescent="0.3">
      <c r="I30" s="528"/>
      <c r="L30" s="229"/>
      <c r="M30" s="229"/>
      <c r="O30" s="565"/>
      <c r="P30" s="565"/>
      <c r="Q30" s="565"/>
      <c r="R30" s="565"/>
      <c r="S30" s="565"/>
      <c r="T30" s="565"/>
      <c r="U30" s="565"/>
      <c r="V30" s="565"/>
      <c r="W30" s="565"/>
      <c r="X30" s="566"/>
    </row>
    <row r="31" spans="1:24" x14ac:dyDescent="0.25">
      <c r="L31" s="229"/>
      <c r="M31" s="229"/>
      <c r="O31" s="565"/>
      <c r="P31" s="565"/>
      <c r="Q31" s="565"/>
      <c r="R31" s="565"/>
      <c r="S31" s="565"/>
      <c r="T31" s="565"/>
      <c r="U31" s="565"/>
      <c r="V31" s="565"/>
      <c r="W31" s="565"/>
      <c r="X31" s="566"/>
    </row>
    <row r="32" spans="1:24" x14ac:dyDescent="0.3">
      <c r="O32" s="565"/>
      <c r="P32" s="565"/>
      <c r="Q32" s="565"/>
      <c r="R32" s="565"/>
      <c r="S32" s="565"/>
      <c r="T32" s="565"/>
      <c r="U32" s="565"/>
      <c r="V32" s="565"/>
      <c r="W32" s="565"/>
      <c r="X32" s="566"/>
    </row>
    <row r="33" spans="15:24" x14ac:dyDescent="0.3">
      <c r="O33" s="565"/>
      <c r="P33" s="565"/>
      <c r="Q33" s="565"/>
      <c r="R33" s="565"/>
      <c r="S33" s="565"/>
      <c r="T33" s="565"/>
      <c r="U33" s="565"/>
      <c r="V33" s="565"/>
      <c r="W33" s="565"/>
      <c r="X33" s="566"/>
    </row>
    <row r="34" spans="15:24" x14ac:dyDescent="0.3">
      <c r="O34" s="567"/>
      <c r="P34" s="567"/>
      <c r="Q34" s="567"/>
      <c r="R34" s="567"/>
      <c r="S34" s="567"/>
      <c r="T34" s="567"/>
      <c r="U34" s="567"/>
      <c r="V34" s="567"/>
      <c r="W34" s="567"/>
      <c r="X34" s="568"/>
    </row>
    <row r="37" spans="15:24" x14ac:dyDescent="0.3">
      <c r="O37" s="564"/>
      <c r="P37" s="564"/>
      <c r="Q37" s="564"/>
      <c r="R37" s="564"/>
      <c r="S37" s="564"/>
      <c r="T37" s="564"/>
      <c r="U37" s="564"/>
      <c r="V37" s="564"/>
      <c r="W37" s="564"/>
      <c r="X37" s="564"/>
    </row>
    <row r="38" spans="15:24" x14ac:dyDescent="0.3">
      <c r="O38" s="564"/>
      <c r="P38" s="564"/>
      <c r="Q38" s="564"/>
      <c r="R38" s="564"/>
      <c r="S38" s="564"/>
      <c r="T38" s="564"/>
      <c r="U38" s="564"/>
      <c r="V38" s="564"/>
      <c r="W38" s="564"/>
      <c r="X38" s="564"/>
    </row>
    <row r="39" spans="15:24" x14ac:dyDescent="0.3">
      <c r="O39" s="564"/>
      <c r="P39" s="564"/>
      <c r="Q39" s="564"/>
      <c r="R39" s="564"/>
      <c r="S39" s="564"/>
      <c r="T39" s="564"/>
      <c r="U39" s="564"/>
      <c r="V39" s="564"/>
      <c r="W39" s="564"/>
      <c r="X39" s="564"/>
    </row>
    <row r="40" spans="15:24" x14ac:dyDescent="0.3">
      <c r="O40" s="564"/>
      <c r="P40" s="564"/>
      <c r="Q40" s="564"/>
      <c r="R40" s="564"/>
      <c r="S40" s="564"/>
      <c r="T40" s="564"/>
      <c r="U40" s="564"/>
      <c r="V40" s="564"/>
      <c r="W40" s="564"/>
      <c r="X40" s="564"/>
    </row>
    <row r="41" spans="15:24" x14ac:dyDescent="0.3">
      <c r="O41" s="564"/>
      <c r="P41" s="564"/>
      <c r="Q41" s="564"/>
      <c r="R41" s="564"/>
      <c r="S41" s="564"/>
      <c r="T41" s="564"/>
      <c r="U41" s="564"/>
      <c r="V41" s="564"/>
      <c r="W41" s="564"/>
      <c r="X41" s="564"/>
    </row>
    <row r="42" spans="15:24" x14ac:dyDescent="0.3">
      <c r="O42" s="564"/>
      <c r="P42" s="564"/>
      <c r="Q42" s="564"/>
      <c r="R42" s="564"/>
      <c r="S42" s="564"/>
      <c r="T42" s="564"/>
      <c r="U42" s="564"/>
      <c r="V42" s="564"/>
      <c r="W42" s="564"/>
      <c r="X42" s="564"/>
    </row>
    <row r="43" spans="15:24" x14ac:dyDescent="0.3">
      <c r="O43" s="564"/>
      <c r="P43" s="564"/>
      <c r="Q43" s="564"/>
      <c r="R43" s="564"/>
      <c r="S43" s="564"/>
      <c r="T43" s="564"/>
      <c r="U43" s="564"/>
      <c r="V43" s="564"/>
      <c r="W43" s="564"/>
      <c r="X43" s="564"/>
    </row>
    <row r="44" spans="15:24" x14ac:dyDescent="0.3">
      <c r="O44" s="564"/>
      <c r="P44" s="564"/>
      <c r="Q44" s="564"/>
      <c r="R44" s="564"/>
      <c r="S44" s="564"/>
      <c r="T44" s="564"/>
      <c r="U44" s="564"/>
      <c r="V44" s="564"/>
      <c r="W44" s="564"/>
      <c r="X44" s="564"/>
    </row>
    <row r="45" spans="15:24" x14ac:dyDescent="0.3">
      <c r="O45" s="564"/>
      <c r="P45" s="564"/>
      <c r="Q45" s="564"/>
      <c r="R45" s="564"/>
      <c r="S45" s="564"/>
      <c r="T45" s="564"/>
      <c r="U45" s="564"/>
      <c r="V45" s="564"/>
      <c r="W45" s="564"/>
      <c r="X45" s="564"/>
    </row>
    <row r="46" spans="15:24" x14ac:dyDescent="0.3">
      <c r="O46" s="564"/>
      <c r="P46" s="564"/>
      <c r="Q46" s="564"/>
      <c r="R46" s="564"/>
      <c r="S46" s="564"/>
      <c r="T46" s="564"/>
      <c r="U46" s="564"/>
      <c r="V46" s="564"/>
      <c r="W46" s="564"/>
      <c r="X46" s="564"/>
    </row>
    <row r="47" spans="15:24" x14ac:dyDescent="0.3">
      <c r="O47" s="564"/>
      <c r="P47" s="564"/>
      <c r="Q47" s="564"/>
      <c r="R47" s="564"/>
      <c r="S47" s="564"/>
      <c r="T47" s="564"/>
      <c r="U47" s="564"/>
      <c r="V47" s="564"/>
      <c r="W47" s="564"/>
      <c r="X47" s="564"/>
    </row>
    <row r="48" spans="15:24" x14ac:dyDescent="0.3">
      <c r="O48" s="564"/>
      <c r="P48" s="564"/>
      <c r="Q48" s="564"/>
      <c r="R48" s="564"/>
      <c r="S48" s="564"/>
      <c r="T48" s="564"/>
      <c r="U48" s="564"/>
      <c r="V48" s="564"/>
      <c r="W48" s="564"/>
      <c r="X48" s="564"/>
    </row>
    <row r="49" spans="15:24" x14ac:dyDescent="0.3">
      <c r="O49" s="564"/>
      <c r="P49" s="564"/>
      <c r="Q49" s="564"/>
      <c r="R49" s="564"/>
      <c r="S49" s="564"/>
      <c r="T49" s="564"/>
      <c r="U49" s="564"/>
      <c r="V49" s="564"/>
      <c r="W49" s="564"/>
      <c r="X49" s="564"/>
    </row>
    <row r="50" spans="15:24" x14ac:dyDescent="0.3">
      <c r="O50" s="564"/>
    </row>
    <row r="51" spans="15:24" x14ac:dyDescent="0.3">
      <c r="O51" s="564"/>
    </row>
    <row r="52" spans="15:24" x14ac:dyDescent="0.3">
      <c r="O52" s="564"/>
    </row>
  </sheetData>
  <mergeCells count="1">
    <mergeCell ref="A19:B19"/>
  </mergeCells>
  <hyperlinks>
    <hyperlink ref="A1" location="'Table of contents'!A2" display="Back to Table of Contents" xr:uid="{00000000-0004-0000-1000-000000000000}"/>
  </hyperlinks>
  <pageMargins left="0" right="0" top="0.67" bottom="0.511811023622047" header="0.54" footer="0.59055118110236204"/>
  <pageSetup paperSize="9" scale="80" orientation="landscape" horizontalDpi="300" verticalDpi="300" r:id="rId1"/>
  <headerFooter alignWithMargins="0">
    <oddHeader>&amp;C&amp;"Times New Roman,Regular"&amp;12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15"/>
  <sheetViews>
    <sheetView topLeftCell="A10" workbookViewId="0">
      <selection activeCell="G5" sqref="G5"/>
    </sheetView>
  </sheetViews>
  <sheetFormatPr defaultColWidth="9.109375" defaultRowHeight="13.8" x14ac:dyDescent="0.25"/>
  <cols>
    <col min="1" max="1" width="28.44140625" style="1" customWidth="1"/>
    <col min="2" max="2" width="119.6640625" style="1" customWidth="1"/>
    <col min="3" max="16384" width="9.109375" style="1"/>
  </cols>
  <sheetData>
    <row r="1" spans="1:3" ht="18.75" customHeight="1" x14ac:dyDescent="0.3">
      <c r="A1" s="115" t="s">
        <v>125</v>
      </c>
    </row>
    <row r="2" spans="1:3" ht="30.75" customHeight="1" x14ac:dyDescent="0.25">
      <c r="B2" s="280" t="s">
        <v>2</v>
      </c>
    </row>
    <row r="3" spans="1:3" ht="21.75" customHeight="1" x14ac:dyDescent="0.25">
      <c r="B3" s="116" t="s">
        <v>3</v>
      </c>
    </row>
    <row r="4" spans="1:3" ht="72" customHeight="1" x14ac:dyDescent="0.25">
      <c r="A4" s="117" t="s">
        <v>4</v>
      </c>
      <c r="B4" s="246" t="s">
        <v>293</v>
      </c>
      <c r="C4" s="118"/>
    </row>
    <row r="5" spans="1:3" ht="119.25" customHeight="1" x14ac:dyDescent="0.25">
      <c r="A5" s="119"/>
      <c r="B5" s="120" t="s">
        <v>171</v>
      </c>
    </row>
    <row r="6" spans="1:3" ht="42" customHeight="1" x14ac:dyDescent="0.25">
      <c r="A6" s="119"/>
      <c r="B6" s="120" t="s">
        <v>5</v>
      </c>
    </row>
    <row r="7" spans="1:3" ht="41.4" x14ac:dyDescent="0.25">
      <c r="A7" s="119"/>
      <c r="B7" s="121" t="s">
        <v>6</v>
      </c>
    </row>
    <row r="8" spans="1:3" ht="27.75" customHeight="1" x14ac:dyDescent="0.25">
      <c r="A8" s="122"/>
      <c r="B8" s="121" t="s">
        <v>7</v>
      </c>
    </row>
    <row r="9" spans="1:3" ht="30.75" customHeight="1" x14ac:dyDescent="0.25">
      <c r="A9" s="123" t="s">
        <v>8</v>
      </c>
      <c r="B9" s="121" t="s">
        <v>9</v>
      </c>
    </row>
    <row r="10" spans="1:3" ht="30.75" customHeight="1" x14ac:dyDescent="0.25">
      <c r="A10" s="124" t="s">
        <v>10</v>
      </c>
      <c r="B10" s="610" t="s">
        <v>170</v>
      </c>
    </row>
    <row r="11" spans="1:3" x14ac:dyDescent="0.25">
      <c r="A11" s="125"/>
      <c r="B11" s="611"/>
    </row>
    <row r="12" spans="1:3" ht="32.25" customHeight="1" x14ac:dyDescent="0.25">
      <c r="A12" s="126" t="s">
        <v>165</v>
      </c>
      <c r="B12" s="127" t="s">
        <v>164</v>
      </c>
    </row>
    <row r="13" spans="1:3" ht="19.5" customHeight="1" x14ac:dyDescent="0.25">
      <c r="A13" s="128" t="s">
        <v>166</v>
      </c>
      <c r="B13" s="129" t="s">
        <v>161</v>
      </c>
    </row>
    <row r="14" spans="1:3" ht="18" customHeight="1" x14ac:dyDescent="0.25">
      <c r="A14" s="130"/>
      <c r="B14" s="131" t="s">
        <v>162</v>
      </c>
    </row>
    <row r="15" spans="1:3" ht="18.75" customHeight="1" x14ac:dyDescent="0.25">
      <c r="A15" s="125"/>
      <c r="B15" s="132" t="s">
        <v>163</v>
      </c>
    </row>
  </sheetData>
  <mergeCells count="1">
    <mergeCell ref="B10:B11"/>
  </mergeCells>
  <hyperlinks>
    <hyperlink ref="A1" location="'Table of contents'!A2" display="Back to Table of Contents" xr:uid="{00000000-0004-0000-0100-000000000000}"/>
  </hyperlinks>
  <pageMargins left="0.45" right="0.45" top="0.25" bottom="0.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GK35"/>
  <sheetViews>
    <sheetView zoomScaleNormal="100" workbookViewId="0">
      <pane xSplit="4" ySplit="4" topLeftCell="E5" activePane="bottomRight" state="frozen"/>
      <selection activeCell="B5" sqref="B5"/>
      <selection pane="topRight" activeCell="B5" sqref="B5"/>
      <selection pane="bottomLeft" activeCell="B5" sqref="B5"/>
      <selection pane="bottomRight" activeCell="AG26" sqref="AG26"/>
    </sheetView>
  </sheetViews>
  <sheetFormatPr defaultColWidth="9.109375" defaultRowHeight="15.6" x14ac:dyDescent="0.3"/>
  <cols>
    <col min="1" max="2" width="9.109375" style="2"/>
    <col min="3" max="3" width="11.88671875" style="2" customWidth="1"/>
    <col min="4" max="4" width="14.33203125" style="2" customWidth="1"/>
    <col min="5" max="27" width="12.44140625" style="2" customWidth="1"/>
    <col min="28" max="28" width="12.5546875" style="2" customWidth="1"/>
    <col min="29" max="30" width="11.109375" style="2" customWidth="1"/>
    <col min="31" max="31" width="9.88671875" style="2" bestFit="1" customWidth="1"/>
    <col min="32" max="32" width="9.5546875" style="2" customWidth="1"/>
    <col min="33" max="16384" width="9.109375" style="2"/>
  </cols>
  <sheetData>
    <row r="1" spans="1:193" x14ac:dyDescent="0.3">
      <c r="A1" s="115" t="s">
        <v>125</v>
      </c>
    </row>
    <row r="2" spans="1:193" ht="35.25" customHeight="1" x14ac:dyDescent="0.35">
      <c r="A2" s="470" t="s">
        <v>278</v>
      </c>
      <c r="B2" s="471"/>
      <c r="C2" s="471"/>
      <c r="D2" s="471"/>
      <c r="L2" s="133"/>
    </row>
    <row r="3" spans="1:193" ht="18" customHeight="1" x14ac:dyDescent="0.3">
      <c r="A3" s="3"/>
      <c r="L3" s="4"/>
      <c r="V3" s="5"/>
      <c r="AA3" s="4"/>
      <c r="AG3" s="2" t="s">
        <v>11</v>
      </c>
    </row>
    <row r="4" spans="1:193" ht="25.5" customHeight="1" x14ac:dyDescent="0.3">
      <c r="A4" s="612" t="s">
        <v>12</v>
      </c>
      <c r="B4" s="613"/>
      <c r="C4" s="613"/>
      <c r="D4" s="614"/>
      <c r="E4" s="282">
        <v>1996</v>
      </c>
      <c r="F4" s="16">
        <v>1997</v>
      </c>
      <c r="G4" s="16">
        <v>1998</v>
      </c>
      <c r="H4" s="282">
        <v>1999</v>
      </c>
      <c r="I4" s="282">
        <v>2000</v>
      </c>
      <c r="J4" s="16">
        <v>2001</v>
      </c>
      <c r="K4" s="16">
        <v>2002</v>
      </c>
      <c r="L4" s="282">
        <v>2003</v>
      </c>
      <c r="M4" s="282">
        <v>2004</v>
      </c>
      <c r="N4" s="16">
        <v>2005</v>
      </c>
      <c r="O4" s="315">
        <v>2006</v>
      </c>
      <c r="P4" s="282">
        <v>2007</v>
      </c>
      <c r="Q4" s="282">
        <v>2008</v>
      </c>
      <c r="R4" s="16">
        <v>2009</v>
      </c>
      <c r="S4" s="16">
        <v>2010</v>
      </c>
      <c r="T4" s="282">
        <v>2011</v>
      </c>
      <c r="U4" s="282">
        <v>2012</v>
      </c>
      <c r="V4" s="16">
        <v>2013</v>
      </c>
      <c r="W4" s="16">
        <v>2014</v>
      </c>
      <c r="X4" s="282">
        <v>2015</v>
      </c>
      <c r="Y4" s="282">
        <v>2016</v>
      </c>
      <c r="Z4" s="16">
        <v>2017</v>
      </c>
      <c r="AA4" s="16">
        <v>2018</v>
      </c>
      <c r="AB4" s="282">
        <v>2019</v>
      </c>
      <c r="AC4" s="282">
        <v>2020</v>
      </c>
      <c r="AD4" s="16">
        <v>2021</v>
      </c>
      <c r="AE4" s="16">
        <v>2022</v>
      </c>
      <c r="AF4" s="282">
        <v>2023</v>
      </c>
      <c r="AG4" s="282">
        <v>2024</v>
      </c>
    </row>
    <row r="5" spans="1:193" ht="20.25" customHeight="1" x14ac:dyDescent="0.3">
      <c r="A5" s="291" t="s">
        <v>13</v>
      </c>
      <c r="B5" s="292"/>
      <c r="C5" s="293"/>
      <c r="D5" s="294"/>
      <c r="E5" s="283">
        <v>22519</v>
      </c>
      <c r="F5" s="43">
        <v>22519</v>
      </c>
      <c r="G5" s="43">
        <v>22519</v>
      </c>
      <c r="H5" s="283">
        <v>22492</v>
      </c>
      <c r="I5" s="283">
        <v>22089</v>
      </c>
      <c r="J5" s="43">
        <v>22089</v>
      </c>
      <c r="K5" s="40">
        <v>22089</v>
      </c>
      <c r="L5" s="309">
        <v>22068</v>
      </c>
      <c r="M5" s="283">
        <v>22200</v>
      </c>
      <c r="N5" s="43">
        <v>22185</v>
      </c>
      <c r="O5" s="316">
        <v>22181</v>
      </c>
      <c r="P5" s="283">
        <v>22176</v>
      </c>
      <c r="Q5" s="283">
        <v>22159</v>
      </c>
      <c r="R5" s="43">
        <v>22159</v>
      </c>
      <c r="S5" s="43">
        <v>22159</v>
      </c>
      <c r="T5" s="283">
        <v>22140</v>
      </c>
      <c r="U5" s="283">
        <v>22143</v>
      </c>
      <c r="V5" s="40">
        <v>22108</v>
      </c>
      <c r="W5" s="40">
        <v>22103</v>
      </c>
      <c r="X5" s="309">
        <v>22069</v>
      </c>
      <c r="Y5" s="309">
        <v>22066</v>
      </c>
      <c r="Z5" s="40">
        <v>22066</v>
      </c>
      <c r="AA5" s="40">
        <v>22048</v>
      </c>
      <c r="AB5" s="312">
        <v>22031</v>
      </c>
      <c r="AC5" s="309">
        <v>22011</v>
      </c>
      <c r="AD5" s="40">
        <v>22006</v>
      </c>
      <c r="AE5" s="40">
        <v>22002</v>
      </c>
      <c r="AF5" s="309">
        <v>21997</v>
      </c>
      <c r="AG5" s="309">
        <v>22012</v>
      </c>
    </row>
    <row r="6" spans="1:193" ht="20.25" customHeight="1" x14ac:dyDescent="0.3">
      <c r="A6" s="295" t="s">
        <v>14</v>
      </c>
      <c r="B6" s="296"/>
      <c r="C6" s="297"/>
      <c r="D6" s="298"/>
      <c r="E6" s="284">
        <v>12635</v>
      </c>
      <c r="F6" s="41">
        <v>12672</v>
      </c>
      <c r="G6" s="41">
        <v>12609</v>
      </c>
      <c r="H6" s="284">
        <v>12608</v>
      </c>
      <c r="I6" s="284">
        <v>12359</v>
      </c>
      <c r="J6" s="41">
        <v>12362</v>
      </c>
      <c r="K6" s="41">
        <v>12418</v>
      </c>
      <c r="L6" s="284">
        <v>12256</v>
      </c>
      <c r="M6" s="284">
        <v>11816</v>
      </c>
      <c r="N6" s="41">
        <v>11828</v>
      </c>
      <c r="O6" s="135">
        <v>11848</v>
      </c>
      <c r="P6" s="284">
        <v>11878</v>
      </c>
      <c r="Q6" s="284">
        <v>11855</v>
      </c>
      <c r="R6" s="41">
        <v>11901</v>
      </c>
      <c r="S6" s="41">
        <v>11916</v>
      </c>
      <c r="T6" s="284">
        <v>11897</v>
      </c>
      <c r="U6" s="284">
        <v>11900</v>
      </c>
      <c r="V6" s="41">
        <v>11867</v>
      </c>
      <c r="W6" s="41">
        <v>11830</v>
      </c>
      <c r="X6" s="284">
        <v>11804</v>
      </c>
      <c r="Y6" s="284">
        <v>11798</v>
      </c>
      <c r="Z6" s="41">
        <v>11802</v>
      </c>
      <c r="AA6" s="41">
        <v>11799</v>
      </c>
      <c r="AB6" s="284">
        <v>11799</v>
      </c>
      <c r="AC6" s="284">
        <v>11779</v>
      </c>
      <c r="AD6" s="41">
        <v>11774</v>
      </c>
      <c r="AE6" s="41">
        <v>11771</v>
      </c>
      <c r="AF6" s="284">
        <v>11763</v>
      </c>
      <c r="AG6" s="284">
        <v>11768</v>
      </c>
    </row>
    <row r="7" spans="1:193" ht="20.25" customHeight="1" x14ac:dyDescent="0.3">
      <c r="A7" s="295" t="s">
        <v>15</v>
      </c>
      <c r="B7" s="296"/>
      <c r="C7" s="297"/>
      <c r="D7" s="298"/>
      <c r="E7" s="284">
        <v>4585</v>
      </c>
      <c r="F7" s="41">
        <v>799</v>
      </c>
      <c r="G7" s="41">
        <v>799</v>
      </c>
      <c r="H7" s="284">
        <v>799</v>
      </c>
      <c r="I7" s="284">
        <v>799</v>
      </c>
      <c r="J7" s="41">
        <v>799</v>
      </c>
      <c r="K7" s="41">
        <v>799</v>
      </c>
      <c r="L7" s="284">
        <v>799</v>
      </c>
      <c r="M7" s="284">
        <v>799</v>
      </c>
      <c r="N7" s="41">
        <v>799</v>
      </c>
      <c r="O7" s="135">
        <v>799</v>
      </c>
      <c r="P7" s="284">
        <v>799</v>
      </c>
      <c r="Q7" s="284">
        <v>799</v>
      </c>
      <c r="R7" s="41">
        <v>799</v>
      </c>
      <c r="S7" s="41">
        <v>799</v>
      </c>
      <c r="T7" s="284">
        <v>799</v>
      </c>
      <c r="U7" s="284">
        <v>799</v>
      </c>
      <c r="V7" s="41">
        <v>799</v>
      </c>
      <c r="W7" s="41">
        <v>799</v>
      </c>
      <c r="X7" s="284">
        <v>799</v>
      </c>
      <c r="Y7" s="284">
        <v>799</v>
      </c>
      <c r="Z7" s="41">
        <v>799</v>
      </c>
      <c r="AA7" s="41">
        <v>799</v>
      </c>
      <c r="AB7" s="284">
        <v>799</v>
      </c>
      <c r="AC7" s="284">
        <v>799</v>
      </c>
      <c r="AD7" s="41">
        <v>799</v>
      </c>
      <c r="AE7" s="41">
        <v>799</v>
      </c>
      <c r="AF7" s="284">
        <v>799</v>
      </c>
      <c r="AG7" s="284">
        <v>799</v>
      </c>
    </row>
    <row r="8" spans="1:193" ht="20.25" customHeight="1" x14ac:dyDescent="0.3">
      <c r="A8" s="299" t="s">
        <v>16</v>
      </c>
      <c r="B8" s="300"/>
      <c r="C8" s="301"/>
      <c r="D8" s="302"/>
      <c r="E8" s="285">
        <v>4018</v>
      </c>
      <c r="F8" s="42">
        <v>200</v>
      </c>
      <c r="G8" s="42">
        <v>200</v>
      </c>
      <c r="H8" s="285">
        <v>200</v>
      </c>
      <c r="I8" s="285">
        <v>200</v>
      </c>
      <c r="J8" s="42">
        <v>200</v>
      </c>
      <c r="K8" s="42">
        <v>200</v>
      </c>
      <c r="L8" s="285">
        <v>200</v>
      </c>
      <c r="M8" s="285">
        <v>200</v>
      </c>
      <c r="N8" s="42">
        <v>200</v>
      </c>
      <c r="O8" s="135">
        <v>200</v>
      </c>
      <c r="P8" s="285">
        <v>200</v>
      </c>
      <c r="Q8" s="285">
        <v>200</v>
      </c>
      <c r="R8" s="42">
        <v>200</v>
      </c>
      <c r="S8" s="42">
        <v>200</v>
      </c>
      <c r="T8" s="285">
        <v>200</v>
      </c>
      <c r="U8" s="285">
        <v>200</v>
      </c>
      <c r="V8" s="42">
        <v>200</v>
      </c>
      <c r="W8" s="42">
        <v>200</v>
      </c>
      <c r="X8" s="285">
        <v>200</v>
      </c>
      <c r="Y8" s="285">
        <v>200</v>
      </c>
      <c r="Z8" s="42">
        <v>200</v>
      </c>
      <c r="AA8" s="42">
        <v>200</v>
      </c>
      <c r="AB8" s="285">
        <v>200</v>
      </c>
      <c r="AC8" s="285">
        <v>200</v>
      </c>
      <c r="AD8" s="42">
        <v>200</v>
      </c>
      <c r="AE8" s="42">
        <v>200</v>
      </c>
      <c r="AF8" s="285">
        <v>200</v>
      </c>
      <c r="AG8" s="285">
        <v>200</v>
      </c>
    </row>
    <row r="9" spans="1:193" ht="20.25" customHeight="1" x14ac:dyDescent="0.3">
      <c r="A9" s="303" t="s">
        <v>17</v>
      </c>
      <c r="B9" s="304"/>
      <c r="C9" s="304"/>
      <c r="D9" s="304"/>
      <c r="E9" s="285">
        <v>567</v>
      </c>
      <c r="F9" s="42">
        <v>599</v>
      </c>
      <c r="G9" s="42">
        <v>599</v>
      </c>
      <c r="H9" s="285">
        <v>599</v>
      </c>
      <c r="I9" s="285">
        <v>599</v>
      </c>
      <c r="J9" s="42">
        <v>599</v>
      </c>
      <c r="K9" s="42">
        <v>599</v>
      </c>
      <c r="L9" s="285">
        <v>599</v>
      </c>
      <c r="M9" s="285">
        <v>599</v>
      </c>
      <c r="N9" s="42">
        <v>599</v>
      </c>
      <c r="O9" s="135">
        <v>599</v>
      </c>
      <c r="P9" s="285">
        <v>599</v>
      </c>
      <c r="Q9" s="285">
        <v>599</v>
      </c>
      <c r="R9" s="42">
        <v>599</v>
      </c>
      <c r="S9" s="42">
        <v>599</v>
      </c>
      <c r="T9" s="285">
        <v>599</v>
      </c>
      <c r="U9" s="285">
        <v>599</v>
      </c>
      <c r="V9" s="42">
        <v>599</v>
      </c>
      <c r="W9" s="42">
        <v>599</v>
      </c>
      <c r="X9" s="285">
        <v>599</v>
      </c>
      <c r="Y9" s="285">
        <v>599</v>
      </c>
      <c r="Z9" s="42">
        <v>599</v>
      </c>
      <c r="AA9" s="42">
        <v>599</v>
      </c>
      <c r="AB9" s="285">
        <v>599</v>
      </c>
      <c r="AC9" s="285">
        <v>599</v>
      </c>
      <c r="AD9" s="42">
        <v>599</v>
      </c>
      <c r="AE9" s="42">
        <v>599</v>
      </c>
      <c r="AF9" s="285">
        <v>599</v>
      </c>
      <c r="AG9" s="285">
        <v>599</v>
      </c>
    </row>
    <row r="10" spans="1:193" ht="20.25" customHeight="1" x14ac:dyDescent="0.3">
      <c r="A10" s="295" t="s">
        <v>126</v>
      </c>
      <c r="B10" s="304"/>
      <c r="C10" s="304"/>
      <c r="D10" s="304"/>
      <c r="E10" s="286" t="s">
        <v>143</v>
      </c>
      <c r="F10" s="137">
        <v>6574</v>
      </c>
      <c r="G10" s="137">
        <v>6574</v>
      </c>
      <c r="H10" s="290">
        <v>6574</v>
      </c>
      <c r="I10" s="286">
        <v>6574</v>
      </c>
      <c r="J10" s="137">
        <v>6574</v>
      </c>
      <c r="K10" s="136">
        <v>6574</v>
      </c>
      <c r="L10" s="290">
        <v>6574</v>
      </c>
      <c r="M10" s="285">
        <v>6574</v>
      </c>
      <c r="N10" s="136">
        <v>6574</v>
      </c>
      <c r="O10" s="135">
        <v>6574</v>
      </c>
      <c r="P10" s="290">
        <v>6574</v>
      </c>
      <c r="Q10" s="290">
        <v>6574</v>
      </c>
      <c r="R10" s="41">
        <v>6574</v>
      </c>
      <c r="S10" s="41">
        <v>6574</v>
      </c>
      <c r="T10" s="284">
        <v>6574</v>
      </c>
      <c r="U10" s="284">
        <v>6574</v>
      </c>
      <c r="V10" s="41">
        <v>6574</v>
      </c>
      <c r="W10" s="41">
        <v>6574</v>
      </c>
      <c r="X10" s="284">
        <v>6574</v>
      </c>
      <c r="Y10" s="284">
        <v>6574</v>
      </c>
      <c r="Z10" s="41">
        <v>6574</v>
      </c>
      <c r="AA10" s="41">
        <v>6574</v>
      </c>
      <c r="AB10" s="284">
        <v>6574</v>
      </c>
      <c r="AC10" s="284">
        <v>6574</v>
      </c>
      <c r="AD10" s="41">
        <v>6574</v>
      </c>
      <c r="AE10" s="41">
        <v>6574</v>
      </c>
      <c r="AF10" s="284">
        <v>6574</v>
      </c>
      <c r="AG10" s="284">
        <v>6574</v>
      </c>
    </row>
    <row r="11" spans="1:193" ht="20.25" customHeight="1" x14ac:dyDescent="0.35">
      <c r="A11" s="511" t="s">
        <v>268</v>
      </c>
      <c r="B11" s="304"/>
      <c r="C11" s="304"/>
      <c r="D11" s="304"/>
      <c r="E11" s="286" t="s">
        <v>143</v>
      </c>
      <c r="F11" s="136" t="s">
        <v>143</v>
      </c>
      <c r="G11" s="136" t="s">
        <v>143</v>
      </c>
      <c r="H11" s="286" t="s">
        <v>143</v>
      </c>
      <c r="I11" s="286" t="s">
        <v>143</v>
      </c>
      <c r="J11" s="136" t="s">
        <v>143</v>
      </c>
      <c r="K11" s="136" t="s">
        <v>143</v>
      </c>
      <c r="L11" s="286" t="s">
        <v>143</v>
      </c>
      <c r="M11" s="285">
        <v>134</v>
      </c>
      <c r="N11" s="136">
        <v>134</v>
      </c>
      <c r="O11" s="135">
        <v>134</v>
      </c>
      <c r="P11" s="290">
        <v>134</v>
      </c>
      <c r="Q11" s="290">
        <v>134</v>
      </c>
      <c r="R11" s="41">
        <v>134</v>
      </c>
      <c r="S11" s="41">
        <v>134</v>
      </c>
      <c r="T11" s="284">
        <v>134</v>
      </c>
      <c r="U11" s="284">
        <v>134</v>
      </c>
      <c r="V11" s="41">
        <v>134</v>
      </c>
      <c r="W11" s="41">
        <v>134</v>
      </c>
      <c r="X11" s="284">
        <v>134</v>
      </c>
      <c r="Y11" s="284">
        <v>134</v>
      </c>
      <c r="Z11" s="41">
        <v>134</v>
      </c>
      <c r="AA11" s="41">
        <v>136</v>
      </c>
      <c r="AB11" s="284">
        <v>136</v>
      </c>
      <c r="AC11" s="284">
        <v>136</v>
      </c>
      <c r="AD11" s="41">
        <v>136</v>
      </c>
      <c r="AE11" s="41">
        <v>136</v>
      </c>
      <c r="AF11" s="284">
        <v>497</v>
      </c>
      <c r="AG11" s="284">
        <v>497</v>
      </c>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row>
    <row r="12" spans="1:193" ht="20.25" customHeight="1" x14ac:dyDescent="0.3">
      <c r="A12" s="295" t="s">
        <v>167</v>
      </c>
      <c r="B12" s="304"/>
      <c r="C12" s="304"/>
      <c r="D12" s="304"/>
      <c r="E12" s="286" t="s">
        <v>143</v>
      </c>
      <c r="F12" s="136" t="s">
        <v>143</v>
      </c>
      <c r="G12" s="136" t="s">
        <v>143</v>
      </c>
      <c r="H12" s="286" t="s">
        <v>143</v>
      </c>
      <c r="I12" s="286" t="s">
        <v>143</v>
      </c>
      <c r="J12" s="136" t="s">
        <v>143</v>
      </c>
      <c r="K12" s="136" t="s">
        <v>143</v>
      </c>
      <c r="L12" s="286" t="s">
        <v>143</v>
      </c>
      <c r="M12" s="285">
        <v>472</v>
      </c>
      <c r="N12" s="136">
        <v>472</v>
      </c>
      <c r="O12" s="135">
        <v>472</v>
      </c>
      <c r="P12" s="290">
        <v>472</v>
      </c>
      <c r="Q12" s="290">
        <v>472</v>
      </c>
      <c r="R12" s="41">
        <v>472</v>
      </c>
      <c r="S12" s="41">
        <v>472</v>
      </c>
      <c r="T12" s="284">
        <v>497</v>
      </c>
      <c r="U12" s="284">
        <v>497</v>
      </c>
      <c r="V12" s="41">
        <v>497</v>
      </c>
      <c r="W12" s="41">
        <v>497</v>
      </c>
      <c r="X12" s="284">
        <v>497</v>
      </c>
      <c r="Y12" s="284">
        <v>497</v>
      </c>
      <c r="Z12" s="41">
        <v>497</v>
      </c>
      <c r="AA12" s="41">
        <v>497</v>
      </c>
      <c r="AB12" s="284">
        <v>497</v>
      </c>
      <c r="AC12" s="284">
        <v>497</v>
      </c>
      <c r="AD12" s="41">
        <v>497</v>
      </c>
      <c r="AE12" s="41">
        <v>497</v>
      </c>
      <c r="AF12" s="284">
        <v>136</v>
      </c>
      <c r="AG12" s="284">
        <v>136</v>
      </c>
    </row>
    <row r="13" spans="1:193" ht="20.25" customHeight="1" x14ac:dyDescent="0.3">
      <c r="A13" s="305" t="s">
        <v>127</v>
      </c>
      <c r="B13" s="304"/>
      <c r="C13" s="304"/>
      <c r="D13" s="304"/>
      <c r="E13" s="286" t="s">
        <v>143</v>
      </c>
      <c r="F13" s="136" t="s">
        <v>143</v>
      </c>
      <c r="G13" s="136" t="s">
        <v>143</v>
      </c>
      <c r="H13" s="286" t="s">
        <v>143</v>
      </c>
      <c r="I13" s="286" t="s">
        <v>143</v>
      </c>
      <c r="J13" s="136" t="s">
        <v>143</v>
      </c>
      <c r="K13" s="136" t="s">
        <v>143</v>
      </c>
      <c r="L13" s="286" t="s">
        <v>143</v>
      </c>
      <c r="M13" s="310" t="s">
        <v>143</v>
      </c>
      <c r="N13" s="136" t="s">
        <v>143</v>
      </c>
      <c r="O13" s="136" t="s">
        <v>143</v>
      </c>
      <c r="P13" s="290">
        <v>275</v>
      </c>
      <c r="Q13" s="290">
        <v>275</v>
      </c>
      <c r="R13" s="41">
        <v>275</v>
      </c>
      <c r="S13" s="41">
        <v>275</v>
      </c>
      <c r="T13" s="284">
        <v>275</v>
      </c>
      <c r="U13" s="284">
        <v>275</v>
      </c>
      <c r="V13" s="41">
        <v>275</v>
      </c>
      <c r="W13" s="41">
        <v>275</v>
      </c>
      <c r="X13" s="284">
        <v>275</v>
      </c>
      <c r="Y13" s="284">
        <v>275</v>
      </c>
      <c r="Z13" s="41">
        <v>275</v>
      </c>
      <c r="AA13" s="41">
        <v>275</v>
      </c>
      <c r="AB13" s="284">
        <v>275</v>
      </c>
      <c r="AC13" s="284">
        <v>275</v>
      </c>
      <c r="AD13" s="41">
        <v>275</v>
      </c>
      <c r="AE13" s="41">
        <v>275</v>
      </c>
      <c r="AF13" s="284">
        <v>275</v>
      </c>
      <c r="AG13" s="284">
        <v>275</v>
      </c>
    </row>
    <row r="14" spans="1:193" ht="20.25" customHeight="1" x14ac:dyDescent="0.3">
      <c r="A14" s="295" t="s">
        <v>142</v>
      </c>
      <c r="B14" s="304"/>
      <c r="C14" s="304"/>
      <c r="D14" s="304"/>
      <c r="E14" s="287"/>
      <c r="F14" s="135"/>
      <c r="G14" s="135"/>
      <c r="H14" s="287"/>
      <c r="I14" s="287"/>
      <c r="J14" s="135"/>
      <c r="K14" s="135"/>
      <c r="L14" s="287"/>
      <c r="M14" s="287"/>
      <c r="N14" s="135"/>
      <c r="O14" s="135"/>
      <c r="P14" s="284"/>
      <c r="Q14" s="284">
        <v>26</v>
      </c>
      <c r="R14" s="41">
        <v>26</v>
      </c>
      <c r="S14" s="41">
        <v>26</v>
      </c>
      <c r="T14" s="284">
        <v>46</v>
      </c>
      <c r="U14" s="284">
        <v>46</v>
      </c>
      <c r="V14" s="41">
        <v>46</v>
      </c>
      <c r="W14" s="41">
        <v>46</v>
      </c>
      <c r="X14" s="284">
        <v>46</v>
      </c>
      <c r="Y14" s="284">
        <v>46</v>
      </c>
      <c r="Z14" s="41">
        <v>46</v>
      </c>
      <c r="AA14" s="41">
        <v>46</v>
      </c>
      <c r="AB14" s="284">
        <v>46</v>
      </c>
      <c r="AC14" s="284">
        <v>46</v>
      </c>
      <c r="AD14" s="41">
        <v>46</v>
      </c>
      <c r="AE14" s="41">
        <v>46</v>
      </c>
      <c r="AF14" s="284">
        <v>46</v>
      </c>
      <c r="AG14" s="284">
        <v>46</v>
      </c>
    </row>
    <row r="15" spans="1:193" ht="20.25" customHeight="1" x14ac:dyDescent="0.3">
      <c r="A15" s="295" t="s">
        <v>128</v>
      </c>
      <c r="B15" s="304"/>
      <c r="C15" s="304"/>
      <c r="D15" s="304"/>
      <c r="E15" s="284">
        <v>4647</v>
      </c>
      <c r="F15" s="41">
        <v>1822</v>
      </c>
      <c r="G15" s="41">
        <v>1885</v>
      </c>
      <c r="H15" s="284">
        <v>1859</v>
      </c>
      <c r="I15" s="284">
        <v>1705</v>
      </c>
      <c r="J15" s="41">
        <v>1702</v>
      </c>
      <c r="K15" s="41">
        <v>1646</v>
      </c>
      <c r="L15" s="284">
        <v>1804</v>
      </c>
      <c r="M15" s="284">
        <v>1770</v>
      </c>
      <c r="N15" s="41">
        <v>1743</v>
      </c>
      <c r="O15" s="135">
        <v>1719</v>
      </c>
      <c r="P15" s="284">
        <v>1413</v>
      </c>
      <c r="Q15" s="284">
        <v>1393</v>
      </c>
      <c r="R15" s="41">
        <v>1347</v>
      </c>
      <c r="S15" s="41">
        <v>1332</v>
      </c>
      <c r="T15" s="284">
        <v>1287</v>
      </c>
      <c r="U15" s="284">
        <v>1287</v>
      </c>
      <c r="V15" s="41">
        <v>1286</v>
      </c>
      <c r="W15" s="41">
        <v>1323</v>
      </c>
      <c r="X15" s="284">
        <v>1315</v>
      </c>
      <c r="Y15" s="284">
        <v>1320</v>
      </c>
      <c r="Z15" s="41">
        <v>1314</v>
      </c>
      <c r="AA15" s="41">
        <v>1316</v>
      </c>
      <c r="AB15" s="284">
        <v>1316</v>
      </c>
      <c r="AC15" s="284">
        <v>1316</v>
      </c>
      <c r="AD15" s="41">
        <v>1316</v>
      </c>
      <c r="AE15" s="41">
        <v>1316</v>
      </c>
      <c r="AF15" s="284">
        <v>1316</v>
      </c>
      <c r="AG15" s="284">
        <v>1316</v>
      </c>
    </row>
    <row r="16" spans="1:193" ht="20.25" customHeight="1" x14ac:dyDescent="0.3">
      <c r="A16" s="295" t="s">
        <v>124</v>
      </c>
      <c r="B16" s="304"/>
      <c r="C16" s="304"/>
      <c r="D16" s="304"/>
      <c r="E16" s="284">
        <v>652</v>
      </c>
      <c r="F16" s="41">
        <v>652</v>
      </c>
      <c r="G16" s="41">
        <v>652</v>
      </c>
      <c r="H16" s="284">
        <v>652</v>
      </c>
      <c r="I16" s="284">
        <v>652</v>
      </c>
      <c r="J16" s="41">
        <v>652</v>
      </c>
      <c r="K16" s="41">
        <v>652</v>
      </c>
      <c r="L16" s="284">
        <v>635</v>
      </c>
      <c r="M16" s="284">
        <v>635</v>
      </c>
      <c r="N16" s="41">
        <v>635</v>
      </c>
      <c r="O16" s="135">
        <v>635</v>
      </c>
      <c r="P16" s="284">
        <v>631</v>
      </c>
      <c r="Q16" s="284">
        <v>631</v>
      </c>
      <c r="R16" s="41">
        <v>631</v>
      </c>
      <c r="S16" s="41">
        <v>631</v>
      </c>
      <c r="T16" s="284">
        <v>631</v>
      </c>
      <c r="U16" s="284">
        <v>631</v>
      </c>
      <c r="V16" s="41">
        <v>630</v>
      </c>
      <c r="W16" s="41">
        <v>625</v>
      </c>
      <c r="X16" s="284">
        <v>625</v>
      </c>
      <c r="Y16" s="284">
        <v>623</v>
      </c>
      <c r="Z16" s="41">
        <v>623</v>
      </c>
      <c r="AA16" s="41">
        <v>606</v>
      </c>
      <c r="AB16" s="284">
        <v>589</v>
      </c>
      <c r="AC16" s="284">
        <v>589</v>
      </c>
      <c r="AD16" s="41">
        <v>589</v>
      </c>
      <c r="AE16" s="41">
        <v>588</v>
      </c>
      <c r="AF16" s="284">
        <v>591</v>
      </c>
      <c r="AG16" s="284">
        <v>601</v>
      </c>
    </row>
    <row r="17" spans="1:61" ht="20.25" customHeight="1" x14ac:dyDescent="0.3">
      <c r="A17" s="299" t="s">
        <v>19</v>
      </c>
      <c r="B17" s="304"/>
      <c r="C17" s="304"/>
      <c r="D17" s="304"/>
      <c r="E17" s="285">
        <v>224</v>
      </c>
      <c r="F17" s="42">
        <v>224</v>
      </c>
      <c r="G17" s="42">
        <v>224</v>
      </c>
      <c r="H17" s="285">
        <v>225</v>
      </c>
      <c r="I17" s="285">
        <v>224</v>
      </c>
      <c r="J17" s="42">
        <v>230</v>
      </c>
      <c r="K17" s="42">
        <v>243</v>
      </c>
      <c r="L17" s="285">
        <v>226</v>
      </c>
      <c r="M17" s="285">
        <v>226</v>
      </c>
      <c r="N17" s="42">
        <v>226</v>
      </c>
      <c r="O17" s="135">
        <v>226</v>
      </c>
      <c r="P17" s="285">
        <v>222</v>
      </c>
      <c r="Q17" s="285">
        <v>222</v>
      </c>
      <c r="R17" s="42">
        <v>222</v>
      </c>
      <c r="S17" s="42">
        <v>222</v>
      </c>
      <c r="T17" s="285">
        <v>222</v>
      </c>
      <c r="U17" s="285">
        <v>222</v>
      </c>
      <c r="V17" s="42">
        <v>221</v>
      </c>
      <c r="W17" s="42">
        <v>216</v>
      </c>
      <c r="X17" s="285">
        <v>216</v>
      </c>
      <c r="Y17" s="285">
        <v>214</v>
      </c>
      <c r="Z17" s="42">
        <v>214</v>
      </c>
      <c r="AA17" s="42">
        <v>214</v>
      </c>
      <c r="AB17" s="313">
        <v>197</v>
      </c>
      <c r="AC17" s="285">
        <v>197</v>
      </c>
      <c r="AD17" s="42">
        <v>197</v>
      </c>
      <c r="AE17" s="42">
        <v>196</v>
      </c>
      <c r="AF17" s="285">
        <v>199</v>
      </c>
      <c r="AG17" s="285">
        <v>209</v>
      </c>
    </row>
    <row r="18" spans="1:61" ht="20.25" customHeight="1" x14ac:dyDescent="0.3">
      <c r="A18" s="299" t="s">
        <v>20</v>
      </c>
      <c r="B18" s="304"/>
      <c r="C18" s="304"/>
      <c r="D18" s="304"/>
      <c r="E18" s="285">
        <v>230</v>
      </c>
      <c r="F18" s="42">
        <v>230</v>
      </c>
      <c r="G18" s="42">
        <v>230</v>
      </c>
      <c r="H18" s="285">
        <v>230</v>
      </c>
      <c r="I18" s="285">
        <v>230</v>
      </c>
      <c r="J18" s="42">
        <v>230</v>
      </c>
      <c r="K18" s="42">
        <v>230</v>
      </c>
      <c r="L18" s="285">
        <v>230</v>
      </c>
      <c r="M18" s="285">
        <v>230</v>
      </c>
      <c r="N18" s="42">
        <v>230</v>
      </c>
      <c r="O18" s="135">
        <v>230</v>
      </c>
      <c r="P18" s="285">
        <v>230</v>
      </c>
      <c r="Q18" s="285">
        <v>230</v>
      </c>
      <c r="R18" s="42">
        <v>230</v>
      </c>
      <c r="S18" s="42">
        <v>230</v>
      </c>
      <c r="T18" s="285">
        <v>230</v>
      </c>
      <c r="U18" s="285">
        <v>230</v>
      </c>
      <c r="V18" s="42">
        <v>230</v>
      </c>
      <c r="W18" s="42">
        <v>230</v>
      </c>
      <c r="X18" s="285">
        <v>230</v>
      </c>
      <c r="Y18" s="285">
        <v>230</v>
      </c>
      <c r="Z18" s="42">
        <v>230</v>
      </c>
      <c r="AA18" s="42">
        <v>230</v>
      </c>
      <c r="AB18" s="313">
        <v>230</v>
      </c>
      <c r="AC18" s="285">
        <v>230</v>
      </c>
      <c r="AD18" s="42">
        <v>230</v>
      </c>
      <c r="AE18" s="42">
        <v>230</v>
      </c>
      <c r="AF18" s="285">
        <v>230</v>
      </c>
      <c r="AG18" s="285">
        <v>230</v>
      </c>
    </row>
    <row r="19" spans="1:61" ht="20.25" customHeight="1" x14ac:dyDescent="0.3">
      <c r="A19" s="299" t="s">
        <v>174</v>
      </c>
      <c r="B19" s="306"/>
      <c r="C19" s="301"/>
      <c r="D19" s="302"/>
      <c r="E19" s="285">
        <v>198</v>
      </c>
      <c r="F19" s="42">
        <v>198</v>
      </c>
      <c r="G19" s="42">
        <v>198</v>
      </c>
      <c r="H19" s="285">
        <v>197</v>
      </c>
      <c r="I19" s="285">
        <v>198</v>
      </c>
      <c r="J19" s="42">
        <v>192</v>
      </c>
      <c r="K19" s="42">
        <v>179</v>
      </c>
      <c r="L19" s="285">
        <v>179</v>
      </c>
      <c r="M19" s="284">
        <v>179</v>
      </c>
      <c r="N19" s="41">
        <v>179</v>
      </c>
      <c r="O19" s="135">
        <v>179</v>
      </c>
      <c r="P19" s="284">
        <v>179</v>
      </c>
      <c r="Q19" s="284">
        <v>179</v>
      </c>
      <c r="R19" s="41">
        <v>179</v>
      </c>
      <c r="S19" s="41">
        <v>179</v>
      </c>
      <c r="T19" s="284">
        <v>179</v>
      </c>
      <c r="U19" s="284">
        <v>179</v>
      </c>
      <c r="V19" s="42">
        <v>179</v>
      </c>
      <c r="W19" s="42">
        <v>179</v>
      </c>
      <c r="X19" s="285">
        <v>179</v>
      </c>
      <c r="Y19" s="285">
        <v>179</v>
      </c>
      <c r="Z19" s="42">
        <v>179</v>
      </c>
      <c r="AA19" s="42">
        <v>162</v>
      </c>
      <c r="AB19" s="313">
        <v>162</v>
      </c>
      <c r="AC19" s="285">
        <v>162</v>
      </c>
      <c r="AD19" s="42">
        <v>162</v>
      </c>
      <c r="AE19" s="42">
        <v>162</v>
      </c>
      <c r="AF19" s="285">
        <v>162</v>
      </c>
      <c r="AG19" s="285">
        <v>162</v>
      </c>
    </row>
    <row r="20" spans="1:61" ht="20.25" customHeight="1" x14ac:dyDescent="0.3">
      <c r="A20" s="291" t="s">
        <v>130</v>
      </c>
      <c r="B20" s="296"/>
      <c r="C20" s="297"/>
      <c r="D20" s="298"/>
      <c r="E20" s="283">
        <v>34540</v>
      </c>
      <c r="F20" s="43">
        <v>34540</v>
      </c>
      <c r="G20" s="43">
        <v>34540</v>
      </c>
      <c r="H20" s="283">
        <v>34540</v>
      </c>
      <c r="I20" s="283">
        <v>34540</v>
      </c>
      <c r="J20" s="43">
        <v>34540</v>
      </c>
      <c r="K20" s="43">
        <v>34540</v>
      </c>
      <c r="L20" s="283">
        <v>34540</v>
      </c>
      <c r="M20" s="283">
        <v>25000</v>
      </c>
      <c r="N20" s="43">
        <v>25000</v>
      </c>
      <c r="O20" s="134">
        <v>25000</v>
      </c>
      <c r="P20" s="283">
        <v>25000</v>
      </c>
      <c r="Q20" s="283">
        <v>25000</v>
      </c>
      <c r="R20" s="43">
        <v>25000</v>
      </c>
      <c r="S20" s="43">
        <v>25000</v>
      </c>
      <c r="T20" s="283">
        <v>25000</v>
      </c>
      <c r="U20" s="283">
        <v>25000</v>
      </c>
      <c r="V20" s="43">
        <v>25000</v>
      </c>
      <c r="W20" s="43">
        <v>25000</v>
      </c>
      <c r="X20" s="283">
        <v>25000</v>
      </c>
      <c r="Y20" s="283">
        <v>25000</v>
      </c>
      <c r="Z20" s="43">
        <v>25000</v>
      </c>
      <c r="AA20" s="43">
        <v>25000</v>
      </c>
      <c r="AB20" s="312">
        <v>25000</v>
      </c>
      <c r="AC20" s="283">
        <v>25000</v>
      </c>
      <c r="AD20" s="43">
        <v>25000</v>
      </c>
      <c r="AE20" s="43">
        <v>25000</v>
      </c>
      <c r="AF20" s="519" t="s">
        <v>263</v>
      </c>
      <c r="AG20" s="519" t="s">
        <v>263</v>
      </c>
    </row>
    <row r="21" spans="1:61" ht="20.25" customHeight="1" x14ac:dyDescent="0.3">
      <c r="A21" s="295" t="s">
        <v>21</v>
      </c>
      <c r="B21" s="296"/>
      <c r="C21" s="297"/>
      <c r="D21" s="298"/>
      <c r="E21" s="285">
        <v>6540</v>
      </c>
      <c r="F21" s="42">
        <v>6553</v>
      </c>
      <c r="G21" s="42">
        <v>6553</v>
      </c>
      <c r="H21" s="285">
        <v>6553</v>
      </c>
      <c r="I21" s="285">
        <v>6553</v>
      </c>
      <c r="J21" s="42">
        <v>6553</v>
      </c>
      <c r="K21" s="41">
        <v>6553</v>
      </c>
      <c r="L21" s="284">
        <v>6553</v>
      </c>
      <c r="M21" s="285">
        <v>6553</v>
      </c>
      <c r="N21" s="42">
        <v>6553</v>
      </c>
      <c r="O21" s="135">
        <v>6553</v>
      </c>
      <c r="P21" s="285">
        <v>6553</v>
      </c>
      <c r="Q21" s="285">
        <v>6553</v>
      </c>
      <c r="R21" s="42">
        <v>6553</v>
      </c>
      <c r="S21" s="42">
        <v>6553</v>
      </c>
      <c r="T21" s="285">
        <v>6553</v>
      </c>
      <c r="U21" s="284">
        <v>6553</v>
      </c>
      <c r="V21" s="41">
        <v>6553</v>
      </c>
      <c r="W21" s="41">
        <v>6553</v>
      </c>
      <c r="X21" s="285">
        <v>6553</v>
      </c>
      <c r="Y21" s="285">
        <v>6553</v>
      </c>
      <c r="Z21" s="42">
        <v>6553</v>
      </c>
      <c r="AA21" s="42">
        <v>6553</v>
      </c>
      <c r="AB21" s="285">
        <v>6553</v>
      </c>
      <c r="AC21" s="285">
        <v>6553</v>
      </c>
      <c r="AD21" s="42">
        <v>6553</v>
      </c>
      <c r="AE21" s="42">
        <v>6553</v>
      </c>
      <c r="AF21" s="285">
        <v>6553</v>
      </c>
      <c r="AG21" s="285">
        <v>6553</v>
      </c>
    </row>
    <row r="22" spans="1:61" ht="20.25" customHeight="1" x14ac:dyDescent="0.3">
      <c r="A22" s="307" t="s">
        <v>22</v>
      </c>
      <c r="B22" s="306"/>
      <c r="C22" s="301"/>
      <c r="D22" s="302"/>
      <c r="E22" s="285">
        <v>3800</v>
      </c>
      <c r="F22" s="42">
        <v>3800</v>
      </c>
      <c r="G22" s="42">
        <v>3800</v>
      </c>
      <c r="H22" s="285">
        <v>3800</v>
      </c>
      <c r="I22" s="285">
        <v>3800</v>
      </c>
      <c r="J22" s="42">
        <v>3800</v>
      </c>
      <c r="K22" s="42">
        <v>3800</v>
      </c>
      <c r="L22" s="285">
        <v>3800</v>
      </c>
      <c r="M22" s="285">
        <v>3800</v>
      </c>
      <c r="N22" s="42">
        <v>3800</v>
      </c>
      <c r="O22" s="135">
        <v>3800</v>
      </c>
      <c r="P22" s="285">
        <v>3800</v>
      </c>
      <c r="Q22" s="285">
        <v>3800</v>
      </c>
      <c r="R22" s="42">
        <v>3800</v>
      </c>
      <c r="S22" s="42">
        <v>3800</v>
      </c>
      <c r="T22" s="285">
        <v>3800</v>
      </c>
      <c r="U22" s="285">
        <v>3800</v>
      </c>
      <c r="V22" s="42">
        <v>3800</v>
      </c>
      <c r="W22" s="42">
        <v>3800</v>
      </c>
      <c r="X22" s="285">
        <v>3800</v>
      </c>
      <c r="Y22" s="285">
        <v>3800</v>
      </c>
      <c r="Z22" s="42">
        <v>3800</v>
      </c>
      <c r="AA22" s="42">
        <v>3800</v>
      </c>
      <c r="AB22" s="313">
        <v>3800</v>
      </c>
      <c r="AC22" s="285">
        <v>3800</v>
      </c>
      <c r="AD22" s="42">
        <v>3800</v>
      </c>
      <c r="AE22" s="42">
        <v>3800</v>
      </c>
      <c r="AF22" s="285">
        <v>3800</v>
      </c>
      <c r="AG22" s="285">
        <v>3800</v>
      </c>
    </row>
    <row r="23" spans="1:61" ht="20.25" customHeight="1" x14ac:dyDescent="0.3">
      <c r="A23" s="307" t="s">
        <v>23</v>
      </c>
      <c r="B23" s="306"/>
      <c r="C23" s="301"/>
      <c r="D23" s="302"/>
      <c r="E23" s="285">
        <v>2740</v>
      </c>
      <c r="F23" s="42">
        <v>2740</v>
      </c>
      <c r="G23" s="42">
        <v>2740</v>
      </c>
      <c r="H23" s="285">
        <v>2740</v>
      </c>
      <c r="I23" s="285">
        <v>2740</v>
      </c>
      <c r="J23" s="42">
        <v>2740</v>
      </c>
      <c r="K23" s="42">
        <v>2740</v>
      </c>
      <c r="L23" s="285">
        <v>2740</v>
      </c>
      <c r="M23" s="285">
        <v>2740</v>
      </c>
      <c r="N23" s="42">
        <v>2740</v>
      </c>
      <c r="O23" s="135">
        <v>2740</v>
      </c>
      <c r="P23" s="285">
        <v>2740</v>
      </c>
      <c r="Q23" s="285">
        <v>2740</v>
      </c>
      <c r="R23" s="42">
        <v>2740</v>
      </c>
      <c r="S23" s="42">
        <v>2740</v>
      </c>
      <c r="T23" s="285">
        <v>2740</v>
      </c>
      <c r="U23" s="285">
        <v>2740</v>
      </c>
      <c r="V23" s="42">
        <v>2740</v>
      </c>
      <c r="W23" s="42">
        <v>2740</v>
      </c>
      <c r="X23" s="285">
        <v>2740</v>
      </c>
      <c r="Y23" s="285">
        <v>2740</v>
      </c>
      <c r="Z23" s="42">
        <v>2740</v>
      </c>
      <c r="AA23" s="42">
        <v>2740</v>
      </c>
      <c r="AB23" s="313">
        <v>2740</v>
      </c>
      <c r="AC23" s="285">
        <v>2740</v>
      </c>
      <c r="AD23" s="42">
        <v>2740</v>
      </c>
      <c r="AE23" s="42">
        <v>2740</v>
      </c>
      <c r="AF23" s="285">
        <v>2740</v>
      </c>
      <c r="AG23" s="285">
        <v>2740</v>
      </c>
    </row>
    <row r="24" spans="1:61" ht="20.25" customHeight="1" x14ac:dyDescent="0.3">
      <c r="A24" s="307" t="s">
        <v>15</v>
      </c>
      <c r="B24" s="306"/>
      <c r="C24" s="301"/>
      <c r="D24" s="302"/>
      <c r="E24" s="286" t="s">
        <v>143</v>
      </c>
      <c r="F24" s="42">
        <v>13</v>
      </c>
      <c r="G24" s="42">
        <v>13</v>
      </c>
      <c r="H24" s="285">
        <v>13</v>
      </c>
      <c r="I24" s="285">
        <v>13</v>
      </c>
      <c r="J24" s="42">
        <v>13</v>
      </c>
      <c r="K24" s="42">
        <v>13</v>
      </c>
      <c r="L24" s="285">
        <v>13</v>
      </c>
      <c r="M24" s="285">
        <v>13</v>
      </c>
      <c r="N24" s="42">
        <v>13</v>
      </c>
      <c r="O24" s="135">
        <v>13</v>
      </c>
      <c r="P24" s="285">
        <v>13</v>
      </c>
      <c r="Q24" s="285">
        <v>13</v>
      </c>
      <c r="R24" s="42">
        <v>13</v>
      </c>
      <c r="S24" s="42">
        <v>13</v>
      </c>
      <c r="T24" s="285">
        <v>13</v>
      </c>
      <c r="U24" s="285">
        <v>13</v>
      </c>
      <c r="V24" s="42">
        <v>13</v>
      </c>
      <c r="W24" s="42">
        <v>13</v>
      </c>
      <c r="X24" s="284">
        <v>13</v>
      </c>
      <c r="Y24" s="284">
        <v>13</v>
      </c>
      <c r="Z24" s="41">
        <v>13</v>
      </c>
      <c r="AA24" s="41">
        <v>13</v>
      </c>
      <c r="AB24" s="313">
        <v>13</v>
      </c>
      <c r="AC24" s="284">
        <v>13</v>
      </c>
      <c r="AD24" s="41">
        <v>13</v>
      </c>
      <c r="AE24" s="41">
        <v>13</v>
      </c>
      <c r="AF24" s="284">
        <v>13</v>
      </c>
      <c r="AG24" s="284">
        <v>13</v>
      </c>
    </row>
    <row r="25" spans="1:61" ht="25.5" customHeight="1" x14ac:dyDescent="0.3">
      <c r="A25" s="308" t="s">
        <v>129</v>
      </c>
      <c r="B25" s="293"/>
      <c r="C25" s="301"/>
      <c r="D25" s="302"/>
      <c r="E25" s="284">
        <v>28000</v>
      </c>
      <c r="F25" s="41">
        <v>27987</v>
      </c>
      <c r="G25" s="41">
        <v>27987</v>
      </c>
      <c r="H25" s="284">
        <v>27987</v>
      </c>
      <c r="I25" s="284">
        <v>27987</v>
      </c>
      <c r="J25" s="41">
        <v>27987</v>
      </c>
      <c r="K25" s="41">
        <v>27987</v>
      </c>
      <c r="L25" s="284">
        <v>27987</v>
      </c>
      <c r="M25" s="284">
        <v>18447</v>
      </c>
      <c r="N25" s="41">
        <v>18447</v>
      </c>
      <c r="O25" s="135">
        <v>18447</v>
      </c>
      <c r="P25" s="284">
        <v>18447</v>
      </c>
      <c r="Q25" s="284">
        <v>18447</v>
      </c>
      <c r="R25" s="41">
        <v>18447</v>
      </c>
      <c r="S25" s="41">
        <v>18447</v>
      </c>
      <c r="T25" s="284">
        <v>18447</v>
      </c>
      <c r="U25" s="284">
        <v>18447</v>
      </c>
      <c r="V25" s="41">
        <v>18447</v>
      </c>
      <c r="W25" s="41">
        <v>18447</v>
      </c>
      <c r="X25" s="311">
        <v>18447</v>
      </c>
      <c r="Y25" s="311">
        <v>18447</v>
      </c>
      <c r="Z25" s="44">
        <v>18447</v>
      </c>
      <c r="AA25" s="44">
        <v>18447</v>
      </c>
      <c r="AB25" s="311">
        <v>18447</v>
      </c>
      <c r="AC25" s="311">
        <v>18447</v>
      </c>
      <c r="AD25" s="44">
        <v>18447</v>
      </c>
      <c r="AE25" s="44">
        <v>18447</v>
      </c>
      <c r="AF25" s="311">
        <v>13447</v>
      </c>
      <c r="AG25" s="311">
        <v>13447</v>
      </c>
    </row>
    <row r="26" spans="1:61" ht="36" customHeight="1" x14ac:dyDescent="0.3">
      <c r="A26" s="615" t="s">
        <v>24</v>
      </c>
      <c r="B26" s="616"/>
      <c r="C26" s="616"/>
      <c r="D26" s="617"/>
      <c r="E26" s="288">
        <v>57059</v>
      </c>
      <c r="F26" s="45">
        <v>57059</v>
      </c>
      <c r="G26" s="45">
        <v>57059</v>
      </c>
      <c r="H26" s="288">
        <v>57032</v>
      </c>
      <c r="I26" s="288">
        <v>56629</v>
      </c>
      <c r="J26" s="45">
        <v>56629</v>
      </c>
      <c r="K26" s="45">
        <v>56629</v>
      </c>
      <c r="L26" s="288">
        <v>56608</v>
      </c>
      <c r="M26" s="288">
        <v>47200</v>
      </c>
      <c r="N26" s="45">
        <v>47185</v>
      </c>
      <c r="O26" s="317">
        <v>47181</v>
      </c>
      <c r="P26" s="288">
        <v>47176</v>
      </c>
      <c r="Q26" s="288">
        <v>47159</v>
      </c>
      <c r="R26" s="45">
        <v>47159</v>
      </c>
      <c r="S26" s="45">
        <v>47159</v>
      </c>
      <c r="T26" s="288">
        <v>47140</v>
      </c>
      <c r="U26" s="288">
        <v>47143</v>
      </c>
      <c r="V26" s="45">
        <v>47108</v>
      </c>
      <c r="W26" s="45">
        <v>47103</v>
      </c>
      <c r="X26" s="288">
        <v>47069</v>
      </c>
      <c r="Y26" s="288">
        <v>47066</v>
      </c>
      <c r="Z26" s="45">
        <v>47066</v>
      </c>
      <c r="AA26" s="45">
        <v>47048</v>
      </c>
      <c r="AB26" s="314">
        <v>47031</v>
      </c>
      <c r="AC26" s="288">
        <v>47011</v>
      </c>
      <c r="AD26" s="45">
        <v>47006</v>
      </c>
      <c r="AE26" s="45">
        <v>47002</v>
      </c>
      <c r="AF26" s="288">
        <v>41997</v>
      </c>
      <c r="AG26" s="288">
        <v>42012</v>
      </c>
      <c r="AH26" s="539"/>
    </row>
    <row r="27" spans="1:61" ht="39" customHeight="1" x14ac:dyDescent="0.3">
      <c r="A27" s="618" t="s">
        <v>25</v>
      </c>
      <c r="B27" s="616"/>
      <c r="C27" s="616"/>
      <c r="D27" s="617"/>
      <c r="E27" s="289">
        <v>30.594638069705095</v>
      </c>
      <c r="F27" s="46">
        <v>30.594638069705095</v>
      </c>
      <c r="G27" s="46">
        <v>30.594638069705095</v>
      </c>
      <c r="H27" s="289">
        <v>30.580160857908844</v>
      </c>
      <c r="I27" s="289">
        <v>30.364075067024128</v>
      </c>
      <c r="J27" s="46">
        <v>30.364075067024128</v>
      </c>
      <c r="K27" s="46">
        <v>30.364075067024128</v>
      </c>
      <c r="L27" s="289">
        <v>30.352815013404825</v>
      </c>
      <c r="M27" s="289">
        <v>25.308310991957107</v>
      </c>
      <c r="N27" s="46">
        <v>25.300268096514746</v>
      </c>
      <c r="O27" s="318">
        <v>25.298123324396784</v>
      </c>
      <c r="P27" s="289">
        <v>25.295442359249332</v>
      </c>
      <c r="Q27" s="289">
        <v>25.286327077747988</v>
      </c>
      <c r="R27" s="46">
        <v>25.286327077747988</v>
      </c>
      <c r="S27" s="46">
        <v>25.286327077747988</v>
      </c>
      <c r="T27" s="289">
        <v>25.276139410187671</v>
      </c>
      <c r="U27" s="289">
        <v>25.27774798927614</v>
      </c>
      <c r="V27" s="46">
        <v>25.258981233243965</v>
      </c>
      <c r="W27" s="46">
        <v>25.258981233243965</v>
      </c>
      <c r="X27" s="289">
        <v>25.2</v>
      </c>
      <c r="Y27" s="289">
        <v>25.2</v>
      </c>
      <c r="Z27" s="46">
        <v>25.2</v>
      </c>
      <c r="AA27" s="46">
        <v>25.2</v>
      </c>
      <c r="AB27" s="289">
        <v>25.2</v>
      </c>
      <c r="AC27" s="289">
        <v>25.2</v>
      </c>
      <c r="AD27" s="46">
        <v>25.2</v>
      </c>
      <c r="AE27" s="318">
        <v>25.2</v>
      </c>
      <c r="AF27" s="289">
        <v>22.5</v>
      </c>
      <c r="AG27" s="289">
        <v>22.5</v>
      </c>
      <c r="AH27" s="6"/>
      <c r="AI27" s="6"/>
      <c r="AJ27" s="6"/>
      <c r="AK27" s="6"/>
      <c r="AL27" s="6"/>
      <c r="AM27" s="6"/>
      <c r="AN27" s="6"/>
    </row>
    <row r="28" spans="1:61" s="516" customFormat="1" ht="20.25" customHeight="1" x14ac:dyDescent="0.3">
      <c r="A28" s="512" t="s">
        <v>267</v>
      </c>
      <c r="B28" s="513"/>
      <c r="C28" s="513"/>
      <c r="D28" s="513"/>
      <c r="E28" s="513"/>
      <c r="F28" s="513"/>
      <c r="G28" s="513"/>
      <c r="H28" s="513"/>
      <c r="I28" s="513"/>
      <c r="J28" s="514"/>
      <c r="K28" s="514"/>
      <c r="L28" s="514"/>
      <c r="M28" s="515"/>
      <c r="N28" s="515"/>
      <c r="O28" s="515"/>
      <c r="P28" s="515"/>
      <c r="Q28" s="515"/>
      <c r="R28" s="515"/>
      <c r="S28" s="515"/>
      <c r="T28" s="515"/>
      <c r="U28" s="515"/>
      <c r="V28" s="515"/>
      <c r="W28" s="515"/>
      <c r="X28" s="515"/>
      <c r="Y28" s="515"/>
      <c r="Z28" s="515"/>
      <c r="AA28" s="515"/>
      <c r="AB28" s="515"/>
      <c r="AC28" s="515"/>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row>
    <row r="29" spans="1:61" s="6" customFormat="1" ht="20.25" customHeight="1" x14ac:dyDescent="0.3">
      <c r="A29" s="517" t="s">
        <v>186</v>
      </c>
      <c r="B29" s="34"/>
      <c r="C29" s="34"/>
      <c r="D29" s="34"/>
      <c r="E29" s="34"/>
      <c r="F29" s="34"/>
      <c r="G29" s="34"/>
      <c r="H29" s="34"/>
      <c r="I29" s="34"/>
      <c r="J29" s="35"/>
      <c r="K29" s="35"/>
      <c r="L29" s="35"/>
      <c r="M29" s="36"/>
      <c r="N29" s="36"/>
      <c r="O29" s="36"/>
      <c r="P29" s="36"/>
      <c r="Q29" s="36"/>
      <c r="R29" s="36"/>
      <c r="S29" s="36"/>
      <c r="T29" s="36"/>
      <c r="U29" s="36"/>
      <c r="V29" s="36"/>
      <c r="W29" s="36"/>
      <c r="X29" s="36"/>
      <c r="Y29" s="36"/>
      <c r="Z29" s="36"/>
      <c r="AA29" s="36"/>
      <c r="AB29" s="36"/>
      <c r="AC29" s="36"/>
      <c r="AE29" s="2"/>
      <c r="AG29" s="2"/>
      <c r="AI29" s="2"/>
      <c r="AK29" s="2"/>
      <c r="AM29" s="2"/>
      <c r="AO29" s="2"/>
      <c r="AQ29" s="2"/>
      <c r="AS29" s="2"/>
      <c r="AU29" s="2"/>
      <c r="AW29" s="2"/>
      <c r="AY29" s="2"/>
      <c r="BA29" s="2"/>
      <c r="BC29" s="2"/>
      <c r="BE29" s="2"/>
      <c r="BG29" s="2"/>
      <c r="BI29" s="2"/>
    </row>
    <row r="30" spans="1:61" s="6" customFormat="1" ht="20.25" customHeight="1" x14ac:dyDescent="0.3">
      <c r="A30" s="138" t="s">
        <v>175</v>
      </c>
      <c r="B30" s="34"/>
      <c r="C30" s="34"/>
      <c r="D30" s="34"/>
      <c r="E30" s="34"/>
      <c r="F30" s="34"/>
      <c r="G30" s="34"/>
      <c r="H30" s="34"/>
      <c r="I30" s="34"/>
      <c r="J30" s="35"/>
      <c r="K30" s="35"/>
      <c r="L30" s="35"/>
      <c r="M30" s="36"/>
      <c r="N30" s="36"/>
      <c r="O30" s="36"/>
      <c r="P30" s="36"/>
      <c r="Q30" s="36"/>
      <c r="R30" s="36"/>
      <c r="S30" s="36"/>
      <c r="T30" s="36"/>
      <c r="U30" s="36"/>
      <c r="V30" s="36"/>
      <c r="W30" s="36"/>
      <c r="X30" s="36"/>
      <c r="Y30" s="36"/>
      <c r="Z30" s="36"/>
      <c r="AA30" s="36"/>
    </row>
    <row r="31" spans="1:61" s="6" customFormat="1" ht="21.75" customHeight="1" x14ac:dyDescent="0.3">
      <c r="A31" s="38" t="s">
        <v>176</v>
      </c>
      <c r="B31" s="36"/>
      <c r="C31" s="36"/>
      <c r="D31" s="36"/>
      <c r="E31" s="36"/>
      <c r="F31" s="36"/>
      <c r="G31" s="36"/>
      <c r="H31" s="36"/>
      <c r="I31" s="36"/>
      <c r="J31" s="36"/>
      <c r="K31" s="36"/>
      <c r="L31" s="39"/>
      <c r="M31" s="36"/>
      <c r="N31" s="36"/>
      <c r="O31" s="36"/>
      <c r="P31" s="36"/>
      <c r="Q31" s="36"/>
      <c r="R31" s="36"/>
      <c r="S31" s="36"/>
      <c r="T31" s="36"/>
      <c r="U31" s="36"/>
      <c r="V31" s="36"/>
      <c r="W31" s="36"/>
      <c r="X31" s="36"/>
      <c r="Y31" s="36"/>
      <c r="Z31" s="36"/>
      <c r="AA31" s="36"/>
      <c r="AB31" s="36"/>
      <c r="AC31" s="36"/>
      <c r="AD31" s="36"/>
    </row>
    <row r="32" spans="1:61" s="6" customFormat="1" ht="21.75" customHeight="1" x14ac:dyDescent="0.3">
      <c r="A32" s="38" t="s">
        <v>177</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F32" s="2"/>
    </row>
    <row r="33" spans="1:32" s="6" customFormat="1" ht="21.75" customHeight="1" x14ac:dyDescent="0.3">
      <c r="A33" s="37" t="s">
        <v>178</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F33" s="2"/>
    </row>
    <row r="34" spans="1:32" ht="18" customHeight="1" x14ac:dyDescent="0.3">
      <c r="A34" s="139" t="s">
        <v>265</v>
      </c>
      <c r="E34" s="17"/>
      <c r="F34" s="17"/>
      <c r="G34" s="17"/>
      <c r="H34" s="17"/>
      <c r="I34" s="17"/>
      <c r="J34" s="17"/>
      <c r="K34" s="17"/>
      <c r="L34" s="17"/>
      <c r="M34" s="17"/>
      <c r="N34" s="17"/>
      <c r="O34" s="17"/>
      <c r="P34" s="17"/>
      <c r="Q34" s="17"/>
      <c r="R34" s="17"/>
      <c r="S34" s="17"/>
      <c r="T34" s="17"/>
      <c r="U34" s="17"/>
      <c r="V34" s="17"/>
      <c r="W34" s="17"/>
      <c r="X34" s="17"/>
      <c r="Y34" s="17"/>
      <c r="Z34" s="17"/>
      <c r="AA34" s="17"/>
    </row>
    <row r="35" spans="1:32" x14ac:dyDescent="0.3">
      <c r="A35" s="508" t="s">
        <v>264</v>
      </c>
      <c r="B35" s="509"/>
      <c r="C35" s="509"/>
      <c r="D35" s="509"/>
      <c r="E35" s="510"/>
      <c r="F35" s="510"/>
      <c r="G35" s="510"/>
      <c r="H35" s="510"/>
      <c r="I35" s="510"/>
      <c r="J35" s="510"/>
      <c r="K35" s="510"/>
      <c r="L35" s="510"/>
      <c r="M35" s="510"/>
      <c r="N35" s="17"/>
      <c r="O35" s="17"/>
      <c r="P35" s="17"/>
      <c r="Q35" s="17"/>
      <c r="R35" s="17"/>
      <c r="S35" s="17"/>
      <c r="T35" s="17"/>
      <c r="U35" s="17"/>
      <c r="V35" s="17"/>
      <c r="W35" s="17"/>
      <c r="X35" s="17"/>
      <c r="Y35" s="17"/>
      <c r="Z35" s="17"/>
      <c r="AA35" s="17"/>
    </row>
  </sheetData>
  <mergeCells count="3">
    <mergeCell ref="A4:D4"/>
    <mergeCell ref="A26:D26"/>
    <mergeCell ref="A27:D27"/>
  </mergeCells>
  <hyperlinks>
    <hyperlink ref="A1" location="'Table of contents'!A2" display="Back to Table of Contents" xr:uid="{00000000-0004-0000-0200-000000000000}"/>
  </hyperlinks>
  <printOptions horizontalCentered="1" verticalCentered="1"/>
  <pageMargins left="0.38" right="0" top="0.48" bottom="0.48" header="0.31496062992126" footer="0.31496062992126"/>
  <pageSetup paperSize="9" scale="87"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AF27"/>
  <sheetViews>
    <sheetView zoomScaleNormal="100" workbookViewId="0">
      <selection activeCell="AA5" sqref="AA5"/>
    </sheetView>
  </sheetViews>
  <sheetFormatPr defaultColWidth="9.109375" defaultRowHeight="13.2" x14ac:dyDescent="0.25"/>
  <cols>
    <col min="1" max="2" width="9.109375" style="141"/>
    <col min="3" max="3" width="9.109375" style="141" customWidth="1"/>
    <col min="4" max="4" width="9.88671875" style="141" customWidth="1"/>
    <col min="5" max="5" width="8.88671875" style="141" customWidth="1"/>
    <col min="6" max="12" width="9.88671875" style="141" customWidth="1"/>
    <col min="13" max="16384" width="9.109375" style="141"/>
  </cols>
  <sheetData>
    <row r="1" spans="1:32" ht="23.25" customHeight="1" x14ac:dyDescent="0.3">
      <c r="A1" s="115" t="s">
        <v>125</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row>
    <row r="2" spans="1:32" ht="35.25" customHeight="1" x14ac:dyDescent="0.3">
      <c r="A2" s="468" t="s">
        <v>294</v>
      </c>
      <c r="B2" s="469"/>
      <c r="C2" s="469"/>
      <c r="D2" s="469"/>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2" ht="18" customHeight="1" x14ac:dyDescent="0.3">
      <c r="A3" s="142"/>
      <c r="B3" s="143"/>
      <c r="C3" s="143"/>
      <c r="D3" s="144"/>
      <c r="E3" s="144"/>
      <c r="F3" s="144"/>
      <c r="G3" s="144"/>
      <c r="H3" s="144"/>
      <c r="I3" s="140"/>
      <c r="J3" s="140"/>
      <c r="K3" s="140"/>
      <c r="L3" s="145"/>
      <c r="M3" s="140"/>
      <c r="N3" s="140"/>
      <c r="O3" s="140"/>
      <c r="P3" s="140"/>
      <c r="Q3" s="140"/>
      <c r="R3" s="140"/>
      <c r="S3" s="140"/>
      <c r="T3" s="140"/>
      <c r="U3" s="140"/>
      <c r="V3" s="140"/>
      <c r="W3" s="140"/>
      <c r="X3" s="140"/>
      <c r="Y3" s="140"/>
      <c r="Z3" s="140"/>
      <c r="AA3" s="140"/>
      <c r="AB3" s="140"/>
      <c r="AC3" s="140"/>
      <c r="AD3" s="140"/>
      <c r="AF3" s="140" t="s">
        <v>11</v>
      </c>
    </row>
    <row r="4" spans="1:32" ht="51" customHeight="1" x14ac:dyDescent="0.25">
      <c r="A4" s="622" t="s">
        <v>168</v>
      </c>
      <c r="B4" s="623"/>
      <c r="C4" s="624"/>
      <c r="D4" s="322">
        <v>1996</v>
      </c>
      <c r="E4" s="146">
        <v>1997</v>
      </c>
      <c r="F4" s="146">
        <v>1998</v>
      </c>
      <c r="G4" s="322">
        <v>1999</v>
      </c>
      <c r="H4" s="322">
        <v>2000</v>
      </c>
      <c r="I4" s="147">
        <v>2001</v>
      </c>
      <c r="J4" s="147">
        <v>2002</v>
      </c>
      <c r="K4" s="328">
        <v>2003</v>
      </c>
      <c r="L4" s="328">
        <v>2004</v>
      </c>
      <c r="M4" s="147">
        <v>2005</v>
      </c>
      <c r="N4" s="147">
        <v>2006</v>
      </c>
      <c r="O4" s="328">
        <v>2007</v>
      </c>
      <c r="P4" s="328">
        <v>2008</v>
      </c>
      <c r="Q4" s="147">
        <v>2009</v>
      </c>
      <c r="R4" s="147">
        <v>2010</v>
      </c>
      <c r="S4" s="328">
        <v>2011</v>
      </c>
      <c r="T4" s="328">
        <v>2012</v>
      </c>
      <c r="U4" s="147">
        <v>2013</v>
      </c>
      <c r="V4" s="113">
        <v>2014</v>
      </c>
      <c r="W4" s="328">
        <v>2015</v>
      </c>
      <c r="X4" s="334">
        <v>2016</v>
      </c>
      <c r="Y4" s="33">
        <v>2017</v>
      </c>
      <c r="Z4" s="113">
        <v>2018</v>
      </c>
      <c r="AA4" s="335">
        <v>2019</v>
      </c>
      <c r="AB4" s="334">
        <v>2020</v>
      </c>
      <c r="AC4" s="33">
        <v>2021</v>
      </c>
      <c r="AD4" s="33">
        <v>2022</v>
      </c>
      <c r="AE4" s="334" t="s">
        <v>266</v>
      </c>
      <c r="AF4" s="334">
        <v>2024</v>
      </c>
    </row>
    <row r="5" spans="1:32" ht="29.25" customHeight="1" x14ac:dyDescent="0.25">
      <c r="A5" s="625" t="s">
        <v>107</v>
      </c>
      <c r="B5" s="625"/>
      <c r="C5" s="625"/>
      <c r="D5" s="323">
        <v>9796</v>
      </c>
      <c r="E5" s="148">
        <v>9833</v>
      </c>
      <c r="F5" s="148">
        <v>9770</v>
      </c>
      <c r="G5" s="323">
        <v>9793</v>
      </c>
      <c r="H5" s="323">
        <v>9675</v>
      </c>
      <c r="I5" s="148">
        <v>9634</v>
      </c>
      <c r="J5" s="148">
        <v>9671</v>
      </c>
      <c r="K5" s="323">
        <v>9722</v>
      </c>
      <c r="L5" s="323">
        <v>9745</v>
      </c>
      <c r="M5" s="47">
        <v>9755</v>
      </c>
      <c r="N5" s="47">
        <v>9775</v>
      </c>
      <c r="O5" s="330">
        <v>9808</v>
      </c>
      <c r="P5" s="330">
        <v>9782</v>
      </c>
      <c r="Q5" s="47">
        <v>9821</v>
      </c>
      <c r="R5" s="47">
        <v>9836</v>
      </c>
      <c r="S5" s="330">
        <v>9813</v>
      </c>
      <c r="T5" s="330">
        <v>9816</v>
      </c>
      <c r="U5" s="47">
        <v>9816</v>
      </c>
      <c r="V5" s="47">
        <v>9774</v>
      </c>
      <c r="W5" s="330">
        <v>9748</v>
      </c>
      <c r="X5" s="330">
        <v>9742</v>
      </c>
      <c r="Y5" s="47">
        <v>9741</v>
      </c>
      <c r="Z5" s="47">
        <v>9727</v>
      </c>
      <c r="AA5" s="331">
        <v>9727</v>
      </c>
      <c r="AB5" s="330">
        <v>9707</v>
      </c>
      <c r="AC5" s="521">
        <v>9702</v>
      </c>
      <c r="AD5" s="521">
        <v>9702</v>
      </c>
      <c r="AE5" s="330">
        <v>9701</v>
      </c>
      <c r="AF5" s="330">
        <v>9706</v>
      </c>
    </row>
    <row r="6" spans="1:32" ht="29.25" customHeight="1" x14ac:dyDescent="0.25">
      <c r="A6" s="626" t="s">
        <v>108</v>
      </c>
      <c r="B6" s="627"/>
      <c r="C6" s="628"/>
      <c r="D6" s="324">
        <v>8195</v>
      </c>
      <c r="E6" s="149">
        <v>8232</v>
      </c>
      <c r="F6" s="149">
        <v>8169</v>
      </c>
      <c r="G6" s="324">
        <v>8192</v>
      </c>
      <c r="H6" s="324">
        <v>8078</v>
      </c>
      <c r="I6" s="149">
        <v>8035</v>
      </c>
      <c r="J6" s="149">
        <v>8062</v>
      </c>
      <c r="K6" s="324">
        <v>8113</v>
      </c>
      <c r="L6" s="324">
        <v>8136</v>
      </c>
      <c r="M6" s="48">
        <v>8143</v>
      </c>
      <c r="N6" s="48">
        <v>8162</v>
      </c>
      <c r="O6" s="331">
        <v>8195</v>
      </c>
      <c r="P6" s="331">
        <v>8165</v>
      </c>
      <c r="Q6" s="48">
        <v>8197</v>
      </c>
      <c r="R6" s="48">
        <v>8199</v>
      </c>
      <c r="S6" s="331">
        <v>8176</v>
      </c>
      <c r="T6" s="331">
        <v>8179</v>
      </c>
      <c r="U6" s="150">
        <v>8179</v>
      </c>
      <c r="V6" s="48">
        <v>8137</v>
      </c>
      <c r="W6" s="331">
        <v>8111</v>
      </c>
      <c r="X6" s="331">
        <v>8105</v>
      </c>
      <c r="Y6" s="48">
        <v>8104</v>
      </c>
      <c r="Z6" s="48">
        <v>8088</v>
      </c>
      <c r="AA6" s="331">
        <v>8088</v>
      </c>
      <c r="AB6" s="331">
        <v>8068</v>
      </c>
      <c r="AC6" s="493">
        <v>8063</v>
      </c>
      <c r="AD6" s="48">
        <v>8063</v>
      </c>
      <c r="AE6" s="331">
        <v>8062</v>
      </c>
      <c r="AF6" s="331">
        <v>8062</v>
      </c>
    </row>
    <row r="7" spans="1:32" ht="29.25" customHeight="1" x14ac:dyDescent="0.25">
      <c r="A7" s="626" t="s">
        <v>109</v>
      </c>
      <c r="B7" s="627"/>
      <c r="C7" s="628"/>
      <c r="D7" s="324">
        <v>1601</v>
      </c>
      <c r="E7" s="149">
        <v>1601</v>
      </c>
      <c r="F7" s="149">
        <v>1601</v>
      </c>
      <c r="G7" s="324">
        <v>1601</v>
      </c>
      <c r="H7" s="324">
        <v>1597</v>
      </c>
      <c r="I7" s="149">
        <v>1599</v>
      </c>
      <c r="J7" s="149">
        <v>1609</v>
      </c>
      <c r="K7" s="324">
        <v>1609</v>
      </c>
      <c r="L7" s="324">
        <v>1609</v>
      </c>
      <c r="M7" s="48">
        <v>1612</v>
      </c>
      <c r="N7" s="48">
        <v>1613</v>
      </c>
      <c r="O7" s="331">
        <v>1613</v>
      </c>
      <c r="P7" s="331">
        <v>1617</v>
      </c>
      <c r="Q7" s="48">
        <v>1624</v>
      </c>
      <c r="R7" s="48">
        <v>1637</v>
      </c>
      <c r="S7" s="331">
        <v>1637</v>
      </c>
      <c r="T7" s="331">
        <v>1637</v>
      </c>
      <c r="U7" s="150">
        <v>1637</v>
      </c>
      <c r="V7" s="48">
        <v>1637</v>
      </c>
      <c r="W7" s="331">
        <v>1637</v>
      </c>
      <c r="X7" s="331">
        <v>1637</v>
      </c>
      <c r="Y7" s="48">
        <v>1637</v>
      </c>
      <c r="Z7" s="48">
        <v>1639</v>
      </c>
      <c r="AA7" s="331">
        <v>1639</v>
      </c>
      <c r="AB7" s="331">
        <v>1639</v>
      </c>
      <c r="AC7" s="493">
        <v>1639</v>
      </c>
      <c r="AD7" s="48">
        <v>1639</v>
      </c>
      <c r="AE7" s="331">
        <v>1639</v>
      </c>
      <c r="AF7" s="331">
        <v>1644</v>
      </c>
    </row>
    <row r="8" spans="1:32" ht="29.25" customHeight="1" x14ac:dyDescent="0.25">
      <c r="A8" s="629" t="s">
        <v>110</v>
      </c>
      <c r="B8" s="630"/>
      <c r="C8" s="631"/>
      <c r="D8" s="325">
        <v>2839</v>
      </c>
      <c r="E8" s="152">
        <v>2839</v>
      </c>
      <c r="F8" s="152">
        <v>2839</v>
      </c>
      <c r="G8" s="325">
        <v>2815</v>
      </c>
      <c r="H8" s="325">
        <v>2684</v>
      </c>
      <c r="I8" s="152">
        <v>2728</v>
      </c>
      <c r="J8" s="152">
        <v>2747</v>
      </c>
      <c r="K8" s="325">
        <v>2760</v>
      </c>
      <c r="L8" s="325">
        <v>2297</v>
      </c>
      <c r="M8" s="49">
        <v>2299</v>
      </c>
      <c r="N8" s="49">
        <v>2299</v>
      </c>
      <c r="O8" s="332">
        <v>2292</v>
      </c>
      <c r="P8" s="332">
        <v>2295</v>
      </c>
      <c r="Q8" s="49">
        <v>2302</v>
      </c>
      <c r="R8" s="49">
        <v>2302</v>
      </c>
      <c r="S8" s="332">
        <v>2306</v>
      </c>
      <c r="T8" s="332">
        <v>2306</v>
      </c>
      <c r="U8" s="49">
        <v>2272</v>
      </c>
      <c r="V8" s="49">
        <v>2272</v>
      </c>
      <c r="W8" s="332">
        <v>2272</v>
      </c>
      <c r="X8" s="332">
        <v>2270</v>
      </c>
      <c r="Y8" s="49">
        <v>2275</v>
      </c>
      <c r="Z8" s="49">
        <v>2286</v>
      </c>
      <c r="AA8" s="332">
        <f>AA9+AA10</f>
        <v>2268.59</v>
      </c>
      <c r="AB8" s="332">
        <v>2269</v>
      </c>
      <c r="AC8" s="520">
        <v>2269</v>
      </c>
      <c r="AD8" s="49">
        <v>2266</v>
      </c>
      <c r="AE8" s="332">
        <v>2259</v>
      </c>
      <c r="AF8" s="332">
        <v>2269</v>
      </c>
    </row>
    <row r="9" spans="1:32" ht="29.25" customHeight="1" x14ac:dyDescent="0.25">
      <c r="A9" s="319" t="s">
        <v>122</v>
      </c>
      <c r="B9" s="320"/>
      <c r="C9" s="321"/>
      <c r="D9" s="324">
        <v>2039</v>
      </c>
      <c r="E9" s="149">
        <v>2039</v>
      </c>
      <c r="F9" s="149">
        <v>2039</v>
      </c>
      <c r="G9" s="324">
        <v>2015</v>
      </c>
      <c r="H9" s="324">
        <v>1884</v>
      </c>
      <c r="I9" s="149">
        <v>1906</v>
      </c>
      <c r="J9" s="149">
        <v>1919</v>
      </c>
      <c r="K9" s="324">
        <v>1921</v>
      </c>
      <c r="L9" s="324">
        <v>1450</v>
      </c>
      <c r="M9" s="48">
        <v>1450</v>
      </c>
      <c r="N9" s="48">
        <v>1450</v>
      </c>
      <c r="O9" s="331">
        <v>1443</v>
      </c>
      <c r="P9" s="331">
        <v>1443</v>
      </c>
      <c r="Q9" s="48">
        <v>1443</v>
      </c>
      <c r="R9" s="48">
        <v>1443</v>
      </c>
      <c r="S9" s="331">
        <v>1443</v>
      </c>
      <c r="T9" s="331">
        <v>1443</v>
      </c>
      <c r="U9" s="150">
        <v>1409</v>
      </c>
      <c r="V9" s="48">
        <v>1404</v>
      </c>
      <c r="W9" s="331">
        <v>1404</v>
      </c>
      <c r="X9" s="331">
        <v>1402</v>
      </c>
      <c r="Y9" s="48">
        <v>1402</v>
      </c>
      <c r="Z9" s="48">
        <v>1402</v>
      </c>
      <c r="AA9" s="331">
        <f>Z9-17.41</f>
        <v>1384.59</v>
      </c>
      <c r="AB9" s="331">
        <v>1385</v>
      </c>
      <c r="AC9" s="493">
        <v>1385</v>
      </c>
      <c r="AD9" s="151">
        <v>1383</v>
      </c>
      <c r="AE9" s="331">
        <v>1383</v>
      </c>
      <c r="AF9" s="331">
        <v>1383</v>
      </c>
    </row>
    <row r="10" spans="1:32" ht="29.25" customHeight="1" x14ac:dyDescent="0.25">
      <c r="A10" s="632" t="s">
        <v>123</v>
      </c>
      <c r="B10" s="633"/>
      <c r="C10" s="634"/>
      <c r="D10" s="326">
        <v>800</v>
      </c>
      <c r="E10" s="153">
        <v>800</v>
      </c>
      <c r="F10" s="153">
        <v>800</v>
      </c>
      <c r="G10" s="326">
        <v>800</v>
      </c>
      <c r="H10" s="326">
        <v>800</v>
      </c>
      <c r="I10" s="153">
        <v>822</v>
      </c>
      <c r="J10" s="153">
        <v>828</v>
      </c>
      <c r="K10" s="326">
        <v>839</v>
      </c>
      <c r="L10" s="326">
        <v>847</v>
      </c>
      <c r="M10" s="48">
        <v>849</v>
      </c>
      <c r="N10" s="48">
        <v>849</v>
      </c>
      <c r="O10" s="331">
        <v>849</v>
      </c>
      <c r="P10" s="331">
        <v>852</v>
      </c>
      <c r="Q10" s="48">
        <v>859</v>
      </c>
      <c r="R10" s="48">
        <v>859</v>
      </c>
      <c r="S10" s="331">
        <v>863</v>
      </c>
      <c r="T10" s="331">
        <v>863</v>
      </c>
      <c r="U10" s="150">
        <v>863</v>
      </c>
      <c r="V10" s="48">
        <v>868</v>
      </c>
      <c r="W10" s="331">
        <v>868</v>
      </c>
      <c r="X10" s="331">
        <v>868</v>
      </c>
      <c r="Y10" s="48">
        <v>873</v>
      </c>
      <c r="Z10" s="48">
        <v>884</v>
      </c>
      <c r="AA10" s="336">
        <v>884</v>
      </c>
      <c r="AB10" s="331">
        <v>884</v>
      </c>
      <c r="AC10" s="493">
        <v>884</v>
      </c>
      <c r="AD10" s="154">
        <v>883</v>
      </c>
      <c r="AE10" s="331">
        <v>876</v>
      </c>
      <c r="AF10" s="331">
        <v>886</v>
      </c>
    </row>
    <row r="11" spans="1:32" ht="29.25" customHeight="1" x14ac:dyDescent="0.25">
      <c r="A11" s="619" t="s">
        <v>24</v>
      </c>
      <c r="B11" s="620"/>
      <c r="C11" s="621"/>
      <c r="D11" s="327">
        <v>12635</v>
      </c>
      <c r="E11" s="155">
        <v>12672</v>
      </c>
      <c r="F11" s="155">
        <v>12609</v>
      </c>
      <c r="G11" s="327">
        <v>12608</v>
      </c>
      <c r="H11" s="327">
        <v>12359</v>
      </c>
      <c r="I11" s="155">
        <v>12362</v>
      </c>
      <c r="J11" s="156">
        <v>12418</v>
      </c>
      <c r="K11" s="329">
        <v>12482</v>
      </c>
      <c r="L11" s="329">
        <v>12042</v>
      </c>
      <c r="M11" s="50">
        <v>12054</v>
      </c>
      <c r="N11" s="50">
        <v>12074</v>
      </c>
      <c r="O11" s="333">
        <v>12100</v>
      </c>
      <c r="P11" s="333">
        <v>12077</v>
      </c>
      <c r="Q11" s="50">
        <v>12123</v>
      </c>
      <c r="R11" s="50">
        <v>12138</v>
      </c>
      <c r="S11" s="333">
        <v>12119</v>
      </c>
      <c r="T11" s="333">
        <v>12122</v>
      </c>
      <c r="U11" s="50">
        <v>12088</v>
      </c>
      <c r="V11" s="50">
        <v>12046</v>
      </c>
      <c r="W11" s="333">
        <v>12020</v>
      </c>
      <c r="X11" s="333">
        <v>12012</v>
      </c>
      <c r="Y11" s="50">
        <v>12016</v>
      </c>
      <c r="Z11" s="50">
        <v>12013</v>
      </c>
      <c r="AA11" s="333">
        <v>11996</v>
      </c>
      <c r="AB11" s="333">
        <f>AB5+AB8</f>
        <v>11976</v>
      </c>
      <c r="AC11" s="494">
        <v>11971</v>
      </c>
      <c r="AD11" s="157">
        <v>11968</v>
      </c>
      <c r="AE11" s="333">
        <v>11960</v>
      </c>
      <c r="AF11" s="333">
        <v>11975</v>
      </c>
    </row>
    <row r="12" spans="1:32" ht="17.25" customHeight="1" x14ac:dyDescent="0.3">
      <c r="A12" s="512" t="s">
        <v>267</v>
      </c>
      <c r="I12" s="158"/>
      <c r="J12" s="158"/>
      <c r="K12" s="158"/>
      <c r="L12" s="158"/>
      <c r="M12" s="140"/>
      <c r="N12" s="140"/>
      <c r="O12" s="140"/>
      <c r="P12" s="140"/>
      <c r="Q12" s="140"/>
      <c r="R12" s="140"/>
      <c r="S12" s="140"/>
      <c r="T12" s="140"/>
      <c r="U12" s="140"/>
      <c r="V12" s="140"/>
      <c r="W12" s="140"/>
      <c r="X12" s="140"/>
      <c r="Y12" s="140"/>
      <c r="Z12" s="140"/>
      <c r="AA12" s="140"/>
      <c r="AB12" s="140"/>
      <c r="AC12" s="140"/>
      <c r="AD12" s="140"/>
    </row>
    <row r="13" spans="1:32" ht="18.600000000000001" x14ac:dyDescent="0.3">
      <c r="A13" s="141" t="s">
        <v>173</v>
      </c>
      <c r="I13" s="140"/>
      <c r="J13" s="140"/>
      <c r="K13" s="140"/>
      <c r="L13" s="140"/>
      <c r="M13" s="140"/>
      <c r="N13" s="140"/>
      <c r="O13" s="140"/>
      <c r="P13" s="140"/>
      <c r="Q13" s="140"/>
      <c r="R13" s="140"/>
      <c r="S13" s="140"/>
      <c r="T13" s="140"/>
      <c r="U13" s="140"/>
      <c r="V13" s="140"/>
      <c r="W13" s="541"/>
      <c r="X13" s="541"/>
      <c r="Y13" s="541"/>
      <c r="Z13" s="541"/>
      <c r="AA13" s="541"/>
      <c r="AB13" s="541"/>
      <c r="AC13" s="541"/>
      <c r="AD13" s="541"/>
      <c r="AE13" s="542"/>
      <c r="AF13" s="542"/>
    </row>
    <row r="14" spans="1:32" ht="18" customHeight="1" x14ac:dyDescent="0.3">
      <c r="A14" s="140"/>
      <c r="B14" s="140"/>
      <c r="C14" s="140"/>
      <c r="D14" s="140"/>
      <c r="E14" s="140"/>
      <c r="F14" s="140"/>
      <c r="G14" s="140"/>
      <c r="H14" s="140"/>
      <c r="I14" s="140"/>
      <c r="J14" s="140"/>
      <c r="K14" s="140"/>
      <c r="L14" s="140"/>
      <c r="M14" s="140"/>
      <c r="N14" s="140"/>
      <c r="O14" s="140"/>
      <c r="P14" s="140"/>
      <c r="Q14" s="140"/>
      <c r="R14" s="140"/>
      <c r="S14" s="140"/>
      <c r="T14" s="140"/>
      <c r="U14" s="140"/>
      <c r="V14" s="140"/>
      <c r="W14" s="543"/>
      <c r="X14" s="543"/>
      <c r="Y14" s="543"/>
      <c r="Z14" s="543"/>
      <c r="AA14" s="543"/>
      <c r="AB14" s="543"/>
      <c r="AC14" s="543"/>
      <c r="AD14" s="543"/>
      <c r="AE14" s="544"/>
      <c r="AF14" s="544"/>
    </row>
    <row r="15" spans="1:32" ht="15.6" x14ac:dyDescent="0.3">
      <c r="A15" s="140"/>
      <c r="B15" s="140"/>
      <c r="C15" s="140"/>
      <c r="D15" s="140"/>
      <c r="E15" s="140"/>
      <c r="F15" s="140"/>
      <c r="G15" s="140"/>
      <c r="H15" s="140"/>
      <c r="I15" s="140"/>
      <c r="J15" s="140"/>
      <c r="K15" s="140"/>
      <c r="L15" s="140"/>
      <c r="M15" s="140"/>
      <c r="N15" s="140"/>
      <c r="O15" s="140"/>
      <c r="P15" s="140"/>
      <c r="Q15" s="140"/>
      <c r="R15" s="140"/>
      <c r="S15" s="140"/>
      <c r="T15" s="140"/>
      <c r="U15" s="140"/>
      <c r="V15" s="140"/>
      <c r="W15" s="543"/>
      <c r="X15" s="543"/>
      <c r="Y15" s="543"/>
      <c r="Z15" s="543"/>
      <c r="AA15" s="543"/>
      <c r="AB15" s="543"/>
      <c r="AC15" s="543"/>
      <c r="AD15" s="543"/>
      <c r="AE15" s="544"/>
      <c r="AF15" s="544"/>
    </row>
    <row r="16" spans="1:32" ht="15.6" x14ac:dyDescent="0.25">
      <c r="W16" s="545"/>
      <c r="X16" s="545"/>
      <c r="Y16" s="545"/>
      <c r="Z16" s="545"/>
      <c r="AA16" s="545"/>
      <c r="AB16" s="545"/>
      <c r="AC16" s="545"/>
      <c r="AD16" s="545"/>
      <c r="AE16" s="546"/>
      <c r="AF16" s="546"/>
    </row>
    <row r="17" spans="23:32" ht="15.6" x14ac:dyDescent="0.25">
      <c r="W17" s="543"/>
      <c r="X17" s="543"/>
      <c r="Y17" s="543"/>
      <c r="Z17" s="543"/>
      <c r="AA17" s="543"/>
      <c r="AB17" s="543"/>
      <c r="AC17" s="543"/>
      <c r="AD17" s="543"/>
      <c r="AE17" s="544"/>
      <c r="AF17" s="544"/>
    </row>
    <row r="18" spans="23:32" ht="15.6" x14ac:dyDescent="0.25">
      <c r="W18" s="543"/>
      <c r="X18" s="543"/>
      <c r="Y18" s="543"/>
      <c r="Z18" s="543"/>
      <c r="AA18" s="543"/>
      <c r="AB18" s="543"/>
      <c r="AC18" s="543"/>
      <c r="AD18" s="543"/>
      <c r="AE18" s="547"/>
      <c r="AF18" s="547"/>
    </row>
    <row r="19" spans="23:32" ht="15.6" x14ac:dyDescent="0.25">
      <c r="W19" s="545"/>
      <c r="X19" s="545"/>
      <c r="Y19" s="545"/>
      <c r="Z19" s="545"/>
      <c r="AA19" s="545"/>
      <c r="AB19" s="545"/>
      <c r="AC19" s="545"/>
      <c r="AD19" s="545"/>
      <c r="AE19" s="546"/>
      <c r="AF19" s="546"/>
    </row>
    <row r="21" spans="23:32" x14ac:dyDescent="0.25">
      <c r="W21" s="540"/>
      <c r="X21" s="540"/>
      <c r="Y21" s="540"/>
      <c r="Z21" s="540"/>
      <c r="AA21" s="540"/>
      <c r="AB21" s="540"/>
      <c r="AC21" s="540"/>
      <c r="AD21" s="540"/>
      <c r="AE21" s="540"/>
      <c r="AF21" s="540"/>
    </row>
    <row r="22" spans="23:32" x14ac:dyDescent="0.25">
      <c r="W22" s="540"/>
      <c r="X22" s="540"/>
      <c r="Y22" s="540"/>
      <c r="Z22" s="540"/>
      <c r="AA22" s="540"/>
      <c r="AB22" s="540"/>
      <c r="AC22" s="540"/>
      <c r="AD22" s="540"/>
      <c r="AE22" s="540"/>
      <c r="AF22" s="540"/>
    </row>
    <row r="23" spans="23:32" x14ac:dyDescent="0.25">
      <c r="W23" s="540"/>
      <c r="X23" s="540"/>
      <c r="Y23" s="540"/>
      <c r="Z23" s="540"/>
      <c r="AA23" s="540"/>
      <c r="AB23" s="540"/>
      <c r="AC23" s="540"/>
      <c r="AD23" s="540"/>
      <c r="AE23" s="540"/>
      <c r="AF23" s="540"/>
    </row>
    <row r="24" spans="23:32" x14ac:dyDescent="0.25">
      <c r="W24" s="540"/>
      <c r="X24" s="540"/>
      <c r="Y24" s="540"/>
      <c r="Z24" s="540"/>
      <c r="AA24" s="540"/>
      <c r="AB24" s="540"/>
      <c r="AC24" s="540"/>
      <c r="AD24" s="540"/>
      <c r="AE24" s="540"/>
      <c r="AF24" s="540"/>
    </row>
    <row r="25" spans="23:32" x14ac:dyDescent="0.25">
      <c r="W25" s="540"/>
      <c r="X25" s="540"/>
      <c r="Y25" s="540"/>
      <c r="Z25" s="540"/>
      <c r="AA25" s="540"/>
      <c r="AB25" s="540"/>
      <c r="AC25" s="540"/>
      <c r="AD25" s="540"/>
      <c r="AE25" s="540"/>
      <c r="AF25" s="540"/>
    </row>
    <row r="26" spans="23:32" x14ac:dyDescent="0.25">
      <c r="W26" s="540"/>
      <c r="X26" s="540"/>
      <c r="Y26" s="540"/>
      <c r="Z26" s="540"/>
      <c r="AA26" s="540"/>
      <c r="AB26" s="540"/>
      <c r="AC26" s="540"/>
      <c r="AD26" s="540"/>
      <c r="AE26" s="540"/>
      <c r="AF26" s="540"/>
    </row>
    <row r="27" spans="23:32" x14ac:dyDescent="0.25">
      <c r="W27" s="540"/>
      <c r="X27" s="540"/>
      <c r="Y27" s="540"/>
      <c r="Z27" s="540"/>
      <c r="AA27" s="540"/>
      <c r="AB27" s="540"/>
      <c r="AC27" s="540"/>
      <c r="AD27" s="540"/>
      <c r="AE27" s="540"/>
      <c r="AF27" s="540"/>
    </row>
  </sheetData>
  <mergeCells count="7">
    <mergeCell ref="A11:C11"/>
    <mergeCell ref="A4:C4"/>
    <mergeCell ref="A5:C5"/>
    <mergeCell ref="A6:C6"/>
    <mergeCell ref="A7:C7"/>
    <mergeCell ref="A8:C8"/>
    <mergeCell ref="A10:C10"/>
  </mergeCells>
  <hyperlinks>
    <hyperlink ref="A1" location="'Table of contents'!A2" display="Back to Table of Contents" xr:uid="{00000000-0004-0000-0300-000000000000}"/>
  </hyperlinks>
  <printOptions horizontalCentered="1" verticalCentered="1"/>
  <pageMargins left="0.52" right="0" top="0.42" bottom="0.24" header="0.31496062992126" footer="0.31496062992126"/>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AN40"/>
  <sheetViews>
    <sheetView zoomScale="90" zoomScaleNormal="90" workbookViewId="0">
      <pane xSplit="1" ySplit="4" topLeftCell="B32" activePane="bottomRight" state="frozen"/>
      <selection activeCell="B5" sqref="B5"/>
      <selection pane="topRight" activeCell="B5" sqref="B5"/>
      <selection pane="bottomLeft" activeCell="B5" sqref="B5"/>
      <selection pane="bottomRight" activeCell="V24" sqref="V24"/>
    </sheetView>
  </sheetViews>
  <sheetFormatPr defaultColWidth="9.109375" defaultRowHeight="15.6" x14ac:dyDescent="0.3"/>
  <cols>
    <col min="1" max="1" width="12.109375" style="11" customWidth="1"/>
    <col min="2" max="2" width="8" style="11" customWidth="1"/>
    <col min="3" max="3" width="8" style="160" customWidth="1"/>
    <col min="4" max="4" width="8" style="11" customWidth="1"/>
    <col min="5" max="5" width="8" style="160" customWidth="1"/>
    <col min="6" max="6" width="8" style="11" customWidth="1"/>
    <col min="7" max="7" width="8" style="160" customWidth="1"/>
    <col min="8" max="8" width="8" style="11" customWidth="1"/>
    <col min="9" max="9" width="8" style="160" customWidth="1"/>
    <col min="10" max="10" width="8" style="11" customWidth="1"/>
    <col min="11" max="11" width="8" style="160" customWidth="1"/>
    <col min="12" max="12" width="8" style="11" customWidth="1"/>
    <col min="13" max="13" width="8" style="160" customWidth="1"/>
    <col min="14" max="14" width="8" style="11" customWidth="1"/>
    <col min="15" max="15" width="8" style="160" customWidth="1"/>
    <col min="16" max="16" width="8" style="11" customWidth="1"/>
    <col min="17" max="17" width="8" style="160" customWidth="1"/>
    <col min="18" max="18" width="8" style="11" customWidth="1"/>
    <col min="19" max="19" width="8" style="160" customWidth="1"/>
    <col min="20" max="20" width="8" style="11" customWidth="1"/>
    <col min="21" max="21" width="8" style="160" customWidth="1"/>
    <col min="22" max="22" width="8" style="11" customWidth="1"/>
    <col min="23" max="23" width="8" style="160" customWidth="1"/>
    <col min="24" max="24" width="8" style="11" customWidth="1"/>
    <col min="25" max="25" width="8" style="160" customWidth="1"/>
    <col min="26" max="27" width="8" style="11" customWidth="1"/>
    <col min="28" max="28" width="4.33203125" style="11" customWidth="1"/>
    <col min="29" max="16384" width="9.109375" style="11"/>
  </cols>
  <sheetData>
    <row r="1" spans="1:40" x14ac:dyDescent="0.3">
      <c r="A1" s="115" t="s">
        <v>125</v>
      </c>
      <c r="B1" s="159"/>
    </row>
    <row r="2" spans="1:40" ht="30" customHeight="1" x14ac:dyDescent="0.3">
      <c r="A2" s="453" t="s">
        <v>295</v>
      </c>
      <c r="B2" s="412"/>
      <c r="C2" s="466"/>
      <c r="D2" s="412"/>
      <c r="E2" s="466"/>
      <c r="F2" s="412"/>
      <c r="H2" s="160"/>
      <c r="J2" s="160"/>
      <c r="L2" s="160"/>
      <c r="O2" s="11"/>
    </row>
    <row r="3" spans="1:40" ht="19.5" customHeight="1" x14ac:dyDescent="0.3">
      <c r="A3" s="19"/>
      <c r="H3" s="160"/>
      <c r="J3" s="160"/>
      <c r="L3" s="160"/>
      <c r="O3" s="239"/>
      <c r="P3" s="239"/>
      <c r="Z3" s="637" t="s">
        <v>27</v>
      </c>
      <c r="AA3" s="637"/>
    </row>
    <row r="4" spans="1:40" ht="77.25" customHeight="1" thickBot="1" x14ac:dyDescent="0.35">
      <c r="A4" s="646" t="s">
        <v>233</v>
      </c>
      <c r="B4" s="635" t="s">
        <v>154</v>
      </c>
      <c r="C4" s="636"/>
      <c r="D4" s="635" t="s">
        <v>99</v>
      </c>
      <c r="E4" s="636"/>
      <c r="F4" s="635" t="s">
        <v>98</v>
      </c>
      <c r="G4" s="636"/>
      <c r="H4" s="635" t="s">
        <v>97</v>
      </c>
      <c r="I4" s="636"/>
      <c r="J4" s="635" t="s">
        <v>96</v>
      </c>
      <c r="K4" s="636"/>
      <c r="L4" s="635" t="s">
        <v>95</v>
      </c>
      <c r="M4" s="636"/>
      <c r="N4" s="635" t="s">
        <v>94</v>
      </c>
      <c r="O4" s="636"/>
      <c r="P4" s="635" t="s">
        <v>93</v>
      </c>
      <c r="Q4" s="636"/>
      <c r="R4" s="635" t="s">
        <v>92</v>
      </c>
      <c r="S4" s="636"/>
      <c r="T4" s="635" t="s">
        <v>91</v>
      </c>
      <c r="U4" s="636"/>
      <c r="V4" s="635" t="s">
        <v>90</v>
      </c>
      <c r="W4" s="636"/>
      <c r="X4" s="635" t="s">
        <v>89</v>
      </c>
      <c r="Y4" s="636"/>
      <c r="Z4" s="638" t="s">
        <v>269</v>
      </c>
      <c r="AA4" s="639"/>
      <c r="AB4" s="162"/>
      <c r="AC4"/>
      <c r="AD4"/>
      <c r="AE4"/>
      <c r="AF4"/>
    </row>
    <row r="5" spans="1:40" s="163" customFormat="1" ht="32.25" customHeight="1" thickBot="1" x14ac:dyDescent="0.35">
      <c r="A5" s="647"/>
      <c r="B5" s="643" t="s">
        <v>234</v>
      </c>
      <c r="C5" s="644"/>
      <c r="D5" s="644"/>
      <c r="E5" s="644"/>
      <c r="F5" s="644"/>
      <c r="G5" s="644"/>
      <c r="H5" s="644"/>
      <c r="I5" s="644"/>
      <c r="J5" s="644"/>
      <c r="K5" s="644"/>
      <c r="L5" s="644"/>
      <c r="M5" s="644"/>
      <c r="N5" s="644"/>
      <c r="O5" s="644"/>
      <c r="P5" s="644"/>
      <c r="Q5" s="644"/>
      <c r="R5" s="644"/>
      <c r="S5" s="644"/>
      <c r="T5" s="644"/>
      <c r="U5" s="644"/>
      <c r="V5" s="644"/>
      <c r="W5" s="644"/>
      <c r="X5" s="644"/>
      <c r="Y5" s="644"/>
      <c r="Z5" s="644"/>
      <c r="AA5" s="645"/>
      <c r="AB5" s="162"/>
      <c r="AC5"/>
      <c r="AD5"/>
      <c r="AE5"/>
      <c r="AF5"/>
      <c r="AG5" s="164"/>
      <c r="AH5" s="164"/>
      <c r="AI5" s="164"/>
      <c r="AJ5" s="164"/>
      <c r="AK5" s="164"/>
      <c r="AL5" s="164"/>
      <c r="AM5" s="164"/>
      <c r="AN5" s="165"/>
    </row>
    <row r="6" spans="1:40" s="163" customFormat="1" ht="33.75" customHeight="1" thickBot="1" x14ac:dyDescent="0.3">
      <c r="A6" s="647"/>
      <c r="B6" s="640" t="s">
        <v>235</v>
      </c>
      <c r="C6" s="641"/>
      <c r="D6" s="640" t="s">
        <v>86</v>
      </c>
      <c r="E6" s="641"/>
      <c r="F6" s="640" t="s">
        <v>145</v>
      </c>
      <c r="G6" s="641"/>
      <c r="H6" s="640" t="s">
        <v>146</v>
      </c>
      <c r="I6" s="641"/>
      <c r="J6" s="640" t="s">
        <v>147</v>
      </c>
      <c r="K6" s="641"/>
      <c r="L6" s="640" t="s">
        <v>148</v>
      </c>
      <c r="M6" s="641"/>
      <c r="N6" s="640" t="s">
        <v>149</v>
      </c>
      <c r="O6" s="641"/>
      <c r="P6" s="640" t="s">
        <v>236</v>
      </c>
      <c r="Q6" s="641"/>
      <c r="R6" s="640" t="s">
        <v>150</v>
      </c>
      <c r="S6" s="641"/>
      <c r="T6" s="640" t="s">
        <v>151</v>
      </c>
      <c r="U6" s="641"/>
      <c r="V6" s="640" t="s">
        <v>152</v>
      </c>
      <c r="W6" s="641"/>
      <c r="X6" s="640" t="s">
        <v>87</v>
      </c>
      <c r="Y6" s="641"/>
      <c r="Z6" s="640" t="s">
        <v>237</v>
      </c>
      <c r="AA6" s="642"/>
      <c r="AB6" s="162"/>
      <c r="AC6" s="179"/>
      <c r="AD6" s="179"/>
      <c r="AE6" s="1"/>
      <c r="AF6" s="1"/>
    </row>
    <row r="7" spans="1:40" s="163" customFormat="1" ht="82.5" customHeight="1" thickTop="1" x14ac:dyDescent="0.3">
      <c r="A7" s="648"/>
      <c r="B7" s="240" t="s">
        <v>28</v>
      </c>
      <c r="C7" s="241" t="s">
        <v>29</v>
      </c>
      <c r="D7" s="342" t="s">
        <v>28</v>
      </c>
      <c r="E7" s="343" t="s">
        <v>29</v>
      </c>
      <c r="F7" s="240" t="s">
        <v>28</v>
      </c>
      <c r="G7" s="241" t="s">
        <v>29</v>
      </c>
      <c r="H7" s="342" t="s">
        <v>28</v>
      </c>
      <c r="I7" s="343" t="s">
        <v>29</v>
      </c>
      <c r="J7" s="240" t="s">
        <v>28</v>
      </c>
      <c r="K7" s="241" t="s">
        <v>29</v>
      </c>
      <c r="L7" s="342" t="s">
        <v>28</v>
      </c>
      <c r="M7" s="343" t="s">
        <v>29</v>
      </c>
      <c r="N7" s="240" t="s">
        <v>28</v>
      </c>
      <c r="O7" s="241" t="s">
        <v>29</v>
      </c>
      <c r="P7" s="342" t="s">
        <v>28</v>
      </c>
      <c r="Q7" s="343" t="s">
        <v>29</v>
      </c>
      <c r="R7" s="240" t="s">
        <v>28</v>
      </c>
      <c r="S7" s="241" t="s">
        <v>29</v>
      </c>
      <c r="T7" s="342" t="s">
        <v>28</v>
      </c>
      <c r="U7" s="343" t="s">
        <v>29</v>
      </c>
      <c r="V7" s="240" t="s">
        <v>28</v>
      </c>
      <c r="W7" s="241" t="s">
        <v>29</v>
      </c>
      <c r="X7" s="342" t="s">
        <v>28</v>
      </c>
      <c r="Y7" s="343" t="s">
        <v>29</v>
      </c>
      <c r="Z7" s="240" t="s">
        <v>28</v>
      </c>
      <c r="AA7" s="241" t="s">
        <v>29</v>
      </c>
      <c r="AB7" s="162"/>
      <c r="AC7" s="179"/>
      <c r="AD7" s="179"/>
      <c r="AE7" s="179"/>
      <c r="AF7" s="179"/>
    </row>
    <row r="8" spans="1:40" s="163" customFormat="1" ht="26.25" customHeight="1" x14ac:dyDescent="0.3">
      <c r="A8" s="337">
        <v>1999</v>
      </c>
      <c r="B8" s="51">
        <v>25.5</v>
      </c>
      <c r="C8" s="51">
        <v>-0.60000000000000142</v>
      </c>
      <c r="D8" s="344">
        <v>25.65</v>
      </c>
      <c r="E8" s="344">
        <v>-0.55000000000000071</v>
      </c>
      <c r="F8" s="51">
        <v>25.450000000000003</v>
      </c>
      <c r="G8" s="51">
        <v>-0.34999999999999787</v>
      </c>
      <c r="H8" s="344">
        <v>25</v>
      </c>
      <c r="I8" s="344">
        <v>0.10000000000000142</v>
      </c>
      <c r="J8" s="51">
        <v>23.450000000000003</v>
      </c>
      <c r="K8" s="51">
        <v>0.25000000000000355</v>
      </c>
      <c r="L8" s="344">
        <v>21.8</v>
      </c>
      <c r="M8" s="344">
        <v>0.40000000000000213</v>
      </c>
      <c r="N8" s="51">
        <v>20.7</v>
      </c>
      <c r="O8" s="51">
        <v>9.9999999999997868E-2</v>
      </c>
      <c r="P8" s="344">
        <v>20.8</v>
      </c>
      <c r="Q8" s="344">
        <v>0.10000000000000142</v>
      </c>
      <c r="R8" s="51">
        <v>21.5</v>
      </c>
      <c r="S8" s="51">
        <v>0.19999999999999929</v>
      </c>
      <c r="T8" s="344">
        <v>21.65</v>
      </c>
      <c r="U8" s="344">
        <v>-0.65000000000000213</v>
      </c>
      <c r="V8" s="51">
        <v>23.8</v>
      </c>
      <c r="W8" s="51">
        <v>-9.9999999999997868E-2</v>
      </c>
      <c r="X8" s="344">
        <v>24.65</v>
      </c>
      <c r="Y8" s="344">
        <v>-0.65000000000000213</v>
      </c>
      <c r="Z8" s="51">
        <v>23.329166666666666</v>
      </c>
      <c r="AA8" s="51">
        <v>-0.17083333333333428</v>
      </c>
      <c r="AB8" s="162"/>
      <c r="AC8" s="164"/>
      <c r="AE8" s="164"/>
      <c r="AF8" s="164"/>
    </row>
    <row r="9" spans="1:40" s="163" customFormat="1" ht="26.25" customHeight="1" x14ac:dyDescent="0.3">
      <c r="A9" s="337">
        <v>2000</v>
      </c>
      <c r="B9" s="51">
        <v>26.05</v>
      </c>
      <c r="C9" s="51">
        <v>-5.0000000000000711E-2</v>
      </c>
      <c r="D9" s="344">
        <v>25.65</v>
      </c>
      <c r="E9" s="344">
        <v>-0.55000000000000071</v>
      </c>
      <c r="F9" s="51">
        <v>25.2</v>
      </c>
      <c r="G9" s="51">
        <v>-0.60000000000000142</v>
      </c>
      <c r="H9" s="344">
        <v>24.55</v>
      </c>
      <c r="I9" s="344">
        <v>-0.34999999999999787</v>
      </c>
      <c r="J9" s="51">
        <v>23.2</v>
      </c>
      <c r="K9" s="51">
        <v>0</v>
      </c>
      <c r="L9" s="344">
        <v>21.299999999999997</v>
      </c>
      <c r="M9" s="344">
        <v>-0.10000000000000142</v>
      </c>
      <c r="N9" s="51">
        <v>20.399999999999999</v>
      </c>
      <c r="O9" s="51">
        <v>-0.20000000000000284</v>
      </c>
      <c r="P9" s="344">
        <v>20.399999999999999</v>
      </c>
      <c r="Q9" s="344">
        <v>-0.30000000000000071</v>
      </c>
      <c r="R9" s="51">
        <v>20.8</v>
      </c>
      <c r="S9" s="51">
        <v>-0.5</v>
      </c>
      <c r="T9" s="344">
        <v>21.9</v>
      </c>
      <c r="U9" s="344">
        <v>-0.40000000000000213</v>
      </c>
      <c r="V9" s="51">
        <v>23.3</v>
      </c>
      <c r="W9" s="51">
        <v>-0.59999999999999787</v>
      </c>
      <c r="X9" s="344">
        <v>25.25</v>
      </c>
      <c r="Y9" s="344">
        <v>-5.0000000000000711E-2</v>
      </c>
      <c r="Z9" s="51">
        <v>23.166666666666664</v>
      </c>
      <c r="AA9" s="51">
        <v>-0.3333333333333357</v>
      </c>
      <c r="AB9" s="162"/>
      <c r="AC9" s="164"/>
      <c r="AE9" s="164"/>
      <c r="AF9" s="164"/>
    </row>
    <row r="10" spans="1:40" s="163" customFormat="1" ht="26.25" customHeight="1" x14ac:dyDescent="0.3">
      <c r="A10" s="337">
        <v>2001</v>
      </c>
      <c r="B10" s="51">
        <v>26.25</v>
      </c>
      <c r="C10" s="51">
        <v>0.14999999999999858</v>
      </c>
      <c r="D10" s="344">
        <v>26.1</v>
      </c>
      <c r="E10" s="344">
        <v>-9.9999999999997868E-2</v>
      </c>
      <c r="F10" s="51">
        <v>26</v>
      </c>
      <c r="G10" s="51">
        <v>0.19999999999999929</v>
      </c>
      <c r="H10" s="344">
        <v>24.95</v>
      </c>
      <c r="I10" s="344">
        <v>5.0000000000000711E-2</v>
      </c>
      <c r="J10" s="51">
        <v>23.6</v>
      </c>
      <c r="K10" s="51">
        <v>0.40000000000000213</v>
      </c>
      <c r="L10" s="344">
        <v>20.8</v>
      </c>
      <c r="M10" s="344">
        <v>-0.59999999999999787</v>
      </c>
      <c r="N10" s="51">
        <v>20.5</v>
      </c>
      <c r="O10" s="51">
        <v>-0.10000000000000142</v>
      </c>
      <c r="P10" s="344" t="s">
        <v>18</v>
      </c>
      <c r="Q10" s="344" t="s">
        <v>18</v>
      </c>
      <c r="R10" s="51">
        <v>21.6</v>
      </c>
      <c r="S10" s="51">
        <v>0.30000000000000071</v>
      </c>
      <c r="T10" s="344">
        <v>22.4</v>
      </c>
      <c r="U10" s="344">
        <v>9.9999999999997868E-2</v>
      </c>
      <c r="V10" s="51">
        <v>23.5</v>
      </c>
      <c r="W10" s="51">
        <v>-0.39999999999999858</v>
      </c>
      <c r="X10" s="344">
        <v>25.1</v>
      </c>
      <c r="Y10" s="344">
        <v>-0.19999999999999929</v>
      </c>
      <c r="Z10" s="51">
        <v>23.589015151515149</v>
      </c>
      <c r="AA10" s="51">
        <v>8.9015151515148716E-2</v>
      </c>
      <c r="AB10" s="162"/>
      <c r="AC10" s="164"/>
      <c r="AE10" s="164"/>
      <c r="AF10" s="164"/>
    </row>
    <row r="11" spans="1:40" s="163" customFormat="1" ht="26.25" customHeight="1" x14ac:dyDescent="0.3">
      <c r="A11" s="337">
        <v>2002</v>
      </c>
      <c r="B11" s="51">
        <v>25.5</v>
      </c>
      <c r="C11" s="51">
        <v>-0.60000000000000142</v>
      </c>
      <c r="D11" s="344">
        <v>26.1</v>
      </c>
      <c r="E11" s="344">
        <v>-9.9999999999997868E-2</v>
      </c>
      <c r="F11" s="51">
        <v>25.95</v>
      </c>
      <c r="G11" s="51">
        <v>0.14999999999999858</v>
      </c>
      <c r="H11" s="344">
        <v>24.65</v>
      </c>
      <c r="I11" s="344">
        <v>-0.25</v>
      </c>
      <c r="J11" s="51">
        <v>23.4</v>
      </c>
      <c r="K11" s="51">
        <v>0.19999999999999929</v>
      </c>
      <c r="L11" s="344">
        <v>21.200000000000003</v>
      </c>
      <c r="M11" s="344">
        <v>-0.19999999999999574</v>
      </c>
      <c r="N11" s="51">
        <v>21.1</v>
      </c>
      <c r="O11" s="51">
        <v>0.5</v>
      </c>
      <c r="P11" s="344">
        <v>20.5</v>
      </c>
      <c r="Q11" s="344">
        <v>-0.19999999999999929</v>
      </c>
      <c r="R11" s="51">
        <v>21.2</v>
      </c>
      <c r="S11" s="51">
        <v>-0.10000000000000142</v>
      </c>
      <c r="T11" s="344">
        <v>22.65</v>
      </c>
      <c r="U11" s="344">
        <v>0.34999999999999787</v>
      </c>
      <c r="V11" s="51">
        <v>24.4</v>
      </c>
      <c r="W11" s="51">
        <v>0.5</v>
      </c>
      <c r="X11" s="344">
        <v>25.65</v>
      </c>
      <c r="Y11" s="344">
        <v>0.34999999999999787</v>
      </c>
      <c r="Z11" s="51">
        <v>23.524999999999999</v>
      </c>
      <c r="AA11" s="51">
        <v>2.4999999999998579E-2</v>
      </c>
      <c r="AB11" s="162"/>
      <c r="AC11" s="164"/>
      <c r="AE11" s="164"/>
      <c r="AF11" s="164"/>
    </row>
    <row r="12" spans="1:40" s="163" customFormat="1" ht="26.25" customHeight="1" x14ac:dyDescent="0.3">
      <c r="A12" s="337">
        <v>2003</v>
      </c>
      <c r="B12" s="51">
        <v>26.5</v>
      </c>
      <c r="C12" s="51">
        <v>0.39999999999999858</v>
      </c>
      <c r="D12" s="344">
        <v>26.15</v>
      </c>
      <c r="E12" s="344">
        <v>-5.0000000000000711E-2</v>
      </c>
      <c r="F12" s="51">
        <v>25.9</v>
      </c>
      <c r="G12" s="51">
        <v>9.9999999999997868E-2</v>
      </c>
      <c r="H12" s="344">
        <v>25.45</v>
      </c>
      <c r="I12" s="344">
        <v>0.55000000000000071</v>
      </c>
      <c r="J12" s="51">
        <v>24.15</v>
      </c>
      <c r="K12" s="51">
        <v>0.94999999999999929</v>
      </c>
      <c r="L12" s="344">
        <v>21</v>
      </c>
      <c r="M12" s="344">
        <v>-0.39999999999999858</v>
      </c>
      <c r="N12" s="51">
        <v>20.200000000000003</v>
      </c>
      <c r="O12" s="51">
        <v>-0.39999999999999858</v>
      </c>
      <c r="P12" s="344">
        <v>20.350000000000001</v>
      </c>
      <c r="Q12" s="344">
        <v>-0.34999999999999787</v>
      </c>
      <c r="R12" s="51">
        <v>21.6</v>
      </c>
      <c r="S12" s="51">
        <v>0.30000000000000071</v>
      </c>
      <c r="T12" s="344">
        <v>22.8</v>
      </c>
      <c r="U12" s="344">
        <v>0.5</v>
      </c>
      <c r="V12" s="51">
        <v>24.1</v>
      </c>
      <c r="W12" s="51">
        <v>0.20000000000000284</v>
      </c>
      <c r="X12" s="344">
        <v>25.85</v>
      </c>
      <c r="Y12" s="344">
        <v>0.55000000000000071</v>
      </c>
      <c r="Z12" s="51">
        <v>23.670833333333334</v>
      </c>
      <c r="AA12" s="51">
        <v>0.17083333333333428</v>
      </c>
      <c r="AB12" s="162"/>
      <c r="AC12" s="164"/>
      <c r="AE12" s="164"/>
      <c r="AF12" s="164"/>
    </row>
    <row r="13" spans="1:40" s="163" customFormat="1" ht="26.25" customHeight="1" x14ac:dyDescent="0.3">
      <c r="A13" s="337">
        <v>2004</v>
      </c>
      <c r="B13" s="51">
        <v>26</v>
      </c>
      <c r="C13" s="51">
        <v>-0.10000000000000142</v>
      </c>
      <c r="D13" s="344">
        <v>26.799999999999997</v>
      </c>
      <c r="E13" s="344">
        <v>0.59999999999999787</v>
      </c>
      <c r="F13" s="51">
        <v>26.35</v>
      </c>
      <c r="G13" s="51">
        <v>0.55000000000000071</v>
      </c>
      <c r="H13" s="344">
        <v>24.8</v>
      </c>
      <c r="I13" s="344">
        <v>-9.9999999999997868E-2</v>
      </c>
      <c r="J13" s="51">
        <v>22.5</v>
      </c>
      <c r="K13" s="51">
        <v>-0.69999999999999929</v>
      </c>
      <c r="L13" s="344">
        <v>20.799999999999997</v>
      </c>
      <c r="M13" s="344">
        <v>-0.60000000000000142</v>
      </c>
      <c r="N13" s="51">
        <v>21.1</v>
      </c>
      <c r="O13" s="51">
        <v>0.5</v>
      </c>
      <c r="P13" s="344">
        <v>21.35</v>
      </c>
      <c r="Q13" s="344">
        <v>0.65000000000000213</v>
      </c>
      <c r="R13" s="51">
        <v>21.9</v>
      </c>
      <c r="S13" s="51">
        <v>0.59999999999999787</v>
      </c>
      <c r="T13" s="344">
        <v>22.6</v>
      </c>
      <c r="U13" s="344">
        <v>0.30000000000000071</v>
      </c>
      <c r="V13" s="51">
        <v>24</v>
      </c>
      <c r="W13" s="51">
        <v>0.10000000000000142</v>
      </c>
      <c r="X13" s="344">
        <v>25.1</v>
      </c>
      <c r="Y13" s="344">
        <v>-0.19999999999999929</v>
      </c>
      <c r="Z13" s="51">
        <v>23.65</v>
      </c>
      <c r="AA13" s="51">
        <v>0.14999999999999858</v>
      </c>
      <c r="AB13" s="162"/>
      <c r="AC13" s="164"/>
      <c r="AE13" s="164"/>
      <c r="AF13" s="164"/>
    </row>
    <row r="14" spans="1:40" s="163" customFormat="1" ht="26.25" customHeight="1" x14ac:dyDescent="0.3">
      <c r="A14" s="337">
        <v>2005</v>
      </c>
      <c r="B14" s="51">
        <v>26.800000000000004</v>
      </c>
      <c r="C14" s="51">
        <v>0.70000000000000284</v>
      </c>
      <c r="D14" s="344">
        <v>26.33</v>
      </c>
      <c r="E14" s="344">
        <v>0.12999999999999901</v>
      </c>
      <c r="F14" s="51">
        <v>26.060000000000002</v>
      </c>
      <c r="G14" s="51">
        <v>0.26000000000000156</v>
      </c>
      <c r="H14" s="344">
        <v>25.249999999999996</v>
      </c>
      <c r="I14" s="344">
        <v>0.34999999999999787</v>
      </c>
      <c r="J14" s="51">
        <v>23.430000000000003</v>
      </c>
      <c r="K14" s="51">
        <v>0.23000000000000398</v>
      </c>
      <c r="L14" s="344">
        <v>21.509999999999998</v>
      </c>
      <c r="M14" s="344">
        <v>0.10999999999999943</v>
      </c>
      <c r="N14" s="51">
        <v>20.71</v>
      </c>
      <c r="O14" s="51">
        <v>0.10999999999999943</v>
      </c>
      <c r="P14" s="344">
        <v>20.560000000000002</v>
      </c>
      <c r="Q14" s="344">
        <v>-0.13999999999999702</v>
      </c>
      <c r="R14" s="51">
        <v>21.37</v>
      </c>
      <c r="S14" s="51">
        <v>7.0000000000000284E-2</v>
      </c>
      <c r="T14" s="344">
        <v>21.816451612903229</v>
      </c>
      <c r="U14" s="344">
        <v>-0.48354838709677139</v>
      </c>
      <c r="V14" s="51">
        <v>23.295666666666669</v>
      </c>
      <c r="W14" s="51">
        <v>-0.60433333333332939</v>
      </c>
      <c r="X14" s="344">
        <v>25.132580645161291</v>
      </c>
      <c r="Y14" s="344">
        <v>-0.16741935483871018</v>
      </c>
      <c r="Z14" s="51">
        <v>23.522058243727599</v>
      </c>
      <c r="AA14" s="51">
        <v>2.2058243727599347E-2</v>
      </c>
      <c r="AB14" s="162"/>
      <c r="AC14" s="164"/>
      <c r="AE14" s="164"/>
      <c r="AF14" s="164"/>
    </row>
    <row r="15" spans="1:40" s="163" customFormat="1" ht="26.25" customHeight="1" x14ac:dyDescent="0.3">
      <c r="A15" s="337">
        <v>2006</v>
      </c>
      <c r="B15" s="51">
        <v>25.810000000000002</v>
      </c>
      <c r="C15" s="51">
        <v>-0.28999999999999915</v>
      </c>
      <c r="D15" s="344">
        <v>26.02</v>
      </c>
      <c r="E15" s="344">
        <v>-0.17999999999999972</v>
      </c>
      <c r="F15" s="51">
        <v>25.900000000000002</v>
      </c>
      <c r="G15" s="51">
        <v>0.10000000000000142</v>
      </c>
      <c r="H15" s="344">
        <v>25.17</v>
      </c>
      <c r="I15" s="344">
        <v>0.27000000000000313</v>
      </c>
      <c r="J15" s="51">
        <v>23.119999999999997</v>
      </c>
      <c r="K15" s="51">
        <v>-8.0000000000001847E-2</v>
      </c>
      <c r="L15" s="344">
        <v>22.18</v>
      </c>
      <c r="M15" s="344">
        <v>0.78000000000000114</v>
      </c>
      <c r="N15" s="51">
        <v>20.730000000000004</v>
      </c>
      <c r="O15" s="51">
        <v>0.13000000000000256</v>
      </c>
      <c r="P15" s="344">
        <v>20.420000000000002</v>
      </c>
      <c r="Q15" s="344">
        <v>-0.27999999999999758</v>
      </c>
      <c r="R15" s="51">
        <v>21.4</v>
      </c>
      <c r="S15" s="51">
        <v>9.9999999999997868E-2</v>
      </c>
      <c r="T15" s="344">
        <v>22.480000000000004</v>
      </c>
      <c r="U15" s="344">
        <v>0.18000000000000327</v>
      </c>
      <c r="V15" s="51">
        <v>24.45</v>
      </c>
      <c r="W15" s="51">
        <v>0.55000000000000071</v>
      </c>
      <c r="X15" s="344">
        <v>26.2</v>
      </c>
      <c r="Y15" s="344">
        <v>0.89999999999999858</v>
      </c>
      <c r="Z15" s="51">
        <v>23.656666666666666</v>
      </c>
      <c r="AA15" s="51">
        <v>0.15666666666666629</v>
      </c>
      <c r="AB15" s="162"/>
      <c r="AC15" s="164"/>
      <c r="AE15" s="164"/>
      <c r="AF15" s="164"/>
    </row>
    <row r="16" spans="1:40" ht="26.25" customHeight="1" x14ac:dyDescent="0.3">
      <c r="A16" s="337">
        <v>2007</v>
      </c>
      <c r="B16" s="51">
        <v>26.79</v>
      </c>
      <c r="C16" s="51">
        <v>0.68999999999999773</v>
      </c>
      <c r="D16" s="344">
        <v>26.59</v>
      </c>
      <c r="E16" s="344">
        <v>0.39000000000000057</v>
      </c>
      <c r="F16" s="51">
        <v>25.630000000000003</v>
      </c>
      <c r="G16" s="51">
        <v>-0.16999999999999815</v>
      </c>
      <c r="H16" s="344">
        <v>25.199999999999996</v>
      </c>
      <c r="I16" s="344">
        <v>0.29999999999999716</v>
      </c>
      <c r="J16" s="51">
        <v>23.67</v>
      </c>
      <c r="K16" s="51">
        <v>0.47000000000000242</v>
      </c>
      <c r="L16" s="344">
        <v>21.3</v>
      </c>
      <c r="M16" s="344">
        <v>-9.9999999999997868E-2</v>
      </c>
      <c r="N16" s="51">
        <v>21.31</v>
      </c>
      <c r="O16" s="51">
        <v>0.7099999999999973</v>
      </c>
      <c r="P16" s="344">
        <v>20.939999999999998</v>
      </c>
      <c r="Q16" s="344">
        <v>0.23999999999999844</v>
      </c>
      <c r="R16" s="51">
        <v>21.59</v>
      </c>
      <c r="S16" s="51">
        <v>0.28999999999999915</v>
      </c>
      <c r="T16" s="344">
        <v>22.33</v>
      </c>
      <c r="U16" s="344">
        <v>2.9999999999997584E-2</v>
      </c>
      <c r="V16" s="51">
        <v>24.11</v>
      </c>
      <c r="W16" s="51">
        <v>0.21000000000000085</v>
      </c>
      <c r="X16" s="344">
        <v>25.810000000000002</v>
      </c>
      <c r="Y16" s="344">
        <v>0.51000000000000156</v>
      </c>
      <c r="Z16" s="51">
        <v>23.772500000000001</v>
      </c>
      <c r="AA16" s="51">
        <v>0.27250000000000085</v>
      </c>
      <c r="AB16" s="162"/>
      <c r="AC16" s="164"/>
      <c r="AD16" s="166"/>
      <c r="AE16" s="164"/>
      <c r="AF16" s="164"/>
    </row>
    <row r="17" spans="1:32" s="163" customFormat="1" ht="26.25" customHeight="1" x14ac:dyDescent="0.3">
      <c r="A17" s="337">
        <v>2008</v>
      </c>
      <c r="B17" s="51">
        <v>26.090000000000003</v>
      </c>
      <c r="C17" s="51">
        <v>-9.9999999999980105E-3</v>
      </c>
      <c r="D17" s="344">
        <v>26.15</v>
      </c>
      <c r="E17" s="344">
        <v>-5.0000000000000711E-2</v>
      </c>
      <c r="F17" s="51">
        <v>25.28</v>
      </c>
      <c r="G17" s="51">
        <v>-0.51999999999999957</v>
      </c>
      <c r="H17" s="344">
        <v>24.95</v>
      </c>
      <c r="I17" s="344">
        <v>5.0000000000000711E-2</v>
      </c>
      <c r="J17" s="51">
        <v>23.130000000000003</v>
      </c>
      <c r="K17" s="51">
        <v>-6.9999999999996732E-2</v>
      </c>
      <c r="L17" s="344">
        <v>21.29</v>
      </c>
      <c r="M17" s="344">
        <v>-0.10999999999999943</v>
      </c>
      <c r="N17" s="51">
        <v>20.439999999999998</v>
      </c>
      <c r="O17" s="51">
        <v>-0.16000000000000369</v>
      </c>
      <c r="P17" s="344">
        <v>21.259999999999998</v>
      </c>
      <c r="Q17" s="344">
        <v>0.55999999999999872</v>
      </c>
      <c r="R17" s="51">
        <v>21.787500000000001</v>
      </c>
      <c r="S17" s="51">
        <v>0.48750000000000071</v>
      </c>
      <c r="T17" s="344">
        <v>22.75</v>
      </c>
      <c r="U17" s="344">
        <v>0.44999999999999929</v>
      </c>
      <c r="V17" s="51">
        <v>24.669999999999998</v>
      </c>
      <c r="W17" s="51">
        <v>0.76999999999999957</v>
      </c>
      <c r="X17" s="344">
        <v>25.92</v>
      </c>
      <c r="Y17" s="344">
        <v>0.62000000000000099</v>
      </c>
      <c r="Z17" s="51">
        <v>23.643125000000001</v>
      </c>
      <c r="AA17" s="51">
        <v>0.14312500000000128</v>
      </c>
      <c r="AB17" s="162"/>
      <c r="AE17" s="164"/>
      <c r="AF17" s="164"/>
    </row>
    <row r="18" spans="1:32" s="163" customFormat="1" ht="26.25" customHeight="1" x14ac:dyDescent="0.3">
      <c r="A18" s="337">
        <v>2009</v>
      </c>
      <c r="B18" s="51">
        <v>26.89</v>
      </c>
      <c r="C18" s="51">
        <v>0.78999999999999915</v>
      </c>
      <c r="D18" s="344">
        <v>26.799999999999997</v>
      </c>
      <c r="E18" s="344">
        <v>0.59999999999999787</v>
      </c>
      <c r="F18" s="51">
        <v>26.2</v>
      </c>
      <c r="G18" s="51">
        <v>0.39999999999999858</v>
      </c>
      <c r="H18" s="344">
        <v>25.76</v>
      </c>
      <c r="I18" s="344">
        <v>0.86000000000000298</v>
      </c>
      <c r="J18" s="51">
        <v>23.78</v>
      </c>
      <c r="K18" s="51">
        <v>0.58000000000000185</v>
      </c>
      <c r="L18" s="344">
        <v>22.39</v>
      </c>
      <c r="M18" s="344">
        <v>0.99000000000000199</v>
      </c>
      <c r="N18" s="51">
        <v>21.01</v>
      </c>
      <c r="O18" s="51">
        <v>0.41000000000000014</v>
      </c>
      <c r="P18" s="344">
        <v>20.9</v>
      </c>
      <c r="Q18" s="344">
        <v>0.19999999999999929</v>
      </c>
      <c r="R18" s="51">
        <v>21.52</v>
      </c>
      <c r="S18" s="51">
        <v>0.21999999999999886</v>
      </c>
      <c r="T18" s="344">
        <v>22.990000000000002</v>
      </c>
      <c r="U18" s="344">
        <v>0.69000000000000128</v>
      </c>
      <c r="V18" s="51">
        <v>24.189999999999998</v>
      </c>
      <c r="W18" s="51">
        <v>0.28999999999999915</v>
      </c>
      <c r="X18" s="344">
        <v>25.800000000000004</v>
      </c>
      <c r="Y18" s="344">
        <v>0.50000000000000355</v>
      </c>
      <c r="Z18" s="51">
        <v>24.019166666666671</v>
      </c>
      <c r="AA18" s="51">
        <v>0.51916666666667055</v>
      </c>
      <c r="AB18" s="162"/>
      <c r="AE18" s="164"/>
      <c r="AF18" s="164"/>
    </row>
    <row r="19" spans="1:32" s="163" customFormat="1" ht="26.25" customHeight="1" x14ac:dyDescent="0.3">
      <c r="A19" s="337">
        <v>2010</v>
      </c>
      <c r="B19" s="51">
        <v>26.43</v>
      </c>
      <c r="C19" s="51">
        <v>0.4</v>
      </c>
      <c r="D19" s="344">
        <v>26.875</v>
      </c>
      <c r="E19" s="344">
        <v>0.67500000000000071</v>
      </c>
      <c r="F19" s="51">
        <v>26.49</v>
      </c>
      <c r="G19" s="51">
        <v>0.68999999999999773</v>
      </c>
      <c r="H19" s="344">
        <v>25.33</v>
      </c>
      <c r="I19" s="344">
        <v>0.42999999999999972</v>
      </c>
      <c r="J19" s="51">
        <v>24.409999999999997</v>
      </c>
      <c r="K19" s="51">
        <v>1.2099999999999973</v>
      </c>
      <c r="L19" s="344">
        <v>22.759999999999998</v>
      </c>
      <c r="M19" s="344">
        <v>1.3599999999999994</v>
      </c>
      <c r="N19" s="51">
        <v>21</v>
      </c>
      <c r="O19" s="51">
        <v>0.39999999999999858</v>
      </c>
      <c r="P19" s="344">
        <v>20.83</v>
      </c>
      <c r="Q19" s="344">
        <v>0.12999999999999901</v>
      </c>
      <c r="R19" s="51">
        <v>21.36</v>
      </c>
      <c r="S19" s="51">
        <v>5.9999999999998721E-2</v>
      </c>
      <c r="T19" s="344">
        <v>23.21</v>
      </c>
      <c r="U19" s="344">
        <v>0.91000000000000014</v>
      </c>
      <c r="V19" s="51">
        <v>23.82</v>
      </c>
      <c r="W19" s="51">
        <v>-7.9999999999998295E-2</v>
      </c>
      <c r="X19" s="344">
        <v>25.310000000000002</v>
      </c>
      <c r="Y19" s="344">
        <v>1.0000000000001563E-2</v>
      </c>
      <c r="Z19" s="51">
        <v>23.985416666666666</v>
      </c>
      <c r="AA19" s="51">
        <v>0.48541666666666572</v>
      </c>
      <c r="AB19" s="162"/>
      <c r="AE19" s="164"/>
      <c r="AF19" s="164"/>
    </row>
    <row r="20" spans="1:32" ht="26.25" customHeight="1" x14ac:dyDescent="0.3">
      <c r="A20" s="337">
        <v>2011</v>
      </c>
      <c r="B20" s="51">
        <v>26.16</v>
      </c>
      <c r="C20" s="51">
        <v>5.9999999999998721E-2</v>
      </c>
      <c r="D20" s="344">
        <v>26.619999999999997</v>
      </c>
      <c r="E20" s="344">
        <v>0.41999999999999815</v>
      </c>
      <c r="F20" s="51">
        <v>26.09</v>
      </c>
      <c r="G20" s="51">
        <v>0.28999999999999915</v>
      </c>
      <c r="H20" s="344">
        <v>25.51</v>
      </c>
      <c r="I20" s="344">
        <v>0.61000000000000298</v>
      </c>
      <c r="J20" s="51">
        <v>23.740000000000002</v>
      </c>
      <c r="K20" s="51">
        <v>0.5400000000000027</v>
      </c>
      <c r="L20" s="344">
        <v>22.9</v>
      </c>
      <c r="M20" s="344">
        <v>1.5</v>
      </c>
      <c r="N20" s="51">
        <v>21.39</v>
      </c>
      <c r="O20" s="51">
        <v>0.78999999999999915</v>
      </c>
      <c r="P20" s="344">
        <v>21.09</v>
      </c>
      <c r="Q20" s="344">
        <v>0.39000000000000057</v>
      </c>
      <c r="R20" s="51">
        <v>21.81</v>
      </c>
      <c r="S20" s="51">
        <v>0.50999999999999801</v>
      </c>
      <c r="T20" s="344">
        <v>22.87</v>
      </c>
      <c r="U20" s="344">
        <v>0.57000000000000028</v>
      </c>
      <c r="V20" s="51">
        <v>24.78</v>
      </c>
      <c r="W20" s="51">
        <v>0.88000000000000256</v>
      </c>
      <c r="X20" s="344">
        <v>25.5</v>
      </c>
      <c r="Y20" s="344">
        <v>0.19999999999999929</v>
      </c>
      <c r="Z20" s="51">
        <v>24.03833333333333</v>
      </c>
      <c r="AA20" s="51">
        <v>0.53833333333333044</v>
      </c>
      <c r="AE20" s="164"/>
      <c r="AF20" s="164"/>
    </row>
    <row r="21" spans="1:32" ht="26.25" customHeight="1" x14ac:dyDescent="0.3">
      <c r="A21" s="337">
        <v>2012</v>
      </c>
      <c r="B21" s="51">
        <v>26.022580645161291</v>
      </c>
      <c r="C21" s="51">
        <v>-7.7419354838710319E-2</v>
      </c>
      <c r="D21" s="344">
        <v>26.961724137931036</v>
      </c>
      <c r="E21" s="344">
        <v>0.76172413793103644</v>
      </c>
      <c r="F21" s="51">
        <v>26.018161290322581</v>
      </c>
      <c r="G21" s="51">
        <v>0.21816129032258047</v>
      </c>
      <c r="H21" s="344">
        <v>25.458666666666666</v>
      </c>
      <c r="I21" s="344">
        <v>0.55866666666666731</v>
      </c>
      <c r="J21" s="51">
        <v>23.332903225806451</v>
      </c>
      <c r="K21" s="51">
        <v>0.13290322580645153</v>
      </c>
      <c r="L21" s="344">
        <v>21.623666666666665</v>
      </c>
      <c r="M21" s="344">
        <v>0.22366666666666646</v>
      </c>
      <c r="N21" s="51">
        <v>21.400558312655086</v>
      </c>
      <c r="O21" s="51">
        <v>0.80055831265508459</v>
      </c>
      <c r="P21" s="344">
        <v>21.310645161290324</v>
      </c>
      <c r="Q21" s="344">
        <v>0.61064516129032498</v>
      </c>
      <c r="R21" s="51">
        <v>21.762333333333334</v>
      </c>
      <c r="S21" s="51">
        <v>0.46233333333333348</v>
      </c>
      <c r="T21" s="344">
        <v>23.173225806451612</v>
      </c>
      <c r="U21" s="344">
        <v>0.87322580645161096</v>
      </c>
      <c r="V21" s="51">
        <v>24.799999999999997</v>
      </c>
      <c r="W21" s="51">
        <v>0.89999999999999858</v>
      </c>
      <c r="X21" s="344">
        <v>26.29</v>
      </c>
      <c r="Y21" s="344">
        <v>0.98999999999999844</v>
      </c>
      <c r="Z21" s="51">
        <v>24.012872103857084</v>
      </c>
      <c r="AA21" s="51">
        <v>0.51287210385708448</v>
      </c>
      <c r="AE21" s="164"/>
      <c r="AF21" s="164"/>
    </row>
    <row r="22" spans="1:32" ht="26.25" customHeight="1" x14ac:dyDescent="0.3">
      <c r="A22" s="337">
        <v>2013</v>
      </c>
      <c r="B22" s="51">
        <v>26.42</v>
      </c>
      <c r="C22" s="51">
        <v>0.32000000000000028</v>
      </c>
      <c r="D22" s="344">
        <v>26.689999999999998</v>
      </c>
      <c r="E22" s="344">
        <v>0.48999999999999844</v>
      </c>
      <c r="F22" s="51">
        <v>26.11</v>
      </c>
      <c r="G22" s="51">
        <v>0.30999999999999872</v>
      </c>
      <c r="H22" s="344">
        <v>25.009999999999998</v>
      </c>
      <c r="I22" s="344">
        <v>0.10999999999999943</v>
      </c>
      <c r="J22" s="51">
        <v>22.979999999999997</v>
      </c>
      <c r="K22" s="51">
        <v>-0.22000000000000242</v>
      </c>
      <c r="L22" s="344">
        <v>21.6</v>
      </c>
      <c r="M22" s="344">
        <v>0.20000000000000284</v>
      </c>
      <c r="N22" s="51">
        <v>20.48</v>
      </c>
      <c r="O22" s="51">
        <v>-0.12000000000000099</v>
      </c>
      <c r="P22" s="344">
        <v>21.130000000000003</v>
      </c>
      <c r="Q22" s="344">
        <v>0.43000000000000327</v>
      </c>
      <c r="R22" s="51">
        <v>22.15</v>
      </c>
      <c r="S22" s="51">
        <v>0.9</v>
      </c>
      <c r="T22" s="344">
        <v>23.57</v>
      </c>
      <c r="U22" s="344">
        <v>1.2699999999999996</v>
      </c>
      <c r="V22" s="51">
        <v>24.57</v>
      </c>
      <c r="W22" s="51">
        <v>0.67000000000000171</v>
      </c>
      <c r="X22" s="344">
        <v>25.89</v>
      </c>
      <c r="Y22" s="344">
        <v>0.58999999999999986</v>
      </c>
      <c r="Z22" s="51">
        <v>23.883333333333333</v>
      </c>
      <c r="AA22" s="51">
        <v>0.38333333333333286</v>
      </c>
      <c r="AE22" s="164"/>
      <c r="AF22" s="164"/>
    </row>
    <row r="23" spans="1:32" ht="26.25" customHeight="1" x14ac:dyDescent="0.3">
      <c r="A23" s="337">
        <v>2014</v>
      </c>
      <c r="B23" s="51">
        <v>26.65</v>
      </c>
      <c r="C23" s="51">
        <v>0.6</v>
      </c>
      <c r="D23" s="344">
        <v>26.799999999999997</v>
      </c>
      <c r="E23" s="344">
        <v>0.59999999999999787</v>
      </c>
      <c r="F23" s="51">
        <v>26.35</v>
      </c>
      <c r="G23" s="51">
        <v>0.55000000000000071</v>
      </c>
      <c r="H23" s="344">
        <v>25.25</v>
      </c>
      <c r="I23" s="344">
        <v>0.35000000000000142</v>
      </c>
      <c r="J23" s="51">
        <v>23.5</v>
      </c>
      <c r="K23" s="51">
        <v>0.30000000000000071</v>
      </c>
      <c r="L23" s="344">
        <v>22.4</v>
      </c>
      <c r="M23" s="344">
        <v>1</v>
      </c>
      <c r="N23" s="51">
        <v>21.950000000000003</v>
      </c>
      <c r="O23" s="51">
        <v>1.3500000000000014</v>
      </c>
      <c r="P23" s="344">
        <v>21.549999999999997</v>
      </c>
      <c r="Q23" s="344">
        <v>0.9</v>
      </c>
      <c r="R23" s="51">
        <v>21.950000000000003</v>
      </c>
      <c r="S23" s="51">
        <v>0.65000000000000213</v>
      </c>
      <c r="T23" s="344">
        <v>24.200000000000003</v>
      </c>
      <c r="U23" s="344">
        <v>1.9000000000000021</v>
      </c>
      <c r="V23" s="51">
        <v>25.45</v>
      </c>
      <c r="W23" s="51">
        <v>1.5500000000000007</v>
      </c>
      <c r="X23" s="344">
        <v>26.35</v>
      </c>
      <c r="Y23" s="344">
        <v>1.0500000000000007</v>
      </c>
      <c r="Z23" s="51">
        <v>24.366666666666667</v>
      </c>
      <c r="AA23" s="51">
        <v>0.86666666666666714</v>
      </c>
      <c r="AE23" s="164"/>
      <c r="AF23" s="164"/>
    </row>
    <row r="24" spans="1:32" ht="26.25" customHeight="1" x14ac:dyDescent="0.3">
      <c r="A24" s="337">
        <v>2015</v>
      </c>
      <c r="B24" s="51">
        <v>26.4</v>
      </c>
      <c r="C24" s="51">
        <v>0.34999999999999787</v>
      </c>
      <c r="D24" s="344">
        <v>26.15</v>
      </c>
      <c r="E24" s="344">
        <v>0</v>
      </c>
      <c r="F24" s="51">
        <v>26</v>
      </c>
      <c r="G24" s="51">
        <v>0.19999999999999929</v>
      </c>
      <c r="H24" s="344">
        <v>25.3</v>
      </c>
      <c r="I24" s="344">
        <v>0.4</v>
      </c>
      <c r="J24" s="51">
        <v>23.950000000000003</v>
      </c>
      <c r="K24" s="51">
        <v>0.75000000000000355</v>
      </c>
      <c r="L24" s="344">
        <v>22.7</v>
      </c>
      <c r="M24" s="344">
        <v>1.3</v>
      </c>
      <c r="N24" s="51">
        <v>21.5</v>
      </c>
      <c r="O24" s="51">
        <v>0.94999999999999929</v>
      </c>
      <c r="P24" s="344">
        <v>21.55</v>
      </c>
      <c r="Q24" s="344">
        <v>0.85000000000000142</v>
      </c>
      <c r="R24" s="51">
        <v>22.15</v>
      </c>
      <c r="S24" s="51">
        <v>0.84999999999999787</v>
      </c>
      <c r="T24" s="344">
        <v>23.7</v>
      </c>
      <c r="U24" s="344">
        <v>1.3999999999999986</v>
      </c>
      <c r="V24" s="51">
        <v>24.5</v>
      </c>
      <c r="W24" s="51">
        <v>0.6</v>
      </c>
      <c r="X24" s="344">
        <v>26.700000000000003</v>
      </c>
      <c r="Y24" s="344">
        <v>1.4000000000000021</v>
      </c>
      <c r="Z24" s="51">
        <v>24.237500000000004</v>
      </c>
      <c r="AA24" s="51">
        <v>0.73750000000000426</v>
      </c>
      <c r="AE24" s="164"/>
      <c r="AF24" s="164"/>
    </row>
    <row r="25" spans="1:32" ht="26.25" customHeight="1" x14ac:dyDescent="0.3">
      <c r="A25" s="337">
        <v>2016</v>
      </c>
      <c r="B25" s="51">
        <v>27.1</v>
      </c>
      <c r="C25" s="51">
        <v>1</v>
      </c>
      <c r="D25" s="344">
        <v>27.1</v>
      </c>
      <c r="E25" s="344">
        <v>0.90000000000000213</v>
      </c>
      <c r="F25" s="51">
        <v>26.9</v>
      </c>
      <c r="G25" s="51">
        <v>1.0999999999999979</v>
      </c>
      <c r="H25" s="344">
        <v>26</v>
      </c>
      <c r="I25" s="344">
        <v>1.1000000000000014</v>
      </c>
      <c r="J25" s="51">
        <v>23.2</v>
      </c>
      <c r="K25" s="51">
        <v>0</v>
      </c>
      <c r="L25" s="344">
        <v>21.7</v>
      </c>
      <c r="M25" s="344">
        <v>0.3</v>
      </c>
      <c r="N25" s="51">
        <v>20.9</v>
      </c>
      <c r="O25" s="51">
        <v>0.29999999999999716</v>
      </c>
      <c r="P25" s="344">
        <v>21.5</v>
      </c>
      <c r="Q25" s="344">
        <v>0.80000000000000071</v>
      </c>
      <c r="R25" s="51">
        <v>21.2</v>
      </c>
      <c r="S25" s="51">
        <v>-0.10000000000000142</v>
      </c>
      <c r="T25" s="344">
        <v>23.25</v>
      </c>
      <c r="U25" s="344">
        <v>1</v>
      </c>
      <c r="V25" s="51">
        <v>24.450000000000003</v>
      </c>
      <c r="W25" s="51">
        <v>0.55000000000000426</v>
      </c>
      <c r="X25" s="344">
        <v>25.25</v>
      </c>
      <c r="Y25" s="344">
        <v>0</v>
      </c>
      <c r="Z25" s="51">
        <v>24.049999999999997</v>
      </c>
      <c r="AA25" s="51">
        <v>0.6</v>
      </c>
      <c r="AE25" s="164"/>
      <c r="AF25" s="164"/>
    </row>
    <row r="26" spans="1:32" ht="26.25" customHeight="1" x14ac:dyDescent="0.3">
      <c r="A26" s="337">
        <v>2017</v>
      </c>
      <c r="B26" s="51">
        <v>26.65</v>
      </c>
      <c r="C26" s="51">
        <v>0.6</v>
      </c>
      <c r="D26" s="344">
        <v>26.65</v>
      </c>
      <c r="E26" s="344">
        <v>0.5</v>
      </c>
      <c r="F26" s="51">
        <v>27.049999999999997</v>
      </c>
      <c r="G26" s="51">
        <v>1.2499999999999964</v>
      </c>
      <c r="H26" s="344">
        <v>26.1</v>
      </c>
      <c r="I26" s="344">
        <v>1.2000000000000028</v>
      </c>
      <c r="J26" s="51">
        <v>24.2</v>
      </c>
      <c r="K26" s="51">
        <v>1</v>
      </c>
      <c r="L26" s="344">
        <v>22.75</v>
      </c>
      <c r="M26" s="344">
        <v>1.3500000000000014</v>
      </c>
      <c r="N26" s="51">
        <v>22.450000000000003</v>
      </c>
      <c r="O26" s="51">
        <v>1.8500000000000014</v>
      </c>
      <c r="P26" s="344">
        <v>22.2</v>
      </c>
      <c r="Q26" s="344">
        <v>1.5</v>
      </c>
      <c r="R26" s="51">
        <v>22.549999999999997</v>
      </c>
      <c r="S26" s="51">
        <v>1.2499999999999964</v>
      </c>
      <c r="T26" s="344">
        <v>23.8</v>
      </c>
      <c r="U26" s="344">
        <v>1.5</v>
      </c>
      <c r="V26" s="51">
        <v>24.7</v>
      </c>
      <c r="W26" s="51">
        <v>0.80000000000000071</v>
      </c>
      <c r="X26" s="344">
        <v>26.45</v>
      </c>
      <c r="Y26" s="344">
        <v>1.1499999999999986</v>
      </c>
      <c r="Z26" s="51">
        <v>24.65</v>
      </c>
      <c r="AA26" s="51">
        <v>1.1499999999999986</v>
      </c>
      <c r="AE26" s="164"/>
      <c r="AF26" s="164"/>
    </row>
    <row r="27" spans="1:32" ht="26.25" customHeight="1" x14ac:dyDescent="0.3">
      <c r="A27" s="338">
        <v>2018</v>
      </c>
      <c r="B27" s="51">
        <v>26.5</v>
      </c>
      <c r="C27" s="51">
        <v>0.39999999999999858</v>
      </c>
      <c r="D27" s="344">
        <v>27</v>
      </c>
      <c r="E27" s="344">
        <v>0.80000000000000071</v>
      </c>
      <c r="F27" s="51">
        <v>26.7</v>
      </c>
      <c r="G27" s="51">
        <v>0.89999999999999858</v>
      </c>
      <c r="H27" s="344">
        <v>25.6</v>
      </c>
      <c r="I27" s="344">
        <v>0.70000000000000284</v>
      </c>
      <c r="J27" s="51">
        <v>24</v>
      </c>
      <c r="K27" s="51">
        <v>0.80000000000000071</v>
      </c>
      <c r="L27" s="344">
        <v>22.6</v>
      </c>
      <c r="M27" s="344">
        <v>1.2000000000000028</v>
      </c>
      <c r="N27" s="51">
        <v>21.2</v>
      </c>
      <c r="O27" s="51">
        <v>0.59999999999999787</v>
      </c>
      <c r="P27" s="344">
        <v>22</v>
      </c>
      <c r="Q27" s="344">
        <v>1.3000000000000007</v>
      </c>
      <c r="R27" s="51">
        <v>22.7</v>
      </c>
      <c r="S27" s="51">
        <v>1.3999999999999986</v>
      </c>
      <c r="T27" s="344">
        <v>23.3</v>
      </c>
      <c r="U27" s="344">
        <v>1</v>
      </c>
      <c r="V27" s="51">
        <v>25.3</v>
      </c>
      <c r="W27" s="51">
        <v>1.4000000000000021</v>
      </c>
      <c r="X27" s="344">
        <v>26.2</v>
      </c>
      <c r="Y27" s="344">
        <v>0.89999999999999858</v>
      </c>
      <c r="Z27" s="51">
        <v>24.4</v>
      </c>
      <c r="AA27" s="51">
        <v>0.89999999999999858</v>
      </c>
      <c r="AE27" s="164"/>
      <c r="AF27" s="164"/>
    </row>
    <row r="28" spans="1:32" ht="26.25" customHeight="1" x14ac:dyDescent="0.3">
      <c r="A28" s="339">
        <v>2019</v>
      </c>
      <c r="B28" s="51">
        <v>27.130000000000003</v>
      </c>
      <c r="C28" s="51">
        <v>1</v>
      </c>
      <c r="D28" s="344">
        <v>26.81</v>
      </c>
      <c r="E28" s="344">
        <v>0.6</v>
      </c>
      <c r="F28" s="51">
        <v>27.024193548387096</v>
      </c>
      <c r="G28" s="51">
        <v>1.2</v>
      </c>
      <c r="H28" s="344">
        <v>26.16</v>
      </c>
      <c r="I28" s="344">
        <v>1.3</v>
      </c>
      <c r="J28" s="51">
        <v>23.74</v>
      </c>
      <c r="K28" s="51">
        <v>0.5</v>
      </c>
      <c r="L28" s="344">
        <v>22.259999999999998</v>
      </c>
      <c r="M28" s="344">
        <v>0.9</v>
      </c>
      <c r="N28" s="51">
        <v>21.75</v>
      </c>
      <c r="O28" s="51">
        <v>1.2</v>
      </c>
      <c r="P28" s="344">
        <v>21.85</v>
      </c>
      <c r="Q28" s="344">
        <v>1.2</v>
      </c>
      <c r="R28" s="51">
        <v>22.104333333333329</v>
      </c>
      <c r="S28" s="51">
        <v>0.8</v>
      </c>
      <c r="T28" s="344">
        <v>23.48</v>
      </c>
      <c r="U28" s="344">
        <v>1.2</v>
      </c>
      <c r="V28" s="51">
        <v>25.067333333333337</v>
      </c>
      <c r="W28" s="51">
        <v>1.2</v>
      </c>
      <c r="X28" s="344">
        <v>26.6</v>
      </c>
      <c r="Y28" s="344">
        <v>1.3</v>
      </c>
      <c r="Z28" s="51">
        <v>24.5</v>
      </c>
      <c r="AA28" s="51">
        <v>1</v>
      </c>
      <c r="AE28" s="164"/>
      <c r="AF28" s="164"/>
    </row>
    <row r="29" spans="1:32" ht="26.25" customHeight="1" thickBot="1" x14ac:dyDescent="0.35">
      <c r="A29" s="340">
        <v>2020</v>
      </c>
      <c r="B29" s="51">
        <v>26.35</v>
      </c>
      <c r="C29" s="51">
        <v>0.3</v>
      </c>
      <c r="D29" s="344">
        <v>26.514827586206895</v>
      </c>
      <c r="E29" s="344">
        <v>0.3</v>
      </c>
      <c r="F29" s="51">
        <v>26.35</v>
      </c>
      <c r="G29" s="51">
        <v>0.6</v>
      </c>
      <c r="H29" s="344">
        <v>24.990000000000002</v>
      </c>
      <c r="I29" s="344">
        <v>0.1</v>
      </c>
      <c r="J29" s="51">
        <v>23.28</v>
      </c>
      <c r="K29" s="51">
        <v>0.1</v>
      </c>
      <c r="L29" s="344">
        <v>21.78</v>
      </c>
      <c r="M29" s="344">
        <v>0.4</v>
      </c>
      <c r="N29" s="51">
        <v>21.046451612903223</v>
      </c>
      <c r="O29" s="51">
        <v>0.4</v>
      </c>
      <c r="P29" s="344">
        <v>20.773172043010753</v>
      </c>
      <c r="Q29" s="344">
        <v>0.1</v>
      </c>
      <c r="R29" s="51">
        <v>21.6</v>
      </c>
      <c r="S29" s="51">
        <v>0.3</v>
      </c>
      <c r="T29" s="344">
        <v>23.47774193548387</v>
      </c>
      <c r="U29" s="344">
        <v>1.2</v>
      </c>
      <c r="V29" s="51">
        <v>23.824904761904765</v>
      </c>
      <c r="W29" s="51">
        <v>-0.1</v>
      </c>
      <c r="X29" s="344">
        <v>25.948872622001652</v>
      </c>
      <c r="Y29" s="344">
        <v>0.6</v>
      </c>
      <c r="Z29" s="51">
        <v>23.827997546792599</v>
      </c>
      <c r="AA29" s="51">
        <v>0.3</v>
      </c>
    </row>
    <row r="30" spans="1:32" ht="26.25" customHeight="1" thickBot="1" x14ac:dyDescent="0.35">
      <c r="A30" s="651"/>
      <c r="B30" s="652" t="s">
        <v>229</v>
      </c>
      <c r="C30" s="653"/>
      <c r="D30" s="653"/>
      <c r="E30" s="653"/>
      <c r="F30" s="653"/>
      <c r="G30" s="653"/>
      <c r="H30" s="653"/>
      <c r="I30" s="653"/>
      <c r="J30" s="653"/>
      <c r="K30" s="653"/>
      <c r="L30" s="653"/>
      <c r="M30" s="653"/>
      <c r="N30" s="653"/>
      <c r="O30" s="653"/>
      <c r="P30" s="653"/>
      <c r="Q30" s="653"/>
      <c r="R30" s="653"/>
      <c r="S30" s="653"/>
      <c r="T30" s="653"/>
      <c r="U30" s="653"/>
      <c r="V30" s="653"/>
      <c r="W30" s="653"/>
      <c r="X30" s="653"/>
      <c r="Y30" s="653"/>
      <c r="Z30" s="653"/>
      <c r="AA30" s="654"/>
    </row>
    <row r="31" spans="1:32" ht="26.25" customHeight="1" x14ac:dyDescent="0.3">
      <c r="A31" s="651"/>
      <c r="B31" s="655" t="s">
        <v>199</v>
      </c>
      <c r="C31" s="649"/>
      <c r="D31" s="650" t="s">
        <v>200</v>
      </c>
      <c r="E31" s="650"/>
      <c r="F31" s="649" t="s">
        <v>201</v>
      </c>
      <c r="G31" s="649"/>
      <c r="H31" s="650" t="s">
        <v>202</v>
      </c>
      <c r="I31" s="650"/>
      <c r="J31" s="649" t="s">
        <v>203</v>
      </c>
      <c r="K31" s="649"/>
      <c r="L31" s="650" t="s">
        <v>204</v>
      </c>
      <c r="M31" s="650"/>
      <c r="N31" s="649" t="s">
        <v>205</v>
      </c>
      <c r="O31" s="649"/>
      <c r="P31" s="650" t="s">
        <v>205</v>
      </c>
      <c r="Q31" s="650"/>
      <c r="R31" s="649" t="s">
        <v>191</v>
      </c>
      <c r="S31" s="649"/>
      <c r="T31" s="650" t="s">
        <v>206</v>
      </c>
      <c r="U31" s="650"/>
      <c r="V31" s="649" t="s">
        <v>207</v>
      </c>
      <c r="W31" s="649"/>
      <c r="X31" s="650" t="s">
        <v>208</v>
      </c>
      <c r="Y31" s="650"/>
      <c r="Z31" s="649" t="s">
        <v>209</v>
      </c>
      <c r="AA31" s="649"/>
    </row>
    <row r="32" spans="1:32" ht="26.25" customHeight="1" x14ac:dyDescent="0.3">
      <c r="A32" s="341">
        <v>2021</v>
      </c>
      <c r="B32" s="114">
        <v>26.427741935483869</v>
      </c>
      <c r="C32" s="114">
        <v>0.1</v>
      </c>
      <c r="D32" s="345">
        <v>26.652499999999996</v>
      </c>
      <c r="E32" s="345">
        <v>0.3</v>
      </c>
      <c r="F32" s="114">
        <v>26.523225806451613</v>
      </c>
      <c r="G32" s="114">
        <v>0.5</v>
      </c>
      <c r="H32" s="345">
        <v>25.664890166028094</v>
      </c>
      <c r="I32" s="345">
        <v>0.6</v>
      </c>
      <c r="J32" s="114">
        <v>23.991577060931899</v>
      </c>
      <c r="K32" s="114">
        <v>0.6</v>
      </c>
      <c r="L32" s="345">
        <v>22.065057471264367</v>
      </c>
      <c r="M32" s="345">
        <v>0.4</v>
      </c>
      <c r="N32" s="114">
        <v>20.993548387096773</v>
      </c>
      <c r="O32" s="114">
        <v>0.1</v>
      </c>
      <c r="P32" s="345">
        <v>20.656129031838709</v>
      </c>
      <c r="Q32" s="346">
        <v>-0.24387096816128917</v>
      </c>
      <c r="R32" s="114">
        <v>21.388333333333332</v>
      </c>
      <c r="S32" s="167">
        <v>-0.11166666666666814</v>
      </c>
      <c r="T32" s="345">
        <v>22.802580645161289</v>
      </c>
      <c r="U32" s="345">
        <v>0.1</v>
      </c>
      <c r="V32" s="114">
        <v>24.449666666666666</v>
      </c>
      <c r="W32" s="114">
        <v>0.3</v>
      </c>
      <c r="X32" s="345">
        <v>25.660000000000004</v>
      </c>
      <c r="Y32" s="345">
        <v>0.1</v>
      </c>
      <c r="Z32" s="114">
        <v>23.939604208688053</v>
      </c>
      <c r="AA32" s="114">
        <v>0.2</v>
      </c>
    </row>
    <row r="33" spans="1:27" ht="24.75" customHeight="1" x14ac:dyDescent="0.3">
      <c r="A33" s="341">
        <v>2022</v>
      </c>
      <c r="B33" s="114">
        <v>26.2</v>
      </c>
      <c r="C33" s="114">
        <v>-0.1</v>
      </c>
      <c r="D33" s="345">
        <v>26.3</v>
      </c>
      <c r="E33" s="345">
        <v>-0.1</v>
      </c>
      <c r="F33" s="114">
        <v>26.6</v>
      </c>
      <c r="G33" s="114">
        <v>0.6</v>
      </c>
      <c r="H33" s="345">
        <v>25.4</v>
      </c>
      <c r="I33" s="345">
        <v>0.3</v>
      </c>
      <c r="J33" s="114">
        <v>23.5</v>
      </c>
      <c r="K33" s="114">
        <v>0.1</v>
      </c>
      <c r="L33" s="345">
        <v>21.2</v>
      </c>
      <c r="M33" s="345">
        <v>-0.5</v>
      </c>
      <c r="N33" s="114">
        <v>20.3</v>
      </c>
      <c r="O33" s="114">
        <v>-0.6</v>
      </c>
      <c r="P33" s="345">
        <v>20.7</v>
      </c>
      <c r="Q33" s="346">
        <v>-0.2</v>
      </c>
      <c r="R33" s="114">
        <v>21.3</v>
      </c>
      <c r="S33" s="167">
        <v>-0.2</v>
      </c>
      <c r="T33" s="345">
        <v>22.1</v>
      </c>
      <c r="U33" s="345">
        <v>-0.6</v>
      </c>
      <c r="V33" s="114">
        <v>23.2</v>
      </c>
      <c r="W33" s="114">
        <v>-0.9</v>
      </c>
      <c r="X33" s="345">
        <v>24.7</v>
      </c>
      <c r="Y33" s="345">
        <v>-0.9</v>
      </c>
      <c r="Z33" s="114">
        <v>23.5</v>
      </c>
      <c r="AA33" s="114">
        <v>-0.2</v>
      </c>
    </row>
    <row r="34" spans="1:27" ht="24.75" customHeight="1" x14ac:dyDescent="0.3">
      <c r="A34" s="341">
        <v>2023</v>
      </c>
      <c r="B34" s="114">
        <v>25</v>
      </c>
      <c r="C34" s="114">
        <v>-1.3</v>
      </c>
      <c r="D34" s="345">
        <v>25.9</v>
      </c>
      <c r="E34" s="345">
        <v>-0.5</v>
      </c>
      <c r="F34" s="114">
        <v>25.6</v>
      </c>
      <c r="G34" s="114">
        <v>-0.4</v>
      </c>
      <c r="H34" s="345">
        <v>24.8</v>
      </c>
      <c r="I34" s="345">
        <v>-0.3</v>
      </c>
      <c r="J34" s="114">
        <v>23.9</v>
      </c>
      <c r="K34" s="114">
        <v>0.5</v>
      </c>
      <c r="L34" s="345">
        <v>22</v>
      </c>
      <c r="M34" s="345">
        <v>0.3</v>
      </c>
      <c r="N34" s="114">
        <v>21.5</v>
      </c>
      <c r="O34" s="114">
        <v>0.6</v>
      </c>
      <c r="P34" s="345">
        <v>21.8</v>
      </c>
      <c r="Q34" s="346">
        <v>0.9</v>
      </c>
      <c r="R34" s="114">
        <v>22.6</v>
      </c>
      <c r="S34" s="167">
        <v>1.1000000000000001</v>
      </c>
      <c r="T34" s="345">
        <v>23.8</v>
      </c>
      <c r="U34" s="345">
        <v>1.1000000000000001</v>
      </c>
      <c r="V34" s="114">
        <v>24.6</v>
      </c>
      <c r="W34" s="114">
        <v>0.5</v>
      </c>
      <c r="X34" s="345">
        <v>25.6</v>
      </c>
      <c r="Y34" s="345">
        <v>0</v>
      </c>
      <c r="Z34" s="114">
        <v>23.9</v>
      </c>
      <c r="AA34" s="114">
        <v>0.2</v>
      </c>
    </row>
    <row r="35" spans="1:27" x14ac:dyDescent="0.3">
      <c r="A35" s="341">
        <v>2024</v>
      </c>
      <c r="B35" s="114">
        <v>26.9</v>
      </c>
      <c r="C35" s="114">
        <v>0.6</v>
      </c>
      <c r="D35" s="345">
        <v>26.5</v>
      </c>
      <c r="E35" s="345">
        <v>0.1</v>
      </c>
      <c r="F35" s="114">
        <v>26.1</v>
      </c>
      <c r="G35" s="114">
        <v>0.1</v>
      </c>
      <c r="H35" s="345">
        <v>25.7</v>
      </c>
      <c r="I35" s="345">
        <v>0.6</v>
      </c>
      <c r="J35" s="114">
        <v>24</v>
      </c>
      <c r="K35" s="114">
        <v>0.4</v>
      </c>
      <c r="L35" s="345">
        <v>22.5</v>
      </c>
      <c r="M35" s="345">
        <v>0.8</v>
      </c>
      <c r="N35" s="114">
        <v>21</v>
      </c>
      <c r="O35" s="114">
        <v>0.4</v>
      </c>
      <c r="P35" s="345">
        <v>21.3</v>
      </c>
      <c r="Q35" s="346">
        <v>0.4</v>
      </c>
      <c r="R35" s="114">
        <v>22</v>
      </c>
      <c r="S35" s="167">
        <v>0.8</v>
      </c>
      <c r="T35" s="345">
        <v>23.4</v>
      </c>
      <c r="U35" s="345">
        <v>0.7</v>
      </c>
      <c r="V35" s="114">
        <v>25</v>
      </c>
      <c r="W35" s="114">
        <v>1.1000000000000001</v>
      </c>
      <c r="X35" s="345">
        <v>25.9</v>
      </c>
      <c r="Y35" s="345">
        <v>0.3</v>
      </c>
      <c r="Z35" s="114">
        <v>24</v>
      </c>
      <c r="AA35" s="114">
        <v>0.6</v>
      </c>
    </row>
    <row r="36" spans="1:27" x14ac:dyDescent="0.3">
      <c r="A36" s="168" t="s">
        <v>85</v>
      </c>
      <c r="B36" s="169"/>
      <c r="C36" s="30"/>
      <c r="D36" s="169"/>
      <c r="E36" s="30"/>
      <c r="F36" s="169"/>
      <c r="G36" s="30"/>
      <c r="H36" s="168"/>
      <c r="I36" s="30"/>
      <c r="J36" s="169"/>
      <c r="K36" s="30"/>
      <c r="L36" s="169"/>
      <c r="M36" s="30"/>
      <c r="N36" s="169"/>
      <c r="O36" s="30"/>
      <c r="P36" s="169"/>
      <c r="Q36" s="30"/>
      <c r="R36" s="169"/>
      <c r="S36" s="30"/>
      <c r="T36" s="169"/>
      <c r="U36" s="30"/>
      <c r="V36" s="169"/>
      <c r="W36" s="30"/>
      <c r="X36" s="169"/>
      <c r="Y36" s="30"/>
      <c r="Z36" s="162"/>
      <c r="AA36" s="163"/>
    </row>
    <row r="37" spans="1:27" ht="18.600000000000001" x14ac:dyDescent="0.3">
      <c r="A37" s="168" t="s">
        <v>153</v>
      </c>
      <c r="B37" s="169"/>
      <c r="C37" s="30"/>
      <c r="D37" s="169"/>
      <c r="E37" s="30"/>
      <c r="F37" s="169"/>
      <c r="G37" s="30"/>
      <c r="H37" s="169"/>
      <c r="I37" s="30"/>
      <c r="J37" s="169"/>
      <c r="K37" s="30"/>
      <c r="L37" s="169"/>
      <c r="M37" s="30"/>
      <c r="N37" s="169"/>
      <c r="O37" s="30"/>
      <c r="P37" s="169"/>
      <c r="Q37" s="30"/>
      <c r="R37" s="169"/>
      <c r="S37" s="30"/>
      <c r="T37" s="169"/>
      <c r="U37" s="30"/>
      <c r="V37" s="169"/>
      <c r="W37" s="30"/>
      <c r="X37" s="169"/>
      <c r="Y37" s="30"/>
      <c r="Z37" s="162"/>
      <c r="AA37" s="163"/>
    </row>
    <row r="38" spans="1:27" ht="18.600000000000001" x14ac:dyDescent="0.3">
      <c r="A38" s="168" t="s">
        <v>187</v>
      </c>
    </row>
    <row r="39" spans="1:27" x14ac:dyDescent="0.3">
      <c r="A39" s="168"/>
      <c r="V39" s="15"/>
    </row>
    <row r="40" spans="1:27" x14ac:dyDescent="0.3">
      <c r="N40" s="15"/>
    </row>
  </sheetData>
  <mergeCells count="44">
    <mergeCell ref="Z31:AA31"/>
    <mergeCell ref="B31:C31"/>
    <mergeCell ref="D31:E31"/>
    <mergeCell ref="F31:G31"/>
    <mergeCell ref="H31:I31"/>
    <mergeCell ref="J31:K31"/>
    <mergeCell ref="B5:AA5"/>
    <mergeCell ref="A4:A7"/>
    <mergeCell ref="N6:O6"/>
    <mergeCell ref="N31:O31"/>
    <mergeCell ref="P31:Q31"/>
    <mergeCell ref="R31:S31"/>
    <mergeCell ref="T31:U31"/>
    <mergeCell ref="V31:W31"/>
    <mergeCell ref="X31:Y31"/>
    <mergeCell ref="L31:M31"/>
    <mergeCell ref="L4:M4"/>
    <mergeCell ref="D4:E4"/>
    <mergeCell ref="F4:G4"/>
    <mergeCell ref="H4:I4"/>
    <mergeCell ref="A30:A31"/>
    <mergeCell ref="B30:AA30"/>
    <mergeCell ref="X6:Y6"/>
    <mergeCell ref="Z6:AA6"/>
    <mergeCell ref="L6:M6"/>
    <mergeCell ref="P6:Q6"/>
    <mergeCell ref="B6:C6"/>
    <mergeCell ref="D6:E6"/>
    <mergeCell ref="F6:G6"/>
    <mergeCell ref="H6:I6"/>
    <mergeCell ref="J6:K6"/>
    <mergeCell ref="T6:U6"/>
    <mergeCell ref="V6:W6"/>
    <mergeCell ref="R6:S6"/>
    <mergeCell ref="J4:K4"/>
    <mergeCell ref="B4:C4"/>
    <mergeCell ref="Z3:AA3"/>
    <mergeCell ref="Z4:AA4"/>
    <mergeCell ref="X4:Y4"/>
    <mergeCell ref="N4:O4"/>
    <mergeCell ref="R4:S4"/>
    <mergeCell ref="T4:U4"/>
    <mergeCell ref="V4:W4"/>
    <mergeCell ref="P4:Q4"/>
  </mergeCells>
  <hyperlinks>
    <hyperlink ref="A1" location="'Table of contents'!A2" display="Back to Table of Contents" xr:uid="{00000000-0004-0000-0400-000000000000}"/>
  </hyperlinks>
  <pageMargins left="0.28999999999999998" right="0.2" top="0.5" bottom="0.1" header="0.3" footer="0.1"/>
  <pageSetup paperSize="9"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AB38"/>
  <sheetViews>
    <sheetView zoomScaleNormal="100" workbookViewId="0">
      <selection activeCell="M35" sqref="M35"/>
    </sheetView>
  </sheetViews>
  <sheetFormatPr defaultColWidth="9.109375" defaultRowHeight="15.6" x14ac:dyDescent="0.3"/>
  <cols>
    <col min="1" max="1" width="14" style="11" customWidth="1"/>
    <col min="2" max="2" width="8" style="11" customWidth="1"/>
    <col min="3" max="3" width="8" style="160" customWidth="1"/>
    <col min="4" max="4" width="8" style="11" customWidth="1"/>
    <col min="5" max="5" width="8" style="160" customWidth="1"/>
    <col min="6" max="6" width="8" style="11" customWidth="1"/>
    <col min="7" max="7" width="8" style="160" customWidth="1"/>
    <col min="8" max="8" width="8" style="11" customWidth="1"/>
    <col min="9" max="9" width="8" style="160" customWidth="1"/>
    <col min="10" max="10" width="8" style="11" customWidth="1"/>
    <col min="11" max="11" width="8" style="160" customWidth="1"/>
    <col min="12" max="12" width="8" style="11" customWidth="1"/>
    <col min="13" max="13" width="8" style="160" customWidth="1"/>
    <col min="14" max="14" width="8" style="11" customWidth="1"/>
    <col min="15" max="15" width="8" style="160" customWidth="1"/>
    <col min="16" max="16" width="8" style="11" customWidth="1"/>
    <col min="17" max="17" width="8" style="160" customWidth="1"/>
    <col min="18" max="18" width="8" style="11" customWidth="1"/>
    <col min="19" max="19" width="8" style="160" customWidth="1"/>
    <col min="20" max="20" width="8" style="11" customWidth="1"/>
    <col min="21" max="21" width="8" style="160" customWidth="1"/>
    <col min="22" max="22" width="8" style="11" customWidth="1"/>
    <col min="23" max="23" width="8" style="160" customWidth="1"/>
    <col min="24" max="24" width="8" style="11" customWidth="1"/>
    <col min="25" max="25" width="8" style="160" customWidth="1"/>
    <col min="26" max="27" width="8" style="11" customWidth="1"/>
    <col min="28" max="28" width="6.44140625" style="11" customWidth="1"/>
    <col min="29" max="16384" width="9.109375" style="11"/>
  </cols>
  <sheetData>
    <row r="1" spans="1:28" x14ac:dyDescent="0.3">
      <c r="A1" s="115" t="s">
        <v>125</v>
      </c>
      <c r="B1" s="159"/>
      <c r="Y1" s="170"/>
    </row>
    <row r="2" spans="1:28" ht="37.5" customHeight="1" x14ac:dyDescent="0.35">
      <c r="A2" s="453" t="s">
        <v>281</v>
      </c>
      <c r="B2" s="412"/>
      <c r="C2" s="466"/>
      <c r="D2" s="412"/>
      <c r="E2" s="466"/>
      <c r="F2" s="467"/>
      <c r="G2" s="467"/>
      <c r="J2" s="160"/>
      <c r="L2" s="160"/>
    </row>
    <row r="3" spans="1:28" ht="20.25" customHeight="1" x14ac:dyDescent="0.35">
      <c r="A3" s="19"/>
      <c r="G3" s="161"/>
      <c r="J3" s="160"/>
      <c r="L3" s="160"/>
      <c r="Z3" s="637" t="s">
        <v>27</v>
      </c>
      <c r="AA3" s="637"/>
      <c r="AB3" s="77"/>
    </row>
    <row r="4" spans="1:28" ht="66" customHeight="1" thickBot="1" x14ac:dyDescent="0.35">
      <c r="A4" s="663" t="s">
        <v>238</v>
      </c>
      <c r="B4" s="635" t="s">
        <v>154</v>
      </c>
      <c r="C4" s="636"/>
      <c r="D4" s="635" t="s">
        <v>99</v>
      </c>
      <c r="E4" s="636"/>
      <c r="F4" s="635" t="s">
        <v>98</v>
      </c>
      <c r="G4" s="636"/>
      <c r="H4" s="635" t="s">
        <v>97</v>
      </c>
      <c r="I4" s="636"/>
      <c r="J4" s="635" t="s">
        <v>96</v>
      </c>
      <c r="K4" s="636"/>
      <c r="L4" s="635" t="s">
        <v>95</v>
      </c>
      <c r="M4" s="636"/>
      <c r="N4" s="635" t="s">
        <v>94</v>
      </c>
      <c r="O4" s="636"/>
      <c r="P4" s="635" t="s">
        <v>93</v>
      </c>
      <c r="Q4" s="636"/>
      <c r="R4" s="635" t="s">
        <v>92</v>
      </c>
      <c r="S4" s="636"/>
      <c r="T4" s="635" t="s">
        <v>91</v>
      </c>
      <c r="U4" s="636"/>
      <c r="V4" s="635" t="s">
        <v>90</v>
      </c>
      <c r="W4" s="636"/>
      <c r="X4" s="635" t="s">
        <v>89</v>
      </c>
      <c r="Y4" s="636"/>
      <c r="Z4" s="656" t="s">
        <v>88</v>
      </c>
      <c r="AA4" s="657"/>
    </row>
    <row r="5" spans="1:28" s="163" customFormat="1" ht="26.25" customHeight="1" thickBot="1" x14ac:dyDescent="0.35">
      <c r="A5" s="664"/>
      <c r="B5" s="643" t="s">
        <v>239</v>
      </c>
      <c r="C5" s="644"/>
      <c r="D5" s="644"/>
      <c r="E5" s="644"/>
      <c r="F5" s="644"/>
      <c r="G5" s="644"/>
      <c r="H5" s="644"/>
      <c r="I5" s="644"/>
      <c r="J5" s="644"/>
      <c r="K5" s="644"/>
      <c r="L5" s="644"/>
      <c r="M5" s="644"/>
      <c r="N5" s="644"/>
      <c r="O5" s="644"/>
      <c r="P5" s="644"/>
      <c r="Q5" s="644"/>
      <c r="R5" s="644"/>
      <c r="S5" s="644"/>
      <c r="T5" s="644"/>
      <c r="U5" s="644"/>
      <c r="V5" s="644"/>
      <c r="W5" s="644"/>
      <c r="X5" s="644"/>
      <c r="Y5" s="644"/>
      <c r="Z5" s="644"/>
      <c r="AA5" s="645"/>
      <c r="AB5" s="162"/>
    </row>
    <row r="6" spans="1:28" s="163" customFormat="1" ht="33.75" customHeight="1" thickBot="1" x14ac:dyDescent="0.35">
      <c r="A6" s="664"/>
      <c r="B6" s="658" t="s">
        <v>240</v>
      </c>
      <c r="C6" s="659"/>
      <c r="D6" s="658" t="s">
        <v>241</v>
      </c>
      <c r="E6" s="659"/>
      <c r="F6" s="658" t="s">
        <v>242</v>
      </c>
      <c r="G6" s="659"/>
      <c r="H6" s="658" t="s">
        <v>243</v>
      </c>
      <c r="I6" s="659"/>
      <c r="J6" s="658" t="s">
        <v>219</v>
      </c>
      <c r="K6" s="659"/>
      <c r="L6" s="658" t="s">
        <v>244</v>
      </c>
      <c r="M6" s="659"/>
      <c r="N6" s="658" t="s">
        <v>245</v>
      </c>
      <c r="O6" s="659"/>
      <c r="P6" s="658" t="s">
        <v>246</v>
      </c>
      <c r="Q6" s="659"/>
      <c r="R6" s="658" t="s">
        <v>87</v>
      </c>
      <c r="S6" s="659"/>
      <c r="T6" s="658" t="s">
        <v>86</v>
      </c>
      <c r="U6" s="659"/>
      <c r="V6" s="658" t="s">
        <v>247</v>
      </c>
      <c r="W6" s="659"/>
      <c r="X6" s="658" t="s">
        <v>248</v>
      </c>
      <c r="Y6" s="659"/>
      <c r="Z6" s="658" t="s">
        <v>249</v>
      </c>
      <c r="AA6" s="659"/>
      <c r="AB6" s="162"/>
    </row>
    <row r="7" spans="1:28" s="163" customFormat="1" ht="91.5" customHeight="1" x14ac:dyDescent="0.3">
      <c r="A7" s="665"/>
      <c r="B7" s="242" t="s">
        <v>28</v>
      </c>
      <c r="C7" s="243" t="s">
        <v>29</v>
      </c>
      <c r="D7" s="351" t="s">
        <v>28</v>
      </c>
      <c r="E7" s="352" t="s">
        <v>29</v>
      </c>
      <c r="F7" s="242" t="s">
        <v>28</v>
      </c>
      <c r="G7" s="243" t="s">
        <v>29</v>
      </c>
      <c r="H7" s="351" t="s">
        <v>28</v>
      </c>
      <c r="I7" s="352" t="s">
        <v>29</v>
      </c>
      <c r="J7" s="242" t="s">
        <v>28</v>
      </c>
      <c r="K7" s="243" t="s">
        <v>29</v>
      </c>
      <c r="L7" s="351" t="s">
        <v>28</v>
      </c>
      <c r="M7" s="352" t="s">
        <v>29</v>
      </c>
      <c r="N7" s="242" t="s">
        <v>28</v>
      </c>
      <c r="O7" s="243" t="s">
        <v>29</v>
      </c>
      <c r="P7" s="351" t="s">
        <v>28</v>
      </c>
      <c r="Q7" s="352" t="s">
        <v>29</v>
      </c>
      <c r="R7" s="242" t="s">
        <v>28</v>
      </c>
      <c r="S7" s="243" t="s">
        <v>29</v>
      </c>
      <c r="T7" s="351" t="s">
        <v>28</v>
      </c>
      <c r="U7" s="352" t="s">
        <v>29</v>
      </c>
      <c r="V7" s="242" t="s">
        <v>28</v>
      </c>
      <c r="W7" s="243" t="s">
        <v>29</v>
      </c>
      <c r="X7" s="351" t="s">
        <v>28</v>
      </c>
      <c r="Y7" s="352" t="s">
        <v>29</v>
      </c>
      <c r="Z7" s="242" t="s">
        <v>28</v>
      </c>
      <c r="AA7" s="243" t="s">
        <v>29</v>
      </c>
      <c r="AB7" s="162"/>
    </row>
    <row r="8" spans="1:28" s="163" customFormat="1" ht="26.25" customHeight="1" x14ac:dyDescent="0.3">
      <c r="A8" s="347">
        <v>1999</v>
      </c>
      <c r="B8" s="171">
        <v>30.1</v>
      </c>
      <c r="C8" s="172">
        <v>0.30000000000000071</v>
      </c>
      <c r="D8" s="353">
        <v>29.8</v>
      </c>
      <c r="E8" s="354">
        <v>0</v>
      </c>
      <c r="F8" s="171">
        <v>29.6</v>
      </c>
      <c r="G8" s="172">
        <v>0.20000000000000284</v>
      </c>
      <c r="H8" s="353">
        <v>29.3</v>
      </c>
      <c r="I8" s="354">
        <v>0.69999999999999929</v>
      </c>
      <c r="J8" s="171">
        <v>28.1</v>
      </c>
      <c r="K8" s="172">
        <v>1.1000000000000014</v>
      </c>
      <c r="L8" s="353">
        <v>26.1</v>
      </c>
      <c r="M8" s="354">
        <v>0.90000000000000213</v>
      </c>
      <c r="N8" s="171">
        <v>24.4</v>
      </c>
      <c r="O8" s="172">
        <v>9.9999999999997868E-2</v>
      </c>
      <c r="P8" s="353">
        <v>24.5</v>
      </c>
      <c r="Q8" s="354">
        <v>0.10000000000000142</v>
      </c>
      <c r="R8" s="171">
        <v>25.4</v>
      </c>
      <c r="S8" s="172">
        <v>9.9999999999997868E-2</v>
      </c>
      <c r="T8" s="353">
        <v>26.3</v>
      </c>
      <c r="U8" s="354">
        <v>0.10000000000000142</v>
      </c>
      <c r="V8" s="171">
        <v>28.1</v>
      </c>
      <c r="W8" s="172">
        <v>0</v>
      </c>
      <c r="X8" s="353">
        <v>28.6</v>
      </c>
      <c r="Y8" s="354">
        <v>-0.69999999999999929</v>
      </c>
      <c r="Z8" s="172">
        <v>27.525000000000006</v>
      </c>
      <c r="AA8" s="172">
        <v>0.22500000000000497</v>
      </c>
      <c r="AB8" s="162"/>
    </row>
    <row r="9" spans="1:28" s="163" customFormat="1" ht="26.25" customHeight="1" x14ac:dyDescent="0.3">
      <c r="A9" s="347">
        <v>2000</v>
      </c>
      <c r="B9" s="171">
        <v>29.6</v>
      </c>
      <c r="C9" s="172">
        <v>-0.19999999999999929</v>
      </c>
      <c r="D9" s="353">
        <v>28.9</v>
      </c>
      <c r="E9" s="354">
        <v>-0.90000000000000213</v>
      </c>
      <c r="F9" s="171">
        <v>28.5</v>
      </c>
      <c r="G9" s="172">
        <v>-0.89999999999999858</v>
      </c>
      <c r="H9" s="353">
        <v>28.1</v>
      </c>
      <c r="I9" s="354">
        <v>-0.5</v>
      </c>
      <c r="J9" s="171">
        <v>26.9</v>
      </c>
      <c r="K9" s="172">
        <v>-0.10000000000000142</v>
      </c>
      <c r="L9" s="353">
        <v>24.9</v>
      </c>
      <c r="M9" s="354">
        <v>-0.30000000000000071</v>
      </c>
      <c r="N9" s="171">
        <v>23.7</v>
      </c>
      <c r="O9" s="172">
        <v>-0.60000000000000142</v>
      </c>
      <c r="P9" s="353">
        <v>23.6</v>
      </c>
      <c r="Q9" s="354">
        <v>-0.79999999999999716</v>
      </c>
      <c r="R9" s="171">
        <v>24.8</v>
      </c>
      <c r="S9" s="172">
        <v>-0.5</v>
      </c>
      <c r="T9" s="353">
        <v>25.9</v>
      </c>
      <c r="U9" s="354">
        <v>-0.30000000000000071</v>
      </c>
      <c r="V9" s="171">
        <v>27.3</v>
      </c>
      <c r="W9" s="172">
        <v>-0.80000000000000071</v>
      </c>
      <c r="X9" s="353">
        <v>29.2</v>
      </c>
      <c r="Y9" s="354">
        <v>-0.10000000000000142</v>
      </c>
      <c r="Z9" s="172">
        <v>26.783333333333331</v>
      </c>
      <c r="AA9" s="172">
        <v>-0.51666666666666927</v>
      </c>
      <c r="AB9" s="162"/>
    </row>
    <row r="10" spans="1:28" s="163" customFormat="1" ht="26.25" customHeight="1" x14ac:dyDescent="0.3">
      <c r="A10" s="347">
        <v>2001</v>
      </c>
      <c r="B10" s="171">
        <v>29.8</v>
      </c>
      <c r="C10" s="172">
        <v>0</v>
      </c>
      <c r="D10" s="353">
        <v>29.6</v>
      </c>
      <c r="E10" s="354">
        <v>-0.19999999999999929</v>
      </c>
      <c r="F10" s="171">
        <v>29.7</v>
      </c>
      <c r="G10" s="172">
        <v>0.30000000000000071</v>
      </c>
      <c r="H10" s="353">
        <v>28.4</v>
      </c>
      <c r="I10" s="354">
        <v>-0.20000000000000284</v>
      </c>
      <c r="J10" s="171">
        <v>27.3</v>
      </c>
      <c r="K10" s="172">
        <v>0.30000000000000071</v>
      </c>
      <c r="L10" s="353">
        <v>24.6</v>
      </c>
      <c r="M10" s="354">
        <v>-0.59999999999999787</v>
      </c>
      <c r="N10" s="171">
        <v>24.5</v>
      </c>
      <c r="O10" s="172">
        <v>0.19999999999999929</v>
      </c>
      <c r="P10" s="353">
        <v>24.8</v>
      </c>
      <c r="Q10" s="354">
        <v>0.40000000000000213</v>
      </c>
      <c r="R10" s="171">
        <v>26.1</v>
      </c>
      <c r="S10" s="172">
        <v>0.80000000000000071</v>
      </c>
      <c r="T10" s="353">
        <v>26.7</v>
      </c>
      <c r="U10" s="354">
        <v>0.5</v>
      </c>
      <c r="V10" s="171">
        <v>28</v>
      </c>
      <c r="W10" s="172">
        <v>-0.10000000000000142</v>
      </c>
      <c r="X10" s="353">
        <v>29.8</v>
      </c>
      <c r="Y10" s="354">
        <v>0.5</v>
      </c>
      <c r="Z10" s="172">
        <v>27.441666666666666</v>
      </c>
      <c r="AA10" s="172">
        <v>0.14166666666666572</v>
      </c>
      <c r="AB10" s="162"/>
    </row>
    <row r="11" spans="1:28" s="163" customFormat="1" ht="26.25" customHeight="1" x14ac:dyDescent="0.3">
      <c r="A11" s="347">
        <v>2002</v>
      </c>
      <c r="B11" s="171">
        <v>29.3</v>
      </c>
      <c r="C11" s="172">
        <v>-0.5</v>
      </c>
      <c r="D11" s="353">
        <v>30.2</v>
      </c>
      <c r="E11" s="354">
        <v>0.39999999999999858</v>
      </c>
      <c r="F11" s="171">
        <v>29.5</v>
      </c>
      <c r="G11" s="172">
        <v>0.10000000000000142</v>
      </c>
      <c r="H11" s="353">
        <v>28.5</v>
      </c>
      <c r="I11" s="354">
        <v>-0.10000000000000142</v>
      </c>
      <c r="J11" s="171">
        <v>26.6</v>
      </c>
      <c r="K11" s="172">
        <v>-0.39999999999999858</v>
      </c>
      <c r="L11" s="353">
        <v>24.6</v>
      </c>
      <c r="M11" s="354">
        <v>-0.59999999999999787</v>
      </c>
      <c r="N11" s="171">
        <v>24.3</v>
      </c>
      <c r="O11" s="172">
        <v>0</v>
      </c>
      <c r="P11" s="353">
        <v>23.9</v>
      </c>
      <c r="Q11" s="354">
        <v>-0.5</v>
      </c>
      <c r="R11" s="171">
        <v>25.2</v>
      </c>
      <c r="S11" s="172">
        <v>-0.10000000000000142</v>
      </c>
      <c r="T11" s="353">
        <v>26.6</v>
      </c>
      <c r="U11" s="354">
        <v>0.40000000000000213</v>
      </c>
      <c r="V11" s="171">
        <v>28.5</v>
      </c>
      <c r="W11" s="172">
        <v>0.39999999999999858</v>
      </c>
      <c r="X11" s="353">
        <v>29.2</v>
      </c>
      <c r="Y11" s="354">
        <v>-0.10000000000000142</v>
      </c>
      <c r="Z11" s="172">
        <v>27.2</v>
      </c>
      <c r="AA11" s="172">
        <v>-0.10000000000000142</v>
      </c>
      <c r="AB11" s="162"/>
    </row>
    <row r="12" spans="1:28" s="163" customFormat="1" ht="26.25" customHeight="1" x14ac:dyDescent="0.3">
      <c r="A12" s="347">
        <v>2003</v>
      </c>
      <c r="B12" s="171">
        <v>30.3</v>
      </c>
      <c r="C12" s="172">
        <v>0.5</v>
      </c>
      <c r="D12" s="353">
        <v>29.9</v>
      </c>
      <c r="E12" s="354">
        <v>9.9999999999997868E-2</v>
      </c>
      <c r="F12" s="171">
        <v>29.5</v>
      </c>
      <c r="G12" s="172">
        <v>0.10000000000000142</v>
      </c>
      <c r="H12" s="353">
        <v>28.7</v>
      </c>
      <c r="I12" s="354">
        <v>9.9999999999997868E-2</v>
      </c>
      <c r="J12" s="171">
        <v>27.2</v>
      </c>
      <c r="K12" s="172">
        <v>0.19999999999999929</v>
      </c>
      <c r="L12" s="353">
        <v>24.8</v>
      </c>
      <c r="M12" s="354">
        <v>-0.39999999999999858</v>
      </c>
      <c r="N12" s="171">
        <v>23.3</v>
      </c>
      <c r="O12" s="172">
        <v>-1</v>
      </c>
      <c r="P12" s="353">
        <v>23.9</v>
      </c>
      <c r="Q12" s="354">
        <v>-0.5</v>
      </c>
      <c r="R12" s="171">
        <v>24.9</v>
      </c>
      <c r="S12" s="172">
        <v>-0.40000000000000213</v>
      </c>
      <c r="T12" s="353">
        <v>26.8</v>
      </c>
      <c r="U12" s="354">
        <v>0.60000000000000142</v>
      </c>
      <c r="V12" s="171">
        <v>28.2</v>
      </c>
      <c r="W12" s="172">
        <v>9.9999999999997868E-2</v>
      </c>
      <c r="X12" s="353">
        <v>30</v>
      </c>
      <c r="Y12" s="354">
        <v>0.69999999999999929</v>
      </c>
      <c r="Z12" s="172">
        <v>27.291666666666668</v>
      </c>
      <c r="AA12" s="172">
        <v>-8.3333333333328596E-3</v>
      </c>
      <c r="AB12" s="162"/>
    </row>
    <row r="13" spans="1:28" s="163" customFormat="1" ht="26.25" customHeight="1" x14ac:dyDescent="0.3">
      <c r="A13" s="347">
        <v>2004</v>
      </c>
      <c r="B13" s="171">
        <v>29.5</v>
      </c>
      <c r="C13" s="172">
        <v>-0.30000000000000071</v>
      </c>
      <c r="D13" s="353">
        <v>30.2</v>
      </c>
      <c r="E13" s="354">
        <v>0.39999999999999858</v>
      </c>
      <c r="F13" s="171">
        <v>29.6</v>
      </c>
      <c r="G13" s="172">
        <v>0.20000000000000284</v>
      </c>
      <c r="H13" s="353">
        <v>28.1</v>
      </c>
      <c r="I13" s="354">
        <v>-0.5</v>
      </c>
      <c r="J13" s="171">
        <v>25.8</v>
      </c>
      <c r="K13" s="172">
        <v>-1.1999999999999993</v>
      </c>
      <c r="L13" s="353">
        <v>24.2</v>
      </c>
      <c r="M13" s="354">
        <v>-1</v>
      </c>
      <c r="N13" s="171">
        <v>24.5</v>
      </c>
      <c r="O13" s="172">
        <v>0.19999999999999929</v>
      </c>
      <c r="P13" s="353">
        <v>24.8</v>
      </c>
      <c r="Q13" s="354">
        <v>0.40000000000000213</v>
      </c>
      <c r="R13" s="171">
        <v>25.8</v>
      </c>
      <c r="S13" s="172">
        <v>0.5</v>
      </c>
      <c r="T13" s="353">
        <v>26.8</v>
      </c>
      <c r="U13" s="354">
        <v>0.60000000000000142</v>
      </c>
      <c r="V13" s="171">
        <v>27.9</v>
      </c>
      <c r="W13" s="172">
        <v>-0.20000000000000284</v>
      </c>
      <c r="X13" s="353">
        <v>28.7</v>
      </c>
      <c r="Y13" s="354">
        <v>-0.60000000000000142</v>
      </c>
      <c r="Z13" s="172">
        <v>27.2</v>
      </c>
      <c r="AA13" s="172">
        <v>-0.10000000000000142</v>
      </c>
      <c r="AB13" s="162"/>
    </row>
    <row r="14" spans="1:28" s="173" customFormat="1" ht="26.25" customHeight="1" x14ac:dyDescent="0.3">
      <c r="A14" s="337">
        <v>2005</v>
      </c>
      <c r="B14" s="51">
        <v>30.46</v>
      </c>
      <c r="C14" s="172">
        <v>0.66000000000000014</v>
      </c>
      <c r="D14" s="344">
        <v>29.859999999999996</v>
      </c>
      <c r="E14" s="354">
        <v>5.9999999999995168E-2</v>
      </c>
      <c r="F14" s="51">
        <v>29.54</v>
      </c>
      <c r="G14" s="172">
        <v>0.14000000000000057</v>
      </c>
      <c r="H14" s="344">
        <v>29.059999999999995</v>
      </c>
      <c r="I14" s="354">
        <v>0.45999999999999375</v>
      </c>
      <c r="J14" s="51">
        <v>26.660000000000004</v>
      </c>
      <c r="K14" s="172">
        <v>-0.33999999999999631</v>
      </c>
      <c r="L14" s="344">
        <v>25.139999999999997</v>
      </c>
      <c r="M14" s="354">
        <v>-6.0000000000002274E-2</v>
      </c>
      <c r="N14" s="51">
        <v>24.119999999999997</v>
      </c>
      <c r="O14" s="172">
        <v>-0.18000000000000327</v>
      </c>
      <c r="P14" s="344">
        <v>24.26</v>
      </c>
      <c r="Q14" s="354">
        <v>-0.13999999999999702</v>
      </c>
      <c r="R14" s="51">
        <v>24.68</v>
      </c>
      <c r="S14" s="172">
        <v>-0.62000000000000099</v>
      </c>
      <c r="T14" s="344">
        <v>25.73935483870968</v>
      </c>
      <c r="U14" s="354">
        <v>-0.46064516129031929</v>
      </c>
      <c r="V14" s="51">
        <v>27.280666666666669</v>
      </c>
      <c r="W14" s="172">
        <v>-0.8193333333333328</v>
      </c>
      <c r="X14" s="344">
        <v>29.28</v>
      </c>
      <c r="Y14" s="354">
        <v>-1.9999999999999574E-2</v>
      </c>
      <c r="Z14" s="51">
        <v>27.173335125448023</v>
      </c>
      <c r="AA14" s="172">
        <v>-0.12666487455197739</v>
      </c>
      <c r="AB14" s="162"/>
    </row>
    <row r="15" spans="1:28" s="163" customFormat="1" ht="26.25" customHeight="1" x14ac:dyDescent="0.3">
      <c r="A15" s="337">
        <v>2006</v>
      </c>
      <c r="B15" s="51">
        <v>29.3</v>
      </c>
      <c r="C15" s="172">
        <v>-0.53999999999999559</v>
      </c>
      <c r="D15" s="344">
        <v>29.22</v>
      </c>
      <c r="E15" s="355">
        <v>-0.53000000000000114</v>
      </c>
      <c r="F15" s="51">
        <v>28.820000000000004</v>
      </c>
      <c r="G15" s="52">
        <v>-0.54999999999999361</v>
      </c>
      <c r="H15" s="344">
        <v>28.74</v>
      </c>
      <c r="I15" s="355">
        <v>0.18999999999999773</v>
      </c>
      <c r="J15" s="51">
        <v>27.3</v>
      </c>
      <c r="K15" s="52">
        <v>0.35000000000000142</v>
      </c>
      <c r="L15" s="344">
        <v>25.499999999999996</v>
      </c>
      <c r="M15" s="355">
        <v>0.26999999999999247</v>
      </c>
      <c r="N15" s="51">
        <v>24.1</v>
      </c>
      <c r="O15" s="52">
        <v>-0.19999999999999929</v>
      </c>
      <c r="P15" s="344">
        <v>24.06</v>
      </c>
      <c r="Q15" s="355">
        <v>-0.31999999999999673</v>
      </c>
      <c r="R15" s="51">
        <v>25.2</v>
      </c>
      <c r="S15" s="52">
        <v>-0.10000000000000142</v>
      </c>
      <c r="T15" s="344">
        <v>26.380000000000003</v>
      </c>
      <c r="U15" s="355">
        <v>0.14000000000000057</v>
      </c>
      <c r="V15" s="51">
        <v>28.32</v>
      </c>
      <c r="W15" s="52">
        <v>0.26999999999999957</v>
      </c>
      <c r="X15" s="344">
        <v>30.060000000000002</v>
      </c>
      <c r="Y15" s="355">
        <v>0.76000000000000156</v>
      </c>
      <c r="Z15" s="51">
        <v>27.25</v>
      </c>
      <c r="AA15" s="52">
        <v>0</v>
      </c>
      <c r="AB15" s="162"/>
    </row>
    <row r="16" spans="1:28" ht="26.25" customHeight="1" x14ac:dyDescent="0.3">
      <c r="A16" s="337">
        <v>2007</v>
      </c>
      <c r="B16" s="51">
        <v>30.119999999999997</v>
      </c>
      <c r="C16" s="52">
        <v>0.28000000000000114</v>
      </c>
      <c r="D16" s="344">
        <v>29.72</v>
      </c>
      <c r="E16" s="355">
        <v>-3.0000000000001137E-2</v>
      </c>
      <c r="F16" s="51">
        <v>29.040000000000003</v>
      </c>
      <c r="G16" s="52">
        <v>-0.32999999999999474</v>
      </c>
      <c r="H16" s="344">
        <v>28.459999999999997</v>
      </c>
      <c r="I16" s="355">
        <v>-9.0000000000003411E-2</v>
      </c>
      <c r="J16" s="51">
        <v>27.28</v>
      </c>
      <c r="K16" s="52">
        <v>0.33000000000000185</v>
      </c>
      <c r="L16" s="344">
        <v>24.939999999999998</v>
      </c>
      <c r="M16" s="355">
        <v>-0.29000000000000625</v>
      </c>
      <c r="N16" s="51">
        <v>24.919999999999998</v>
      </c>
      <c r="O16" s="52">
        <v>0.61999999999999744</v>
      </c>
      <c r="P16" s="344">
        <v>24.7</v>
      </c>
      <c r="Q16" s="355">
        <v>0.32000000000000384</v>
      </c>
      <c r="R16" s="51">
        <v>25.5</v>
      </c>
      <c r="S16" s="52">
        <v>0.19999999999999929</v>
      </c>
      <c r="T16" s="344">
        <v>25.939999999999998</v>
      </c>
      <c r="U16" s="355">
        <v>-0.30000000000000426</v>
      </c>
      <c r="V16" s="51">
        <v>28.4</v>
      </c>
      <c r="W16" s="52">
        <v>0.34999999999999787</v>
      </c>
      <c r="X16" s="344">
        <v>29.68</v>
      </c>
      <c r="Y16" s="355">
        <v>0.37999999999999901</v>
      </c>
      <c r="Z16" s="51">
        <v>27.391666666666666</v>
      </c>
      <c r="AA16" s="52">
        <v>9.1666666666665009E-2</v>
      </c>
      <c r="AB16" s="162"/>
    </row>
    <row r="17" spans="1:28" ht="26.25" customHeight="1" x14ac:dyDescent="0.3">
      <c r="A17" s="337">
        <v>2008</v>
      </c>
      <c r="B17" s="51">
        <v>29.540000000000003</v>
      </c>
      <c r="C17" s="52">
        <v>-0.29999999999999361</v>
      </c>
      <c r="D17" s="344">
        <v>29.419999999999998</v>
      </c>
      <c r="E17" s="355">
        <v>-0.33000000000000185</v>
      </c>
      <c r="F17" s="51">
        <v>28.679999999999996</v>
      </c>
      <c r="G17" s="52">
        <v>-0.69000000000000128</v>
      </c>
      <c r="H17" s="344">
        <v>29</v>
      </c>
      <c r="I17" s="355">
        <v>0.44999999999999929</v>
      </c>
      <c r="J17" s="51">
        <v>27</v>
      </c>
      <c r="K17" s="52">
        <v>5.0000000000000711E-2</v>
      </c>
      <c r="L17" s="344">
        <v>24.6</v>
      </c>
      <c r="M17" s="355">
        <v>-0.63000000000000256</v>
      </c>
      <c r="N17" s="51">
        <v>24.04</v>
      </c>
      <c r="O17" s="52">
        <v>-0.26000000000000156</v>
      </c>
      <c r="P17" s="344">
        <v>24.68</v>
      </c>
      <c r="Q17" s="355">
        <v>0.30000000000000426</v>
      </c>
      <c r="R17" s="51">
        <v>24.95</v>
      </c>
      <c r="S17" s="52">
        <v>-0.35000000000000142</v>
      </c>
      <c r="T17" s="344">
        <v>26.1</v>
      </c>
      <c r="U17" s="355">
        <v>-0.14000000000000057</v>
      </c>
      <c r="V17" s="51">
        <v>28.7</v>
      </c>
      <c r="W17" s="52">
        <v>0.64999999999999858</v>
      </c>
      <c r="X17" s="344">
        <v>29.98</v>
      </c>
      <c r="Y17" s="355">
        <v>0.67999999999999972</v>
      </c>
      <c r="Z17" s="51">
        <v>27.224166666666665</v>
      </c>
      <c r="AA17" s="52">
        <v>-7.5833333333335418E-2</v>
      </c>
      <c r="AB17" s="162"/>
    </row>
    <row r="18" spans="1:28" ht="26.25" customHeight="1" x14ac:dyDescent="0.3">
      <c r="A18" s="337">
        <v>2009</v>
      </c>
      <c r="B18" s="51">
        <v>30.939999999999998</v>
      </c>
      <c r="C18" s="52">
        <v>1.1000000000000014</v>
      </c>
      <c r="D18" s="344">
        <v>30.32</v>
      </c>
      <c r="E18" s="355">
        <v>0.57000000000000028</v>
      </c>
      <c r="F18" s="51">
        <v>29.72</v>
      </c>
      <c r="G18" s="52">
        <v>0.35000000000000142</v>
      </c>
      <c r="H18" s="344">
        <v>28.940000000000005</v>
      </c>
      <c r="I18" s="355">
        <v>0.39000000000000412</v>
      </c>
      <c r="J18" s="51">
        <v>27.52</v>
      </c>
      <c r="K18" s="52">
        <v>0.57000000000000028</v>
      </c>
      <c r="L18" s="344">
        <v>26.18</v>
      </c>
      <c r="M18" s="355">
        <v>0.94999999999999574</v>
      </c>
      <c r="N18" s="51">
        <v>24.240000000000002</v>
      </c>
      <c r="O18" s="52">
        <v>-5.9999999999998721E-2</v>
      </c>
      <c r="P18" s="344">
        <v>24.32</v>
      </c>
      <c r="Q18" s="355">
        <v>-5.9999999999995168E-2</v>
      </c>
      <c r="R18" s="51">
        <v>25.4</v>
      </c>
      <c r="S18" s="52">
        <v>9.9999999999997868E-2</v>
      </c>
      <c r="T18" s="344">
        <v>26.76</v>
      </c>
      <c r="U18" s="355">
        <v>0.51999999999999957</v>
      </c>
      <c r="V18" s="51">
        <v>27.74</v>
      </c>
      <c r="W18" s="52">
        <v>-0.31000000000000227</v>
      </c>
      <c r="X18" s="344">
        <v>29.580000000000002</v>
      </c>
      <c r="Y18" s="355">
        <v>0.28000000000000114</v>
      </c>
      <c r="Z18" s="51">
        <v>27.638333333333335</v>
      </c>
      <c r="AA18" s="52">
        <v>0.33833333333333471</v>
      </c>
      <c r="AB18" s="162"/>
    </row>
    <row r="19" spans="1:28" ht="26.25" customHeight="1" x14ac:dyDescent="0.3">
      <c r="A19" s="337">
        <v>2010</v>
      </c>
      <c r="B19" s="51">
        <v>29.919999999999998</v>
      </c>
      <c r="C19" s="52">
        <v>8.0000000000001847E-2</v>
      </c>
      <c r="D19" s="344">
        <v>30.325000000000003</v>
      </c>
      <c r="E19" s="355">
        <v>0.57500000000000284</v>
      </c>
      <c r="F19" s="51">
        <v>29.9</v>
      </c>
      <c r="G19" s="52">
        <v>0.53000000000000114</v>
      </c>
      <c r="H19" s="344">
        <v>29.18</v>
      </c>
      <c r="I19" s="355">
        <v>0.62999999999999901</v>
      </c>
      <c r="J19" s="51">
        <v>27.939999999999998</v>
      </c>
      <c r="K19" s="52">
        <v>0.98999999999999844</v>
      </c>
      <c r="L19" s="344">
        <v>26.459999999999997</v>
      </c>
      <c r="M19" s="355">
        <v>1.2299999999999933</v>
      </c>
      <c r="N19" s="51">
        <v>24.72</v>
      </c>
      <c r="O19" s="52">
        <v>0.41999999999999815</v>
      </c>
      <c r="P19" s="344">
        <v>24.619999999999997</v>
      </c>
      <c r="Q19" s="355">
        <v>0.24000000000000199</v>
      </c>
      <c r="R19" s="51">
        <v>25.76</v>
      </c>
      <c r="S19" s="52">
        <v>0.46000000000000085</v>
      </c>
      <c r="T19" s="344">
        <v>27.339999999999996</v>
      </c>
      <c r="U19" s="355">
        <v>1.0999999999999943</v>
      </c>
      <c r="V19" s="51">
        <v>28.060000000000002</v>
      </c>
      <c r="W19" s="52">
        <v>1.0000000000001563E-2</v>
      </c>
      <c r="X19" s="344">
        <v>29.76</v>
      </c>
      <c r="Y19" s="355">
        <v>0.46000000000000085</v>
      </c>
      <c r="Z19" s="51">
        <v>27.832083333333333</v>
      </c>
      <c r="AA19" s="52">
        <v>0.53208333333333258</v>
      </c>
      <c r="AB19" s="162"/>
    </row>
    <row r="20" spans="1:28" ht="26.25" customHeight="1" x14ac:dyDescent="0.3">
      <c r="A20" s="337">
        <v>2011</v>
      </c>
      <c r="B20" s="51">
        <v>30.1</v>
      </c>
      <c r="C20" s="52">
        <v>0.26000000000000512</v>
      </c>
      <c r="D20" s="344">
        <v>29.98</v>
      </c>
      <c r="E20" s="355">
        <v>0.23000000000000043</v>
      </c>
      <c r="F20" s="51">
        <v>29.7</v>
      </c>
      <c r="G20" s="52">
        <v>0.33000000000000185</v>
      </c>
      <c r="H20" s="344">
        <v>29.240000000000002</v>
      </c>
      <c r="I20" s="355">
        <v>0.69000000000000128</v>
      </c>
      <c r="J20" s="51">
        <v>28.040000000000003</v>
      </c>
      <c r="K20" s="52">
        <v>1.0900000000000034</v>
      </c>
      <c r="L20" s="344">
        <v>26.580000000000002</v>
      </c>
      <c r="M20" s="355">
        <v>1.3499999999999979</v>
      </c>
      <c r="N20" s="51">
        <v>25.24</v>
      </c>
      <c r="O20" s="52">
        <v>0.93999999999999773</v>
      </c>
      <c r="P20" s="344">
        <v>24.7</v>
      </c>
      <c r="Q20" s="355">
        <v>0.32000000000000384</v>
      </c>
      <c r="R20" s="51">
        <v>26</v>
      </c>
      <c r="S20" s="52">
        <v>0.69999999999999929</v>
      </c>
      <c r="T20" s="344">
        <v>27.060000000000002</v>
      </c>
      <c r="U20" s="355">
        <v>0.82000000000000028</v>
      </c>
      <c r="V20" s="51">
        <v>29.080000000000002</v>
      </c>
      <c r="W20" s="52">
        <v>1.0300000000000011</v>
      </c>
      <c r="X20" s="344">
        <v>29.139999999999997</v>
      </c>
      <c r="Y20" s="355">
        <v>-0.16000000000000369</v>
      </c>
      <c r="Z20" s="51">
        <v>27.904999999999998</v>
      </c>
      <c r="AA20" s="52">
        <v>0.60499999999999687</v>
      </c>
      <c r="AB20" s="162"/>
    </row>
    <row r="21" spans="1:28" ht="26.25" customHeight="1" x14ac:dyDescent="0.3">
      <c r="A21" s="337">
        <v>2012</v>
      </c>
      <c r="B21" s="51">
        <v>30.063225806451612</v>
      </c>
      <c r="C21" s="52">
        <v>0.22322580645161594</v>
      </c>
      <c r="D21" s="344">
        <v>30.8</v>
      </c>
      <c r="E21" s="355">
        <v>1.0500000000000007</v>
      </c>
      <c r="F21" s="51">
        <v>29.5</v>
      </c>
      <c r="G21" s="52">
        <v>0.13000000000000256</v>
      </c>
      <c r="H21" s="344">
        <v>28.6</v>
      </c>
      <c r="I21" s="355">
        <v>5.0000000000000711E-2</v>
      </c>
      <c r="J21" s="51">
        <v>26.6</v>
      </c>
      <c r="K21" s="52">
        <v>-0.34999999999999787</v>
      </c>
      <c r="L21" s="344">
        <v>25.1</v>
      </c>
      <c r="M21" s="355">
        <v>-0.13000000000000256</v>
      </c>
      <c r="N21" s="51">
        <v>24.9</v>
      </c>
      <c r="O21" s="52">
        <v>0.59999999999999787</v>
      </c>
      <c r="P21" s="344">
        <v>24.8</v>
      </c>
      <c r="Q21" s="355">
        <v>0.42000000000000526</v>
      </c>
      <c r="R21" s="51">
        <v>25.6</v>
      </c>
      <c r="S21" s="52">
        <v>0.30000000000000071</v>
      </c>
      <c r="T21" s="344">
        <v>27.2</v>
      </c>
      <c r="U21" s="355">
        <v>0.9599999999999973</v>
      </c>
      <c r="V21" s="51">
        <v>28.9</v>
      </c>
      <c r="W21" s="52">
        <v>0.84999999999999787</v>
      </c>
      <c r="X21" s="344">
        <v>29.8</v>
      </c>
      <c r="Y21" s="355">
        <v>0.5</v>
      </c>
      <c r="Z21" s="51">
        <v>27.655268817204302</v>
      </c>
      <c r="AA21" s="52">
        <v>0.35526881720430126</v>
      </c>
      <c r="AB21" s="162"/>
    </row>
    <row r="22" spans="1:28" ht="26.25" customHeight="1" x14ac:dyDescent="0.3">
      <c r="A22" s="337">
        <v>2013</v>
      </c>
      <c r="B22" s="51">
        <v>29.740000000000002</v>
      </c>
      <c r="C22" s="52">
        <v>-9.9999999999994316E-2</v>
      </c>
      <c r="D22" s="344">
        <v>29.98</v>
      </c>
      <c r="E22" s="355">
        <v>0.23000000000000043</v>
      </c>
      <c r="F22" s="51">
        <v>29.52</v>
      </c>
      <c r="G22" s="52">
        <v>0.15000000000000213</v>
      </c>
      <c r="H22" s="344">
        <v>28.119999999999997</v>
      </c>
      <c r="I22" s="355">
        <v>-0.43000000000000327</v>
      </c>
      <c r="J22" s="51">
        <v>27.059999999999995</v>
      </c>
      <c r="K22" s="52">
        <v>0.10999999999999588</v>
      </c>
      <c r="L22" s="344">
        <v>25.6</v>
      </c>
      <c r="M22" s="355">
        <v>0.36999999999999744</v>
      </c>
      <c r="N22" s="51">
        <v>24.86</v>
      </c>
      <c r="O22" s="52">
        <v>0.55999999999999872</v>
      </c>
      <c r="P22" s="344">
        <v>24.76</v>
      </c>
      <c r="Q22" s="355">
        <v>0.38000000000000611</v>
      </c>
      <c r="R22" s="51">
        <v>26.1</v>
      </c>
      <c r="S22" s="52">
        <v>0.80000000000000071</v>
      </c>
      <c r="T22" s="344">
        <v>27.540000000000003</v>
      </c>
      <c r="U22" s="355">
        <v>1.3000000000000007</v>
      </c>
      <c r="V22" s="51">
        <v>28.839999999999996</v>
      </c>
      <c r="W22" s="52">
        <v>0.78999999999999559</v>
      </c>
      <c r="X22" s="344">
        <v>29.98</v>
      </c>
      <c r="Y22" s="355">
        <v>0.67999999999999972</v>
      </c>
      <c r="Z22" s="51">
        <v>27.674999999999997</v>
      </c>
      <c r="AA22" s="52">
        <v>0.37499999999999645</v>
      </c>
      <c r="AB22" s="162"/>
    </row>
    <row r="23" spans="1:28" ht="26.25" customHeight="1" x14ac:dyDescent="0.3">
      <c r="A23" s="337">
        <v>2014</v>
      </c>
      <c r="B23" s="51">
        <v>30</v>
      </c>
      <c r="C23" s="52">
        <v>0.16000000000000369</v>
      </c>
      <c r="D23" s="344">
        <v>30.4</v>
      </c>
      <c r="E23" s="355">
        <v>0.64999999999999858</v>
      </c>
      <c r="F23" s="51">
        <v>30.1</v>
      </c>
      <c r="G23" s="52">
        <v>0.73000000000000398</v>
      </c>
      <c r="H23" s="344">
        <v>29</v>
      </c>
      <c r="I23" s="355">
        <v>0.44999999999999929</v>
      </c>
      <c r="J23" s="51">
        <v>27.5</v>
      </c>
      <c r="K23" s="52">
        <v>0.55000000000000071</v>
      </c>
      <c r="L23" s="344">
        <v>26.1</v>
      </c>
      <c r="M23" s="355">
        <v>0.86999999999999744</v>
      </c>
      <c r="N23" s="51">
        <v>25.3</v>
      </c>
      <c r="O23" s="52">
        <v>1</v>
      </c>
      <c r="P23" s="344">
        <v>25.4</v>
      </c>
      <c r="Q23" s="355">
        <v>1.0200000000000031</v>
      </c>
      <c r="R23" s="51">
        <v>26.3</v>
      </c>
      <c r="S23" s="52">
        <v>1</v>
      </c>
      <c r="T23" s="344">
        <v>28.3</v>
      </c>
      <c r="U23" s="355">
        <v>2.0599999999999987</v>
      </c>
      <c r="V23" s="51">
        <v>29.5</v>
      </c>
      <c r="W23" s="52">
        <v>1.4499999999999993</v>
      </c>
      <c r="X23" s="344">
        <v>30.1</v>
      </c>
      <c r="Y23" s="355">
        <v>0.80000000000000071</v>
      </c>
      <c r="Z23" s="51">
        <v>28.166666666666671</v>
      </c>
      <c r="AA23" s="52">
        <v>0.86666666666667069</v>
      </c>
      <c r="AB23" s="162"/>
    </row>
    <row r="24" spans="1:28" ht="26.25" customHeight="1" x14ac:dyDescent="0.3">
      <c r="A24" s="337">
        <v>2015</v>
      </c>
      <c r="B24" s="51">
        <v>29.5</v>
      </c>
      <c r="C24" s="52">
        <v>-0.30000000000000004</v>
      </c>
      <c r="D24" s="344">
        <v>29.7</v>
      </c>
      <c r="E24" s="355">
        <v>-0.1</v>
      </c>
      <c r="F24" s="51">
        <v>29.6</v>
      </c>
      <c r="G24" s="52">
        <v>0.2</v>
      </c>
      <c r="H24" s="344">
        <v>29.2</v>
      </c>
      <c r="I24" s="355">
        <v>0.60000000000000009</v>
      </c>
      <c r="J24" s="51">
        <v>27.6</v>
      </c>
      <c r="K24" s="52">
        <v>0.60000000000000009</v>
      </c>
      <c r="L24" s="344">
        <v>25.8</v>
      </c>
      <c r="M24" s="355">
        <v>0.60000000000000009</v>
      </c>
      <c r="N24" s="51">
        <v>25.1</v>
      </c>
      <c r="O24" s="52">
        <v>0.8</v>
      </c>
      <c r="P24" s="344">
        <v>25.3</v>
      </c>
      <c r="Q24" s="355">
        <v>0.9</v>
      </c>
      <c r="R24" s="51">
        <v>26.2</v>
      </c>
      <c r="S24" s="52">
        <v>0.9</v>
      </c>
      <c r="T24" s="344">
        <v>27.4</v>
      </c>
      <c r="U24" s="355">
        <v>1.2</v>
      </c>
      <c r="V24" s="51">
        <v>28.5</v>
      </c>
      <c r="W24" s="52">
        <v>0.4</v>
      </c>
      <c r="X24" s="344">
        <v>30.6</v>
      </c>
      <c r="Y24" s="355">
        <v>1.3</v>
      </c>
      <c r="Z24" s="51">
        <v>27.875000000000004</v>
      </c>
      <c r="AA24" s="52">
        <v>0.60000000000000009</v>
      </c>
      <c r="AB24" s="162"/>
    </row>
    <row r="25" spans="1:28" ht="26.25" customHeight="1" x14ac:dyDescent="0.3">
      <c r="A25" s="348">
        <v>2016</v>
      </c>
      <c r="B25" s="174">
        <v>30.9</v>
      </c>
      <c r="C25" s="175">
        <v>1.1000000000000001</v>
      </c>
      <c r="D25" s="356">
        <v>30.3</v>
      </c>
      <c r="E25" s="357">
        <v>0.5</v>
      </c>
      <c r="F25" s="174">
        <v>30.5</v>
      </c>
      <c r="G25" s="175">
        <v>1.1000000000000001</v>
      </c>
      <c r="H25" s="356">
        <v>29.5</v>
      </c>
      <c r="I25" s="357">
        <v>0.9</v>
      </c>
      <c r="J25" s="174">
        <v>26.9</v>
      </c>
      <c r="K25" s="175">
        <v>-0.1</v>
      </c>
      <c r="L25" s="356">
        <v>25.1</v>
      </c>
      <c r="M25" s="357">
        <v>-0.1</v>
      </c>
      <c r="N25" s="174">
        <v>24.1</v>
      </c>
      <c r="O25" s="175">
        <v>-0.2</v>
      </c>
      <c r="P25" s="356">
        <v>24.9</v>
      </c>
      <c r="Q25" s="357">
        <v>0.5</v>
      </c>
      <c r="R25" s="174">
        <v>25</v>
      </c>
      <c r="S25" s="175">
        <v>-0.3</v>
      </c>
      <c r="T25" s="356">
        <v>27.4</v>
      </c>
      <c r="U25" s="357">
        <v>1.2</v>
      </c>
      <c r="V25" s="174">
        <v>28.6</v>
      </c>
      <c r="W25" s="175">
        <v>0.5</v>
      </c>
      <c r="X25" s="356">
        <v>29.3</v>
      </c>
      <c r="Y25" s="357">
        <v>0</v>
      </c>
      <c r="Z25" s="174">
        <v>27.7</v>
      </c>
      <c r="AA25" s="175">
        <v>0.4</v>
      </c>
      <c r="AB25" s="162"/>
    </row>
    <row r="26" spans="1:28" ht="26.25" customHeight="1" x14ac:dyDescent="0.3">
      <c r="A26" s="348">
        <v>2017</v>
      </c>
      <c r="B26" s="174">
        <v>30.7</v>
      </c>
      <c r="C26" s="175">
        <v>0.9</v>
      </c>
      <c r="D26" s="356">
        <v>30.4</v>
      </c>
      <c r="E26" s="357">
        <v>0.6</v>
      </c>
      <c r="F26" s="174">
        <v>30.4</v>
      </c>
      <c r="G26" s="175">
        <v>1</v>
      </c>
      <c r="H26" s="356">
        <v>29.6</v>
      </c>
      <c r="I26" s="357">
        <v>1</v>
      </c>
      <c r="J26" s="174">
        <v>27.4</v>
      </c>
      <c r="K26" s="175">
        <v>0.4</v>
      </c>
      <c r="L26" s="356">
        <v>26.3</v>
      </c>
      <c r="M26" s="357">
        <v>1.1000000000000001</v>
      </c>
      <c r="N26" s="174">
        <v>25.8</v>
      </c>
      <c r="O26" s="175">
        <v>1.5</v>
      </c>
      <c r="P26" s="356">
        <v>25.7</v>
      </c>
      <c r="Q26" s="357">
        <v>1.3</v>
      </c>
      <c r="R26" s="174">
        <v>26.4</v>
      </c>
      <c r="S26" s="175">
        <v>1.1000000000000001</v>
      </c>
      <c r="T26" s="356">
        <v>27.8</v>
      </c>
      <c r="U26" s="357">
        <v>1.6</v>
      </c>
      <c r="V26" s="174">
        <v>28.5</v>
      </c>
      <c r="W26" s="175">
        <v>0.4</v>
      </c>
      <c r="X26" s="356">
        <v>30.7</v>
      </c>
      <c r="Y26" s="357">
        <v>1.4</v>
      </c>
      <c r="Z26" s="174">
        <v>28.3</v>
      </c>
      <c r="AA26" s="175">
        <v>1</v>
      </c>
      <c r="AB26" s="162"/>
    </row>
    <row r="27" spans="1:28" ht="26.25" customHeight="1" x14ac:dyDescent="0.3">
      <c r="A27" s="337">
        <v>2018</v>
      </c>
      <c r="B27" s="174">
        <v>29.747608453837596</v>
      </c>
      <c r="C27" s="175">
        <v>-0.1</v>
      </c>
      <c r="D27" s="356">
        <v>30.660833333333336</v>
      </c>
      <c r="E27" s="357">
        <v>0.9</v>
      </c>
      <c r="F27" s="174">
        <v>30.008709677419354</v>
      </c>
      <c r="G27" s="175">
        <v>0.6</v>
      </c>
      <c r="H27" s="356">
        <v>29.129000000000001</v>
      </c>
      <c r="I27" s="357">
        <v>0.5</v>
      </c>
      <c r="J27" s="174">
        <v>27.794440860215047</v>
      </c>
      <c r="K27" s="175">
        <v>0.8</v>
      </c>
      <c r="L27" s="356">
        <v>26.352430107526878</v>
      </c>
      <c r="M27" s="357">
        <v>1.2</v>
      </c>
      <c r="N27" s="174">
        <v>24.80516129032258</v>
      </c>
      <c r="O27" s="175">
        <v>0.5</v>
      </c>
      <c r="P27" s="356">
        <v>26.020967741935486</v>
      </c>
      <c r="Q27" s="357">
        <v>1.6</v>
      </c>
      <c r="R27" s="174">
        <v>26.529000000000003</v>
      </c>
      <c r="S27" s="175">
        <v>1.2</v>
      </c>
      <c r="T27" s="356">
        <v>27.599032258064518</v>
      </c>
      <c r="U27" s="357">
        <v>1.5</v>
      </c>
      <c r="V27" s="174">
        <v>29.199666666666666</v>
      </c>
      <c r="W27" s="175">
        <v>1.1000000000000001</v>
      </c>
      <c r="X27" s="356">
        <v>30.089999999999996</v>
      </c>
      <c r="Y27" s="357">
        <v>0.8</v>
      </c>
      <c r="Z27" s="174">
        <v>28.2</v>
      </c>
      <c r="AA27" s="175">
        <v>0.9</v>
      </c>
      <c r="AB27" s="162"/>
    </row>
    <row r="28" spans="1:28" ht="26.25" customHeight="1" x14ac:dyDescent="0.3">
      <c r="A28" s="349">
        <v>2019</v>
      </c>
      <c r="B28" s="174">
        <v>30.78</v>
      </c>
      <c r="C28" s="175">
        <v>1</v>
      </c>
      <c r="D28" s="356">
        <v>30.639999999999997</v>
      </c>
      <c r="E28" s="357">
        <v>0.8</v>
      </c>
      <c r="F28" s="174">
        <v>31.181935483870966</v>
      </c>
      <c r="G28" s="175">
        <v>1.8</v>
      </c>
      <c r="H28" s="356">
        <v>29.68</v>
      </c>
      <c r="I28" s="357">
        <v>1.1000000000000001</v>
      </c>
      <c r="J28" s="174">
        <v>27.419999999999998</v>
      </c>
      <c r="K28" s="175">
        <v>0.4</v>
      </c>
      <c r="L28" s="356">
        <v>25.48</v>
      </c>
      <c r="M28" s="357">
        <v>0.3</v>
      </c>
      <c r="N28" s="174">
        <v>25.200000000000003</v>
      </c>
      <c r="O28" s="175">
        <v>0.9</v>
      </c>
      <c r="P28" s="356">
        <v>25.5</v>
      </c>
      <c r="Q28" s="357">
        <v>1.1000000000000001</v>
      </c>
      <c r="R28" s="174">
        <v>26.139999999999997</v>
      </c>
      <c r="S28" s="175">
        <v>0.8</v>
      </c>
      <c r="T28" s="356">
        <v>27.48</v>
      </c>
      <c r="U28" s="357">
        <v>1.3</v>
      </c>
      <c r="V28" s="174">
        <v>29.1</v>
      </c>
      <c r="W28" s="175">
        <v>1</v>
      </c>
      <c r="X28" s="356">
        <v>30.396774193548385</v>
      </c>
      <c r="Y28" s="357">
        <v>1.1000000000000001</v>
      </c>
      <c r="Z28" s="174">
        <v>28.2</v>
      </c>
      <c r="AA28" s="175">
        <v>0.9</v>
      </c>
      <c r="AB28" s="162"/>
    </row>
    <row r="29" spans="1:28" ht="26.25" customHeight="1" thickBot="1" x14ac:dyDescent="0.35">
      <c r="A29" s="349">
        <v>2020</v>
      </c>
      <c r="B29" s="174">
        <v>29.78</v>
      </c>
      <c r="C29" s="52">
        <v>0</v>
      </c>
      <c r="D29" s="356">
        <v>30.020689655172411</v>
      </c>
      <c r="E29" s="357">
        <v>0.2</v>
      </c>
      <c r="F29" s="174">
        <v>29.7</v>
      </c>
      <c r="G29" s="175">
        <v>0.3</v>
      </c>
      <c r="H29" s="356">
        <v>28.639999999999997</v>
      </c>
      <c r="I29" s="357">
        <v>0</v>
      </c>
      <c r="J29" s="174">
        <v>27.339999999999996</v>
      </c>
      <c r="K29" s="175">
        <v>0.3</v>
      </c>
      <c r="L29" s="356">
        <v>24.998666666666669</v>
      </c>
      <c r="M29" s="357">
        <v>-0.2</v>
      </c>
      <c r="N29" s="174">
        <v>24.360000000000007</v>
      </c>
      <c r="O29" s="175">
        <v>0.1</v>
      </c>
      <c r="P29" s="356">
        <v>24.494086021505375</v>
      </c>
      <c r="Q29" s="357">
        <v>0.1</v>
      </c>
      <c r="R29" s="174">
        <v>25.442</v>
      </c>
      <c r="S29" s="175">
        <v>0.1</v>
      </c>
      <c r="T29" s="356">
        <v>27.535483870967738</v>
      </c>
      <c r="U29" s="357">
        <v>1.3</v>
      </c>
      <c r="V29" s="174">
        <v>28.022476190476191</v>
      </c>
      <c r="W29" s="175">
        <v>-0.1</v>
      </c>
      <c r="X29" s="356">
        <v>29.511196029776677</v>
      </c>
      <c r="Y29" s="357">
        <v>0.2</v>
      </c>
      <c r="Z29" s="174">
        <v>27.487049869547089</v>
      </c>
      <c r="AA29" s="175">
        <v>0.2</v>
      </c>
      <c r="AB29" s="162"/>
    </row>
    <row r="30" spans="1:28" ht="26.25" customHeight="1" thickBot="1" x14ac:dyDescent="0.35">
      <c r="A30" s="661"/>
      <c r="B30" s="653" t="s">
        <v>229</v>
      </c>
      <c r="C30" s="653"/>
      <c r="D30" s="653"/>
      <c r="E30" s="653"/>
      <c r="F30" s="653"/>
      <c r="G30" s="653"/>
      <c r="H30" s="653"/>
      <c r="I30" s="653"/>
      <c r="J30" s="653"/>
      <c r="K30" s="653"/>
      <c r="L30" s="653"/>
      <c r="M30" s="653"/>
      <c r="N30" s="653"/>
      <c r="O30" s="653"/>
      <c r="P30" s="653"/>
      <c r="Q30" s="653"/>
      <c r="R30" s="653"/>
      <c r="S30" s="653"/>
      <c r="T30" s="653"/>
      <c r="U30" s="653"/>
      <c r="V30" s="653"/>
      <c r="W30" s="653"/>
      <c r="X30" s="653"/>
      <c r="Y30" s="653"/>
      <c r="Z30" s="653"/>
      <c r="AA30" s="654"/>
      <c r="AB30" s="162"/>
    </row>
    <row r="31" spans="1:28" ht="26.25" customHeight="1" x14ac:dyDescent="0.3">
      <c r="A31" s="662"/>
      <c r="B31" s="660" t="s">
        <v>210</v>
      </c>
      <c r="C31" s="660"/>
      <c r="D31" s="660" t="s">
        <v>211</v>
      </c>
      <c r="E31" s="660"/>
      <c r="F31" s="660" t="s">
        <v>212</v>
      </c>
      <c r="G31" s="660"/>
      <c r="H31" s="660" t="s">
        <v>213</v>
      </c>
      <c r="I31" s="660"/>
      <c r="J31" s="660" t="s">
        <v>214</v>
      </c>
      <c r="K31" s="660"/>
      <c r="L31" s="660" t="s">
        <v>215</v>
      </c>
      <c r="M31" s="660"/>
      <c r="N31" s="660" t="s">
        <v>216</v>
      </c>
      <c r="O31" s="660"/>
      <c r="P31" s="660" t="s">
        <v>217</v>
      </c>
      <c r="Q31" s="660"/>
      <c r="R31" s="660" t="s">
        <v>218</v>
      </c>
      <c r="S31" s="660"/>
      <c r="T31" s="660" t="s">
        <v>219</v>
      </c>
      <c r="U31" s="660"/>
      <c r="V31" s="660" t="s">
        <v>220</v>
      </c>
      <c r="W31" s="660"/>
      <c r="X31" s="660" t="s">
        <v>211</v>
      </c>
      <c r="Y31" s="660"/>
      <c r="Z31" s="660" t="s">
        <v>221</v>
      </c>
      <c r="AA31" s="660"/>
      <c r="AB31" s="162"/>
    </row>
    <row r="32" spans="1:28" ht="26.25" customHeight="1" x14ac:dyDescent="0.3">
      <c r="A32" s="350">
        <v>2021</v>
      </c>
      <c r="B32" s="176">
        <v>30.298709677419357</v>
      </c>
      <c r="C32" s="177">
        <v>0.3</v>
      </c>
      <c r="D32" s="358">
        <v>30.487142857142857</v>
      </c>
      <c r="E32" s="359">
        <v>0.5</v>
      </c>
      <c r="F32" s="176">
        <v>30.634838709677421</v>
      </c>
      <c r="G32" s="177">
        <v>1</v>
      </c>
      <c r="H32" s="358">
        <v>28.997632183908046</v>
      </c>
      <c r="I32" s="358">
        <v>0</v>
      </c>
      <c r="J32" s="176">
        <v>27.449591397849463</v>
      </c>
      <c r="K32" s="177">
        <v>0.3</v>
      </c>
      <c r="L32" s="358">
        <v>25.308850574712601</v>
      </c>
      <c r="M32" s="358">
        <v>0.3</v>
      </c>
      <c r="N32" s="176">
        <v>24.332258064516132</v>
      </c>
      <c r="O32" s="178">
        <v>-0.16774193548386762</v>
      </c>
      <c r="P32" s="358">
        <v>24.451612902580642</v>
      </c>
      <c r="Q32" s="360">
        <v>-0.14838709741935929</v>
      </c>
      <c r="R32" s="176">
        <v>25.0073333333333</v>
      </c>
      <c r="S32" s="178">
        <v>-0.49266666666666836</v>
      </c>
      <c r="T32" s="358">
        <v>26.537419354838711</v>
      </c>
      <c r="U32" s="360">
        <v>-0.46258064516128883</v>
      </c>
      <c r="V32" s="176">
        <v>28.862666666666673</v>
      </c>
      <c r="W32" s="177">
        <v>0.6</v>
      </c>
      <c r="X32" s="358">
        <v>29.76</v>
      </c>
      <c r="Y32" s="360">
        <v>-0.23999999999999844</v>
      </c>
      <c r="Z32" s="176">
        <v>27.677337976887106</v>
      </c>
      <c r="AA32" s="177">
        <v>0.2</v>
      </c>
      <c r="AB32" s="162"/>
    </row>
    <row r="33" spans="1:28" ht="26.25" customHeight="1" x14ac:dyDescent="0.3">
      <c r="A33" s="350">
        <v>2022</v>
      </c>
      <c r="B33" s="176">
        <v>30</v>
      </c>
      <c r="C33" s="177">
        <v>0</v>
      </c>
      <c r="D33" s="358">
        <v>29.7</v>
      </c>
      <c r="E33" s="359">
        <v>-0.3</v>
      </c>
      <c r="F33" s="176">
        <v>30.3</v>
      </c>
      <c r="G33" s="177">
        <v>0.7</v>
      </c>
      <c r="H33" s="358">
        <v>28.8</v>
      </c>
      <c r="I33" s="358">
        <v>-0.2</v>
      </c>
      <c r="J33" s="176">
        <v>27.4</v>
      </c>
      <c r="K33" s="177">
        <v>0.3</v>
      </c>
      <c r="L33" s="358">
        <v>25.1</v>
      </c>
      <c r="M33" s="358">
        <v>0.1</v>
      </c>
      <c r="N33" s="176">
        <v>23.9</v>
      </c>
      <c r="O33" s="178">
        <v>-0.6</v>
      </c>
      <c r="P33" s="358">
        <v>24.8</v>
      </c>
      <c r="Q33" s="360">
        <v>0.2</v>
      </c>
      <c r="R33" s="176">
        <v>25.1</v>
      </c>
      <c r="S33" s="178">
        <v>-0.4</v>
      </c>
      <c r="T33" s="358">
        <v>26.5</v>
      </c>
      <c r="U33" s="360">
        <v>-0.5</v>
      </c>
      <c r="V33" s="176">
        <v>27.9</v>
      </c>
      <c r="W33" s="177">
        <v>-0.4</v>
      </c>
      <c r="X33" s="358">
        <v>28.8</v>
      </c>
      <c r="Y33" s="360">
        <v>-1.2</v>
      </c>
      <c r="Z33" s="176">
        <v>27.4</v>
      </c>
      <c r="AA33" s="177">
        <v>-0.1</v>
      </c>
      <c r="AB33" s="162"/>
    </row>
    <row r="34" spans="1:28" ht="26.25" customHeight="1" x14ac:dyDescent="0.3">
      <c r="A34" s="350">
        <v>2023</v>
      </c>
      <c r="B34" s="176">
        <v>28.3</v>
      </c>
      <c r="C34" s="177">
        <v>-1.7</v>
      </c>
      <c r="D34" s="358">
        <v>29.5</v>
      </c>
      <c r="E34" s="359">
        <v>-0.5</v>
      </c>
      <c r="F34" s="176">
        <v>29.1</v>
      </c>
      <c r="G34" s="177">
        <v>-0.5</v>
      </c>
      <c r="H34" s="358">
        <v>29.2</v>
      </c>
      <c r="I34" s="358">
        <v>0.2</v>
      </c>
      <c r="J34" s="176">
        <v>27.7</v>
      </c>
      <c r="K34" s="177">
        <v>0.6</v>
      </c>
      <c r="L34" s="358">
        <v>25.7</v>
      </c>
      <c r="M34" s="358">
        <v>0.7</v>
      </c>
      <c r="N34" s="176">
        <v>25.1</v>
      </c>
      <c r="O34" s="178">
        <v>0.6</v>
      </c>
      <c r="P34" s="358">
        <v>25.2</v>
      </c>
      <c r="Q34" s="360">
        <v>0.6</v>
      </c>
      <c r="R34" s="176">
        <v>26.2</v>
      </c>
      <c r="S34" s="178">
        <v>0.7</v>
      </c>
      <c r="T34" s="358">
        <v>27.8</v>
      </c>
      <c r="U34" s="360">
        <v>0.8</v>
      </c>
      <c r="V34" s="176">
        <v>28.3</v>
      </c>
      <c r="W34" s="177">
        <v>0</v>
      </c>
      <c r="X34" s="358">
        <v>29.4</v>
      </c>
      <c r="Y34" s="360">
        <v>-0.6</v>
      </c>
      <c r="Z34" s="176">
        <v>27.6</v>
      </c>
      <c r="AA34" s="177">
        <v>0.1</v>
      </c>
      <c r="AB34" s="162"/>
    </row>
    <row r="35" spans="1:28" ht="26.25" customHeight="1" x14ac:dyDescent="0.3">
      <c r="A35" s="350">
        <v>2024</v>
      </c>
      <c r="B35" s="176">
        <v>30.4</v>
      </c>
      <c r="C35" s="177">
        <v>0.4</v>
      </c>
      <c r="D35" s="358">
        <v>30.1</v>
      </c>
      <c r="E35" s="359">
        <v>0.1</v>
      </c>
      <c r="F35" s="176">
        <v>29.2</v>
      </c>
      <c r="G35" s="177">
        <v>-0.4</v>
      </c>
      <c r="H35" s="358">
        <v>29.2</v>
      </c>
      <c r="I35" s="358">
        <v>0.2</v>
      </c>
      <c r="J35" s="176">
        <v>26.9</v>
      </c>
      <c r="K35" s="177">
        <v>-0.2</v>
      </c>
      <c r="L35" s="358">
        <v>25.9</v>
      </c>
      <c r="M35" s="358">
        <v>0.9</v>
      </c>
      <c r="N35" s="176">
        <v>25.6</v>
      </c>
      <c r="O35" s="178">
        <v>1.1000000000000001</v>
      </c>
      <c r="P35" s="358">
        <v>25.6</v>
      </c>
      <c r="Q35" s="360">
        <v>0.7</v>
      </c>
      <c r="R35" s="176">
        <v>25.3</v>
      </c>
      <c r="S35" s="178">
        <v>0.8</v>
      </c>
      <c r="T35" s="358">
        <v>26.3</v>
      </c>
      <c r="U35" s="360">
        <v>0.4</v>
      </c>
      <c r="V35" s="176">
        <v>29</v>
      </c>
      <c r="W35" s="177">
        <v>0.7</v>
      </c>
      <c r="X35" s="358">
        <v>29.8</v>
      </c>
      <c r="Y35" s="360">
        <v>-0.2</v>
      </c>
      <c r="Z35" s="176">
        <v>27.9</v>
      </c>
      <c r="AA35" s="177">
        <v>0.4</v>
      </c>
      <c r="AB35" s="162"/>
    </row>
    <row r="36" spans="1:28" x14ac:dyDescent="0.3">
      <c r="A36" s="168" t="s">
        <v>85</v>
      </c>
      <c r="B36" s="169"/>
      <c r="C36" s="30"/>
      <c r="D36" s="169"/>
      <c r="E36" s="30"/>
      <c r="F36" s="169"/>
      <c r="G36" s="30"/>
      <c r="H36" s="163"/>
      <c r="I36" s="30"/>
      <c r="J36" s="169"/>
      <c r="K36" s="30"/>
      <c r="L36" s="169"/>
      <c r="M36" s="30"/>
      <c r="N36" s="169"/>
      <c r="O36" s="30"/>
      <c r="P36" s="169"/>
      <c r="Q36" s="30"/>
      <c r="R36" s="169"/>
      <c r="S36" s="30"/>
      <c r="T36" s="169"/>
      <c r="U36" s="30"/>
      <c r="V36" s="169"/>
      <c r="W36" s="30"/>
      <c r="X36" s="169"/>
      <c r="Y36" s="30"/>
      <c r="Z36" s="162"/>
      <c r="AA36" s="163"/>
      <c r="AB36" s="162"/>
    </row>
    <row r="37" spans="1:28" ht="18.600000000000001" x14ac:dyDescent="0.3">
      <c r="A37" s="11" t="s">
        <v>153</v>
      </c>
      <c r="H37" s="15"/>
      <c r="N37" s="15"/>
      <c r="X37" s="15"/>
      <c r="AB37" s="162"/>
    </row>
    <row r="38" spans="1:28" ht="18.600000000000001" x14ac:dyDescent="0.3">
      <c r="A38" s="11" t="s">
        <v>187</v>
      </c>
      <c r="AB38" s="162"/>
    </row>
  </sheetData>
  <mergeCells count="44">
    <mergeCell ref="J31:K31"/>
    <mergeCell ref="Z3:AA3"/>
    <mergeCell ref="A30:A31"/>
    <mergeCell ref="B30:AA30"/>
    <mergeCell ref="V31:W31"/>
    <mergeCell ref="X31:Y31"/>
    <mergeCell ref="Z31:AA31"/>
    <mergeCell ref="L31:M31"/>
    <mergeCell ref="N31:O31"/>
    <mergeCell ref="P31:Q31"/>
    <mergeCell ref="R31:S31"/>
    <mergeCell ref="T31:U31"/>
    <mergeCell ref="A4:A7"/>
    <mergeCell ref="B31:C31"/>
    <mergeCell ref="D31:E31"/>
    <mergeCell ref="F31:G31"/>
    <mergeCell ref="J4:K4"/>
    <mergeCell ref="L4:M4"/>
    <mergeCell ref="X6:Y6"/>
    <mergeCell ref="L6:M6"/>
    <mergeCell ref="T4:U4"/>
    <mergeCell ref="N4:O4"/>
    <mergeCell ref="P4:Q4"/>
    <mergeCell ref="B4:C4"/>
    <mergeCell ref="D4:E4"/>
    <mergeCell ref="F4:G4"/>
    <mergeCell ref="H31:I31"/>
    <mergeCell ref="H4:I4"/>
    <mergeCell ref="Z4:AA4"/>
    <mergeCell ref="J6:K6"/>
    <mergeCell ref="V4:W4"/>
    <mergeCell ref="X4:Y4"/>
    <mergeCell ref="V6:W6"/>
    <mergeCell ref="B5:AA5"/>
    <mergeCell ref="H6:I6"/>
    <mergeCell ref="N6:O6"/>
    <mergeCell ref="P6:Q6"/>
    <mergeCell ref="R6:S6"/>
    <mergeCell ref="T6:U6"/>
    <mergeCell ref="Z6:AA6"/>
    <mergeCell ref="R4:S4"/>
    <mergeCell ref="B6:C6"/>
    <mergeCell ref="D6:E6"/>
    <mergeCell ref="F6:G6"/>
  </mergeCells>
  <hyperlinks>
    <hyperlink ref="A1" location="'Table of contents'!A2" display="Back to Table of Contents" xr:uid="{00000000-0004-0000-0500-000000000000}"/>
  </hyperlinks>
  <pageMargins left="0.17" right="0.16" top="0.46" bottom="0.22" header="0" footer="0.17"/>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BA38"/>
  <sheetViews>
    <sheetView workbookViewId="0">
      <selection activeCell="L36" sqref="L36"/>
    </sheetView>
  </sheetViews>
  <sheetFormatPr defaultColWidth="9.109375" defaultRowHeight="13.8" x14ac:dyDescent="0.25"/>
  <cols>
    <col min="1" max="1" width="13" style="1" customWidth="1"/>
    <col min="2" max="2" width="8" style="1" customWidth="1"/>
    <col min="3" max="3" width="8" style="187" customWidth="1"/>
    <col min="4" max="4" width="8" style="1" customWidth="1"/>
    <col min="5" max="5" width="8" style="187" customWidth="1"/>
    <col min="6" max="6" width="8" style="1" customWidth="1"/>
    <col min="7" max="7" width="8" style="187" customWidth="1"/>
    <col min="8" max="8" width="8" style="1" customWidth="1"/>
    <col min="9" max="9" width="8" style="187" customWidth="1"/>
    <col min="10" max="10" width="8" style="1" customWidth="1"/>
    <col min="11" max="11" width="8" style="187" customWidth="1"/>
    <col min="12" max="12" width="8" style="1" customWidth="1"/>
    <col min="13" max="13" width="8" style="187" customWidth="1"/>
    <col min="14" max="14" width="8" style="1" customWidth="1"/>
    <col min="15" max="15" width="8" style="187" customWidth="1"/>
    <col min="16" max="16" width="8" style="1" customWidth="1"/>
    <col min="17" max="17" width="8" style="187" customWidth="1"/>
    <col min="18" max="18" width="8" style="1" customWidth="1"/>
    <col min="19" max="19" width="8" style="187" customWidth="1"/>
    <col min="20" max="20" width="8" style="1" customWidth="1"/>
    <col min="21" max="21" width="8" style="187" customWidth="1"/>
    <col min="22" max="22" width="8" style="1" customWidth="1"/>
    <col min="23" max="23" width="8" style="187" customWidth="1"/>
    <col min="24" max="24" width="8" style="1" customWidth="1"/>
    <col min="25" max="25" width="8" style="187" customWidth="1"/>
    <col min="26" max="27" width="8" style="1" customWidth="1"/>
    <col min="28" max="28" width="5.88671875" style="1" customWidth="1"/>
    <col min="29" max="16384" width="9.109375" style="1"/>
  </cols>
  <sheetData>
    <row r="1" spans="1:53" ht="15.6" x14ac:dyDescent="0.3">
      <c r="A1" s="115" t="s">
        <v>125</v>
      </c>
      <c r="B1" s="159"/>
      <c r="C1" s="160"/>
      <c r="D1" s="11"/>
      <c r="E1" s="160"/>
      <c r="F1" s="11"/>
      <c r="G1" s="160"/>
      <c r="H1" s="11"/>
      <c r="I1" s="160"/>
      <c r="J1" s="11"/>
      <c r="K1" s="160"/>
      <c r="L1" s="11"/>
      <c r="M1" s="160"/>
      <c r="N1" s="11"/>
      <c r="O1" s="160"/>
      <c r="P1" s="11"/>
      <c r="Q1" s="160"/>
      <c r="R1" s="11"/>
      <c r="S1" s="160"/>
      <c r="T1" s="11"/>
      <c r="U1" s="160"/>
      <c r="V1" s="11"/>
      <c r="W1" s="160"/>
      <c r="X1" s="11"/>
      <c r="Y1" s="170"/>
      <c r="Z1" s="11"/>
      <c r="AA1" s="11"/>
    </row>
    <row r="2" spans="1:53" ht="34.5" customHeight="1" x14ac:dyDescent="0.35">
      <c r="A2" s="453" t="s">
        <v>296</v>
      </c>
      <c r="B2" s="412"/>
      <c r="C2" s="466"/>
      <c r="D2" s="412"/>
      <c r="E2" s="466"/>
      <c r="F2" s="467"/>
      <c r="G2" s="467"/>
      <c r="H2" s="11"/>
      <c r="I2" s="160"/>
      <c r="J2" s="160"/>
      <c r="K2" s="160"/>
      <c r="L2" s="160"/>
      <c r="M2" s="160"/>
      <c r="N2" s="11"/>
      <c r="O2" s="160"/>
      <c r="P2" s="11"/>
      <c r="Q2" s="160"/>
      <c r="R2" s="11"/>
      <c r="S2" s="160"/>
      <c r="T2" s="11"/>
      <c r="U2" s="160"/>
      <c r="V2" s="11"/>
      <c r="W2" s="160"/>
      <c r="X2" s="11"/>
      <c r="Y2" s="160"/>
      <c r="Z2" s="11"/>
      <c r="AA2" s="11"/>
    </row>
    <row r="3" spans="1:53" ht="21" customHeight="1" x14ac:dyDescent="0.35">
      <c r="A3" s="19"/>
      <c r="B3" s="11"/>
      <c r="C3" s="160"/>
      <c r="D3" s="11"/>
      <c r="E3" s="160"/>
      <c r="F3" s="11"/>
      <c r="G3" s="161"/>
      <c r="H3" s="11"/>
      <c r="I3" s="160"/>
      <c r="J3" s="160"/>
      <c r="K3" s="160"/>
      <c r="L3" s="160"/>
      <c r="M3" s="160"/>
      <c r="N3" s="11"/>
      <c r="O3" s="160"/>
      <c r="P3" s="11"/>
      <c r="Q3" s="160"/>
      <c r="R3" s="11"/>
      <c r="S3" s="160"/>
      <c r="T3" s="11"/>
      <c r="U3" s="160"/>
      <c r="V3" s="11"/>
      <c r="W3" s="160"/>
      <c r="X3" s="11"/>
      <c r="Y3" s="160"/>
      <c r="Z3" s="637" t="s">
        <v>27</v>
      </c>
      <c r="AA3" s="637"/>
    </row>
    <row r="4" spans="1:53" ht="67.5" customHeight="1" thickBot="1" x14ac:dyDescent="0.3">
      <c r="A4" s="663" t="s">
        <v>250</v>
      </c>
      <c r="B4" s="635" t="s">
        <v>101</v>
      </c>
      <c r="C4" s="636"/>
      <c r="D4" s="635" t="s">
        <v>99</v>
      </c>
      <c r="E4" s="636"/>
      <c r="F4" s="635" t="s">
        <v>98</v>
      </c>
      <c r="G4" s="636"/>
      <c r="H4" s="635" t="s">
        <v>97</v>
      </c>
      <c r="I4" s="636"/>
      <c r="J4" s="635" t="s">
        <v>96</v>
      </c>
      <c r="K4" s="636"/>
      <c r="L4" s="635" t="s">
        <v>95</v>
      </c>
      <c r="M4" s="636"/>
      <c r="N4" s="635" t="s">
        <v>94</v>
      </c>
      <c r="O4" s="636"/>
      <c r="P4" s="635" t="s">
        <v>93</v>
      </c>
      <c r="Q4" s="636"/>
      <c r="R4" s="635" t="s">
        <v>92</v>
      </c>
      <c r="S4" s="636"/>
      <c r="T4" s="635" t="s">
        <v>91</v>
      </c>
      <c r="U4" s="636"/>
      <c r="V4" s="635" t="s">
        <v>90</v>
      </c>
      <c r="W4" s="636"/>
      <c r="X4" s="635" t="s">
        <v>89</v>
      </c>
      <c r="Y4" s="636"/>
      <c r="Z4" s="656" t="s">
        <v>100</v>
      </c>
      <c r="AA4" s="657"/>
    </row>
    <row r="5" spans="1:53" s="179" customFormat="1" ht="28.5" customHeight="1" thickBot="1" x14ac:dyDescent="0.35">
      <c r="A5" s="664"/>
      <c r="B5" s="643" t="s">
        <v>234</v>
      </c>
      <c r="C5" s="644"/>
      <c r="D5" s="644"/>
      <c r="E5" s="644"/>
      <c r="F5" s="644"/>
      <c r="G5" s="644"/>
      <c r="H5" s="644"/>
      <c r="I5" s="644"/>
      <c r="J5" s="644"/>
      <c r="K5" s="644"/>
      <c r="L5" s="644"/>
      <c r="M5" s="644"/>
      <c r="N5" s="644"/>
      <c r="O5" s="644"/>
      <c r="P5" s="644"/>
      <c r="Q5" s="644"/>
      <c r="R5" s="644"/>
      <c r="S5" s="644"/>
      <c r="T5" s="644"/>
      <c r="U5" s="644"/>
      <c r="V5" s="644"/>
      <c r="W5" s="644"/>
      <c r="X5" s="644"/>
      <c r="Y5" s="644"/>
      <c r="Z5" s="644"/>
      <c r="AA5" s="645"/>
      <c r="AB5" s="162"/>
      <c r="AC5" s="181"/>
      <c r="AD5" s="182"/>
      <c r="AE5" s="182"/>
      <c r="AF5" s="181"/>
      <c r="AG5" s="181"/>
      <c r="AH5" s="181"/>
      <c r="AI5" s="181"/>
      <c r="AJ5" s="181"/>
      <c r="AK5" s="181"/>
      <c r="AL5" s="181"/>
      <c r="AM5" s="181"/>
      <c r="AN5" s="181"/>
      <c r="AO5" s="181"/>
      <c r="AP5" s="181"/>
      <c r="AQ5" s="181"/>
      <c r="AR5" s="181"/>
      <c r="AS5" s="181"/>
      <c r="AT5" s="181"/>
      <c r="AU5" s="181"/>
      <c r="AV5" s="181"/>
      <c r="AW5" s="181"/>
      <c r="AX5" s="182"/>
      <c r="AY5" s="181"/>
      <c r="AZ5" s="183"/>
    </row>
    <row r="6" spans="1:53" s="179" customFormat="1" ht="33" customHeight="1" thickBot="1" x14ac:dyDescent="0.35">
      <c r="A6" s="664"/>
      <c r="B6" s="666" t="s">
        <v>251</v>
      </c>
      <c r="C6" s="667"/>
      <c r="D6" s="666" t="s">
        <v>252</v>
      </c>
      <c r="E6" s="667"/>
      <c r="F6" s="666" t="s">
        <v>253</v>
      </c>
      <c r="G6" s="667"/>
      <c r="H6" s="666" t="s">
        <v>254</v>
      </c>
      <c r="I6" s="667"/>
      <c r="J6" s="666" t="s">
        <v>255</v>
      </c>
      <c r="K6" s="667"/>
      <c r="L6" s="666" t="s">
        <v>256</v>
      </c>
      <c r="M6" s="667"/>
      <c r="N6" s="666" t="s">
        <v>257</v>
      </c>
      <c r="O6" s="667"/>
      <c r="P6" s="666" t="s">
        <v>257</v>
      </c>
      <c r="Q6" s="667"/>
      <c r="R6" s="666" t="s">
        <v>258</v>
      </c>
      <c r="S6" s="667"/>
      <c r="T6" s="666" t="s">
        <v>259</v>
      </c>
      <c r="U6" s="667"/>
      <c r="V6" s="666" t="s">
        <v>192</v>
      </c>
      <c r="W6" s="667"/>
      <c r="X6" s="666" t="s">
        <v>254</v>
      </c>
      <c r="Y6" s="667"/>
      <c r="Z6" s="666" t="s">
        <v>192</v>
      </c>
      <c r="AA6" s="667"/>
      <c r="AB6" s="162"/>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row>
    <row r="7" spans="1:53" s="179" customFormat="1" ht="68.25" customHeight="1" thickTop="1" x14ac:dyDescent="0.3">
      <c r="A7" s="665"/>
      <c r="B7" s="244" t="s">
        <v>28</v>
      </c>
      <c r="C7" s="245" t="s">
        <v>29</v>
      </c>
      <c r="D7" s="361" t="s">
        <v>28</v>
      </c>
      <c r="E7" s="362" t="s">
        <v>29</v>
      </c>
      <c r="F7" s="244" t="s">
        <v>28</v>
      </c>
      <c r="G7" s="245" t="s">
        <v>29</v>
      </c>
      <c r="H7" s="361" t="s">
        <v>28</v>
      </c>
      <c r="I7" s="362" t="s">
        <v>29</v>
      </c>
      <c r="J7" s="244" t="s">
        <v>28</v>
      </c>
      <c r="K7" s="245" t="s">
        <v>29</v>
      </c>
      <c r="L7" s="361" t="s">
        <v>28</v>
      </c>
      <c r="M7" s="362" t="s">
        <v>29</v>
      </c>
      <c r="N7" s="244" t="s">
        <v>28</v>
      </c>
      <c r="O7" s="245" t="s">
        <v>29</v>
      </c>
      <c r="P7" s="361" t="s">
        <v>28</v>
      </c>
      <c r="Q7" s="362" t="s">
        <v>29</v>
      </c>
      <c r="R7" s="244" t="s">
        <v>28</v>
      </c>
      <c r="S7" s="245" t="s">
        <v>29</v>
      </c>
      <c r="T7" s="361" t="s">
        <v>28</v>
      </c>
      <c r="U7" s="362" t="s">
        <v>29</v>
      </c>
      <c r="V7" s="244" t="s">
        <v>28</v>
      </c>
      <c r="W7" s="245" t="s">
        <v>29</v>
      </c>
      <c r="X7" s="361" t="s">
        <v>28</v>
      </c>
      <c r="Y7" s="362" t="s">
        <v>29</v>
      </c>
      <c r="Z7" s="244" t="s">
        <v>28</v>
      </c>
      <c r="AA7" s="245" t="s">
        <v>29</v>
      </c>
      <c r="AB7" s="162"/>
      <c r="AC7" s="180"/>
      <c r="AD7" s="180"/>
      <c r="AE7" s="180"/>
    </row>
    <row r="8" spans="1:53" s="179" customFormat="1" ht="27" customHeight="1" x14ac:dyDescent="0.3">
      <c r="A8" s="347"/>
      <c r="B8" s="171"/>
      <c r="C8" s="172"/>
      <c r="D8" s="353"/>
      <c r="E8" s="354"/>
      <c r="F8" s="171"/>
      <c r="G8" s="172"/>
      <c r="H8" s="353"/>
      <c r="I8" s="354"/>
      <c r="J8" s="171"/>
      <c r="K8" s="172"/>
      <c r="L8" s="353"/>
      <c r="M8" s="354"/>
      <c r="N8" s="171"/>
      <c r="O8" s="172"/>
      <c r="P8" s="353"/>
      <c r="Q8" s="354"/>
      <c r="R8" s="171"/>
      <c r="S8" s="172"/>
      <c r="T8" s="353"/>
      <c r="U8" s="354"/>
      <c r="V8" s="171"/>
      <c r="W8" s="172"/>
      <c r="X8" s="353"/>
      <c r="Y8" s="354"/>
      <c r="Z8" s="172"/>
      <c r="AA8" s="172"/>
      <c r="AB8" s="162"/>
      <c r="AC8" s="180"/>
      <c r="AD8" s="180"/>
      <c r="AE8" s="180"/>
    </row>
    <row r="9" spans="1:53" s="179" customFormat="1" ht="27" customHeight="1" x14ac:dyDescent="0.3">
      <c r="A9" s="347">
        <v>1999</v>
      </c>
      <c r="B9" s="171">
        <v>20.9</v>
      </c>
      <c r="C9" s="172">
        <v>-1.4000000000000021</v>
      </c>
      <c r="D9" s="353">
        <v>21.5</v>
      </c>
      <c r="E9" s="354">
        <v>-1.1000000000000014</v>
      </c>
      <c r="F9" s="171">
        <v>21.3</v>
      </c>
      <c r="G9" s="172">
        <v>-0.80000000000000071</v>
      </c>
      <c r="H9" s="353">
        <v>20.7</v>
      </c>
      <c r="I9" s="354">
        <v>-0.5</v>
      </c>
      <c r="J9" s="171">
        <v>18.8</v>
      </c>
      <c r="K9" s="172">
        <v>-0.59999999999999787</v>
      </c>
      <c r="L9" s="353">
        <v>17.5</v>
      </c>
      <c r="M9" s="354">
        <v>-0.10000000000000142</v>
      </c>
      <c r="N9" s="171">
        <v>17</v>
      </c>
      <c r="O9" s="172">
        <v>0.10000000000000142</v>
      </c>
      <c r="P9" s="353">
        <v>17.100000000000001</v>
      </c>
      <c r="Q9" s="354">
        <v>0.20000000000000284</v>
      </c>
      <c r="R9" s="171">
        <v>17.600000000000001</v>
      </c>
      <c r="S9" s="172">
        <v>0.40000000000000213</v>
      </c>
      <c r="T9" s="353">
        <v>17</v>
      </c>
      <c r="U9" s="354">
        <v>-1.3000000000000007</v>
      </c>
      <c r="V9" s="171">
        <v>19.5</v>
      </c>
      <c r="W9" s="172">
        <v>-0.10000000000000142</v>
      </c>
      <c r="X9" s="353">
        <v>20.7</v>
      </c>
      <c r="Y9" s="354">
        <v>-0.5</v>
      </c>
      <c r="Z9" s="172">
        <v>19.133333333333329</v>
      </c>
      <c r="AA9" s="172">
        <v>-0.46666666666667211</v>
      </c>
      <c r="AB9" s="162"/>
      <c r="AC9" s="180"/>
      <c r="AD9" s="180"/>
      <c r="AE9" s="180"/>
    </row>
    <row r="10" spans="1:53" s="179" customFormat="1" ht="27" customHeight="1" x14ac:dyDescent="0.3">
      <c r="A10" s="347">
        <v>2000</v>
      </c>
      <c r="B10" s="171">
        <v>22.5</v>
      </c>
      <c r="C10" s="172">
        <v>0.19999999999999929</v>
      </c>
      <c r="D10" s="353">
        <v>22.4</v>
      </c>
      <c r="E10" s="354">
        <v>-0.20000000000000284</v>
      </c>
      <c r="F10" s="171">
        <v>21.9</v>
      </c>
      <c r="G10" s="172">
        <v>-0.20000000000000284</v>
      </c>
      <c r="H10" s="353">
        <v>21</v>
      </c>
      <c r="I10" s="354">
        <v>-0.19999999999999929</v>
      </c>
      <c r="J10" s="171">
        <v>19.5</v>
      </c>
      <c r="K10" s="172">
        <v>0.10000000000000142</v>
      </c>
      <c r="L10" s="353">
        <v>17.7</v>
      </c>
      <c r="M10" s="354">
        <v>9.9999999999997868E-2</v>
      </c>
      <c r="N10" s="171">
        <v>17.100000000000001</v>
      </c>
      <c r="O10" s="172">
        <v>0.20000000000000284</v>
      </c>
      <c r="P10" s="353">
        <v>17.2</v>
      </c>
      <c r="Q10" s="354">
        <v>0.30000000000000071</v>
      </c>
      <c r="R10" s="171">
        <v>16.8</v>
      </c>
      <c r="S10" s="172">
        <v>-0.39999999999999858</v>
      </c>
      <c r="T10" s="353">
        <v>17.899999999999999</v>
      </c>
      <c r="U10" s="354">
        <v>-0.40000000000000213</v>
      </c>
      <c r="V10" s="171">
        <v>19.3</v>
      </c>
      <c r="W10" s="172">
        <v>-0.30000000000000071</v>
      </c>
      <c r="X10" s="353">
        <v>21.3</v>
      </c>
      <c r="Y10" s="354">
        <v>0.10000000000000142</v>
      </c>
      <c r="Z10" s="172">
        <v>19.55</v>
      </c>
      <c r="AA10" s="172">
        <v>-5.0000000000000711E-2</v>
      </c>
      <c r="AB10" s="162"/>
      <c r="AC10" s="180"/>
      <c r="AD10" s="180"/>
      <c r="AE10" s="180"/>
    </row>
    <row r="11" spans="1:53" s="179" customFormat="1" ht="27" customHeight="1" x14ac:dyDescent="0.3">
      <c r="A11" s="347">
        <v>2001</v>
      </c>
      <c r="B11" s="171">
        <v>22.7</v>
      </c>
      <c r="C11" s="172">
        <v>0.39999999999999858</v>
      </c>
      <c r="D11" s="353">
        <v>22.6</v>
      </c>
      <c r="E11" s="354">
        <v>0</v>
      </c>
      <c r="F11" s="171">
        <v>22.3</v>
      </c>
      <c r="G11" s="172">
        <v>0.19999999999999929</v>
      </c>
      <c r="H11" s="353">
        <v>21.5</v>
      </c>
      <c r="I11" s="354">
        <v>0.30000000000000071</v>
      </c>
      <c r="J11" s="171">
        <v>19.899999999999999</v>
      </c>
      <c r="K11" s="172">
        <v>0.5</v>
      </c>
      <c r="L11" s="353">
        <v>17</v>
      </c>
      <c r="M11" s="354">
        <v>-0.60000000000000142</v>
      </c>
      <c r="N11" s="171">
        <v>16.5</v>
      </c>
      <c r="O11" s="172">
        <v>-0.39999999999999858</v>
      </c>
      <c r="P11" s="353" t="s">
        <v>18</v>
      </c>
      <c r="Q11" s="353" t="s">
        <v>18</v>
      </c>
      <c r="R11" s="171">
        <v>17.100000000000001</v>
      </c>
      <c r="S11" s="172">
        <v>-9.9999999999997868E-2</v>
      </c>
      <c r="T11" s="353">
        <v>18.100000000000001</v>
      </c>
      <c r="U11" s="354">
        <v>-0.19999999999999929</v>
      </c>
      <c r="V11" s="171">
        <v>19</v>
      </c>
      <c r="W11" s="172">
        <v>-0.60000000000000142</v>
      </c>
      <c r="X11" s="353">
        <v>20.399999999999999</v>
      </c>
      <c r="Y11" s="354">
        <v>-0.80000000000000071</v>
      </c>
      <c r="Z11" s="172">
        <v>19.736363636363635</v>
      </c>
      <c r="AA11" s="172">
        <v>0.13636363636363313</v>
      </c>
      <c r="AB11" s="162"/>
      <c r="AC11" s="180"/>
      <c r="AD11" s="180"/>
      <c r="AE11" s="180"/>
    </row>
    <row r="12" spans="1:53" s="179" customFormat="1" ht="27" customHeight="1" x14ac:dyDescent="0.3">
      <c r="A12" s="347">
        <v>2002</v>
      </c>
      <c r="B12" s="171">
        <v>21.7</v>
      </c>
      <c r="C12" s="172">
        <v>-0.60000000000000142</v>
      </c>
      <c r="D12" s="353">
        <v>22</v>
      </c>
      <c r="E12" s="354">
        <v>-0.60000000000000142</v>
      </c>
      <c r="F12" s="171">
        <v>22.4</v>
      </c>
      <c r="G12" s="172">
        <v>0.29999999999999716</v>
      </c>
      <c r="H12" s="353">
        <v>20.8</v>
      </c>
      <c r="I12" s="354">
        <v>-0.39999999999999858</v>
      </c>
      <c r="J12" s="171">
        <v>20.2</v>
      </c>
      <c r="K12" s="172">
        <v>0.80000000000000071</v>
      </c>
      <c r="L12" s="353">
        <v>17.8</v>
      </c>
      <c r="M12" s="354">
        <v>0.19999999999999929</v>
      </c>
      <c r="N12" s="171">
        <v>17.899999999999999</v>
      </c>
      <c r="O12" s="172">
        <v>1</v>
      </c>
      <c r="P12" s="353">
        <v>17.100000000000001</v>
      </c>
      <c r="Q12" s="354">
        <v>0.20000000000000284</v>
      </c>
      <c r="R12" s="171">
        <v>17.2</v>
      </c>
      <c r="S12" s="172">
        <v>0</v>
      </c>
      <c r="T12" s="353">
        <v>18.7</v>
      </c>
      <c r="U12" s="354">
        <v>0.39999999999999858</v>
      </c>
      <c r="V12" s="171">
        <v>20.3</v>
      </c>
      <c r="W12" s="172">
        <v>0.69999999999999929</v>
      </c>
      <c r="X12" s="353">
        <v>22.1</v>
      </c>
      <c r="Y12" s="354">
        <v>0.90000000000000213</v>
      </c>
      <c r="Z12" s="172">
        <v>19.849999999999998</v>
      </c>
      <c r="AA12" s="172">
        <v>0.24999999999999645</v>
      </c>
      <c r="AB12" s="162"/>
      <c r="AC12" s="180"/>
      <c r="AD12" s="180"/>
      <c r="AE12" s="180"/>
    </row>
    <row r="13" spans="1:53" s="179" customFormat="1" ht="27" customHeight="1" x14ac:dyDescent="0.3">
      <c r="A13" s="347">
        <v>2003</v>
      </c>
      <c r="B13" s="171">
        <v>22.7</v>
      </c>
      <c r="C13" s="172">
        <v>0.39999999999999858</v>
      </c>
      <c r="D13" s="353">
        <v>22.4</v>
      </c>
      <c r="E13" s="354">
        <v>-0.20000000000000284</v>
      </c>
      <c r="F13" s="171">
        <v>22.3</v>
      </c>
      <c r="G13" s="172">
        <v>0.19999999999999929</v>
      </c>
      <c r="H13" s="353">
        <v>22.2</v>
      </c>
      <c r="I13" s="354">
        <v>1</v>
      </c>
      <c r="J13" s="171">
        <v>21.1</v>
      </c>
      <c r="K13" s="172">
        <v>1.7000000000000028</v>
      </c>
      <c r="L13" s="353">
        <v>17.2</v>
      </c>
      <c r="M13" s="354">
        <v>-0.40000000000000213</v>
      </c>
      <c r="N13" s="171">
        <v>17.100000000000001</v>
      </c>
      <c r="O13" s="172">
        <v>0.20000000000000284</v>
      </c>
      <c r="P13" s="353">
        <v>16.8</v>
      </c>
      <c r="Q13" s="354">
        <v>-9.9999999999997868E-2</v>
      </c>
      <c r="R13" s="171">
        <v>18.3</v>
      </c>
      <c r="S13" s="172">
        <v>1.1000000000000014</v>
      </c>
      <c r="T13" s="353">
        <v>18.8</v>
      </c>
      <c r="U13" s="354">
        <v>0.5</v>
      </c>
      <c r="V13" s="171">
        <v>20</v>
      </c>
      <c r="W13" s="172">
        <v>0.39999999999999858</v>
      </c>
      <c r="X13" s="353">
        <v>21.7</v>
      </c>
      <c r="Y13" s="354">
        <v>0.5</v>
      </c>
      <c r="Z13" s="172">
        <v>20.05</v>
      </c>
      <c r="AA13" s="172">
        <v>0.44999999999999929</v>
      </c>
      <c r="AB13" s="162"/>
      <c r="AD13" s="180"/>
      <c r="AE13" s="180"/>
    </row>
    <row r="14" spans="1:53" s="179" customFormat="1" ht="27" customHeight="1" x14ac:dyDescent="0.3">
      <c r="A14" s="347">
        <v>2004</v>
      </c>
      <c r="B14" s="171">
        <v>22.5</v>
      </c>
      <c r="C14" s="172">
        <v>0.19999999999999929</v>
      </c>
      <c r="D14" s="353">
        <v>23.4</v>
      </c>
      <c r="E14" s="354">
        <v>0.79999999999999716</v>
      </c>
      <c r="F14" s="171">
        <v>23.1</v>
      </c>
      <c r="G14" s="172">
        <v>1</v>
      </c>
      <c r="H14" s="353">
        <v>21.5</v>
      </c>
      <c r="I14" s="354">
        <v>0.30000000000000071</v>
      </c>
      <c r="J14" s="171">
        <v>19.2</v>
      </c>
      <c r="K14" s="172">
        <v>-0.19999999999999929</v>
      </c>
      <c r="L14" s="353">
        <v>17.399999999999999</v>
      </c>
      <c r="M14" s="354">
        <v>-0.20000000000000284</v>
      </c>
      <c r="N14" s="171">
        <v>17.7</v>
      </c>
      <c r="O14" s="172">
        <v>0.80000000000000071</v>
      </c>
      <c r="P14" s="353">
        <v>17.899999999999999</v>
      </c>
      <c r="Q14" s="354">
        <v>1</v>
      </c>
      <c r="R14" s="171">
        <v>18</v>
      </c>
      <c r="S14" s="172">
        <v>0.80000000000000071</v>
      </c>
      <c r="T14" s="353">
        <v>18.399999999999999</v>
      </c>
      <c r="U14" s="354">
        <v>9.9999999999997868E-2</v>
      </c>
      <c r="V14" s="171">
        <v>20.100000000000001</v>
      </c>
      <c r="W14" s="172">
        <v>0.5</v>
      </c>
      <c r="X14" s="353">
        <v>21.5</v>
      </c>
      <c r="Y14" s="354">
        <v>0.30000000000000071</v>
      </c>
      <c r="Z14" s="172">
        <v>20.100000000000001</v>
      </c>
      <c r="AA14" s="172">
        <v>0.5</v>
      </c>
      <c r="AB14" s="162"/>
      <c r="AD14" s="180"/>
      <c r="AE14" s="180"/>
    </row>
    <row r="15" spans="1:53" s="184" customFormat="1" ht="27" customHeight="1" x14ac:dyDescent="0.25">
      <c r="A15" s="337">
        <v>2005</v>
      </c>
      <c r="B15" s="51">
        <v>23.140000000000004</v>
      </c>
      <c r="C15" s="172">
        <v>0.84000000000000341</v>
      </c>
      <c r="D15" s="344">
        <v>22.8</v>
      </c>
      <c r="E15" s="354">
        <v>0.19999999999999929</v>
      </c>
      <c r="F15" s="51">
        <v>22.580000000000002</v>
      </c>
      <c r="G15" s="172">
        <v>0.48000000000000043</v>
      </c>
      <c r="H15" s="344">
        <v>21.439999999999998</v>
      </c>
      <c r="I15" s="354">
        <v>0.23999999999999844</v>
      </c>
      <c r="J15" s="51">
        <v>20.200000000000003</v>
      </c>
      <c r="K15" s="172">
        <v>0.80000000000000426</v>
      </c>
      <c r="L15" s="344">
        <v>17.880000000000003</v>
      </c>
      <c r="M15" s="354">
        <v>0.28000000000000114</v>
      </c>
      <c r="N15" s="51">
        <v>17.3</v>
      </c>
      <c r="O15" s="172">
        <v>0.40000000000000213</v>
      </c>
      <c r="P15" s="344">
        <v>16.860000000000003</v>
      </c>
      <c r="Q15" s="354">
        <v>-3.9999999999995595E-2</v>
      </c>
      <c r="R15" s="51">
        <v>18.060000000000002</v>
      </c>
      <c r="S15" s="172">
        <v>0.86000000000000298</v>
      </c>
      <c r="T15" s="344">
        <v>17.893548387096775</v>
      </c>
      <c r="U15" s="354">
        <v>-0.40645161290322562</v>
      </c>
      <c r="V15" s="51">
        <v>19.31066666666667</v>
      </c>
      <c r="W15" s="172">
        <v>-0.28933333333333167</v>
      </c>
      <c r="X15" s="344">
        <v>20.98516129032258</v>
      </c>
      <c r="Y15" s="354">
        <v>-0.21483870967741936</v>
      </c>
      <c r="Z15" s="51">
        <v>19.870781362007175</v>
      </c>
      <c r="AA15" s="172">
        <v>0.27078136200717395</v>
      </c>
      <c r="AB15" s="162"/>
      <c r="AD15" s="185"/>
      <c r="AE15" s="185"/>
    </row>
    <row r="16" spans="1:53" s="179" customFormat="1" ht="27" customHeight="1" x14ac:dyDescent="0.25">
      <c r="A16" s="337">
        <v>2006</v>
      </c>
      <c r="B16" s="51">
        <v>22.32</v>
      </c>
      <c r="C16" s="52">
        <v>2.0000000000003126E-2</v>
      </c>
      <c r="D16" s="344">
        <v>22.82</v>
      </c>
      <c r="E16" s="355">
        <v>0.23999999999999844</v>
      </c>
      <c r="F16" s="51">
        <v>22.98</v>
      </c>
      <c r="G16" s="52">
        <v>0.84000000000000341</v>
      </c>
      <c r="H16" s="344">
        <v>21.6</v>
      </c>
      <c r="I16" s="355">
        <v>0.38000000000000256</v>
      </c>
      <c r="J16" s="51">
        <v>18.939999999999998</v>
      </c>
      <c r="K16" s="52">
        <v>-0.44000000000000483</v>
      </c>
      <c r="L16" s="344">
        <v>18.86</v>
      </c>
      <c r="M16" s="355">
        <v>1.259999999999998</v>
      </c>
      <c r="N16" s="51">
        <v>17.360000000000003</v>
      </c>
      <c r="O16" s="52">
        <v>0.44000000000000483</v>
      </c>
      <c r="P16" s="344">
        <v>16.78</v>
      </c>
      <c r="Q16" s="355">
        <v>-0.14000000000000057</v>
      </c>
      <c r="R16" s="51">
        <v>17.600000000000001</v>
      </c>
      <c r="S16" s="52">
        <v>0.35999999999999943</v>
      </c>
      <c r="T16" s="344">
        <v>18.580000000000002</v>
      </c>
      <c r="U16" s="355">
        <v>0.28000000000000114</v>
      </c>
      <c r="V16" s="51">
        <v>20.58</v>
      </c>
      <c r="W16" s="52">
        <v>1.0199999999999996</v>
      </c>
      <c r="X16" s="344">
        <v>22.339999999999996</v>
      </c>
      <c r="Y16" s="355">
        <v>1.1599999999999966</v>
      </c>
      <c r="Z16" s="51">
        <v>20.063333333333336</v>
      </c>
      <c r="AA16" s="52">
        <v>0.46333333333333471</v>
      </c>
      <c r="AB16" s="186"/>
      <c r="AD16" s="180"/>
      <c r="AE16" s="180"/>
    </row>
    <row r="17" spans="1:31" ht="27" customHeight="1" x14ac:dyDescent="0.25">
      <c r="A17" s="337">
        <v>2007</v>
      </c>
      <c r="B17" s="51">
        <v>23.46</v>
      </c>
      <c r="C17" s="52">
        <v>1.1600000000000037</v>
      </c>
      <c r="D17" s="344">
        <v>23.46</v>
      </c>
      <c r="E17" s="355">
        <v>0.87999999999999901</v>
      </c>
      <c r="F17" s="51">
        <v>22.220000000000002</v>
      </c>
      <c r="G17" s="52">
        <v>8.00000000000054E-2</v>
      </c>
      <c r="H17" s="344">
        <v>21.939999999999998</v>
      </c>
      <c r="I17" s="355">
        <v>0.71999999999999886</v>
      </c>
      <c r="J17" s="51">
        <v>20.059999999999999</v>
      </c>
      <c r="K17" s="52">
        <v>0.67999999999999616</v>
      </c>
      <c r="L17" s="363">
        <v>17.660000000000004</v>
      </c>
      <c r="M17" s="355">
        <v>6.0000000000002274E-2</v>
      </c>
      <c r="N17" s="51">
        <v>17.7</v>
      </c>
      <c r="O17" s="52">
        <v>0.78000000000000114</v>
      </c>
      <c r="P17" s="344">
        <v>17.18</v>
      </c>
      <c r="Q17" s="355">
        <v>0.25999999999999801</v>
      </c>
      <c r="R17" s="51">
        <v>17.68</v>
      </c>
      <c r="S17" s="52">
        <v>0.43999999999999773</v>
      </c>
      <c r="T17" s="344">
        <v>18.72</v>
      </c>
      <c r="U17" s="355">
        <v>0.41999999999999815</v>
      </c>
      <c r="V17" s="51">
        <v>19.82</v>
      </c>
      <c r="W17" s="52">
        <v>0.26000000000000156</v>
      </c>
      <c r="X17" s="344">
        <v>21.94</v>
      </c>
      <c r="Y17" s="355">
        <v>0.76000000000000156</v>
      </c>
      <c r="Z17" s="51">
        <v>20.153333333333332</v>
      </c>
      <c r="AA17" s="52">
        <v>0.55333333333333101</v>
      </c>
      <c r="AB17" s="186"/>
      <c r="AD17" s="186"/>
      <c r="AE17" s="186"/>
    </row>
    <row r="18" spans="1:31" ht="27" customHeight="1" x14ac:dyDescent="0.25">
      <c r="A18" s="337">
        <v>2008</v>
      </c>
      <c r="B18" s="51">
        <v>22.64</v>
      </c>
      <c r="C18" s="52">
        <v>0.34000000000000341</v>
      </c>
      <c r="D18" s="344">
        <v>22.880000000000003</v>
      </c>
      <c r="E18" s="355">
        <v>0.30000000000000071</v>
      </c>
      <c r="F18" s="51">
        <v>21.880000000000003</v>
      </c>
      <c r="G18" s="52">
        <v>-0.25999999999999446</v>
      </c>
      <c r="H18" s="344">
        <v>20.9</v>
      </c>
      <c r="I18" s="355">
        <v>-0.32000000000000028</v>
      </c>
      <c r="J18" s="51">
        <v>19.260000000000002</v>
      </c>
      <c r="K18" s="52">
        <v>-0.12000000000000099</v>
      </c>
      <c r="L18" s="344">
        <v>17.98</v>
      </c>
      <c r="M18" s="355">
        <v>0.37999999999999901</v>
      </c>
      <c r="N18" s="51">
        <v>16.84</v>
      </c>
      <c r="O18" s="52">
        <v>-7.9999999999998295E-2</v>
      </c>
      <c r="P18" s="344">
        <v>17.839999999999996</v>
      </c>
      <c r="Q18" s="355">
        <v>0.9199999999999946</v>
      </c>
      <c r="R18" s="51">
        <v>18.625</v>
      </c>
      <c r="S18" s="52">
        <v>1.384999999999998</v>
      </c>
      <c r="T18" s="344">
        <v>19.399999999999999</v>
      </c>
      <c r="U18" s="355">
        <v>1.0999999999999979</v>
      </c>
      <c r="V18" s="51">
        <v>20.639999999999997</v>
      </c>
      <c r="W18" s="52">
        <v>1.0799999999999983</v>
      </c>
      <c r="X18" s="344">
        <v>21.860000000000003</v>
      </c>
      <c r="Y18" s="355">
        <v>0.68000000000000327</v>
      </c>
      <c r="Z18" s="51">
        <v>20.062083333333337</v>
      </c>
      <c r="AA18" s="52">
        <v>0.46208333333333584</v>
      </c>
      <c r="AB18" s="186"/>
      <c r="AD18" s="186"/>
      <c r="AE18" s="186"/>
    </row>
    <row r="19" spans="1:31" ht="27" customHeight="1" x14ac:dyDescent="0.25">
      <c r="A19" s="337">
        <v>2009</v>
      </c>
      <c r="B19" s="51">
        <v>22.84</v>
      </c>
      <c r="C19" s="52">
        <v>0.5400000000000027</v>
      </c>
      <c r="D19" s="344">
        <v>23.279999999999998</v>
      </c>
      <c r="E19" s="355">
        <v>0.69999999999999574</v>
      </c>
      <c r="F19" s="51">
        <v>22.68</v>
      </c>
      <c r="G19" s="52">
        <v>0.5400000000000027</v>
      </c>
      <c r="H19" s="344">
        <v>22.58</v>
      </c>
      <c r="I19" s="355">
        <v>1.3599999999999994</v>
      </c>
      <c r="J19" s="51">
        <v>20.040000000000003</v>
      </c>
      <c r="K19" s="52">
        <v>0.66000000000000014</v>
      </c>
      <c r="L19" s="344">
        <v>18.600000000000001</v>
      </c>
      <c r="M19" s="355">
        <v>1</v>
      </c>
      <c r="N19" s="51">
        <v>17.78</v>
      </c>
      <c r="O19" s="52">
        <v>0.86000000000000298</v>
      </c>
      <c r="P19" s="344">
        <v>17.48</v>
      </c>
      <c r="Q19" s="355">
        <v>0.55999999999999872</v>
      </c>
      <c r="R19" s="51">
        <v>17.64</v>
      </c>
      <c r="S19" s="52">
        <v>0.39999999999999858</v>
      </c>
      <c r="T19" s="344">
        <v>19.22</v>
      </c>
      <c r="U19" s="355">
        <v>0.91999999999999815</v>
      </c>
      <c r="V19" s="51">
        <v>20.64</v>
      </c>
      <c r="W19" s="52">
        <v>1.0800000000000018</v>
      </c>
      <c r="X19" s="344">
        <v>22.020000000000003</v>
      </c>
      <c r="Y19" s="355">
        <v>0.84000000000000341</v>
      </c>
      <c r="Z19" s="51">
        <v>20.400000000000002</v>
      </c>
      <c r="AA19" s="52">
        <v>0.80000000000000071</v>
      </c>
      <c r="AB19" s="186"/>
      <c r="AD19" s="186"/>
      <c r="AE19" s="186"/>
    </row>
    <row r="20" spans="1:31" ht="27" customHeight="1" x14ac:dyDescent="0.25">
      <c r="A20" s="337">
        <v>2010</v>
      </c>
      <c r="B20" s="51">
        <v>22.939999999999998</v>
      </c>
      <c r="C20" s="52">
        <v>0.64000000000000057</v>
      </c>
      <c r="D20" s="344">
        <v>23.425000000000001</v>
      </c>
      <c r="E20" s="355">
        <v>0.84499999999999886</v>
      </c>
      <c r="F20" s="51">
        <v>23.08</v>
      </c>
      <c r="G20" s="52">
        <v>0.94000000000000128</v>
      </c>
      <c r="H20" s="344">
        <v>21.48</v>
      </c>
      <c r="I20" s="355">
        <v>0.26000000000000156</v>
      </c>
      <c r="J20" s="51">
        <v>20.88</v>
      </c>
      <c r="K20" s="52">
        <v>1.4999999999999964</v>
      </c>
      <c r="L20" s="344">
        <v>19.059999999999999</v>
      </c>
      <c r="M20" s="355">
        <v>1.4599999999999973</v>
      </c>
      <c r="N20" s="51">
        <v>17.279999999999998</v>
      </c>
      <c r="O20" s="52">
        <v>0.35999999999999943</v>
      </c>
      <c r="P20" s="344">
        <v>17.04</v>
      </c>
      <c r="Q20" s="355">
        <v>0.11999999999999744</v>
      </c>
      <c r="R20" s="51">
        <v>16.96</v>
      </c>
      <c r="S20" s="52">
        <v>-0.28000000000000114</v>
      </c>
      <c r="T20" s="344">
        <v>19.080000000000002</v>
      </c>
      <c r="U20" s="355">
        <v>0.78000000000000114</v>
      </c>
      <c r="V20" s="51">
        <v>19.579999999999998</v>
      </c>
      <c r="W20" s="52">
        <v>1.9999999999999574E-2</v>
      </c>
      <c r="X20" s="344">
        <v>20.860000000000003</v>
      </c>
      <c r="Y20" s="355">
        <v>-0.31999999999999673</v>
      </c>
      <c r="Z20" s="51">
        <v>20.138750000000002</v>
      </c>
      <c r="AA20" s="52">
        <v>0.53875000000000028</v>
      </c>
      <c r="AB20" s="186"/>
      <c r="AD20" s="186"/>
      <c r="AE20" s="186"/>
    </row>
    <row r="21" spans="1:31" ht="27" customHeight="1" x14ac:dyDescent="0.25">
      <c r="A21" s="337">
        <v>2011</v>
      </c>
      <c r="B21" s="51">
        <v>22.22</v>
      </c>
      <c r="C21" s="52">
        <v>-7.9999999999998295E-2</v>
      </c>
      <c r="D21" s="344">
        <v>23.259999999999998</v>
      </c>
      <c r="E21" s="355">
        <v>0.67999999999999616</v>
      </c>
      <c r="F21" s="51">
        <v>22.48</v>
      </c>
      <c r="G21" s="52">
        <v>0.34000000000000341</v>
      </c>
      <c r="H21" s="344">
        <v>21.78</v>
      </c>
      <c r="I21" s="355">
        <v>0.56000000000000227</v>
      </c>
      <c r="J21" s="51">
        <v>19.439999999999998</v>
      </c>
      <c r="K21" s="52">
        <v>5.9999999999995168E-2</v>
      </c>
      <c r="L21" s="344">
        <v>19.22</v>
      </c>
      <c r="M21" s="355">
        <v>1.6199999999999974</v>
      </c>
      <c r="N21" s="51">
        <v>17.54</v>
      </c>
      <c r="O21" s="52">
        <v>0.62000000000000099</v>
      </c>
      <c r="P21" s="344">
        <v>17.48</v>
      </c>
      <c r="Q21" s="355">
        <v>0.55999999999999872</v>
      </c>
      <c r="R21" s="51">
        <v>17.619999999999997</v>
      </c>
      <c r="S21" s="52">
        <v>0.37999999999999545</v>
      </c>
      <c r="T21" s="344">
        <v>18.68</v>
      </c>
      <c r="U21" s="355">
        <v>0.37999999999999901</v>
      </c>
      <c r="V21" s="51">
        <v>20.48</v>
      </c>
      <c r="W21" s="52">
        <v>0.92000000000000171</v>
      </c>
      <c r="X21" s="344">
        <v>21.86</v>
      </c>
      <c r="Y21" s="355">
        <v>0.67999999999999972</v>
      </c>
      <c r="Z21" s="51">
        <v>20.171666666666663</v>
      </c>
      <c r="AA21" s="52">
        <v>0.57166666666666188</v>
      </c>
      <c r="AB21" s="186"/>
      <c r="AD21" s="186"/>
      <c r="AE21" s="186"/>
    </row>
    <row r="22" spans="1:31" ht="27" customHeight="1" x14ac:dyDescent="0.25">
      <c r="A22" s="337">
        <v>2012</v>
      </c>
      <c r="B22" s="51">
        <v>21.981935483870966</v>
      </c>
      <c r="C22" s="52">
        <v>-0.31806451612903075</v>
      </c>
      <c r="D22" s="344">
        <v>23.123448275862067</v>
      </c>
      <c r="E22" s="355">
        <v>0.54344827586206534</v>
      </c>
      <c r="F22" s="51">
        <v>22.536322580645162</v>
      </c>
      <c r="G22" s="52">
        <v>0.39632258064516535</v>
      </c>
      <c r="H22" s="344">
        <v>22.317333333333334</v>
      </c>
      <c r="I22" s="355">
        <v>1.097333333333335</v>
      </c>
      <c r="J22" s="51">
        <v>20.0658064516129</v>
      </c>
      <c r="K22" s="52">
        <v>0.68580645161289766</v>
      </c>
      <c r="L22" s="344">
        <v>18.147333333333332</v>
      </c>
      <c r="M22" s="355">
        <v>0.54733333333333078</v>
      </c>
      <c r="N22" s="51">
        <v>17.901116625310173</v>
      </c>
      <c r="O22" s="52">
        <v>0.98111662531017529</v>
      </c>
      <c r="P22" s="344">
        <v>17.821290322580644</v>
      </c>
      <c r="Q22" s="355">
        <v>0.90129032258064257</v>
      </c>
      <c r="R22" s="51">
        <v>17.924666666666667</v>
      </c>
      <c r="S22" s="52">
        <v>0.68466666666666498</v>
      </c>
      <c r="T22" s="344">
        <v>19.146451612903224</v>
      </c>
      <c r="U22" s="355">
        <v>0.84645161290322335</v>
      </c>
      <c r="V22" s="51">
        <v>20.7</v>
      </c>
      <c r="W22" s="52">
        <v>1.1400000000000006</v>
      </c>
      <c r="X22" s="344">
        <v>22.78</v>
      </c>
      <c r="Y22" s="355">
        <v>1.6000000000000014</v>
      </c>
      <c r="Z22" s="51">
        <v>20.370475390509871</v>
      </c>
      <c r="AA22" s="52">
        <v>0.77047539050986913</v>
      </c>
      <c r="AB22" s="186"/>
      <c r="AD22" s="186"/>
      <c r="AE22" s="186"/>
    </row>
    <row r="23" spans="1:31" ht="27" customHeight="1" x14ac:dyDescent="0.25">
      <c r="A23" s="337">
        <v>2013</v>
      </c>
      <c r="B23" s="51">
        <v>23.1</v>
      </c>
      <c r="C23" s="52">
        <v>0.80000000000000426</v>
      </c>
      <c r="D23" s="344">
        <v>23.4</v>
      </c>
      <c r="E23" s="355">
        <v>0.81999999999999673</v>
      </c>
      <c r="F23" s="51">
        <v>22.7</v>
      </c>
      <c r="G23" s="52">
        <v>0.56000000000000227</v>
      </c>
      <c r="H23" s="344">
        <v>21.9</v>
      </c>
      <c r="I23" s="355">
        <v>0.67999999999999972</v>
      </c>
      <c r="J23" s="51">
        <v>18.899999999999999</v>
      </c>
      <c r="K23" s="52">
        <v>-0.48000000000000398</v>
      </c>
      <c r="L23" s="344">
        <v>17.600000000000001</v>
      </c>
      <c r="M23" s="355">
        <v>0</v>
      </c>
      <c r="N23" s="51">
        <v>16.100000000000001</v>
      </c>
      <c r="O23" s="52">
        <v>-0.81999999999999673</v>
      </c>
      <c r="P23" s="344">
        <v>17.5</v>
      </c>
      <c r="Q23" s="355">
        <v>0.57999999999999829</v>
      </c>
      <c r="R23" s="51">
        <v>18.2</v>
      </c>
      <c r="S23" s="52">
        <v>0.9599999999999973</v>
      </c>
      <c r="T23" s="344">
        <v>19.600000000000001</v>
      </c>
      <c r="U23" s="355">
        <v>1.3000000000000007</v>
      </c>
      <c r="V23" s="51">
        <v>20.3</v>
      </c>
      <c r="W23" s="52">
        <v>0.74000000000000199</v>
      </c>
      <c r="X23" s="344">
        <v>21.8</v>
      </c>
      <c r="Y23" s="355">
        <v>0.62000000000000099</v>
      </c>
      <c r="Z23" s="51">
        <v>20.091666666666665</v>
      </c>
      <c r="AA23" s="52">
        <v>0.49166666666666359</v>
      </c>
      <c r="AB23" s="186"/>
      <c r="AD23" s="186"/>
      <c r="AE23" s="186"/>
    </row>
    <row r="24" spans="1:31" ht="27" customHeight="1" x14ac:dyDescent="0.25">
      <c r="A24" s="337">
        <v>2014</v>
      </c>
      <c r="B24" s="51">
        <v>23.3</v>
      </c>
      <c r="C24" s="52">
        <v>1.0000000000000036</v>
      </c>
      <c r="D24" s="344">
        <v>23.2</v>
      </c>
      <c r="E24" s="355">
        <v>0.61999999999999744</v>
      </c>
      <c r="F24" s="51">
        <v>22.6</v>
      </c>
      <c r="G24" s="52">
        <v>0.46000000000000441</v>
      </c>
      <c r="H24" s="344">
        <v>21.5</v>
      </c>
      <c r="I24" s="355">
        <v>0.28000000000000114</v>
      </c>
      <c r="J24" s="51">
        <v>19.5</v>
      </c>
      <c r="K24" s="52">
        <v>0.11999999999999744</v>
      </c>
      <c r="L24" s="344">
        <v>18.7</v>
      </c>
      <c r="M24" s="355">
        <v>1.0999999999999979</v>
      </c>
      <c r="N24" s="51">
        <v>18.600000000000001</v>
      </c>
      <c r="O24" s="52">
        <v>1.6800000000000033</v>
      </c>
      <c r="P24" s="344">
        <v>17.7</v>
      </c>
      <c r="Q24" s="355">
        <v>0.77999999999999758</v>
      </c>
      <c r="R24" s="51">
        <v>17.600000000000001</v>
      </c>
      <c r="S24" s="52">
        <v>0.35999999999999943</v>
      </c>
      <c r="T24" s="344">
        <v>20.100000000000001</v>
      </c>
      <c r="U24" s="355">
        <v>1.8000000000000007</v>
      </c>
      <c r="V24" s="51">
        <v>21.4</v>
      </c>
      <c r="W24" s="52">
        <v>1.8399999999999999</v>
      </c>
      <c r="X24" s="344">
        <v>22.6</v>
      </c>
      <c r="Y24" s="355">
        <v>1.4200000000000017</v>
      </c>
      <c r="Z24" s="51">
        <v>20.566666666666663</v>
      </c>
      <c r="AA24" s="52">
        <v>0.96666666666666146</v>
      </c>
      <c r="AB24" s="186"/>
      <c r="AD24" s="186"/>
      <c r="AE24" s="186"/>
    </row>
    <row r="25" spans="1:31" ht="27" customHeight="1" x14ac:dyDescent="0.25">
      <c r="A25" s="337">
        <v>2015</v>
      </c>
      <c r="B25" s="51">
        <v>23.4</v>
      </c>
      <c r="C25" s="52">
        <v>1.1000000000000001</v>
      </c>
      <c r="D25" s="356">
        <v>22.6</v>
      </c>
      <c r="E25" s="357">
        <v>0</v>
      </c>
      <c r="F25" s="174">
        <v>22.4</v>
      </c>
      <c r="G25" s="175">
        <v>0.30000000000000004</v>
      </c>
      <c r="H25" s="356">
        <v>21.5</v>
      </c>
      <c r="I25" s="357">
        <v>0.30000000000000004</v>
      </c>
      <c r="J25" s="174">
        <v>20.3</v>
      </c>
      <c r="K25" s="175">
        <v>0.9</v>
      </c>
      <c r="L25" s="356">
        <v>19.7</v>
      </c>
      <c r="M25" s="357">
        <v>2.1</v>
      </c>
      <c r="N25" s="174">
        <v>18</v>
      </c>
      <c r="O25" s="175">
        <v>1.1000000000000001</v>
      </c>
      <c r="P25" s="356">
        <v>17.8</v>
      </c>
      <c r="Q25" s="357">
        <v>0.9</v>
      </c>
      <c r="R25" s="174">
        <v>18.100000000000001</v>
      </c>
      <c r="S25" s="175">
        <v>0.9</v>
      </c>
      <c r="T25" s="356">
        <v>20</v>
      </c>
      <c r="U25" s="357">
        <v>1.7000000000000002</v>
      </c>
      <c r="V25" s="174">
        <v>20.6</v>
      </c>
      <c r="W25" s="175">
        <v>1</v>
      </c>
      <c r="X25" s="356">
        <v>22.8</v>
      </c>
      <c r="Y25" s="357">
        <v>1.6</v>
      </c>
      <c r="Z25" s="174">
        <v>20.6</v>
      </c>
      <c r="AA25" s="175">
        <v>1</v>
      </c>
      <c r="AB25" s="186"/>
      <c r="AD25" s="186"/>
      <c r="AE25" s="186"/>
    </row>
    <row r="26" spans="1:31" ht="27" customHeight="1" x14ac:dyDescent="0.25">
      <c r="A26" s="337">
        <v>2016</v>
      </c>
      <c r="B26" s="51">
        <v>23.3</v>
      </c>
      <c r="C26" s="52">
        <v>1</v>
      </c>
      <c r="D26" s="356">
        <v>23.9</v>
      </c>
      <c r="E26" s="357">
        <v>1.3</v>
      </c>
      <c r="F26" s="174">
        <v>23.3</v>
      </c>
      <c r="G26" s="175">
        <v>1.2</v>
      </c>
      <c r="H26" s="356">
        <v>22.5</v>
      </c>
      <c r="I26" s="357">
        <v>1.3</v>
      </c>
      <c r="J26" s="174">
        <v>19.5</v>
      </c>
      <c r="K26" s="175">
        <v>0.1</v>
      </c>
      <c r="L26" s="356">
        <v>18.399999999999999</v>
      </c>
      <c r="M26" s="357">
        <v>0.8</v>
      </c>
      <c r="N26" s="174">
        <v>17.7</v>
      </c>
      <c r="O26" s="175">
        <v>0.8</v>
      </c>
      <c r="P26" s="356">
        <v>18.100000000000001</v>
      </c>
      <c r="Q26" s="357">
        <v>1.2</v>
      </c>
      <c r="R26" s="174">
        <v>17.399999999999999</v>
      </c>
      <c r="S26" s="175">
        <v>0.2</v>
      </c>
      <c r="T26" s="356">
        <v>19.100000000000001</v>
      </c>
      <c r="U26" s="357">
        <v>0.8</v>
      </c>
      <c r="V26" s="174">
        <v>20.3</v>
      </c>
      <c r="W26" s="175">
        <v>0.7</v>
      </c>
      <c r="X26" s="356">
        <v>21.2</v>
      </c>
      <c r="Y26" s="357">
        <v>0</v>
      </c>
      <c r="Z26" s="174">
        <v>20.399999999999999</v>
      </c>
      <c r="AA26" s="175">
        <v>0.8</v>
      </c>
      <c r="AB26" s="186"/>
      <c r="AD26" s="186"/>
      <c r="AE26" s="186"/>
    </row>
    <row r="27" spans="1:31" ht="27" customHeight="1" x14ac:dyDescent="0.25">
      <c r="A27" s="337">
        <v>2017</v>
      </c>
      <c r="B27" s="51">
        <v>22.6</v>
      </c>
      <c r="C27" s="52">
        <v>0.3</v>
      </c>
      <c r="D27" s="356">
        <v>22.9</v>
      </c>
      <c r="E27" s="357">
        <v>0.3</v>
      </c>
      <c r="F27" s="174">
        <v>23.7</v>
      </c>
      <c r="G27" s="175">
        <v>1.6</v>
      </c>
      <c r="H27" s="356">
        <v>22.6</v>
      </c>
      <c r="I27" s="357">
        <v>1.4</v>
      </c>
      <c r="J27" s="174">
        <v>21</v>
      </c>
      <c r="K27" s="175">
        <v>1.6</v>
      </c>
      <c r="L27" s="356">
        <v>19.2</v>
      </c>
      <c r="M27" s="357">
        <v>1.6</v>
      </c>
      <c r="N27" s="174">
        <v>19.100000000000001</v>
      </c>
      <c r="O27" s="175">
        <v>2.2000000000000002</v>
      </c>
      <c r="P27" s="356">
        <v>18.7</v>
      </c>
      <c r="Q27" s="357">
        <v>1.8</v>
      </c>
      <c r="R27" s="174">
        <v>18.7</v>
      </c>
      <c r="S27" s="175">
        <v>1.5</v>
      </c>
      <c r="T27" s="356">
        <v>19.8</v>
      </c>
      <c r="U27" s="357">
        <v>1.5</v>
      </c>
      <c r="V27" s="174">
        <v>20.9</v>
      </c>
      <c r="W27" s="175">
        <v>1.3</v>
      </c>
      <c r="X27" s="356">
        <v>22.2</v>
      </c>
      <c r="Y27" s="357">
        <v>1</v>
      </c>
      <c r="Z27" s="174">
        <v>21</v>
      </c>
      <c r="AA27" s="175">
        <v>1.4</v>
      </c>
      <c r="AB27" s="186"/>
    </row>
    <row r="28" spans="1:31" ht="27" customHeight="1" x14ac:dyDescent="0.25">
      <c r="A28" s="337">
        <v>2018</v>
      </c>
      <c r="B28" s="51">
        <v>23.27381535038932</v>
      </c>
      <c r="C28" s="52">
        <v>1</v>
      </c>
      <c r="D28" s="356">
        <v>23.277380952380952</v>
      </c>
      <c r="E28" s="357">
        <v>0.7</v>
      </c>
      <c r="F28" s="174">
        <v>23.403870967741931</v>
      </c>
      <c r="G28" s="175">
        <v>1.3</v>
      </c>
      <c r="H28" s="356">
        <v>22.080333333333336</v>
      </c>
      <c r="I28" s="357">
        <v>0.9</v>
      </c>
      <c r="J28" s="174">
        <v>20.227096774193548</v>
      </c>
      <c r="K28" s="175">
        <v>0.8</v>
      </c>
      <c r="L28" s="356">
        <v>18.768666666666668</v>
      </c>
      <c r="M28" s="357">
        <v>1.2</v>
      </c>
      <c r="N28" s="174">
        <v>17.624342431761786</v>
      </c>
      <c r="O28" s="175">
        <v>0.7</v>
      </c>
      <c r="P28" s="356">
        <v>17.96516129032258</v>
      </c>
      <c r="Q28" s="357">
        <v>1.1000000000000001</v>
      </c>
      <c r="R28" s="174">
        <v>18.896999999999998</v>
      </c>
      <c r="S28" s="175">
        <v>1.7</v>
      </c>
      <c r="T28" s="356">
        <v>18.925161290322581</v>
      </c>
      <c r="U28" s="357">
        <v>0.6</v>
      </c>
      <c r="V28" s="174">
        <v>21.351551724137931</v>
      </c>
      <c r="W28" s="175">
        <v>1.8</v>
      </c>
      <c r="X28" s="356">
        <v>22.315806451612904</v>
      </c>
      <c r="Y28" s="357">
        <v>1.1000000000000001</v>
      </c>
      <c r="Z28" s="174">
        <v>20.7</v>
      </c>
      <c r="AA28" s="175">
        <v>1.1000000000000001</v>
      </c>
      <c r="AB28" s="186"/>
    </row>
    <row r="29" spans="1:31" ht="27" customHeight="1" x14ac:dyDescent="0.25">
      <c r="A29" s="337">
        <v>2019</v>
      </c>
      <c r="B29" s="51">
        <v>23.48</v>
      </c>
      <c r="C29" s="52">
        <v>1.2</v>
      </c>
      <c r="D29" s="356">
        <v>22.98</v>
      </c>
      <c r="E29" s="357">
        <v>0.4</v>
      </c>
      <c r="F29" s="174">
        <v>22.866451612903226</v>
      </c>
      <c r="G29" s="175">
        <v>0.8</v>
      </c>
      <c r="H29" s="356">
        <v>22.64</v>
      </c>
      <c r="I29" s="357">
        <v>1.4</v>
      </c>
      <c r="J29" s="174">
        <v>20.059999999999999</v>
      </c>
      <c r="K29" s="175">
        <v>0.7</v>
      </c>
      <c r="L29" s="356">
        <v>19.04</v>
      </c>
      <c r="M29" s="357">
        <v>1.4</v>
      </c>
      <c r="N29" s="174">
        <v>18.3</v>
      </c>
      <c r="O29" s="175">
        <v>1.4</v>
      </c>
      <c r="P29" s="356">
        <v>18.2</v>
      </c>
      <c r="Q29" s="357">
        <v>1.3</v>
      </c>
      <c r="R29" s="174">
        <v>18.068666666666665</v>
      </c>
      <c r="S29" s="175">
        <v>0.9</v>
      </c>
      <c r="T29" s="356">
        <v>19.48</v>
      </c>
      <c r="U29" s="357">
        <v>1.2</v>
      </c>
      <c r="V29" s="174">
        <v>21.03466666666667</v>
      </c>
      <c r="W29" s="175">
        <v>1.4</v>
      </c>
      <c r="X29" s="356">
        <v>22.9</v>
      </c>
      <c r="Y29" s="357">
        <v>1.7</v>
      </c>
      <c r="Z29" s="174">
        <v>20.8</v>
      </c>
      <c r="AA29" s="175">
        <v>1.2</v>
      </c>
      <c r="AB29" s="186"/>
    </row>
    <row r="30" spans="1:31" ht="27" customHeight="1" thickBot="1" x14ac:dyDescent="0.3">
      <c r="A30" s="337">
        <v>2020</v>
      </c>
      <c r="B30" s="51">
        <v>22.919999999999998</v>
      </c>
      <c r="C30" s="52">
        <v>0.6</v>
      </c>
      <c r="D30" s="356">
        <v>23.008965517241379</v>
      </c>
      <c r="E30" s="357">
        <v>0.4</v>
      </c>
      <c r="F30" s="174">
        <v>23</v>
      </c>
      <c r="G30" s="175">
        <v>0.9</v>
      </c>
      <c r="H30" s="356">
        <v>21.339999999999996</v>
      </c>
      <c r="I30" s="357">
        <v>-0.2</v>
      </c>
      <c r="J30" s="174">
        <v>19.22</v>
      </c>
      <c r="K30" s="175">
        <v>-0.2</v>
      </c>
      <c r="L30" s="356">
        <v>18.561333333333334</v>
      </c>
      <c r="M30" s="357">
        <v>1</v>
      </c>
      <c r="N30" s="174">
        <v>17.732903225806449</v>
      </c>
      <c r="O30" s="175">
        <v>0.8</v>
      </c>
      <c r="P30" s="356">
        <v>17.052258064516128</v>
      </c>
      <c r="Q30" s="357">
        <v>0.1</v>
      </c>
      <c r="R30" s="174">
        <v>17.758000000000003</v>
      </c>
      <c r="S30" s="175">
        <v>0.8</v>
      </c>
      <c r="T30" s="356">
        <v>19.419999999999998</v>
      </c>
      <c r="U30" s="357">
        <v>1.1000000000000001</v>
      </c>
      <c r="V30" s="174">
        <v>19.627333333333333</v>
      </c>
      <c r="W30" s="175">
        <v>0</v>
      </c>
      <c r="X30" s="356">
        <v>22.386549214226633</v>
      </c>
      <c r="Y30" s="357">
        <v>0.8</v>
      </c>
      <c r="Z30" s="174">
        <v>20.168945224038101</v>
      </c>
      <c r="AA30" s="175">
        <v>0.6</v>
      </c>
      <c r="AB30" s="186"/>
    </row>
    <row r="31" spans="1:31" ht="27" customHeight="1" thickBot="1" x14ac:dyDescent="0.3">
      <c r="A31" s="661"/>
      <c r="B31" s="653" t="s">
        <v>229</v>
      </c>
      <c r="C31" s="653"/>
      <c r="D31" s="653"/>
      <c r="E31" s="653"/>
      <c r="F31" s="653"/>
      <c r="G31" s="653"/>
      <c r="H31" s="653"/>
      <c r="I31" s="653"/>
      <c r="J31" s="653"/>
      <c r="K31" s="653"/>
      <c r="L31" s="653"/>
      <c r="M31" s="653"/>
      <c r="N31" s="653"/>
      <c r="O31" s="653"/>
      <c r="P31" s="653"/>
      <c r="Q31" s="653"/>
      <c r="R31" s="653"/>
      <c r="S31" s="653"/>
      <c r="T31" s="653"/>
      <c r="U31" s="653"/>
      <c r="V31" s="653"/>
      <c r="W31" s="653"/>
      <c r="X31" s="653"/>
      <c r="Y31" s="653"/>
      <c r="Z31" s="653"/>
      <c r="AA31" s="654"/>
      <c r="AB31" s="186"/>
    </row>
    <row r="32" spans="1:31" ht="27" customHeight="1" x14ac:dyDescent="0.25">
      <c r="A32" s="662"/>
      <c r="B32" s="660" t="s">
        <v>188</v>
      </c>
      <c r="C32" s="660"/>
      <c r="D32" s="668" t="s">
        <v>189</v>
      </c>
      <c r="E32" s="668"/>
      <c r="F32" s="660" t="s">
        <v>190</v>
      </c>
      <c r="G32" s="660"/>
      <c r="H32" s="668" t="s">
        <v>191</v>
      </c>
      <c r="I32" s="668"/>
      <c r="J32" s="660" t="s">
        <v>192</v>
      </c>
      <c r="K32" s="660"/>
      <c r="L32" s="668" t="s">
        <v>193</v>
      </c>
      <c r="M32" s="668"/>
      <c r="N32" s="660" t="s">
        <v>194</v>
      </c>
      <c r="O32" s="660"/>
      <c r="P32" s="668" t="s">
        <v>194</v>
      </c>
      <c r="Q32" s="668"/>
      <c r="R32" s="660" t="s">
        <v>195</v>
      </c>
      <c r="S32" s="660"/>
      <c r="T32" s="668" t="s">
        <v>314</v>
      </c>
      <c r="U32" s="668"/>
      <c r="V32" s="660" t="s">
        <v>196</v>
      </c>
      <c r="W32" s="660"/>
      <c r="X32" s="668" t="s">
        <v>197</v>
      </c>
      <c r="Y32" s="668"/>
      <c r="Z32" s="660" t="s">
        <v>198</v>
      </c>
      <c r="AA32" s="660"/>
      <c r="AB32" s="186"/>
    </row>
    <row r="33" spans="1:28" ht="27" customHeight="1" x14ac:dyDescent="0.25">
      <c r="A33" s="472">
        <v>2021</v>
      </c>
      <c r="B33" s="114">
        <v>22.556774193548385</v>
      </c>
      <c r="C33" s="177">
        <v>0</v>
      </c>
      <c r="D33" s="345">
        <v>22.817857142857143</v>
      </c>
      <c r="E33" s="359">
        <v>-8.2142857142855519E-2</v>
      </c>
      <c r="F33" s="176">
        <v>22.411612903225809</v>
      </c>
      <c r="G33" s="177">
        <v>0</v>
      </c>
      <c r="H33" s="358">
        <v>22.332148148148143</v>
      </c>
      <c r="I33" s="359">
        <v>0.8</v>
      </c>
      <c r="J33" s="176">
        <v>20.533562724014338</v>
      </c>
      <c r="K33" s="177">
        <v>0.9</v>
      </c>
      <c r="L33" s="358">
        <v>18.821264367816092</v>
      </c>
      <c r="M33" s="359">
        <v>0.7</v>
      </c>
      <c r="N33" s="176">
        <v>17.654838709677421</v>
      </c>
      <c r="O33" s="177">
        <v>0.4</v>
      </c>
      <c r="P33" s="358">
        <v>16.860645161096777</v>
      </c>
      <c r="Q33" s="359">
        <v>-0.43935483890322402</v>
      </c>
      <c r="R33" s="583">
        <v>17.769333333333332</v>
      </c>
      <c r="S33" s="584">
        <v>0.3</v>
      </c>
      <c r="T33" s="358">
        <v>19.067741935483873</v>
      </c>
      <c r="U33" s="359">
        <v>0.4</v>
      </c>
      <c r="V33" s="583">
        <v>20.036666666666669</v>
      </c>
      <c r="W33" s="584">
        <v>0.1</v>
      </c>
      <c r="X33" s="358">
        <v>21.560000000000002</v>
      </c>
      <c r="Y33" s="359">
        <v>0</v>
      </c>
      <c r="Z33" s="176">
        <v>20.201870440488999</v>
      </c>
      <c r="AA33" s="177">
        <v>0.2</v>
      </c>
      <c r="AB33" s="186"/>
    </row>
    <row r="34" spans="1:28" ht="27" customHeight="1" x14ac:dyDescent="0.25">
      <c r="A34" s="472">
        <v>2022</v>
      </c>
      <c r="B34" s="114">
        <v>22.3</v>
      </c>
      <c r="C34" s="177">
        <v>-0.3</v>
      </c>
      <c r="D34" s="345">
        <v>23</v>
      </c>
      <c r="E34" s="359">
        <v>0.1</v>
      </c>
      <c r="F34" s="176">
        <v>22.8</v>
      </c>
      <c r="G34" s="177">
        <v>0.4</v>
      </c>
      <c r="H34" s="358">
        <v>22.1</v>
      </c>
      <c r="I34" s="359">
        <v>0.6</v>
      </c>
      <c r="J34" s="176">
        <v>19.600000000000001</v>
      </c>
      <c r="K34" s="177">
        <v>0</v>
      </c>
      <c r="L34" s="358">
        <v>17.399999999999999</v>
      </c>
      <c r="M34" s="359">
        <v>-0.7</v>
      </c>
      <c r="N34" s="176">
        <v>16.7</v>
      </c>
      <c r="O34" s="177">
        <v>-0.6</v>
      </c>
      <c r="P34" s="358">
        <v>16.600000000000001</v>
      </c>
      <c r="Q34" s="359">
        <v>-0.7</v>
      </c>
      <c r="R34" s="583">
        <v>17.399999999999999</v>
      </c>
      <c r="S34" s="584">
        <v>-0.1</v>
      </c>
      <c r="T34" s="358">
        <v>17.8</v>
      </c>
      <c r="U34" s="359">
        <v>-0.9</v>
      </c>
      <c r="V34" s="583">
        <v>18.399999999999999</v>
      </c>
      <c r="W34" s="584">
        <v>-1.5</v>
      </c>
      <c r="X34" s="358">
        <v>20.6</v>
      </c>
      <c r="Y34" s="359">
        <v>-1</v>
      </c>
      <c r="Z34" s="176">
        <v>19.5</v>
      </c>
      <c r="AA34" s="177">
        <v>-0.5</v>
      </c>
      <c r="AB34" s="186"/>
    </row>
    <row r="35" spans="1:28" ht="27" customHeight="1" x14ac:dyDescent="0.25">
      <c r="A35" s="472">
        <v>2023</v>
      </c>
      <c r="B35" s="114">
        <v>21.7</v>
      </c>
      <c r="C35" s="177">
        <v>-0.9</v>
      </c>
      <c r="D35" s="345">
        <v>22.3</v>
      </c>
      <c r="E35" s="359">
        <v>-0.6</v>
      </c>
      <c r="F35" s="176">
        <v>22.2</v>
      </c>
      <c r="G35" s="177">
        <v>-0.2</v>
      </c>
      <c r="H35" s="358">
        <v>21.8</v>
      </c>
      <c r="I35" s="359">
        <v>0.3</v>
      </c>
      <c r="J35" s="176">
        <v>20.100000000000001</v>
      </c>
      <c r="K35" s="177">
        <v>0.5</v>
      </c>
      <c r="L35" s="358">
        <v>18.2</v>
      </c>
      <c r="M35" s="359">
        <v>0.1</v>
      </c>
      <c r="N35" s="176">
        <v>18</v>
      </c>
      <c r="O35" s="177">
        <v>0.7</v>
      </c>
      <c r="P35" s="358">
        <v>18</v>
      </c>
      <c r="Q35" s="359">
        <v>0.7</v>
      </c>
      <c r="R35" s="583">
        <v>19</v>
      </c>
      <c r="S35" s="584">
        <v>1.5</v>
      </c>
      <c r="T35" s="358">
        <v>19.7</v>
      </c>
      <c r="U35" s="359">
        <v>1</v>
      </c>
      <c r="V35" s="583">
        <v>21</v>
      </c>
      <c r="W35" s="584">
        <v>1.1000000000000001</v>
      </c>
      <c r="X35" s="358">
        <v>21.9</v>
      </c>
      <c r="Y35" s="359">
        <v>0.3</v>
      </c>
      <c r="Z35" s="176">
        <v>20.399999999999999</v>
      </c>
      <c r="AA35" s="177">
        <v>0.4</v>
      </c>
      <c r="AB35" s="186"/>
    </row>
    <row r="36" spans="1:28" ht="27" customHeight="1" x14ac:dyDescent="0.25">
      <c r="A36" s="472">
        <v>2024</v>
      </c>
      <c r="B36" s="114">
        <v>23.498064516129041</v>
      </c>
      <c r="C36" s="177">
        <v>0.8610322580645402</v>
      </c>
      <c r="D36" s="345">
        <v>22.844206896551718</v>
      </c>
      <c r="E36" s="359">
        <v>-1.1203014551860235E-2</v>
      </c>
      <c r="F36" s="176">
        <v>22.985806451612898</v>
      </c>
      <c r="G36" s="177">
        <v>0.53670322580643981</v>
      </c>
      <c r="H36" s="358">
        <v>22.27066666666666</v>
      </c>
      <c r="I36" s="359">
        <v>0.74981072796931936</v>
      </c>
      <c r="J36" s="176">
        <v>20.72</v>
      </c>
      <c r="K36" s="177">
        <v>1.0922877271041997</v>
      </c>
      <c r="L36" s="345">
        <v>19.100000000000001</v>
      </c>
      <c r="M36" s="359">
        <v>1</v>
      </c>
      <c r="N36" s="583">
        <v>17</v>
      </c>
      <c r="O36" s="584">
        <v>-0.3</v>
      </c>
      <c r="P36" s="358">
        <v>17.3</v>
      </c>
      <c r="Q36" s="359">
        <v>0</v>
      </c>
      <c r="R36" s="583">
        <v>18.399999999999999</v>
      </c>
      <c r="S36" s="584">
        <v>0.9</v>
      </c>
      <c r="T36" s="358">
        <v>19.5</v>
      </c>
      <c r="U36" s="359">
        <v>0.8</v>
      </c>
      <c r="V36" s="583">
        <v>21.4</v>
      </c>
      <c r="W36" s="584">
        <v>1.5</v>
      </c>
      <c r="X36" s="358">
        <v>22</v>
      </c>
      <c r="Y36" s="359">
        <v>0.4</v>
      </c>
      <c r="Z36" s="583">
        <v>20.6</v>
      </c>
      <c r="AA36" s="584">
        <v>0.6</v>
      </c>
      <c r="AB36" s="186"/>
    </row>
    <row r="37" spans="1:28" ht="18.600000000000001" x14ac:dyDescent="0.3">
      <c r="A37" s="11" t="s">
        <v>153</v>
      </c>
      <c r="B37" s="11"/>
      <c r="C37" s="160"/>
      <c r="D37" s="11"/>
      <c r="E37" s="160"/>
      <c r="F37" s="11"/>
      <c r="G37" s="160"/>
      <c r="H37" s="11"/>
      <c r="I37" s="160"/>
      <c r="J37" s="11"/>
      <c r="K37" s="160"/>
      <c r="L37" s="11"/>
      <c r="M37" s="160"/>
      <c r="N37" s="11"/>
      <c r="O37" s="160"/>
      <c r="P37" s="11"/>
      <c r="Q37" s="160"/>
      <c r="R37" s="11"/>
      <c r="S37" s="160"/>
      <c r="T37" s="15"/>
      <c r="U37" s="160"/>
      <c r="V37" s="11"/>
      <c r="W37" s="160"/>
      <c r="X37" s="11"/>
      <c r="Y37" s="160"/>
      <c r="Z37" s="11"/>
      <c r="AA37" s="11"/>
    </row>
    <row r="38" spans="1:28" ht="18.600000000000001" x14ac:dyDescent="0.3">
      <c r="A38" s="11" t="s">
        <v>187</v>
      </c>
      <c r="B38" s="11"/>
      <c r="C38" s="160"/>
      <c r="D38" s="11"/>
      <c r="E38" s="160"/>
      <c r="F38" s="11"/>
      <c r="G38" s="160"/>
      <c r="H38" s="11"/>
      <c r="I38" s="160"/>
      <c r="J38" s="11"/>
      <c r="K38" s="160"/>
      <c r="L38" s="11"/>
      <c r="M38" s="160"/>
      <c r="N38" s="11"/>
      <c r="O38" s="160"/>
      <c r="P38" s="11"/>
      <c r="Q38" s="160"/>
      <c r="R38" s="11"/>
      <c r="S38" s="160"/>
      <c r="T38" s="11"/>
      <c r="U38" s="160"/>
      <c r="V38" s="11"/>
      <c r="W38" s="160"/>
      <c r="X38" s="11"/>
      <c r="Y38" s="160"/>
      <c r="Z38" s="11"/>
      <c r="AA38" s="11"/>
    </row>
  </sheetData>
  <mergeCells count="44">
    <mergeCell ref="B31:AA31"/>
    <mergeCell ref="X4:Y4"/>
    <mergeCell ref="A31:A32"/>
    <mergeCell ref="V32:W32"/>
    <mergeCell ref="X32:Y32"/>
    <mergeCell ref="Z32:AA32"/>
    <mergeCell ref="L32:M32"/>
    <mergeCell ref="N32:O32"/>
    <mergeCell ref="P32:Q32"/>
    <mergeCell ref="R32:S32"/>
    <mergeCell ref="T32:U32"/>
    <mergeCell ref="B32:C32"/>
    <mergeCell ref="D32:E32"/>
    <mergeCell ref="F32:G32"/>
    <mergeCell ref="H32:I32"/>
    <mergeCell ref="J32:K32"/>
    <mergeCell ref="N6:O6"/>
    <mergeCell ref="J6:K6"/>
    <mergeCell ref="J4:K4"/>
    <mergeCell ref="A4:A7"/>
    <mergeCell ref="B4:C4"/>
    <mergeCell ref="D4:E4"/>
    <mergeCell ref="F4:G4"/>
    <mergeCell ref="H4:I4"/>
    <mergeCell ref="B6:C6"/>
    <mergeCell ref="D6:E6"/>
    <mergeCell ref="F6:G6"/>
    <mergeCell ref="H6:I6"/>
    <mergeCell ref="Z3:AA3"/>
    <mergeCell ref="R4:S4"/>
    <mergeCell ref="L4:M4"/>
    <mergeCell ref="R6:S6"/>
    <mergeCell ref="T4:U4"/>
    <mergeCell ref="L6:M6"/>
    <mergeCell ref="P6:Q6"/>
    <mergeCell ref="N4:O4"/>
    <mergeCell ref="P4:Q4"/>
    <mergeCell ref="Z6:AA6"/>
    <mergeCell ref="T6:U6"/>
    <mergeCell ref="V6:W6"/>
    <mergeCell ref="Z4:AA4"/>
    <mergeCell ref="X6:Y6"/>
    <mergeCell ref="V4:W4"/>
    <mergeCell ref="B5:AA5"/>
  </mergeCells>
  <hyperlinks>
    <hyperlink ref="A1" location="'Table of contents'!A2" display="Back to Table of Contents" xr:uid="{00000000-0004-0000-0600-000000000000}"/>
  </hyperlinks>
  <pageMargins left="0.45" right="0.2" top="0.6" bottom="0.34" header="0.25" footer="0.16"/>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N111"/>
  <sheetViews>
    <sheetView workbookViewId="0">
      <selection activeCell="N37" sqref="N37"/>
    </sheetView>
  </sheetViews>
  <sheetFormatPr defaultColWidth="9.109375" defaultRowHeight="13.8" x14ac:dyDescent="0.25"/>
  <cols>
    <col min="1" max="1" width="21.44140625" style="252" customWidth="1"/>
    <col min="2" max="14" width="8.109375" style="1" customWidth="1"/>
    <col min="15" max="16384" width="9.109375" style="1"/>
  </cols>
  <sheetData>
    <row r="1" spans="1:14" ht="25.5" customHeight="1" x14ac:dyDescent="0.3">
      <c r="A1" s="115" t="s">
        <v>125</v>
      </c>
      <c r="B1" s="11"/>
      <c r="C1" s="11"/>
      <c r="D1" s="11"/>
      <c r="E1" s="11"/>
      <c r="F1" s="11"/>
      <c r="G1" s="11"/>
      <c r="H1" s="11"/>
      <c r="I1" s="11"/>
      <c r="J1" s="11"/>
      <c r="K1" s="11"/>
      <c r="L1" s="11"/>
      <c r="M1" s="11"/>
      <c r="N1" s="11"/>
    </row>
    <row r="2" spans="1:14" ht="35.25" customHeight="1" x14ac:dyDescent="0.3">
      <c r="A2" s="453" t="s">
        <v>297</v>
      </c>
      <c r="B2" s="453"/>
      <c r="C2" s="453"/>
      <c r="D2" s="453"/>
      <c r="E2" s="453"/>
      <c r="F2" s="453"/>
      <c r="G2" s="453"/>
      <c r="H2" s="453"/>
      <c r="I2" s="19"/>
      <c r="J2" s="19"/>
      <c r="K2" s="19"/>
      <c r="L2" s="19"/>
      <c r="M2" s="19"/>
      <c r="N2" s="11"/>
    </row>
    <row r="3" spans="1:14" ht="21.75" customHeight="1" x14ac:dyDescent="0.3">
      <c r="A3" s="670" t="s">
        <v>114</v>
      </c>
      <c r="B3" s="670"/>
      <c r="C3" s="670"/>
      <c r="D3" s="670"/>
      <c r="E3" s="670"/>
      <c r="F3" s="670"/>
      <c r="G3" s="670"/>
      <c r="H3" s="670"/>
      <c r="I3" s="670"/>
      <c r="J3" s="670"/>
      <c r="K3" s="670"/>
      <c r="L3" s="670"/>
      <c r="M3" s="670"/>
      <c r="N3" s="670"/>
    </row>
    <row r="4" spans="1:14" ht="26.25" customHeight="1" x14ac:dyDescent="0.25">
      <c r="A4" s="671" t="s">
        <v>115</v>
      </c>
      <c r="B4" s="672"/>
      <c r="C4" s="672"/>
      <c r="D4" s="672"/>
      <c r="E4" s="672"/>
      <c r="F4" s="672"/>
      <c r="G4" s="672"/>
      <c r="H4" s="672"/>
      <c r="I4" s="672"/>
      <c r="J4" s="672"/>
      <c r="K4" s="672"/>
      <c r="L4" s="672"/>
      <c r="M4" s="672"/>
      <c r="N4" s="673"/>
    </row>
    <row r="5" spans="1:14" ht="28.5" customHeight="1" x14ac:dyDescent="0.25">
      <c r="A5" s="335" t="s">
        <v>26</v>
      </c>
      <c r="B5" s="113" t="s">
        <v>30</v>
      </c>
      <c r="C5" s="113" t="s">
        <v>31</v>
      </c>
      <c r="D5" s="335" t="s">
        <v>32</v>
      </c>
      <c r="E5" s="335" t="s">
        <v>33</v>
      </c>
      <c r="F5" s="113" t="s">
        <v>34</v>
      </c>
      <c r="G5" s="113" t="s">
        <v>35</v>
      </c>
      <c r="H5" s="335" t="s">
        <v>36</v>
      </c>
      <c r="I5" s="335" t="s">
        <v>37</v>
      </c>
      <c r="J5" s="113" t="s">
        <v>38</v>
      </c>
      <c r="K5" s="113" t="s">
        <v>39</v>
      </c>
      <c r="L5" s="335" t="s">
        <v>40</v>
      </c>
      <c r="M5" s="335" t="s">
        <v>41</v>
      </c>
      <c r="N5" s="14" t="s">
        <v>116</v>
      </c>
    </row>
    <row r="6" spans="1:14" ht="31.2" x14ac:dyDescent="0.25">
      <c r="A6" s="455" t="s">
        <v>117</v>
      </c>
      <c r="B6" s="268">
        <v>243</v>
      </c>
      <c r="C6" s="269">
        <v>211.5</v>
      </c>
      <c r="D6" s="457">
        <v>231</v>
      </c>
      <c r="E6" s="457">
        <v>229.9</v>
      </c>
      <c r="F6" s="269">
        <v>233.5</v>
      </c>
      <c r="G6" s="269">
        <v>225.1</v>
      </c>
      <c r="H6" s="457">
        <v>230.3</v>
      </c>
      <c r="I6" s="457">
        <v>243.2</v>
      </c>
      <c r="J6" s="269">
        <v>230.6</v>
      </c>
      <c r="K6" s="269">
        <v>259.5</v>
      </c>
      <c r="L6" s="457">
        <v>256.3</v>
      </c>
      <c r="M6" s="457">
        <v>246.1</v>
      </c>
      <c r="N6" s="270">
        <v>2840</v>
      </c>
    </row>
    <row r="7" spans="1:14" ht="23.25" customHeight="1" x14ac:dyDescent="0.25">
      <c r="A7" s="456">
        <v>2008</v>
      </c>
      <c r="B7" s="247">
        <v>233.5</v>
      </c>
      <c r="C7" s="247">
        <v>204.1</v>
      </c>
      <c r="D7" s="458">
        <v>216.8</v>
      </c>
      <c r="E7" s="458">
        <v>266.3</v>
      </c>
      <c r="F7" s="247">
        <v>215.6</v>
      </c>
      <c r="G7" s="247">
        <v>210.5</v>
      </c>
      <c r="H7" s="458">
        <v>234.4</v>
      </c>
      <c r="I7" s="458">
        <v>230.1</v>
      </c>
      <c r="J7" s="247">
        <v>218.3</v>
      </c>
      <c r="K7" s="247">
        <v>268.8</v>
      </c>
      <c r="L7" s="458">
        <v>245.6</v>
      </c>
      <c r="M7" s="458">
        <v>262.2</v>
      </c>
      <c r="N7" s="248">
        <v>2806.2</v>
      </c>
    </row>
    <row r="8" spans="1:14" ht="23.25" customHeight="1" x14ac:dyDescent="0.25">
      <c r="A8" s="456">
        <v>2009</v>
      </c>
      <c r="B8" s="247">
        <v>247.5</v>
      </c>
      <c r="C8" s="247">
        <v>192.8</v>
      </c>
      <c r="D8" s="458">
        <v>218</v>
      </c>
      <c r="E8" s="458">
        <v>200.9</v>
      </c>
      <c r="F8" s="247">
        <v>248.1</v>
      </c>
      <c r="G8" s="247">
        <v>238.8</v>
      </c>
      <c r="H8" s="458">
        <v>216.4</v>
      </c>
      <c r="I8" s="458">
        <v>215.6</v>
      </c>
      <c r="J8" s="247">
        <v>229.2</v>
      </c>
      <c r="K8" s="247">
        <v>257.89999999999998</v>
      </c>
      <c r="L8" s="458">
        <v>247.8</v>
      </c>
      <c r="M8" s="458">
        <v>231.9</v>
      </c>
      <c r="N8" s="248">
        <v>2744.9</v>
      </c>
    </row>
    <row r="9" spans="1:14" ht="19.2" customHeight="1" x14ac:dyDescent="0.25">
      <c r="A9" s="456">
        <v>2010</v>
      </c>
      <c r="B9" s="247">
        <v>199.6</v>
      </c>
      <c r="C9" s="247">
        <v>230.1</v>
      </c>
      <c r="D9" s="458">
        <v>199.3</v>
      </c>
      <c r="E9" s="458">
        <v>272.7</v>
      </c>
      <c r="F9" s="247">
        <v>232.6</v>
      </c>
      <c r="G9" s="247">
        <v>198.7</v>
      </c>
      <c r="H9" s="458">
        <v>215.7</v>
      </c>
      <c r="I9" s="458">
        <v>233.2</v>
      </c>
      <c r="J9" s="247">
        <v>213.5</v>
      </c>
      <c r="K9" s="247">
        <v>268</v>
      </c>
      <c r="L9" s="458">
        <v>245.3</v>
      </c>
      <c r="M9" s="458">
        <v>313.7</v>
      </c>
      <c r="N9" s="248">
        <v>2822.4</v>
      </c>
    </row>
    <row r="10" spans="1:14" ht="21" customHeight="1" x14ac:dyDescent="0.25">
      <c r="A10" s="456">
        <v>2011</v>
      </c>
      <c r="B10" s="247">
        <v>237</v>
      </c>
      <c r="C10" s="247">
        <v>190</v>
      </c>
      <c r="D10" s="458">
        <v>236.60000000000002</v>
      </c>
      <c r="E10" s="458">
        <v>235.94</v>
      </c>
      <c r="F10" s="247">
        <v>252.20000000000002</v>
      </c>
      <c r="G10" s="247">
        <v>251.5</v>
      </c>
      <c r="H10" s="458">
        <v>248.2</v>
      </c>
      <c r="I10" s="458">
        <v>233.3</v>
      </c>
      <c r="J10" s="247">
        <v>255.5</v>
      </c>
      <c r="K10" s="247">
        <v>287.60000000000002</v>
      </c>
      <c r="L10" s="458">
        <v>272.70000000000005</v>
      </c>
      <c r="M10" s="458">
        <v>194.60000000000002</v>
      </c>
      <c r="N10" s="248">
        <v>2895.14</v>
      </c>
    </row>
    <row r="11" spans="1:14" ht="20.25" customHeight="1" x14ac:dyDescent="0.25">
      <c r="A11" s="456">
        <v>2012</v>
      </c>
      <c r="B11" s="247">
        <v>253.22000000000003</v>
      </c>
      <c r="C11" s="247">
        <v>215.3</v>
      </c>
      <c r="D11" s="458">
        <v>213.48000000000002</v>
      </c>
      <c r="E11" s="458">
        <v>230</v>
      </c>
      <c r="F11" s="247">
        <v>223.10000000000002</v>
      </c>
      <c r="G11" s="247">
        <v>182.2</v>
      </c>
      <c r="H11" s="458">
        <v>232.60000000000002</v>
      </c>
      <c r="I11" s="458">
        <v>196.8</v>
      </c>
      <c r="J11" s="247">
        <v>210.09999999999997</v>
      </c>
      <c r="K11" s="247">
        <v>231.2</v>
      </c>
      <c r="L11" s="458">
        <v>213.5</v>
      </c>
      <c r="M11" s="458">
        <v>220.29999999999998</v>
      </c>
      <c r="N11" s="248">
        <v>2621.8</v>
      </c>
    </row>
    <row r="12" spans="1:14" ht="20.25" customHeight="1" x14ac:dyDescent="0.25">
      <c r="A12" s="456">
        <v>2013</v>
      </c>
      <c r="B12" s="247">
        <v>221.9</v>
      </c>
      <c r="C12" s="247">
        <v>152.4</v>
      </c>
      <c r="D12" s="458">
        <v>210.2</v>
      </c>
      <c r="E12" s="458">
        <v>241.1</v>
      </c>
      <c r="F12" s="247">
        <v>252.5</v>
      </c>
      <c r="G12" s="247">
        <v>250.5</v>
      </c>
      <c r="H12" s="458">
        <v>250.5</v>
      </c>
      <c r="I12" s="458">
        <v>257.60000000000002</v>
      </c>
      <c r="J12" s="247">
        <v>257.5</v>
      </c>
      <c r="K12" s="247">
        <v>261.69999999999993</v>
      </c>
      <c r="L12" s="458">
        <v>258.80000000000007</v>
      </c>
      <c r="M12" s="458">
        <v>277.22000000000003</v>
      </c>
      <c r="N12" s="248">
        <v>2891.92</v>
      </c>
    </row>
    <row r="13" spans="1:14" ht="22.2" customHeight="1" x14ac:dyDescent="0.25">
      <c r="A13" s="456">
        <v>2014</v>
      </c>
      <c r="B13" s="247">
        <v>212.3</v>
      </c>
      <c r="C13" s="247">
        <v>208.5</v>
      </c>
      <c r="D13" s="458">
        <v>235.9</v>
      </c>
      <c r="E13" s="458">
        <v>245.5</v>
      </c>
      <c r="F13" s="247">
        <v>256.7</v>
      </c>
      <c r="G13" s="247">
        <v>247.8</v>
      </c>
      <c r="H13" s="458">
        <v>212.10000000000002</v>
      </c>
      <c r="I13" s="458">
        <v>225.01999999999998</v>
      </c>
      <c r="J13" s="247">
        <v>229.7</v>
      </c>
      <c r="K13" s="247">
        <v>279.10000000000002</v>
      </c>
      <c r="L13" s="458">
        <v>281.2</v>
      </c>
      <c r="M13" s="458">
        <v>215.89999999999998</v>
      </c>
      <c r="N13" s="248">
        <v>2849.72</v>
      </c>
    </row>
    <row r="14" spans="1:14" ht="22.2" customHeight="1" x14ac:dyDescent="0.25">
      <c r="A14" s="456">
        <v>2015</v>
      </c>
      <c r="B14" s="247">
        <v>185.3</v>
      </c>
      <c r="C14" s="247">
        <v>193.2</v>
      </c>
      <c r="D14" s="458">
        <v>245.8</v>
      </c>
      <c r="E14" s="458">
        <v>253.1</v>
      </c>
      <c r="F14" s="247">
        <v>235.2</v>
      </c>
      <c r="G14" s="247">
        <v>190.6</v>
      </c>
      <c r="H14" s="458">
        <v>232.3</v>
      </c>
      <c r="I14" s="458">
        <v>221.8</v>
      </c>
      <c r="J14" s="247">
        <v>239.9</v>
      </c>
      <c r="K14" s="247">
        <v>251.1</v>
      </c>
      <c r="L14" s="458">
        <v>242.4</v>
      </c>
      <c r="M14" s="458">
        <v>240.2</v>
      </c>
      <c r="N14" s="265">
        <v>2731</v>
      </c>
    </row>
    <row r="15" spans="1:14" ht="25.5" customHeight="1" x14ac:dyDescent="0.25">
      <c r="A15" s="456">
        <v>2016</v>
      </c>
      <c r="B15" s="266">
        <v>246.8</v>
      </c>
      <c r="C15" s="266">
        <v>159.80000000000001</v>
      </c>
      <c r="D15" s="459">
        <v>210.3</v>
      </c>
      <c r="E15" s="458">
        <v>254.1</v>
      </c>
      <c r="F15" s="247">
        <v>240.9</v>
      </c>
      <c r="G15" s="247">
        <v>202.4</v>
      </c>
      <c r="H15" s="459">
        <v>199.2</v>
      </c>
      <c r="I15" s="459">
        <v>229.7</v>
      </c>
      <c r="J15" s="266">
        <v>216.6</v>
      </c>
      <c r="K15" s="247">
        <v>267.5</v>
      </c>
      <c r="L15" s="458">
        <v>237.3</v>
      </c>
      <c r="M15" s="458">
        <v>264</v>
      </c>
      <c r="N15" s="267">
        <v>2729</v>
      </c>
    </row>
    <row r="16" spans="1:14" ht="25.5" customHeight="1" x14ac:dyDescent="0.25">
      <c r="A16" s="456" t="s">
        <v>179</v>
      </c>
      <c r="B16" s="266">
        <v>297</v>
      </c>
      <c r="C16" s="266">
        <v>189</v>
      </c>
      <c r="D16" s="459">
        <v>201</v>
      </c>
      <c r="E16" s="458" t="s">
        <v>143</v>
      </c>
      <c r="F16" s="247" t="s">
        <v>143</v>
      </c>
      <c r="G16" s="247" t="s">
        <v>143</v>
      </c>
      <c r="H16" s="459" t="s">
        <v>143</v>
      </c>
      <c r="I16" s="459" t="s">
        <v>143</v>
      </c>
      <c r="J16" s="266" t="s">
        <v>143</v>
      </c>
      <c r="K16" s="247" t="s">
        <v>143</v>
      </c>
      <c r="L16" s="458" t="s">
        <v>143</v>
      </c>
      <c r="M16" s="458" t="s">
        <v>143</v>
      </c>
      <c r="N16" s="249" t="s">
        <v>143</v>
      </c>
    </row>
    <row r="17" spans="1:14" ht="24.75" customHeight="1" x14ac:dyDescent="0.25">
      <c r="A17" s="671" t="s">
        <v>271</v>
      </c>
      <c r="B17" s="672"/>
      <c r="C17" s="672"/>
      <c r="D17" s="672"/>
      <c r="E17" s="672"/>
      <c r="F17" s="672"/>
      <c r="G17" s="672"/>
      <c r="H17" s="672"/>
      <c r="I17" s="672"/>
      <c r="J17" s="672"/>
      <c r="K17" s="672"/>
      <c r="L17" s="672"/>
      <c r="M17" s="672"/>
      <c r="N17" s="673"/>
    </row>
    <row r="18" spans="1:14" ht="29.25" customHeight="1" x14ac:dyDescent="0.25">
      <c r="A18" s="335" t="s">
        <v>26</v>
      </c>
      <c r="B18" s="113" t="s">
        <v>30</v>
      </c>
      <c r="C18" s="113" t="s">
        <v>31</v>
      </c>
      <c r="D18" s="461" t="s">
        <v>32</v>
      </c>
      <c r="E18" s="461" t="s">
        <v>230</v>
      </c>
      <c r="F18" s="113" t="s">
        <v>34</v>
      </c>
      <c r="G18" s="113" t="s">
        <v>35</v>
      </c>
      <c r="H18" s="335" t="s">
        <v>36</v>
      </c>
      <c r="I18" s="335" t="s">
        <v>37</v>
      </c>
      <c r="J18" s="113" t="s">
        <v>38</v>
      </c>
      <c r="K18" s="113" t="s">
        <v>39</v>
      </c>
      <c r="L18" s="335" t="s">
        <v>40</v>
      </c>
      <c r="M18" s="335" t="s">
        <v>41</v>
      </c>
      <c r="N18" s="14" t="s">
        <v>116</v>
      </c>
    </row>
    <row r="19" spans="1:14" ht="29.25" customHeight="1" x14ac:dyDescent="0.25">
      <c r="A19" s="455" t="s">
        <v>117</v>
      </c>
      <c r="B19" s="269">
        <v>242.6</v>
      </c>
      <c r="C19" s="269">
        <v>211.5</v>
      </c>
      <c r="D19" s="457">
        <v>231</v>
      </c>
      <c r="E19" s="457">
        <v>229.9</v>
      </c>
      <c r="F19" s="269">
        <v>233.5</v>
      </c>
      <c r="G19" s="269">
        <v>225.1</v>
      </c>
      <c r="H19" s="457">
        <v>230.3</v>
      </c>
      <c r="I19" s="457">
        <v>243.2</v>
      </c>
      <c r="J19" s="269">
        <v>230.6</v>
      </c>
      <c r="K19" s="269">
        <v>259.5</v>
      </c>
      <c r="L19" s="457">
        <v>256.3</v>
      </c>
      <c r="M19" s="457">
        <v>246.1</v>
      </c>
      <c r="N19" s="270">
        <v>2840</v>
      </c>
    </row>
    <row r="20" spans="1:14" ht="15.6" x14ac:dyDescent="0.25">
      <c r="A20" s="456">
        <v>2017</v>
      </c>
      <c r="B20" s="266" t="s">
        <v>143</v>
      </c>
      <c r="C20" s="266" t="s">
        <v>143</v>
      </c>
      <c r="D20" s="459" t="s">
        <v>143</v>
      </c>
      <c r="E20" s="458" t="s">
        <v>143</v>
      </c>
      <c r="F20" s="247" t="s">
        <v>143</v>
      </c>
      <c r="G20" s="247" t="s">
        <v>143</v>
      </c>
      <c r="H20" s="459">
        <v>195</v>
      </c>
      <c r="I20" s="459">
        <v>225</v>
      </c>
      <c r="J20" s="266">
        <v>193</v>
      </c>
      <c r="K20" s="247">
        <v>263</v>
      </c>
      <c r="L20" s="458">
        <v>210</v>
      </c>
      <c r="M20" s="458">
        <v>274</v>
      </c>
      <c r="N20" s="250" t="s">
        <v>143</v>
      </c>
    </row>
    <row r="21" spans="1:14" ht="27.75" customHeight="1" x14ac:dyDescent="0.25">
      <c r="A21" s="456">
        <v>2018</v>
      </c>
      <c r="B21" s="266">
        <v>153.1</v>
      </c>
      <c r="C21" s="266">
        <v>195.9</v>
      </c>
      <c r="D21" s="459">
        <v>185.1</v>
      </c>
      <c r="E21" s="458">
        <v>217.5</v>
      </c>
      <c r="F21" s="247">
        <v>234.7</v>
      </c>
      <c r="G21" s="247">
        <v>204.6</v>
      </c>
      <c r="H21" s="459">
        <v>220</v>
      </c>
      <c r="I21" s="459">
        <v>254.6</v>
      </c>
      <c r="J21" s="266">
        <v>228.3</v>
      </c>
      <c r="K21" s="247">
        <v>227.4</v>
      </c>
      <c r="L21" s="458">
        <v>265.10000000000002</v>
      </c>
      <c r="M21" s="458">
        <v>260.89999999999998</v>
      </c>
      <c r="N21" s="265">
        <v>2647.2</v>
      </c>
    </row>
    <row r="22" spans="1:14" ht="27.75" customHeight="1" x14ac:dyDescent="0.25">
      <c r="A22" s="456">
        <v>2019</v>
      </c>
      <c r="B22" s="266">
        <v>259.39999999999998</v>
      </c>
      <c r="C22" s="266">
        <v>224.8</v>
      </c>
      <c r="D22" s="459">
        <v>259.8</v>
      </c>
      <c r="E22" s="458">
        <v>197.4</v>
      </c>
      <c r="F22" s="247">
        <v>209.3</v>
      </c>
      <c r="G22" s="247">
        <v>210.1</v>
      </c>
      <c r="H22" s="459">
        <v>204.5</v>
      </c>
      <c r="I22" s="459">
        <v>234.9</v>
      </c>
      <c r="J22" s="266">
        <v>203.89999999999998</v>
      </c>
      <c r="K22" s="247">
        <v>252.8</v>
      </c>
      <c r="L22" s="458">
        <v>217.89999999999998</v>
      </c>
      <c r="M22" s="458">
        <v>248</v>
      </c>
      <c r="N22" s="265">
        <v>2722.8</v>
      </c>
    </row>
    <row r="23" spans="1:14" ht="27.75" customHeight="1" x14ac:dyDescent="0.25">
      <c r="A23" s="456">
        <v>2020</v>
      </c>
      <c r="B23" s="266">
        <v>161.6</v>
      </c>
      <c r="C23" s="266">
        <v>246.9</v>
      </c>
      <c r="D23" s="458" t="s">
        <v>18</v>
      </c>
      <c r="E23" s="458" t="s">
        <v>18</v>
      </c>
      <c r="F23" s="247">
        <v>229.2</v>
      </c>
      <c r="G23" s="247">
        <v>221.7</v>
      </c>
      <c r="H23" s="459">
        <v>190.4</v>
      </c>
      <c r="I23" s="463">
        <v>210</v>
      </c>
      <c r="J23" s="271">
        <v>211.3</v>
      </c>
      <c r="K23" s="247">
        <v>259.8</v>
      </c>
      <c r="L23" s="458">
        <v>243.9</v>
      </c>
      <c r="M23" s="458">
        <v>228.70000000000002</v>
      </c>
      <c r="N23" s="265">
        <v>2204</v>
      </c>
    </row>
    <row r="24" spans="1:14" ht="27.75" customHeight="1" x14ac:dyDescent="0.25">
      <c r="A24" s="460" t="s">
        <v>231</v>
      </c>
      <c r="B24" s="269">
        <v>231.03400000000005</v>
      </c>
      <c r="C24" s="269">
        <v>208.20666666666665</v>
      </c>
      <c r="D24" s="457">
        <v>224.33034482758623</v>
      </c>
      <c r="E24" s="457">
        <v>235.56214285714282</v>
      </c>
      <c r="F24" s="269">
        <v>233.95862068965519</v>
      </c>
      <c r="G24" s="269">
        <v>224.37241379310345</v>
      </c>
      <c r="H24" s="457">
        <v>225.98666666666662</v>
      </c>
      <c r="I24" s="457">
        <v>239.96400000000003</v>
      </c>
      <c r="J24" s="269">
        <v>231.6333333333333</v>
      </c>
      <c r="K24" s="269">
        <v>259.56666666666672</v>
      </c>
      <c r="L24" s="457">
        <v>254.11666666666665</v>
      </c>
      <c r="M24" s="457">
        <v>249.25733333333335</v>
      </c>
      <c r="N24" s="272">
        <v>2818</v>
      </c>
    </row>
    <row r="25" spans="1:14" ht="27.75" customHeight="1" x14ac:dyDescent="0.25">
      <c r="A25" s="481">
        <v>2021</v>
      </c>
      <c r="B25" s="266">
        <v>267.2</v>
      </c>
      <c r="C25" s="266">
        <v>224.6</v>
      </c>
      <c r="D25" s="459" t="s">
        <v>18</v>
      </c>
      <c r="E25" s="458" t="s">
        <v>18</v>
      </c>
      <c r="F25" s="247">
        <v>247.3</v>
      </c>
      <c r="G25" s="247">
        <v>201.1</v>
      </c>
      <c r="H25" s="459">
        <v>218.8</v>
      </c>
      <c r="I25" s="459">
        <v>199.8</v>
      </c>
      <c r="J25" s="266">
        <v>233.6</v>
      </c>
      <c r="K25" s="247">
        <v>231.5</v>
      </c>
      <c r="L25" s="458">
        <v>277.39999999999998</v>
      </c>
      <c r="M25" s="458">
        <v>213.8</v>
      </c>
      <c r="N25" s="265">
        <v>2315</v>
      </c>
    </row>
    <row r="26" spans="1:14" ht="27.75" customHeight="1" x14ac:dyDescent="0.25">
      <c r="A26" s="456">
        <v>2022</v>
      </c>
      <c r="B26" s="266">
        <v>232.4</v>
      </c>
      <c r="C26" s="266">
        <v>180.00000000000003</v>
      </c>
      <c r="D26" s="459">
        <v>211.99999999999997</v>
      </c>
      <c r="E26" s="458">
        <v>205.64000000000001</v>
      </c>
      <c r="F26" s="247">
        <v>251.8</v>
      </c>
      <c r="G26" s="247">
        <v>194.81000000000003</v>
      </c>
      <c r="H26" s="459">
        <v>216.29999999999998</v>
      </c>
      <c r="I26" s="459">
        <v>239.29000000000002</v>
      </c>
      <c r="J26" s="266">
        <v>254.70000000000002</v>
      </c>
      <c r="K26" s="247">
        <v>257.09999999999997</v>
      </c>
      <c r="L26" s="458">
        <v>263.70000000000005</v>
      </c>
      <c r="M26" s="458">
        <v>205.20000000000002</v>
      </c>
      <c r="N26" s="265">
        <v>2713</v>
      </c>
    </row>
    <row r="27" spans="1:14" ht="27.75" customHeight="1" x14ac:dyDescent="0.25">
      <c r="A27" s="609">
        <v>2023</v>
      </c>
      <c r="B27" s="608">
        <v>168.4</v>
      </c>
      <c r="C27" s="266">
        <v>251.6</v>
      </c>
      <c r="D27" s="459">
        <v>225</v>
      </c>
      <c r="E27" s="458">
        <v>215.7</v>
      </c>
      <c r="F27" s="247">
        <v>226.1</v>
      </c>
      <c r="G27" s="247">
        <v>227.2</v>
      </c>
      <c r="H27" s="459">
        <v>227.1</v>
      </c>
      <c r="I27" s="459">
        <v>236.1</v>
      </c>
      <c r="J27" s="266">
        <v>240.5</v>
      </c>
      <c r="K27" s="247">
        <v>244.9</v>
      </c>
      <c r="L27" s="458">
        <v>202.3</v>
      </c>
      <c r="M27" s="458">
        <v>179.7</v>
      </c>
      <c r="N27" s="265">
        <v>2645</v>
      </c>
    </row>
    <row r="28" spans="1:14" ht="27.75" customHeight="1" x14ac:dyDescent="0.25">
      <c r="A28" s="335">
        <v>2024</v>
      </c>
      <c r="B28" s="273">
        <v>187.1</v>
      </c>
      <c r="C28" s="273">
        <v>222.4</v>
      </c>
      <c r="D28" s="462">
        <v>207.69999999999996</v>
      </c>
      <c r="E28" s="462">
        <v>199.70000000000005</v>
      </c>
      <c r="F28" s="273">
        <v>203.59999999999997</v>
      </c>
      <c r="G28" s="273">
        <v>189.6</v>
      </c>
      <c r="H28" s="464">
        <v>248.19999999999993</v>
      </c>
      <c r="I28" s="464">
        <v>223.9</v>
      </c>
      <c r="J28" s="273">
        <v>240.5</v>
      </c>
      <c r="K28" s="273">
        <v>232.20000000000002</v>
      </c>
      <c r="L28" s="464">
        <v>265.90000000000003</v>
      </c>
      <c r="M28" s="464">
        <v>232.30999999999995</v>
      </c>
      <c r="N28" s="265">
        <v>2653.1099999999997</v>
      </c>
    </row>
    <row r="29" spans="1:14" ht="27.75" customHeight="1" x14ac:dyDescent="0.25">
      <c r="A29" s="675" t="s">
        <v>118</v>
      </c>
      <c r="B29" s="675"/>
      <c r="C29" s="675"/>
      <c r="D29" s="675"/>
      <c r="E29" s="675"/>
      <c r="F29" s="675"/>
      <c r="G29" s="675"/>
      <c r="H29" s="675"/>
      <c r="I29" s="675"/>
      <c r="J29" s="675"/>
      <c r="K29" s="675"/>
      <c r="L29" s="675"/>
      <c r="M29" s="675"/>
      <c r="N29" s="675"/>
    </row>
    <row r="30" spans="1:14" ht="24" customHeight="1" x14ac:dyDescent="0.25">
      <c r="A30" s="455" t="s">
        <v>117</v>
      </c>
      <c r="B30" s="269">
        <v>212.3</v>
      </c>
      <c r="C30" s="269">
        <v>184.6</v>
      </c>
      <c r="D30" s="457">
        <v>202.6</v>
      </c>
      <c r="E30" s="457">
        <v>182.6</v>
      </c>
      <c r="F30" s="269">
        <v>190.1</v>
      </c>
      <c r="G30" s="269">
        <v>183.6</v>
      </c>
      <c r="H30" s="457">
        <v>182.2</v>
      </c>
      <c r="I30" s="457">
        <v>189.8</v>
      </c>
      <c r="J30" s="269">
        <v>187.4</v>
      </c>
      <c r="K30" s="269">
        <v>207.1</v>
      </c>
      <c r="L30" s="457">
        <v>220.9</v>
      </c>
      <c r="M30" s="457">
        <v>216.7</v>
      </c>
      <c r="N30" s="274">
        <v>2359.8999999999996</v>
      </c>
    </row>
    <row r="31" spans="1:14" ht="24" customHeight="1" x14ac:dyDescent="0.25">
      <c r="A31" s="456">
        <v>2008</v>
      </c>
      <c r="B31" s="247">
        <v>176.1</v>
      </c>
      <c r="C31" s="247">
        <v>164.5</v>
      </c>
      <c r="D31" s="458">
        <v>176.6</v>
      </c>
      <c r="E31" s="458">
        <v>224.1</v>
      </c>
      <c r="F31" s="247">
        <v>181.3</v>
      </c>
      <c r="G31" s="247">
        <v>172.5</v>
      </c>
      <c r="H31" s="458">
        <v>204.9</v>
      </c>
      <c r="I31" s="458">
        <v>168.9</v>
      </c>
      <c r="J31" s="247">
        <v>157.5</v>
      </c>
      <c r="K31" s="247">
        <v>226.5</v>
      </c>
      <c r="L31" s="458">
        <v>200.9</v>
      </c>
      <c r="M31" s="458">
        <v>235.1</v>
      </c>
      <c r="N31" s="248">
        <v>2288.9</v>
      </c>
    </row>
    <row r="32" spans="1:14" ht="25.5" customHeight="1" x14ac:dyDescent="0.25">
      <c r="A32" s="456">
        <v>2009</v>
      </c>
      <c r="B32" s="247">
        <v>246.9</v>
      </c>
      <c r="C32" s="247">
        <v>193.2</v>
      </c>
      <c r="D32" s="458">
        <v>182.7</v>
      </c>
      <c r="E32" s="458">
        <v>164.5</v>
      </c>
      <c r="F32" s="247">
        <v>196.7</v>
      </c>
      <c r="G32" s="247">
        <v>203.5</v>
      </c>
      <c r="H32" s="458">
        <v>172.9</v>
      </c>
      <c r="I32" s="458">
        <v>167.3</v>
      </c>
      <c r="J32" s="247">
        <v>201.6</v>
      </c>
      <c r="K32" s="247">
        <v>202.6</v>
      </c>
      <c r="L32" s="458">
        <v>184.5</v>
      </c>
      <c r="M32" s="458">
        <v>234.1</v>
      </c>
      <c r="N32" s="248">
        <v>2350.4999999999995</v>
      </c>
    </row>
    <row r="33" spans="1:14" ht="25.5" customHeight="1" x14ac:dyDescent="0.25">
      <c r="A33" s="456">
        <v>2010</v>
      </c>
      <c r="B33" s="247">
        <v>172.1</v>
      </c>
      <c r="C33" s="247">
        <v>182.6</v>
      </c>
      <c r="D33" s="458">
        <v>171.8</v>
      </c>
      <c r="E33" s="458">
        <v>235</v>
      </c>
      <c r="F33" s="247">
        <v>189.4</v>
      </c>
      <c r="G33" s="247">
        <v>184.8</v>
      </c>
      <c r="H33" s="458">
        <v>196</v>
      </c>
      <c r="I33" s="458">
        <v>196.2</v>
      </c>
      <c r="J33" s="247">
        <v>167.2</v>
      </c>
      <c r="K33" s="247">
        <v>224.2</v>
      </c>
      <c r="L33" s="458">
        <v>243.1</v>
      </c>
      <c r="M33" s="458">
        <v>288.89999999999998</v>
      </c>
      <c r="N33" s="248">
        <v>2451.3000000000002</v>
      </c>
    </row>
    <row r="34" spans="1:14" ht="29.25" customHeight="1" x14ac:dyDescent="0.25">
      <c r="A34" s="456">
        <v>2011</v>
      </c>
      <c r="B34" s="247">
        <v>214.6</v>
      </c>
      <c r="C34" s="247">
        <v>168.7</v>
      </c>
      <c r="D34" s="458">
        <v>206.2</v>
      </c>
      <c r="E34" s="458">
        <v>186.05</v>
      </c>
      <c r="F34" s="247">
        <v>228.3</v>
      </c>
      <c r="G34" s="247">
        <v>178.3</v>
      </c>
      <c r="H34" s="458">
        <v>201.2</v>
      </c>
      <c r="I34" s="458">
        <v>156.29999999999998</v>
      </c>
      <c r="J34" s="247">
        <v>226.70000000000002</v>
      </c>
      <c r="K34" s="247">
        <v>195.8</v>
      </c>
      <c r="L34" s="458">
        <v>266.2</v>
      </c>
      <c r="M34" s="458">
        <v>141.60000000000002</v>
      </c>
      <c r="N34" s="248">
        <v>2369.9499999999998</v>
      </c>
    </row>
    <row r="35" spans="1:14" ht="29.25" customHeight="1" x14ac:dyDescent="0.25">
      <c r="A35" s="456">
        <v>2012</v>
      </c>
      <c r="B35" s="247">
        <v>234.19999999999996</v>
      </c>
      <c r="C35" s="247">
        <v>187.8</v>
      </c>
      <c r="D35" s="458">
        <v>188.2</v>
      </c>
      <c r="E35" s="458">
        <v>189.59999999999997</v>
      </c>
      <c r="F35" s="247">
        <v>171.9</v>
      </c>
      <c r="G35" s="247">
        <v>155.5</v>
      </c>
      <c r="H35" s="458">
        <v>182.39999999999998</v>
      </c>
      <c r="I35" s="458">
        <v>155.89999999999998</v>
      </c>
      <c r="J35" s="247">
        <v>173.3</v>
      </c>
      <c r="K35" s="247">
        <v>214.60000000000002</v>
      </c>
      <c r="L35" s="458">
        <v>219.7</v>
      </c>
      <c r="M35" s="458">
        <v>202.5</v>
      </c>
      <c r="N35" s="265">
        <v>2276</v>
      </c>
    </row>
    <row r="36" spans="1:14" ht="29.25" customHeight="1" x14ac:dyDescent="0.25">
      <c r="A36" s="456">
        <v>2013</v>
      </c>
      <c r="B36" s="247">
        <v>185.3</v>
      </c>
      <c r="C36" s="247">
        <v>134.9</v>
      </c>
      <c r="D36" s="458">
        <v>178.2</v>
      </c>
      <c r="E36" s="458">
        <v>152.70000000000002</v>
      </c>
      <c r="F36" s="247">
        <v>212.79000000000002</v>
      </c>
      <c r="G36" s="247">
        <v>199.8</v>
      </c>
      <c r="H36" s="458">
        <v>205.3</v>
      </c>
      <c r="I36" s="458">
        <v>214.8</v>
      </c>
      <c r="J36" s="247">
        <v>230.8</v>
      </c>
      <c r="K36" s="247">
        <v>221.8</v>
      </c>
      <c r="L36" s="458">
        <v>234.4</v>
      </c>
      <c r="M36" s="458">
        <v>265.60000000000002</v>
      </c>
      <c r="N36" s="265">
        <v>2436</v>
      </c>
    </row>
    <row r="37" spans="1:14" ht="29.25" customHeight="1" x14ac:dyDescent="0.25">
      <c r="A37" s="456">
        <v>2014</v>
      </c>
      <c r="B37" s="247">
        <v>171.29999999999998</v>
      </c>
      <c r="C37" s="247">
        <v>195.06</v>
      </c>
      <c r="D37" s="458">
        <v>227.29999999999998</v>
      </c>
      <c r="E37" s="458">
        <v>214.3</v>
      </c>
      <c r="F37" s="247">
        <v>201.2</v>
      </c>
      <c r="G37" s="247">
        <v>170.5</v>
      </c>
      <c r="H37" s="458">
        <v>165.39999999999998</v>
      </c>
      <c r="I37" s="458">
        <v>201.89999999999998</v>
      </c>
      <c r="J37" s="247">
        <v>213.21</v>
      </c>
      <c r="K37" s="247">
        <v>222.9</v>
      </c>
      <c r="L37" s="458">
        <v>206.5</v>
      </c>
      <c r="M37" s="458">
        <v>167.9</v>
      </c>
      <c r="N37" s="265">
        <v>2357</v>
      </c>
    </row>
    <row r="38" spans="1:14" ht="29.25" customHeight="1" x14ac:dyDescent="0.25">
      <c r="A38" s="456">
        <v>2015</v>
      </c>
      <c r="B38" s="266">
        <v>169.1</v>
      </c>
      <c r="C38" s="266">
        <v>180.3</v>
      </c>
      <c r="D38" s="459">
        <v>202</v>
      </c>
      <c r="E38" s="458">
        <v>226.2</v>
      </c>
      <c r="F38" s="247">
        <v>193.2</v>
      </c>
      <c r="G38" s="247">
        <v>141.69999999999999</v>
      </c>
      <c r="H38" s="459">
        <v>189.8</v>
      </c>
      <c r="I38" s="459">
        <v>175</v>
      </c>
      <c r="J38" s="266">
        <v>214.7</v>
      </c>
      <c r="K38" s="247">
        <v>198.7</v>
      </c>
      <c r="L38" s="458">
        <v>225.8</v>
      </c>
      <c r="M38" s="458">
        <v>228.4</v>
      </c>
      <c r="N38" s="275">
        <v>2345</v>
      </c>
    </row>
    <row r="39" spans="1:14" ht="29.25" customHeight="1" x14ac:dyDescent="0.25">
      <c r="A39" s="456">
        <v>2016</v>
      </c>
      <c r="B39" s="266">
        <v>208.3</v>
      </c>
      <c r="C39" s="266">
        <v>146.1</v>
      </c>
      <c r="D39" s="459">
        <v>193.3</v>
      </c>
      <c r="E39" s="458">
        <v>235</v>
      </c>
      <c r="F39" s="247">
        <v>209.5</v>
      </c>
      <c r="G39" s="247">
        <v>162.19999999999999</v>
      </c>
      <c r="H39" s="459">
        <v>163.1</v>
      </c>
      <c r="I39" s="459">
        <v>200.3</v>
      </c>
      <c r="J39" s="266">
        <v>155.69999999999999</v>
      </c>
      <c r="K39" s="247">
        <v>201.7</v>
      </c>
      <c r="L39" s="458">
        <v>182.4</v>
      </c>
      <c r="M39" s="458">
        <v>195.7</v>
      </c>
      <c r="N39" s="275">
        <v>2253</v>
      </c>
    </row>
    <row r="40" spans="1:14" ht="29.25" customHeight="1" x14ac:dyDescent="0.25">
      <c r="A40" s="456">
        <v>2017</v>
      </c>
      <c r="B40" s="266">
        <v>211.1</v>
      </c>
      <c r="C40" s="266">
        <v>184.9</v>
      </c>
      <c r="D40" s="459">
        <v>174.5</v>
      </c>
      <c r="E40" s="458">
        <v>157.5</v>
      </c>
      <c r="F40" s="247">
        <v>141.6</v>
      </c>
      <c r="G40" s="247">
        <v>134.4</v>
      </c>
      <c r="H40" s="459">
        <v>141.4</v>
      </c>
      <c r="I40" s="459">
        <v>152.30000000000001</v>
      </c>
      <c r="J40" s="266">
        <v>174.1</v>
      </c>
      <c r="K40" s="247">
        <v>208.7</v>
      </c>
      <c r="L40" s="458">
        <v>184.5</v>
      </c>
      <c r="M40" s="458">
        <v>258.3</v>
      </c>
      <c r="N40" s="275">
        <v>2123</v>
      </c>
    </row>
    <row r="41" spans="1:14" ht="29.25" customHeight="1" x14ac:dyDescent="0.25">
      <c r="A41" s="456">
        <v>2018</v>
      </c>
      <c r="B41" s="266">
        <v>154</v>
      </c>
      <c r="C41" s="266">
        <v>167.8</v>
      </c>
      <c r="D41" s="459">
        <v>162.80000000000001</v>
      </c>
      <c r="E41" s="458">
        <v>165.8</v>
      </c>
      <c r="F41" s="247">
        <v>189</v>
      </c>
      <c r="G41" s="247">
        <v>151.30000000000001</v>
      </c>
      <c r="H41" s="459">
        <v>144.1</v>
      </c>
      <c r="I41" s="459">
        <v>186.70000000000002</v>
      </c>
      <c r="J41" s="266">
        <v>152.5</v>
      </c>
      <c r="K41" s="247">
        <v>179.9</v>
      </c>
      <c r="L41" s="458">
        <v>206.1</v>
      </c>
      <c r="M41" s="458">
        <v>220.4</v>
      </c>
      <c r="N41" s="275">
        <v>2080</v>
      </c>
    </row>
    <row r="42" spans="1:14" ht="29.25" customHeight="1" x14ac:dyDescent="0.25">
      <c r="A42" s="456">
        <v>2019</v>
      </c>
      <c r="B42" s="266">
        <v>206.6</v>
      </c>
      <c r="C42" s="266">
        <v>215.09999999999997</v>
      </c>
      <c r="D42" s="459">
        <v>246.9</v>
      </c>
      <c r="E42" s="458">
        <v>146.30000000000001</v>
      </c>
      <c r="F42" s="247">
        <v>164</v>
      </c>
      <c r="G42" s="247">
        <v>167.5</v>
      </c>
      <c r="H42" s="459">
        <v>158.80000000000001</v>
      </c>
      <c r="I42" s="459">
        <v>194.89999999999998</v>
      </c>
      <c r="J42" s="266">
        <v>181.20000000000002</v>
      </c>
      <c r="K42" s="247">
        <v>209.31</v>
      </c>
      <c r="L42" s="458">
        <v>172.8</v>
      </c>
      <c r="M42" s="458">
        <v>204.3</v>
      </c>
      <c r="N42" s="276">
        <v>2267.6999999999998</v>
      </c>
    </row>
    <row r="43" spans="1:14" ht="15.6" x14ac:dyDescent="0.25">
      <c r="A43" s="456">
        <v>2020</v>
      </c>
      <c r="B43" s="266">
        <v>130.9</v>
      </c>
      <c r="C43" s="266">
        <v>219</v>
      </c>
      <c r="D43" s="459">
        <v>116.5</v>
      </c>
      <c r="E43" s="458">
        <v>184.7</v>
      </c>
      <c r="F43" s="247">
        <v>192.7</v>
      </c>
      <c r="G43" s="247">
        <v>135.9</v>
      </c>
      <c r="H43" s="459">
        <v>147.1</v>
      </c>
      <c r="I43" s="459">
        <v>177</v>
      </c>
      <c r="J43" s="266">
        <v>166.7</v>
      </c>
      <c r="K43" s="247">
        <v>224.7</v>
      </c>
      <c r="L43" s="458">
        <v>168.2</v>
      </c>
      <c r="M43" s="458">
        <v>171.9</v>
      </c>
      <c r="N43" s="277">
        <v>2035.3</v>
      </c>
    </row>
    <row r="44" spans="1:14" ht="27" customHeight="1" x14ac:dyDescent="0.25">
      <c r="A44" s="382" t="s">
        <v>222</v>
      </c>
      <c r="B44" s="269">
        <v>203.35000000000005</v>
      </c>
      <c r="C44" s="269">
        <v>186.05533333333335</v>
      </c>
      <c r="D44" s="457">
        <v>197.23333333333329</v>
      </c>
      <c r="E44" s="457">
        <v>187.75500000000002</v>
      </c>
      <c r="F44" s="269">
        <v>190.55299999999997</v>
      </c>
      <c r="G44" s="269">
        <v>178.23666666666665</v>
      </c>
      <c r="H44" s="457">
        <v>178.41666666666669</v>
      </c>
      <c r="I44" s="457">
        <v>187.25</v>
      </c>
      <c r="J44" s="269">
        <v>190.28033333333332</v>
      </c>
      <c r="K44" s="269">
        <v>213.66699999999997</v>
      </c>
      <c r="L44" s="457">
        <v>221.03666666666666</v>
      </c>
      <c r="M44" s="457">
        <v>219.21999999999994</v>
      </c>
      <c r="N44" s="270">
        <v>2353</v>
      </c>
    </row>
    <row r="45" spans="1:14" ht="27.75" customHeight="1" x14ac:dyDescent="0.25">
      <c r="A45" s="456">
        <v>2021</v>
      </c>
      <c r="B45" s="266">
        <v>209.9</v>
      </c>
      <c r="C45" s="266">
        <v>171.5</v>
      </c>
      <c r="D45" s="459">
        <v>206</v>
      </c>
      <c r="E45" s="458">
        <v>111.4</v>
      </c>
      <c r="F45" s="247">
        <v>218.2</v>
      </c>
      <c r="G45" s="247">
        <v>160.4</v>
      </c>
      <c r="H45" s="459">
        <v>176</v>
      </c>
      <c r="I45" s="459">
        <v>160.6</v>
      </c>
      <c r="J45" s="266">
        <v>189.8</v>
      </c>
      <c r="K45" s="247">
        <v>164.3</v>
      </c>
      <c r="L45" s="458">
        <v>265.89999999999998</v>
      </c>
      <c r="M45" s="458">
        <v>227.6</v>
      </c>
      <c r="N45" s="276">
        <v>2261.6</v>
      </c>
    </row>
    <row r="46" spans="1:14" ht="26.25" customHeight="1" x14ac:dyDescent="0.25">
      <c r="A46" s="456">
        <v>2022</v>
      </c>
      <c r="B46" s="266">
        <v>232.4</v>
      </c>
      <c r="C46" s="266">
        <v>180.00000000000003</v>
      </c>
      <c r="D46" s="459">
        <v>211.99999999999997</v>
      </c>
      <c r="E46" s="459">
        <v>205.64000000000001</v>
      </c>
      <c r="F46" s="247">
        <v>251.8</v>
      </c>
      <c r="G46" s="247">
        <v>194.81000000000003</v>
      </c>
      <c r="H46" s="459">
        <v>216.29999999999998</v>
      </c>
      <c r="I46" s="459">
        <v>239.29000000000002</v>
      </c>
      <c r="J46" s="266">
        <v>254.70000000000002</v>
      </c>
      <c r="K46" s="266">
        <v>257.09999999999997</v>
      </c>
      <c r="L46" s="459">
        <v>263.70000000000005</v>
      </c>
      <c r="M46" s="459">
        <v>205.20000000000002</v>
      </c>
      <c r="N46" s="276">
        <v>2713</v>
      </c>
    </row>
    <row r="47" spans="1:14" ht="25.2" customHeight="1" x14ac:dyDescent="0.25">
      <c r="A47" s="456">
        <v>2023</v>
      </c>
      <c r="B47" s="266">
        <v>137</v>
      </c>
      <c r="C47" s="266">
        <v>229.9</v>
      </c>
      <c r="D47" s="459">
        <v>199.7</v>
      </c>
      <c r="E47" s="459">
        <v>188.5</v>
      </c>
      <c r="F47" s="247">
        <v>189.7</v>
      </c>
      <c r="G47" s="247">
        <v>191</v>
      </c>
      <c r="H47" s="459">
        <v>193.9</v>
      </c>
      <c r="I47" s="459">
        <v>193.9</v>
      </c>
      <c r="J47" s="266">
        <v>198.5</v>
      </c>
      <c r="K47" s="266">
        <v>216.2</v>
      </c>
      <c r="L47" s="459">
        <v>157.30000000000001</v>
      </c>
      <c r="M47" s="459">
        <v>178.7</v>
      </c>
      <c r="N47" s="276">
        <v>2274</v>
      </c>
    </row>
    <row r="48" spans="1:14" ht="25.2" customHeight="1" x14ac:dyDescent="0.25">
      <c r="A48" s="456">
        <v>2024</v>
      </c>
      <c r="B48" s="266">
        <v>160.9</v>
      </c>
      <c r="C48" s="266">
        <v>179.33000000000007</v>
      </c>
      <c r="D48" s="459">
        <v>154.9</v>
      </c>
      <c r="E48" s="459">
        <v>160.50000000000003</v>
      </c>
      <c r="F48" s="247">
        <v>151.38</v>
      </c>
      <c r="G48" s="247">
        <v>132.09999999999997</v>
      </c>
      <c r="H48" s="459">
        <v>197.01000000000002</v>
      </c>
      <c r="I48" s="459">
        <v>189.19999999999996</v>
      </c>
      <c r="J48" s="266">
        <v>205.99999999999997</v>
      </c>
      <c r="K48" s="266">
        <v>195.70000000000002</v>
      </c>
      <c r="L48" s="459">
        <v>195.70000000000002</v>
      </c>
      <c r="M48" s="459">
        <v>214.11</v>
      </c>
      <c r="N48" s="276">
        <v>2136.8000000000002</v>
      </c>
    </row>
    <row r="49" spans="1:14" ht="15.6" x14ac:dyDescent="0.25">
      <c r="A49" s="675" t="s">
        <v>119</v>
      </c>
      <c r="B49" s="675"/>
      <c r="C49" s="675"/>
      <c r="D49" s="675"/>
      <c r="E49" s="675"/>
      <c r="F49" s="675"/>
      <c r="G49" s="675"/>
      <c r="H49" s="675"/>
      <c r="I49" s="675"/>
      <c r="J49" s="675"/>
      <c r="K49" s="675"/>
      <c r="L49" s="675"/>
      <c r="M49" s="675"/>
      <c r="N49" s="675"/>
    </row>
    <row r="50" spans="1:14" ht="29.4" customHeight="1" x14ac:dyDescent="0.25">
      <c r="A50" s="335" t="s">
        <v>26</v>
      </c>
      <c r="B50" s="113" t="s">
        <v>30</v>
      </c>
      <c r="C50" s="113" t="s">
        <v>31</v>
      </c>
      <c r="D50" s="335" t="s">
        <v>32</v>
      </c>
      <c r="E50" s="335" t="s">
        <v>33</v>
      </c>
      <c r="F50" s="113" t="s">
        <v>34</v>
      </c>
      <c r="G50" s="113" t="s">
        <v>35</v>
      </c>
      <c r="H50" s="335" t="s">
        <v>36</v>
      </c>
      <c r="I50" s="335" t="s">
        <v>37</v>
      </c>
      <c r="J50" s="113" t="s">
        <v>38</v>
      </c>
      <c r="K50" s="113" t="s">
        <v>39</v>
      </c>
      <c r="L50" s="335" t="s">
        <v>40</v>
      </c>
      <c r="M50" s="335" t="s">
        <v>41</v>
      </c>
      <c r="N50" s="14" t="s">
        <v>116</v>
      </c>
    </row>
    <row r="51" spans="1:14" ht="28.8" customHeight="1" x14ac:dyDescent="0.25">
      <c r="A51" s="455" t="s">
        <v>117</v>
      </c>
      <c r="B51" s="269">
        <v>230.56777777777779</v>
      </c>
      <c r="C51" s="269">
        <v>203.85333333333332</v>
      </c>
      <c r="D51" s="457">
        <v>225.37</v>
      </c>
      <c r="E51" s="457">
        <v>216.25</v>
      </c>
      <c r="F51" s="269">
        <v>233.82666666666668</v>
      </c>
      <c r="G51" s="269">
        <v>220.76</v>
      </c>
      <c r="H51" s="457">
        <v>226.01333333333332</v>
      </c>
      <c r="I51" s="457">
        <v>229.4433333333333</v>
      </c>
      <c r="J51" s="269">
        <v>219.05000000000004</v>
      </c>
      <c r="K51" s="269">
        <v>241.06000000000003</v>
      </c>
      <c r="L51" s="457">
        <v>236.53</v>
      </c>
      <c r="M51" s="457">
        <v>238.85</v>
      </c>
      <c r="N51" s="274">
        <v>2721.5744444444445</v>
      </c>
    </row>
    <row r="52" spans="1:14" ht="26.25" customHeight="1" x14ac:dyDescent="0.25">
      <c r="A52" s="456">
        <v>2009</v>
      </c>
      <c r="B52" s="247">
        <v>257.10000000000002</v>
      </c>
      <c r="C52" s="247">
        <v>197.8</v>
      </c>
      <c r="D52" s="458">
        <v>194.5</v>
      </c>
      <c r="E52" s="458">
        <v>200.9</v>
      </c>
      <c r="F52" s="247">
        <v>235.2</v>
      </c>
      <c r="G52" s="247">
        <v>237.8</v>
      </c>
      <c r="H52" s="458">
        <v>204</v>
      </c>
      <c r="I52" s="458">
        <v>224.8</v>
      </c>
      <c r="J52" s="247">
        <v>224.5</v>
      </c>
      <c r="K52" s="247">
        <v>210.7</v>
      </c>
      <c r="L52" s="458">
        <v>248.3</v>
      </c>
      <c r="M52" s="458">
        <v>233</v>
      </c>
      <c r="N52" s="248">
        <v>2668.6</v>
      </c>
    </row>
    <row r="53" spans="1:14" ht="26.25" customHeight="1" x14ac:dyDescent="0.25">
      <c r="A53" s="456">
        <v>2010</v>
      </c>
      <c r="B53" s="247">
        <v>206</v>
      </c>
      <c r="C53" s="247">
        <v>229.7</v>
      </c>
      <c r="D53" s="458">
        <v>235.1</v>
      </c>
      <c r="E53" s="458">
        <v>260.60000000000002</v>
      </c>
      <c r="F53" s="247">
        <v>265.89999999999998</v>
      </c>
      <c r="G53" s="247">
        <v>232.7</v>
      </c>
      <c r="H53" s="458">
        <v>223.7</v>
      </c>
      <c r="I53" s="458">
        <v>219.6</v>
      </c>
      <c r="J53" s="247">
        <v>231</v>
      </c>
      <c r="K53" s="247">
        <v>284</v>
      </c>
      <c r="L53" s="458">
        <v>270</v>
      </c>
      <c r="M53" s="458">
        <v>287.2</v>
      </c>
      <c r="N53" s="248">
        <v>2945.5</v>
      </c>
    </row>
    <row r="54" spans="1:14" ht="26.25" customHeight="1" x14ac:dyDescent="0.25">
      <c r="A54" s="456">
        <v>2011</v>
      </c>
      <c r="B54" s="247">
        <v>220.89999999999998</v>
      </c>
      <c r="C54" s="247">
        <v>214.09999999999997</v>
      </c>
      <c r="D54" s="458">
        <v>223</v>
      </c>
      <c r="E54" s="458">
        <v>234.23999999999998</v>
      </c>
      <c r="F54" s="247">
        <v>256.8</v>
      </c>
      <c r="G54" s="247">
        <v>229.2</v>
      </c>
      <c r="H54" s="458">
        <v>252.70000000000002</v>
      </c>
      <c r="I54" s="458">
        <v>206.3</v>
      </c>
      <c r="J54" s="247">
        <v>252.70000000000002</v>
      </c>
      <c r="K54" s="247">
        <v>270.5</v>
      </c>
      <c r="L54" s="458">
        <v>252.07999999999998</v>
      </c>
      <c r="M54" s="458">
        <v>205.5</v>
      </c>
      <c r="N54" s="248">
        <v>2818.3</v>
      </c>
    </row>
    <row r="55" spans="1:14" ht="25.5" customHeight="1" x14ac:dyDescent="0.25">
      <c r="A55" s="456">
        <v>2012</v>
      </c>
      <c r="B55" s="247">
        <v>273.39999999999998</v>
      </c>
      <c r="C55" s="247">
        <v>229.9</v>
      </c>
      <c r="D55" s="458">
        <v>223.6</v>
      </c>
      <c r="E55" s="458">
        <v>245</v>
      </c>
      <c r="F55" s="247">
        <v>244.7</v>
      </c>
      <c r="G55" s="247">
        <v>208.3</v>
      </c>
      <c r="H55" s="458">
        <v>237.4</v>
      </c>
      <c r="I55" s="458">
        <v>223.70000000000002</v>
      </c>
      <c r="J55" s="247">
        <v>227.8</v>
      </c>
      <c r="K55" s="247">
        <v>253.09999999999997</v>
      </c>
      <c r="L55" s="458">
        <v>230.39999999999998</v>
      </c>
      <c r="M55" s="458">
        <v>234.8</v>
      </c>
      <c r="N55" s="265">
        <v>2832.1000000000004</v>
      </c>
    </row>
    <row r="56" spans="1:14" ht="25.5" customHeight="1" x14ac:dyDescent="0.25">
      <c r="A56" s="456">
        <v>2013</v>
      </c>
      <c r="B56" s="247">
        <v>220.70000000000002</v>
      </c>
      <c r="C56" s="247">
        <v>161.89999999999998</v>
      </c>
      <c r="D56" s="458">
        <v>229</v>
      </c>
      <c r="E56" s="458">
        <v>241.7</v>
      </c>
      <c r="F56" s="247">
        <v>273.60000000000002</v>
      </c>
      <c r="G56" s="247">
        <v>242.31</v>
      </c>
      <c r="H56" s="458">
        <v>254.9</v>
      </c>
      <c r="I56" s="458">
        <v>266.8</v>
      </c>
      <c r="J56" s="247">
        <v>270.89999999999998</v>
      </c>
      <c r="K56" s="247">
        <v>243.3</v>
      </c>
      <c r="L56" s="458">
        <v>265.5</v>
      </c>
      <c r="M56" s="458">
        <v>262.39999999999998</v>
      </c>
      <c r="N56" s="265">
        <v>2933.01</v>
      </c>
    </row>
    <row r="57" spans="1:14" ht="25.5" customHeight="1" x14ac:dyDescent="0.25">
      <c r="A57" s="456">
        <v>2014</v>
      </c>
      <c r="B57" s="247">
        <v>221.7</v>
      </c>
      <c r="C57" s="247">
        <v>206.45999999999998</v>
      </c>
      <c r="D57" s="458">
        <v>251.5</v>
      </c>
      <c r="E57" s="458">
        <v>252.89999999999998</v>
      </c>
      <c r="F57" s="247">
        <v>259.5</v>
      </c>
      <c r="G57" s="247">
        <v>251.89999999999998</v>
      </c>
      <c r="H57" s="458">
        <v>233.79999999999998</v>
      </c>
      <c r="I57" s="458">
        <v>252.5</v>
      </c>
      <c r="J57" s="247">
        <v>257.40000000000003</v>
      </c>
      <c r="K57" s="247">
        <v>274.89999999999998</v>
      </c>
      <c r="L57" s="458">
        <v>235</v>
      </c>
      <c r="M57" s="458">
        <v>197.5</v>
      </c>
      <c r="N57" s="265">
        <v>2895.06</v>
      </c>
    </row>
    <row r="58" spans="1:14" ht="25.5" customHeight="1" x14ac:dyDescent="0.25">
      <c r="A58" s="456">
        <v>2015</v>
      </c>
      <c r="B58" s="266">
        <v>163.20000000000002</v>
      </c>
      <c r="C58" s="266">
        <v>204.1</v>
      </c>
      <c r="D58" s="459">
        <v>230.2</v>
      </c>
      <c r="E58" s="458">
        <v>243.3</v>
      </c>
      <c r="F58" s="247">
        <v>226.2</v>
      </c>
      <c r="G58" s="247">
        <v>198</v>
      </c>
      <c r="H58" s="459">
        <v>226.7</v>
      </c>
      <c r="I58" s="465">
        <v>220</v>
      </c>
      <c r="J58" s="266">
        <v>258.3</v>
      </c>
      <c r="K58" s="247">
        <v>225.4</v>
      </c>
      <c r="L58" s="458">
        <v>251</v>
      </c>
      <c r="M58" s="458">
        <v>212.6</v>
      </c>
      <c r="N58" s="265">
        <v>2659</v>
      </c>
    </row>
    <row r="59" spans="1:14" ht="25.5" customHeight="1" x14ac:dyDescent="0.25">
      <c r="A59" s="456">
        <v>2016</v>
      </c>
      <c r="B59" s="266">
        <v>235.4</v>
      </c>
      <c r="C59" s="266">
        <v>184.6</v>
      </c>
      <c r="D59" s="459">
        <v>214.4</v>
      </c>
      <c r="E59" s="458">
        <v>247.6</v>
      </c>
      <c r="F59" s="247">
        <v>266.2</v>
      </c>
      <c r="G59" s="247">
        <v>246</v>
      </c>
      <c r="H59" s="459">
        <v>217.4</v>
      </c>
      <c r="I59" s="459">
        <v>246.2</v>
      </c>
      <c r="J59" s="266">
        <v>215.9</v>
      </c>
      <c r="K59" s="247">
        <v>235.3</v>
      </c>
      <c r="L59" s="458">
        <v>197.4</v>
      </c>
      <c r="M59" s="458">
        <v>201.6</v>
      </c>
      <c r="N59" s="275">
        <v>2708</v>
      </c>
    </row>
    <row r="60" spans="1:14" ht="25.5" customHeight="1" x14ac:dyDescent="0.25">
      <c r="A60" s="456">
        <v>2017</v>
      </c>
      <c r="B60" s="266">
        <v>231.1</v>
      </c>
      <c r="C60" s="266">
        <v>190</v>
      </c>
      <c r="D60" s="459">
        <v>207.8</v>
      </c>
      <c r="E60" s="458">
        <v>185.7</v>
      </c>
      <c r="F60" s="247">
        <v>202</v>
      </c>
      <c r="G60" s="247">
        <v>197.2</v>
      </c>
      <c r="H60" s="459">
        <v>200</v>
      </c>
      <c r="I60" s="459">
        <v>201</v>
      </c>
      <c r="J60" s="266">
        <v>204.7</v>
      </c>
      <c r="K60" s="247">
        <v>230.9</v>
      </c>
      <c r="L60" s="458">
        <v>188.2</v>
      </c>
      <c r="M60" s="458">
        <v>223.4</v>
      </c>
      <c r="N60" s="275">
        <v>2462</v>
      </c>
    </row>
    <row r="61" spans="1:14" ht="25.5" customHeight="1" x14ac:dyDescent="0.25">
      <c r="A61" s="456">
        <v>2018</v>
      </c>
      <c r="B61" s="266">
        <v>178.5</v>
      </c>
      <c r="C61" s="266">
        <v>175.8</v>
      </c>
      <c r="D61" s="459">
        <v>187.6</v>
      </c>
      <c r="E61" s="458">
        <v>213.8</v>
      </c>
      <c r="F61" s="247">
        <v>253.7</v>
      </c>
      <c r="G61" s="247">
        <v>182</v>
      </c>
      <c r="H61" s="459">
        <v>216.9</v>
      </c>
      <c r="I61" s="459">
        <v>249.4</v>
      </c>
      <c r="J61" s="266">
        <v>215.1</v>
      </c>
      <c r="K61" s="247">
        <v>223.8</v>
      </c>
      <c r="L61" s="458">
        <v>200.6</v>
      </c>
      <c r="M61" s="458">
        <v>252.6</v>
      </c>
      <c r="N61" s="275">
        <v>2549.8000000000002</v>
      </c>
    </row>
    <row r="62" spans="1:14" ht="36.75" customHeight="1" x14ac:dyDescent="0.25">
      <c r="A62" s="456">
        <v>2019</v>
      </c>
      <c r="B62" s="266">
        <v>218</v>
      </c>
      <c r="C62" s="266">
        <v>220</v>
      </c>
      <c r="D62" s="459">
        <v>300</v>
      </c>
      <c r="E62" s="458">
        <v>218</v>
      </c>
      <c r="F62" s="247">
        <v>204</v>
      </c>
      <c r="G62" s="247">
        <v>219</v>
      </c>
      <c r="H62" s="459">
        <v>233</v>
      </c>
      <c r="I62" s="459">
        <v>221</v>
      </c>
      <c r="J62" s="266">
        <v>207</v>
      </c>
      <c r="K62" s="247">
        <v>247</v>
      </c>
      <c r="L62" s="458">
        <v>223</v>
      </c>
      <c r="M62" s="458">
        <v>253</v>
      </c>
      <c r="N62" s="275">
        <v>2763</v>
      </c>
    </row>
    <row r="63" spans="1:14" ht="36.75" customHeight="1" x14ac:dyDescent="0.25">
      <c r="A63" s="456">
        <v>2020</v>
      </c>
      <c r="B63" s="266">
        <v>147.19999999999999</v>
      </c>
      <c r="C63" s="266">
        <v>236.7</v>
      </c>
      <c r="D63" s="459">
        <v>176.8</v>
      </c>
      <c r="E63" s="458">
        <v>252.3</v>
      </c>
      <c r="F63" s="247">
        <v>242.5</v>
      </c>
      <c r="G63" s="247">
        <v>215.8</v>
      </c>
      <c r="H63" s="459">
        <v>200.8</v>
      </c>
      <c r="I63" s="459">
        <v>226.2</v>
      </c>
      <c r="J63" s="266">
        <v>216.5</v>
      </c>
      <c r="K63" s="247">
        <v>269.89999999999998</v>
      </c>
      <c r="L63" s="458">
        <v>202.9</v>
      </c>
      <c r="M63" s="458">
        <v>223.9</v>
      </c>
      <c r="N63" s="278">
        <v>2611.5</v>
      </c>
    </row>
    <row r="64" spans="1:14" ht="36.75" customHeight="1" x14ac:dyDescent="0.25">
      <c r="A64" s="382" t="s">
        <v>222</v>
      </c>
      <c r="B64" s="269">
        <v>222.7862068965517</v>
      </c>
      <c r="C64" s="269">
        <v>203.61533333333333</v>
      </c>
      <c r="D64" s="457">
        <v>223.86551724137937</v>
      </c>
      <c r="E64" s="457">
        <v>225.15466666666669</v>
      </c>
      <c r="F64" s="269">
        <v>237.87999999999997</v>
      </c>
      <c r="G64" s="269">
        <v>223.02366666666663</v>
      </c>
      <c r="H64" s="457">
        <v>226.06666666666663</v>
      </c>
      <c r="I64" s="457">
        <v>231.88275862068966</v>
      </c>
      <c r="J64" s="269">
        <v>224.14666666666665</v>
      </c>
      <c r="K64" s="269">
        <v>247.67666666666665</v>
      </c>
      <c r="L64" s="457">
        <v>239.98896551724135</v>
      </c>
      <c r="M64" s="457">
        <v>238.24137931034483</v>
      </c>
      <c r="N64" s="270">
        <v>2744</v>
      </c>
    </row>
    <row r="65" spans="1:14" ht="26.25" customHeight="1" x14ac:dyDescent="0.25">
      <c r="A65" s="481">
        <v>2021</v>
      </c>
      <c r="B65" s="266">
        <v>217.1</v>
      </c>
      <c r="C65" s="266">
        <v>196</v>
      </c>
      <c r="D65" s="459">
        <v>239</v>
      </c>
      <c r="E65" s="458">
        <v>134.9</v>
      </c>
      <c r="F65" s="247">
        <v>249.1</v>
      </c>
      <c r="G65" s="247">
        <v>195.8</v>
      </c>
      <c r="H65" s="459">
        <v>238.9</v>
      </c>
      <c r="I65" s="459">
        <v>206</v>
      </c>
      <c r="J65" s="266">
        <v>239.4</v>
      </c>
      <c r="K65" s="247">
        <v>220.9</v>
      </c>
      <c r="L65" s="458">
        <v>251.2</v>
      </c>
      <c r="M65" s="458">
        <v>228.1</v>
      </c>
      <c r="N65" s="276">
        <v>2616.4</v>
      </c>
    </row>
    <row r="66" spans="1:14" ht="21.75" customHeight="1" x14ac:dyDescent="0.25">
      <c r="A66" s="496">
        <v>2022</v>
      </c>
      <c r="B66" s="585">
        <v>189.29999999999998</v>
      </c>
      <c r="C66" s="585">
        <v>152.79999999999998</v>
      </c>
      <c r="D66" s="498">
        <v>171.4</v>
      </c>
      <c r="E66" s="458">
        <v>157.10000000000002</v>
      </c>
      <c r="F66" s="247">
        <v>191.50000000000003</v>
      </c>
      <c r="G66" s="247">
        <v>161.29999999999998</v>
      </c>
      <c r="H66" s="498">
        <v>153.13000000000002</v>
      </c>
      <c r="I66" s="458">
        <v>208.7</v>
      </c>
      <c r="J66" s="585">
        <v>215.00000000000003</v>
      </c>
      <c r="K66" s="586">
        <v>224.30000000000004</v>
      </c>
      <c r="L66" s="458">
        <v>252.79999999999998</v>
      </c>
      <c r="M66" s="458">
        <v>242.5</v>
      </c>
      <c r="N66" s="587">
        <v>2320</v>
      </c>
    </row>
    <row r="67" spans="1:14" ht="27" customHeight="1" x14ac:dyDescent="0.25">
      <c r="A67" s="495">
        <v>2023</v>
      </c>
      <c r="B67" s="588">
        <v>163.5</v>
      </c>
      <c r="C67" s="588">
        <v>219.2</v>
      </c>
      <c r="D67" s="497">
        <v>237.9</v>
      </c>
      <c r="E67" s="479">
        <v>203.3</v>
      </c>
      <c r="F67" s="480">
        <v>234.9</v>
      </c>
      <c r="G67" s="480">
        <v>233.3</v>
      </c>
      <c r="H67" s="497">
        <v>226.6</v>
      </c>
      <c r="I67" s="479">
        <v>254</v>
      </c>
      <c r="J67" s="588">
        <v>237.4</v>
      </c>
      <c r="K67" s="589">
        <v>249.1</v>
      </c>
      <c r="L67" s="479">
        <v>184.9</v>
      </c>
      <c r="M67" s="479">
        <v>206.4</v>
      </c>
      <c r="N67" s="590">
        <v>2651</v>
      </c>
    </row>
    <row r="68" spans="1:14" ht="29.25" customHeight="1" x14ac:dyDescent="0.25">
      <c r="A68" s="495">
        <v>2024</v>
      </c>
      <c r="B68" s="588">
        <v>187.7</v>
      </c>
      <c r="C68" s="588">
        <v>220.2</v>
      </c>
      <c r="D68" s="497">
        <v>215</v>
      </c>
      <c r="E68" s="479">
        <v>219.19999999999993</v>
      </c>
      <c r="F68" s="480">
        <v>226.2</v>
      </c>
      <c r="G68" s="480">
        <v>191.89999999999998</v>
      </c>
      <c r="H68" s="497">
        <v>249.19999999999996</v>
      </c>
      <c r="I68" s="479">
        <v>265.20000000000005</v>
      </c>
      <c r="J68" s="588">
        <v>240.8</v>
      </c>
      <c r="K68" s="589">
        <v>250.4</v>
      </c>
      <c r="L68" s="479">
        <v>259.10000000000002</v>
      </c>
      <c r="M68" s="479">
        <v>225.71</v>
      </c>
      <c r="N68" s="590">
        <v>2751.1</v>
      </c>
    </row>
    <row r="69" spans="1:14" ht="19.5" customHeight="1" x14ac:dyDescent="0.25">
      <c r="A69" s="676" t="s">
        <v>120</v>
      </c>
      <c r="B69" s="676"/>
      <c r="C69" s="676"/>
      <c r="D69" s="676"/>
      <c r="E69" s="676"/>
      <c r="F69" s="676"/>
      <c r="G69" s="676"/>
      <c r="H69" s="676"/>
      <c r="I69" s="676"/>
      <c r="J69" s="676"/>
      <c r="K69" s="676"/>
      <c r="L69" s="676"/>
      <c r="M69" s="676"/>
      <c r="N69" s="676"/>
    </row>
    <row r="70" spans="1:14" ht="33.6" customHeight="1" x14ac:dyDescent="0.25">
      <c r="A70" s="335" t="s">
        <v>26</v>
      </c>
      <c r="B70" s="113" t="s">
        <v>30</v>
      </c>
      <c r="C70" s="113" t="s">
        <v>31</v>
      </c>
      <c r="D70" s="335" t="s">
        <v>32</v>
      </c>
      <c r="E70" s="335" t="s">
        <v>33</v>
      </c>
      <c r="F70" s="113" t="s">
        <v>34</v>
      </c>
      <c r="G70" s="113" t="s">
        <v>35</v>
      </c>
      <c r="H70" s="335" t="s">
        <v>36</v>
      </c>
      <c r="I70" s="335" t="s">
        <v>37</v>
      </c>
      <c r="J70" s="113" t="s">
        <v>38</v>
      </c>
      <c r="K70" s="113" t="s">
        <v>39</v>
      </c>
      <c r="L70" s="335" t="s">
        <v>40</v>
      </c>
      <c r="M70" s="335" t="s">
        <v>41</v>
      </c>
      <c r="N70" s="14" t="s">
        <v>116</v>
      </c>
    </row>
    <row r="71" spans="1:14" ht="29.4" customHeight="1" x14ac:dyDescent="0.25">
      <c r="A71" s="455" t="s">
        <v>117</v>
      </c>
      <c r="B71" s="269">
        <v>224.8</v>
      </c>
      <c r="C71" s="269">
        <v>193.2</v>
      </c>
      <c r="D71" s="457">
        <v>220.3</v>
      </c>
      <c r="E71" s="457">
        <v>210.2</v>
      </c>
      <c r="F71" s="269">
        <v>225.8</v>
      </c>
      <c r="G71" s="269">
        <v>216.8</v>
      </c>
      <c r="H71" s="457">
        <v>218.7</v>
      </c>
      <c r="I71" s="457">
        <v>222.3</v>
      </c>
      <c r="J71" s="269">
        <v>216.4</v>
      </c>
      <c r="K71" s="269">
        <v>239.7</v>
      </c>
      <c r="L71" s="457">
        <v>238.7</v>
      </c>
      <c r="M71" s="457">
        <v>231.1</v>
      </c>
      <c r="N71" s="274">
        <v>2657.9999999999995</v>
      </c>
    </row>
    <row r="72" spans="1:14" ht="24" customHeight="1" x14ac:dyDescent="0.25">
      <c r="A72" s="456">
        <v>2009</v>
      </c>
      <c r="B72" s="247">
        <v>229.3</v>
      </c>
      <c r="C72" s="247">
        <v>198.9</v>
      </c>
      <c r="D72" s="458">
        <v>226.1</v>
      </c>
      <c r="E72" s="458">
        <v>206</v>
      </c>
      <c r="F72" s="247">
        <v>235.5</v>
      </c>
      <c r="G72" s="247">
        <v>237.4</v>
      </c>
      <c r="H72" s="458">
        <v>204.2</v>
      </c>
      <c r="I72" s="458">
        <v>199.2</v>
      </c>
      <c r="J72" s="247">
        <v>220.6</v>
      </c>
      <c r="K72" s="247">
        <v>220.9</v>
      </c>
      <c r="L72" s="458">
        <v>228.8</v>
      </c>
      <c r="M72" s="458">
        <v>220.3</v>
      </c>
      <c r="N72" s="248">
        <v>2627.2000000000007</v>
      </c>
    </row>
    <row r="73" spans="1:14" ht="22.5" customHeight="1" x14ac:dyDescent="0.25">
      <c r="A73" s="456">
        <v>2010</v>
      </c>
      <c r="B73" s="247">
        <v>164.3</v>
      </c>
      <c r="C73" s="247">
        <v>212.7</v>
      </c>
      <c r="D73" s="458">
        <v>190.4</v>
      </c>
      <c r="E73" s="458">
        <v>266.60000000000002</v>
      </c>
      <c r="F73" s="247">
        <v>236.6</v>
      </c>
      <c r="G73" s="247">
        <v>226.6</v>
      </c>
      <c r="H73" s="458">
        <v>213</v>
      </c>
      <c r="I73" s="458">
        <v>204.8</v>
      </c>
      <c r="J73" s="247">
        <v>193.8</v>
      </c>
      <c r="K73" s="247">
        <v>253.6</v>
      </c>
      <c r="L73" s="458">
        <v>238.1</v>
      </c>
      <c r="M73" s="458">
        <v>279.60000000000002</v>
      </c>
      <c r="N73" s="248">
        <v>2680.0999999999995</v>
      </c>
    </row>
    <row r="74" spans="1:14" ht="19.5" customHeight="1" x14ac:dyDescent="0.25">
      <c r="A74" s="456">
        <v>2011</v>
      </c>
      <c r="B74" s="247">
        <v>208.60000000000002</v>
      </c>
      <c r="C74" s="247">
        <v>178.39999999999998</v>
      </c>
      <c r="D74" s="458">
        <v>212.29999999999998</v>
      </c>
      <c r="E74" s="458">
        <v>225.20000000000005</v>
      </c>
      <c r="F74" s="247">
        <v>224.4</v>
      </c>
      <c r="G74" s="247">
        <v>219.1</v>
      </c>
      <c r="H74" s="458">
        <v>229.3</v>
      </c>
      <c r="I74" s="458">
        <v>206.89999999999998</v>
      </c>
      <c r="J74" s="247">
        <v>224.8</v>
      </c>
      <c r="K74" s="247">
        <v>271.60000000000002</v>
      </c>
      <c r="L74" s="458">
        <v>223.2</v>
      </c>
      <c r="M74" s="458">
        <v>181.29999999999998</v>
      </c>
      <c r="N74" s="248">
        <v>2605.1</v>
      </c>
    </row>
    <row r="75" spans="1:14" ht="21.75" customHeight="1" x14ac:dyDescent="0.25">
      <c r="A75" s="456">
        <v>2012</v>
      </c>
      <c r="B75" s="247">
        <v>241.6</v>
      </c>
      <c r="C75" s="247">
        <v>212.79999999999998</v>
      </c>
      <c r="D75" s="458">
        <v>215.60000000000002</v>
      </c>
      <c r="E75" s="458">
        <v>222.5</v>
      </c>
      <c r="F75" s="247">
        <v>218.7</v>
      </c>
      <c r="G75" s="247">
        <v>185.4</v>
      </c>
      <c r="H75" s="458">
        <v>220.5</v>
      </c>
      <c r="I75" s="458">
        <v>199.90000000000003</v>
      </c>
      <c r="J75" s="247">
        <v>222.2</v>
      </c>
      <c r="K75" s="247">
        <v>223.3</v>
      </c>
      <c r="L75" s="458">
        <v>196.3</v>
      </c>
      <c r="M75" s="458">
        <v>222.70000000000002</v>
      </c>
      <c r="N75" s="265">
        <v>2581.5000000000005</v>
      </c>
    </row>
    <row r="76" spans="1:14" ht="19.5" customHeight="1" x14ac:dyDescent="0.25">
      <c r="A76" s="456">
        <v>2013</v>
      </c>
      <c r="B76" s="247">
        <v>203.8</v>
      </c>
      <c r="C76" s="247">
        <v>136.4</v>
      </c>
      <c r="D76" s="458">
        <v>217.40000000000003</v>
      </c>
      <c r="E76" s="458">
        <v>214.3</v>
      </c>
      <c r="F76" s="247">
        <v>235.90000000000003</v>
      </c>
      <c r="G76" s="247">
        <v>229.3</v>
      </c>
      <c r="H76" s="458">
        <v>243</v>
      </c>
      <c r="I76" s="458">
        <v>246</v>
      </c>
      <c r="J76" s="247">
        <v>258.60000000000002</v>
      </c>
      <c r="K76" s="247">
        <v>234.8</v>
      </c>
      <c r="L76" s="458">
        <v>207.60000000000002</v>
      </c>
      <c r="M76" s="458">
        <v>248.3</v>
      </c>
      <c r="N76" s="265">
        <v>2675.4000000000005</v>
      </c>
    </row>
    <row r="77" spans="1:14" ht="24.75" customHeight="1" x14ac:dyDescent="0.25">
      <c r="A77" s="456">
        <v>2014</v>
      </c>
      <c r="B77" s="247">
        <v>199.3</v>
      </c>
      <c r="C77" s="247">
        <v>202.7</v>
      </c>
      <c r="D77" s="458">
        <v>246.59999999999997</v>
      </c>
      <c r="E77" s="458">
        <v>248.49999999999994</v>
      </c>
      <c r="F77" s="247">
        <v>247.29999999999998</v>
      </c>
      <c r="G77" s="247">
        <v>250.39999999999998</v>
      </c>
      <c r="H77" s="458">
        <v>230.9</v>
      </c>
      <c r="I77" s="458">
        <v>239.8</v>
      </c>
      <c r="J77" s="247">
        <v>261.39999999999998</v>
      </c>
      <c r="K77" s="247">
        <v>286.51</v>
      </c>
      <c r="L77" s="458">
        <v>239.57999999999998</v>
      </c>
      <c r="M77" s="458">
        <v>157.19999999999999</v>
      </c>
      <c r="N77" s="265">
        <v>2810.1899999999996</v>
      </c>
    </row>
    <row r="78" spans="1:14" ht="19.5" customHeight="1" x14ac:dyDescent="0.25">
      <c r="A78" s="456">
        <v>2015</v>
      </c>
      <c r="B78" s="266">
        <v>148.19999999999999</v>
      </c>
      <c r="C78" s="266">
        <v>198.4</v>
      </c>
      <c r="D78" s="459">
        <v>213.5</v>
      </c>
      <c r="E78" s="458">
        <v>225.7</v>
      </c>
      <c r="F78" s="247">
        <v>219.3</v>
      </c>
      <c r="G78" s="247">
        <v>184.2</v>
      </c>
      <c r="H78" s="459">
        <v>238.7</v>
      </c>
      <c r="I78" s="459">
        <v>207.5</v>
      </c>
      <c r="J78" s="266">
        <v>243.9</v>
      </c>
      <c r="K78" s="247">
        <v>235.8</v>
      </c>
      <c r="L78" s="458">
        <v>224.2</v>
      </c>
      <c r="M78" s="458">
        <v>222.5</v>
      </c>
      <c r="N78" s="275">
        <v>2561.9</v>
      </c>
    </row>
    <row r="79" spans="1:14" ht="23.25" customHeight="1" x14ac:dyDescent="0.25">
      <c r="A79" s="456">
        <v>2016</v>
      </c>
      <c r="B79" s="266">
        <v>238.3</v>
      </c>
      <c r="C79" s="266">
        <v>132.1</v>
      </c>
      <c r="D79" s="459">
        <v>197.9</v>
      </c>
      <c r="E79" s="458">
        <v>237.3</v>
      </c>
      <c r="F79" s="247">
        <v>250.2</v>
      </c>
      <c r="G79" s="247">
        <v>199</v>
      </c>
      <c r="H79" s="459">
        <v>196.7</v>
      </c>
      <c r="I79" s="459">
        <v>222.4</v>
      </c>
      <c r="J79" s="266">
        <v>203.19999999999996</v>
      </c>
      <c r="K79" s="247">
        <v>243.2</v>
      </c>
      <c r="L79" s="458">
        <v>206.3</v>
      </c>
      <c r="M79" s="458">
        <v>242.3</v>
      </c>
      <c r="N79" s="275">
        <v>2569</v>
      </c>
    </row>
    <row r="80" spans="1:14" ht="24" customHeight="1" x14ac:dyDescent="0.25">
      <c r="A80" s="456">
        <v>2017</v>
      </c>
      <c r="B80" s="266">
        <v>263.10000000000002</v>
      </c>
      <c r="C80" s="266">
        <v>177.9</v>
      </c>
      <c r="D80" s="459">
        <v>204.2</v>
      </c>
      <c r="E80" s="458">
        <v>187.9</v>
      </c>
      <c r="F80" s="247">
        <v>200.2</v>
      </c>
      <c r="G80" s="247">
        <v>206.3</v>
      </c>
      <c r="H80" s="459">
        <v>186.7</v>
      </c>
      <c r="I80" s="459">
        <v>200.7</v>
      </c>
      <c r="J80" s="266">
        <v>200.5</v>
      </c>
      <c r="K80" s="247">
        <v>255.4</v>
      </c>
      <c r="L80" s="458">
        <v>183.4</v>
      </c>
      <c r="M80" s="458">
        <v>238.2</v>
      </c>
      <c r="N80" s="275">
        <v>2505</v>
      </c>
    </row>
    <row r="81" spans="1:14" ht="20.25" customHeight="1" x14ac:dyDescent="0.25">
      <c r="A81" s="456">
        <v>2018</v>
      </c>
      <c r="B81" s="266">
        <v>124.2</v>
      </c>
      <c r="C81" s="266">
        <v>156</v>
      </c>
      <c r="D81" s="459">
        <v>175.4</v>
      </c>
      <c r="E81" s="458">
        <v>206.6</v>
      </c>
      <c r="F81" s="247">
        <v>249.3</v>
      </c>
      <c r="G81" s="247">
        <v>207.4</v>
      </c>
      <c r="H81" s="459">
        <v>228.5</v>
      </c>
      <c r="I81" s="459">
        <v>247.1</v>
      </c>
      <c r="J81" s="266">
        <v>225.7</v>
      </c>
      <c r="K81" s="247">
        <v>213.6</v>
      </c>
      <c r="L81" s="458">
        <v>218.1</v>
      </c>
      <c r="M81" s="458">
        <v>245.1</v>
      </c>
      <c r="N81" s="275">
        <v>2497</v>
      </c>
    </row>
    <row r="82" spans="1:14" ht="24" customHeight="1" x14ac:dyDescent="0.25">
      <c r="A82" s="456">
        <v>2019</v>
      </c>
      <c r="B82" s="266">
        <v>221.1</v>
      </c>
      <c r="C82" s="266">
        <v>213</v>
      </c>
      <c r="D82" s="459">
        <v>271.99999999999994</v>
      </c>
      <c r="E82" s="458">
        <v>213.6</v>
      </c>
      <c r="F82" s="247">
        <v>211.7</v>
      </c>
      <c r="G82" s="247">
        <v>207.8</v>
      </c>
      <c r="H82" s="459">
        <v>222.5</v>
      </c>
      <c r="I82" s="459">
        <v>232.89999999999998</v>
      </c>
      <c r="J82" s="266">
        <v>228.9</v>
      </c>
      <c r="K82" s="247">
        <v>253.6</v>
      </c>
      <c r="L82" s="458">
        <v>196.5</v>
      </c>
      <c r="M82" s="458">
        <v>221.5</v>
      </c>
      <c r="N82" s="276">
        <v>2695.1</v>
      </c>
    </row>
    <row r="83" spans="1:14" ht="25.8" customHeight="1" x14ac:dyDescent="0.25">
      <c r="A83" s="456">
        <v>2020</v>
      </c>
      <c r="B83" s="266">
        <v>147.10000000000002</v>
      </c>
      <c r="C83" s="266">
        <v>225.9</v>
      </c>
      <c r="D83" s="459">
        <v>161.69999999999999</v>
      </c>
      <c r="E83" s="458">
        <v>223.2</v>
      </c>
      <c r="F83" s="247">
        <v>249.2</v>
      </c>
      <c r="G83" s="247">
        <v>222.7</v>
      </c>
      <c r="H83" s="459">
        <v>203.4</v>
      </c>
      <c r="I83" s="459">
        <v>221.7</v>
      </c>
      <c r="J83" s="266">
        <v>223.8</v>
      </c>
      <c r="K83" s="247">
        <v>251.1</v>
      </c>
      <c r="L83" s="458">
        <v>234.4</v>
      </c>
      <c r="M83" s="458">
        <v>237.5</v>
      </c>
      <c r="N83" s="279">
        <v>2601.6999999999998</v>
      </c>
    </row>
    <row r="84" spans="1:14" ht="27" customHeight="1" x14ac:dyDescent="0.25">
      <c r="A84" s="382" t="s">
        <v>222</v>
      </c>
      <c r="B84" s="269">
        <v>215.89666666666673</v>
      </c>
      <c r="C84" s="269">
        <v>192.63333333333327</v>
      </c>
      <c r="D84" s="457">
        <v>215.40666666666667</v>
      </c>
      <c r="E84" s="457">
        <v>215.36551724137937</v>
      </c>
      <c r="F84" s="269">
        <v>226.12333333333331</v>
      </c>
      <c r="G84" s="269">
        <v>216.88</v>
      </c>
      <c r="H84" s="457">
        <v>217.66999999999996</v>
      </c>
      <c r="I84" s="457">
        <v>220.87666666666664</v>
      </c>
      <c r="J84" s="269">
        <v>220.57666666666668</v>
      </c>
      <c r="K84" s="269">
        <v>246.14700000000005</v>
      </c>
      <c r="L84" s="457">
        <v>233.49933333333337</v>
      </c>
      <c r="M84" s="457">
        <v>233.0866666666667</v>
      </c>
      <c r="N84" s="591">
        <v>2654</v>
      </c>
    </row>
    <row r="85" spans="1:14" ht="25.8" customHeight="1" x14ac:dyDescent="0.25">
      <c r="A85" s="592">
        <v>2021</v>
      </c>
      <c r="B85" s="599">
        <v>234.9</v>
      </c>
      <c r="C85" s="599">
        <v>217.9</v>
      </c>
      <c r="D85" s="600">
        <v>224.2</v>
      </c>
      <c r="E85" s="603">
        <v>153.5</v>
      </c>
      <c r="F85" s="594">
        <v>241.2</v>
      </c>
      <c r="G85" s="604">
        <v>209.2</v>
      </c>
      <c r="H85" s="600">
        <v>231.2</v>
      </c>
      <c r="I85" s="600">
        <v>205.5</v>
      </c>
      <c r="J85" s="599">
        <v>241</v>
      </c>
      <c r="K85" s="604">
        <v>216.7</v>
      </c>
      <c r="L85" s="603">
        <v>234.6</v>
      </c>
      <c r="M85" s="603">
        <v>253</v>
      </c>
      <c r="N85" s="605">
        <v>2662.9</v>
      </c>
    </row>
    <row r="86" spans="1:14" ht="23.4" customHeight="1" x14ac:dyDescent="0.25">
      <c r="A86" s="592">
        <v>2022</v>
      </c>
      <c r="B86" s="585">
        <v>210.29999999999995</v>
      </c>
      <c r="C86" s="585">
        <v>155.1</v>
      </c>
      <c r="D86" s="601">
        <v>190.10000000000002</v>
      </c>
      <c r="E86" s="458">
        <v>205.4</v>
      </c>
      <c r="F86" s="594">
        <v>239.00000000000003</v>
      </c>
      <c r="G86" s="247">
        <v>207.79999999999998</v>
      </c>
      <c r="H86" s="601">
        <v>203.8</v>
      </c>
      <c r="I86" s="601">
        <v>240.69999999999996</v>
      </c>
      <c r="J86" s="585">
        <v>246.60000000000002</v>
      </c>
      <c r="K86" s="247">
        <v>251.50000000000003</v>
      </c>
      <c r="L86" s="458">
        <v>241.79999999999995</v>
      </c>
      <c r="M86" s="458">
        <v>258.20000000000005</v>
      </c>
      <c r="N86" s="606">
        <v>2650</v>
      </c>
    </row>
    <row r="87" spans="1:14" ht="24" customHeight="1" x14ac:dyDescent="0.25">
      <c r="A87" s="593">
        <v>2023</v>
      </c>
      <c r="B87" s="588">
        <v>164.9</v>
      </c>
      <c r="C87" s="588">
        <v>228.1</v>
      </c>
      <c r="D87" s="602">
        <v>218.2</v>
      </c>
      <c r="E87" s="479">
        <v>209.2</v>
      </c>
      <c r="F87" s="594">
        <v>214.5</v>
      </c>
      <c r="G87" s="480">
        <v>229.3</v>
      </c>
      <c r="H87" s="602">
        <v>233</v>
      </c>
      <c r="I87" s="602">
        <v>239.3</v>
      </c>
      <c r="J87" s="588">
        <v>248.5</v>
      </c>
      <c r="K87" s="480">
        <v>228.1</v>
      </c>
      <c r="L87" s="479">
        <v>200.6</v>
      </c>
      <c r="M87" s="479">
        <v>202.2</v>
      </c>
      <c r="N87" s="607">
        <v>2616</v>
      </c>
    </row>
    <row r="88" spans="1:14" ht="28.5" customHeight="1" x14ac:dyDescent="0.25">
      <c r="A88" s="473">
        <v>2024</v>
      </c>
      <c r="B88" s="595">
        <v>175.09999999999997</v>
      </c>
      <c r="C88" s="596">
        <v>231.29999999999995</v>
      </c>
      <c r="D88" s="597">
        <v>217.6</v>
      </c>
      <c r="E88" s="464">
        <v>211.10000000000002</v>
      </c>
      <c r="F88" s="273">
        <v>207.70000000000002</v>
      </c>
      <c r="G88" s="273">
        <v>175.4</v>
      </c>
      <c r="H88" s="597">
        <v>242.50000000000003</v>
      </c>
      <c r="I88" s="597">
        <v>248</v>
      </c>
      <c r="J88" s="596">
        <v>236.9</v>
      </c>
      <c r="K88" s="273">
        <v>243.79000000000002</v>
      </c>
      <c r="L88" s="464">
        <v>236.2</v>
      </c>
      <c r="M88" s="464">
        <v>255</v>
      </c>
      <c r="N88" s="598">
        <v>2681.1</v>
      </c>
    </row>
    <row r="89" spans="1:14" ht="27" customHeight="1" x14ac:dyDescent="0.25">
      <c r="A89" s="674" t="s">
        <v>121</v>
      </c>
      <c r="B89" s="674"/>
      <c r="C89" s="674"/>
      <c r="D89" s="674"/>
      <c r="E89" s="674"/>
      <c r="F89" s="674"/>
      <c r="G89" s="674"/>
      <c r="H89" s="674"/>
      <c r="I89" s="674"/>
      <c r="J89" s="674"/>
      <c r="K89" s="674"/>
      <c r="L89" s="674"/>
      <c r="M89" s="674"/>
      <c r="N89" s="674"/>
    </row>
    <row r="90" spans="1:14" ht="25.5" customHeight="1" x14ac:dyDescent="0.25">
      <c r="A90" s="455" t="s">
        <v>117</v>
      </c>
      <c r="B90" s="269">
        <v>240.4</v>
      </c>
      <c r="C90" s="269">
        <v>202.9</v>
      </c>
      <c r="D90" s="457">
        <v>211.1</v>
      </c>
      <c r="E90" s="457">
        <v>193.7</v>
      </c>
      <c r="F90" s="269">
        <v>192.5</v>
      </c>
      <c r="G90" s="269">
        <v>173.8</v>
      </c>
      <c r="H90" s="457">
        <v>170.1</v>
      </c>
      <c r="I90" s="457">
        <v>185.2</v>
      </c>
      <c r="J90" s="269">
        <v>197.4</v>
      </c>
      <c r="K90" s="269">
        <v>230.4</v>
      </c>
      <c r="L90" s="457">
        <v>250.8</v>
      </c>
      <c r="M90" s="457">
        <v>250.6</v>
      </c>
      <c r="N90" s="274">
        <v>2498.9</v>
      </c>
    </row>
    <row r="91" spans="1:14" ht="24.75" customHeight="1" x14ac:dyDescent="0.25">
      <c r="A91" s="456">
        <v>2009</v>
      </c>
      <c r="B91" s="247">
        <v>281.3</v>
      </c>
      <c r="C91" s="247">
        <v>197.2</v>
      </c>
      <c r="D91" s="458">
        <v>216</v>
      </c>
      <c r="E91" s="458">
        <v>156.19999999999999</v>
      </c>
      <c r="F91" s="247">
        <v>184.4</v>
      </c>
      <c r="G91" s="247">
        <v>193.6</v>
      </c>
      <c r="H91" s="458">
        <v>142.80000000000001</v>
      </c>
      <c r="I91" s="458">
        <v>162.30000000000001</v>
      </c>
      <c r="J91" s="247">
        <v>222</v>
      </c>
      <c r="K91" s="247">
        <v>216.3</v>
      </c>
      <c r="L91" s="458">
        <v>221.3</v>
      </c>
      <c r="M91" s="458">
        <v>255.5</v>
      </c>
      <c r="N91" s="248">
        <v>2448.9</v>
      </c>
    </row>
    <row r="92" spans="1:14" ht="21" customHeight="1" x14ac:dyDescent="0.25">
      <c r="A92" s="456">
        <v>2010</v>
      </c>
      <c r="B92" s="247">
        <v>203.7</v>
      </c>
      <c r="C92" s="247">
        <v>194.5</v>
      </c>
      <c r="D92" s="458">
        <v>187</v>
      </c>
      <c r="E92" s="458">
        <v>247.1</v>
      </c>
      <c r="F92" s="247">
        <v>212.9</v>
      </c>
      <c r="G92" s="247">
        <v>190.6</v>
      </c>
      <c r="H92" s="458">
        <v>183.7</v>
      </c>
      <c r="I92" s="458">
        <v>175.4</v>
      </c>
      <c r="J92" s="247">
        <v>178.9</v>
      </c>
      <c r="K92" s="247">
        <v>241.4</v>
      </c>
      <c r="L92" s="458">
        <v>274.10000000000002</v>
      </c>
      <c r="M92" s="458">
        <v>325.8</v>
      </c>
      <c r="N92" s="248">
        <v>2615.1000000000004</v>
      </c>
    </row>
    <row r="93" spans="1:14" ht="20.25" customHeight="1" x14ac:dyDescent="0.25">
      <c r="A93" s="456">
        <v>2011</v>
      </c>
      <c r="B93" s="247">
        <v>256.60000000000002</v>
      </c>
      <c r="C93" s="247">
        <v>199.7</v>
      </c>
      <c r="D93" s="458">
        <v>233.7</v>
      </c>
      <c r="E93" s="458">
        <v>234.20000000000002</v>
      </c>
      <c r="F93" s="247">
        <v>216.4</v>
      </c>
      <c r="G93" s="247">
        <v>183.4</v>
      </c>
      <c r="H93" s="458">
        <v>187.3</v>
      </c>
      <c r="I93" s="458">
        <v>193.40000000000003</v>
      </c>
      <c r="J93" s="247">
        <v>225.60000000000002</v>
      </c>
      <c r="K93" s="247">
        <v>234.3</v>
      </c>
      <c r="L93" s="458">
        <v>266.3</v>
      </c>
      <c r="M93" s="458">
        <v>211.5</v>
      </c>
      <c r="N93" s="248">
        <v>2642.4000000000005</v>
      </c>
    </row>
    <row r="94" spans="1:14" ht="27" customHeight="1" x14ac:dyDescent="0.25">
      <c r="A94" s="456">
        <v>2012</v>
      </c>
      <c r="B94" s="247">
        <v>285.20000000000005</v>
      </c>
      <c r="C94" s="247">
        <v>228.1</v>
      </c>
      <c r="D94" s="458">
        <v>216.1</v>
      </c>
      <c r="E94" s="458">
        <v>200</v>
      </c>
      <c r="F94" s="247">
        <v>171.9</v>
      </c>
      <c r="G94" s="247">
        <v>147.69999999999999</v>
      </c>
      <c r="H94" s="458">
        <v>177.29999999999998</v>
      </c>
      <c r="I94" s="458">
        <v>165.1</v>
      </c>
      <c r="J94" s="247">
        <v>191.2</v>
      </c>
      <c r="K94" s="247">
        <v>225.39999999999998</v>
      </c>
      <c r="L94" s="458">
        <v>253.89999999999998</v>
      </c>
      <c r="M94" s="458">
        <v>225.20000000000005</v>
      </c>
      <c r="N94" s="265">
        <v>2487.1000000000004</v>
      </c>
    </row>
    <row r="95" spans="1:14" ht="19.5" customHeight="1" x14ac:dyDescent="0.25">
      <c r="A95" s="456">
        <v>2013</v>
      </c>
      <c r="B95" s="247">
        <v>235.3</v>
      </c>
      <c r="C95" s="247">
        <v>147.30000000000001</v>
      </c>
      <c r="D95" s="458">
        <v>206.39999999999998</v>
      </c>
      <c r="E95" s="458">
        <v>155.69999999999999</v>
      </c>
      <c r="F95" s="247">
        <v>179.10000000000002</v>
      </c>
      <c r="G95" s="247">
        <v>160.89999999999998</v>
      </c>
      <c r="H95" s="458">
        <v>166.8</v>
      </c>
      <c r="I95" s="458">
        <v>188.1</v>
      </c>
      <c r="J95" s="247">
        <v>243.59999999999997</v>
      </c>
      <c r="K95" s="247">
        <v>224</v>
      </c>
      <c r="L95" s="458">
        <v>257.89999999999998</v>
      </c>
      <c r="M95" s="458">
        <v>284.89999999999998</v>
      </c>
      <c r="N95" s="265">
        <v>2450</v>
      </c>
    </row>
    <row r="96" spans="1:14" ht="21" customHeight="1" x14ac:dyDescent="0.25">
      <c r="A96" s="456">
        <v>2014</v>
      </c>
      <c r="B96" s="247">
        <v>227.1</v>
      </c>
      <c r="C96" s="247">
        <v>203.81</v>
      </c>
      <c r="D96" s="458">
        <v>242.3</v>
      </c>
      <c r="E96" s="458">
        <v>212.3</v>
      </c>
      <c r="F96" s="247">
        <v>195.5</v>
      </c>
      <c r="G96" s="247">
        <v>160.30000000000001</v>
      </c>
      <c r="H96" s="458">
        <v>144.79999999999998</v>
      </c>
      <c r="I96" s="458">
        <v>176.5</v>
      </c>
      <c r="J96" s="247">
        <v>227.7</v>
      </c>
      <c r="K96" s="247">
        <v>260.39999999999998</v>
      </c>
      <c r="L96" s="458">
        <v>249.89999999999998</v>
      </c>
      <c r="M96" s="458">
        <v>197.8</v>
      </c>
      <c r="N96" s="265">
        <v>2498.4100000000003</v>
      </c>
    </row>
    <row r="97" spans="1:14" ht="18.75" customHeight="1" x14ac:dyDescent="0.25">
      <c r="A97" s="456">
        <v>2015</v>
      </c>
      <c r="B97" s="266">
        <v>163.19999999999999</v>
      </c>
      <c r="C97" s="266">
        <v>203.7</v>
      </c>
      <c r="D97" s="459">
        <v>204</v>
      </c>
      <c r="E97" s="458">
        <v>232.8</v>
      </c>
      <c r="F97" s="247">
        <v>192.6</v>
      </c>
      <c r="G97" s="247">
        <v>128.1</v>
      </c>
      <c r="H97" s="459">
        <v>145.6</v>
      </c>
      <c r="I97" s="459">
        <v>157.19999999999999</v>
      </c>
      <c r="J97" s="266">
        <v>210.7</v>
      </c>
      <c r="K97" s="247">
        <v>215.2</v>
      </c>
      <c r="L97" s="458">
        <v>253.3</v>
      </c>
      <c r="M97" s="458">
        <v>272.5</v>
      </c>
      <c r="N97" s="275">
        <v>2378.9</v>
      </c>
    </row>
    <row r="98" spans="1:14" ht="18.75" customHeight="1" x14ac:dyDescent="0.25">
      <c r="A98" s="456">
        <v>2016</v>
      </c>
      <c r="B98" s="266">
        <v>222.5</v>
      </c>
      <c r="C98" s="266">
        <v>154.80000000000001</v>
      </c>
      <c r="D98" s="459">
        <v>177.8</v>
      </c>
      <c r="E98" s="458">
        <v>203.1</v>
      </c>
      <c r="F98" s="247">
        <v>188.7</v>
      </c>
      <c r="G98" s="247">
        <v>165.2</v>
      </c>
      <c r="H98" s="459">
        <v>155.69999999999999</v>
      </c>
      <c r="I98" s="459">
        <v>188.5</v>
      </c>
      <c r="J98" s="266">
        <v>160.39999999999998</v>
      </c>
      <c r="K98" s="247">
        <v>267</v>
      </c>
      <c r="L98" s="458">
        <v>237.9</v>
      </c>
      <c r="M98" s="458">
        <v>249.4</v>
      </c>
      <c r="N98" s="275">
        <v>2371</v>
      </c>
    </row>
    <row r="99" spans="1:14" ht="27" customHeight="1" x14ac:dyDescent="0.25">
      <c r="A99" s="456">
        <v>2017</v>
      </c>
      <c r="B99" s="266">
        <v>294.5</v>
      </c>
      <c r="C99" s="266">
        <v>217.7</v>
      </c>
      <c r="D99" s="459">
        <v>208.2</v>
      </c>
      <c r="E99" s="458">
        <v>182.4</v>
      </c>
      <c r="F99" s="247">
        <v>158</v>
      </c>
      <c r="G99" s="247">
        <v>158.5</v>
      </c>
      <c r="H99" s="459">
        <v>147.1</v>
      </c>
      <c r="I99" s="459">
        <v>195.1</v>
      </c>
      <c r="J99" s="266">
        <v>190.6</v>
      </c>
      <c r="K99" s="247">
        <v>236.2</v>
      </c>
      <c r="L99" s="458">
        <v>213.2</v>
      </c>
      <c r="M99" s="458">
        <v>308</v>
      </c>
      <c r="N99" s="275">
        <v>2510</v>
      </c>
    </row>
    <row r="100" spans="1:14" ht="15.6" x14ac:dyDescent="0.25">
      <c r="A100" s="456">
        <v>2018</v>
      </c>
      <c r="B100" s="266">
        <v>186.3</v>
      </c>
      <c r="C100" s="266">
        <v>176.4</v>
      </c>
      <c r="D100" s="459">
        <v>192.3</v>
      </c>
      <c r="E100" s="458">
        <v>171.3</v>
      </c>
      <c r="F100" s="247">
        <v>221.3</v>
      </c>
      <c r="G100" s="247">
        <v>167.8</v>
      </c>
      <c r="H100" s="459">
        <v>162</v>
      </c>
      <c r="I100" s="459">
        <v>224.9</v>
      </c>
      <c r="J100" s="266">
        <v>195.3</v>
      </c>
      <c r="K100" s="247">
        <v>226.7</v>
      </c>
      <c r="L100" s="458">
        <v>245.89999999999998</v>
      </c>
      <c r="M100" s="458">
        <v>248.19999999999993</v>
      </c>
      <c r="N100" s="275">
        <v>2418.4</v>
      </c>
    </row>
    <row r="101" spans="1:14" ht="26.25" customHeight="1" x14ac:dyDescent="0.25">
      <c r="A101" s="456">
        <v>2019</v>
      </c>
      <c r="B101" s="266">
        <v>252.2</v>
      </c>
      <c r="C101" s="266">
        <v>241.7</v>
      </c>
      <c r="D101" s="459">
        <v>256.39999999999998</v>
      </c>
      <c r="E101" s="458">
        <v>189.1</v>
      </c>
      <c r="F101" s="247">
        <v>163.69999999999999</v>
      </c>
      <c r="G101" s="247">
        <v>154.4</v>
      </c>
      <c r="H101" s="459">
        <v>152.5</v>
      </c>
      <c r="I101" s="459">
        <v>179.9</v>
      </c>
      <c r="J101" s="266">
        <v>199.5</v>
      </c>
      <c r="K101" s="247">
        <v>228.39999999999998</v>
      </c>
      <c r="L101" s="458">
        <v>214.9</v>
      </c>
      <c r="M101" s="458">
        <v>227.90000000000003</v>
      </c>
      <c r="N101" s="275">
        <v>2460.6</v>
      </c>
    </row>
    <row r="102" spans="1:14" ht="26.25" customHeight="1" x14ac:dyDescent="0.25">
      <c r="A102" s="456">
        <v>2020</v>
      </c>
      <c r="B102" s="266">
        <v>146.9</v>
      </c>
      <c r="C102" s="266">
        <v>221.4</v>
      </c>
      <c r="D102" s="459">
        <v>144.60000000000002</v>
      </c>
      <c r="E102" s="458">
        <v>189.5</v>
      </c>
      <c r="F102" s="247">
        <v>227.3</v>
      </c>
      <c r="G102" s="247">
        <v>134.6</v>
      </c>
      <c r="H102" s="459">
        <v>154.19999999999999</v>
      </c>
      <c r="I102" s="459">
        <v>194.2</v>
      </c>
      <c r="J102" s="266">
        <v>186.5</v>
      </c>
      <c r="K102" s="247">
        <v>251.6</v>
      </c>
      <c r="L102" s="458">
        <v>219.9</v>
      </c>
      <c r="M102" s="458">
        <v>232.5</v>
      </c>
      <c r="N102" s="278">
        <v>2303.1999999999998</v>
      </c>
    </row>
    <row r="103" spans="1:14" ht="30.75" customHeight="1" x14ac:dyDescent="0.25">
      <c r="A103" s="382" t="s">
        <v>222</v>
      </c>
      <c r="B103" s="269">
        <v>233.22758620689655</v>
      </c>
      <c r="C103" s="269">
        <v>201.66586206896551</v>
      </c>
      <c r="D103" s="457">
        <v>209.85172413793106</v>
      </c>
      <c r="E103" s="457">
        <v>197.70344827586206</v>
      </c>
      <c r="F103" s="269">
        <v>193.19655172413795</v>
      </c>
      <c r="G103" s="269">
        <v>170.1448275862069</v>
      </c>
      <c r="H103" s="457">
        <v>164.92068965517245</v>
      </c>
      <c r="I103" s="457">
        <v>184.5965517241379</v>
      </c>
      <c r="J103" s="269">
        <v>203.26000000000002</v>
      </c>
      <c r="K103" s="269">
        <v>235.03999999999996</v>
      </c>
      <c r="L103" s="457">
        <v>251.64333333333329</v>
      </c>
      <c r="M103" s="457">
        <v>253.01666666666662</v>
      </c>
      <c r="N103" s="270">
        <v>2498</v>
      </c>
    </row>
    <row r="104" spans="1:14" ht="30" customHeight="1" x14ac:dyDescent="0.25">
      <c r="A104" s="503">
        <v>2021</v>
      </c>
      <c r="B104" s="266">
        <v>252.8</v>
      </c>
      <c r="C104" s="266">
        <v>212.4</v>
      </c>
      <c r="D104" s="459">
        <v>222.4</v>
      </c>
      <c r="E104" s="458">
        <v>138</v>
      </c>
      <c r="F104" s="247">
        <v>229.69999999999996</v>
      </c>
      <c r="G104" s="247">
        <v>161.30000000000001</v>
      </c>
      <c r="H104" s="459">
        <v>185</v>
      </c>
      <c r="I104" s="459">
        <v>168.2</v>
      </c>
      <c r="J104" s="266">
        <v>203.9</v>
      </c>
      <c r="K104" s="247">
        <v>198.1</v>
      </c>
      <c r="L104" s="458">
        <v>299.39999999999998</v>
      </c>
      <c r="M104" s="458">
        <v>258.7</v>
      </c>
      <c r="N104" s="265">
        <v>2529.9</v>
      </c>
    </row>
    <row r="105" spans="1:14" ht="25.5" customHeight="1" x14ac:dyDescent="0.25">
      <c r="A105" s="456">
        <v>2022</v>
      </c>
      <c r="B105" s="266">
        <v>202.50000000000003</v>
      </c>
      <c r="C105" s="266">
        <v>180.49999999999997</v>
      </c>
      <c r="D105" s="459">
        <v>186.89999999999998</v>
      </c>
      <c r="E105" s="458">
        <v>171.5</v>
      </c>
      <c r="F105" s="247">
        <v>204.70000000000007</v>
      </c>
      <c r="G105" s="247">
        <v>178.49999999999997</v>
      </c>
      <c r="H105" s="459">
        <v>160</v>
      </c>
      <c r="I105" s="459">
        <v>224.70000000000002</v>
      </c>
      <c r="J105" s="266">
        <v>215.3</v>
      </c>
      <c r="K105" s="247">
        <v>254.39999999999995</v>
      </c>
      <c r="L105" s="458">
        <v>286.2</v>
      </c>
      <c r="M105" s="458">
        <v>284.20999999999992</v>
      </c>
      <c r="N105" s="275">
        <v>2549</v>
      </c>
    </row>
    <row r="106" spans="1:14" ht="31.5" customHeight="1" x14ac:dyDescent="0.25">
      <c r="A106" s="473">
        <v>2023</v>
      </c>
      <c r="B106" s="476">
        <v>199.6</v>
      </c>
      <c r="C106" s="477">
        <v>251.3</v>
      </c>
      <c r="D106" s="478">
        <v>207.9</v>
      </c>
      <c r="E106" s="479">
        <v>206.5</v>
      </c>
      <c r="F106" s="480">
        <v>199.9</v>
      </c>
      <c r="G106" s="480">
        <v>182.4</v>
      </c>
      <c r="H106" s="478">
        <v>187.9</v>
      </c>
      <c r="I106" s="478">
        <v>212.1</v>
      </c>
      <c r="J106" s="477">
        <v>215.7</v>
      </c>
      <c r="K106" s="480">
        <v>255.1</v>
      </c>
      <c r="L106" s="479">
        <v>205.3</v>
      </c>
      <c r="M106" s="479">
        <v>202</v>
      </c>
      <c r="N106" s="275">
        <v>2526</v>
      </c>
    </row>
    <row r="107" spans="1:14" ht="27.75" customHeight="1" x14ac:dyDescent="0.25">
      <c r="A107" s="473">
        <v>2024</v>
      </c>
      <c r="B107" s="476">
        <v>171.6</v>
      </c>
      <c r="C107" s="477">
        <v>212.2</v>
      </c>
      <c r="D107" s="478">
        <v>183</v>
      </c>
      <c r="E107" s="479">
        <v>163.69999999999996</v>
      </c>
      <c r="F107" s="480">
        <v>139.4</v>
      </c>
      <c r="G107" s="480">
        <v>131.00000000000003</v>
      </c>
      <c r="H107" s="478">
        <v>214.95999999999995</v>
      </c>
      <c r="I107" s="478">
        <v>193.4</v>
      </c>
      <c r="J107" s="477">
        <v>217.20000000000002</v>
      </c>
      <c r="K107" s="480">
        <v>224.2</v>
      </c>
      <c r="L107" s="479">
        <v>268.00000000000011</v>
      </c>
      <c r="M107" s="479">
        <v>267.2</v>
      </c>
      <c r="N107" s="569">
        <v>2386.4</v>
      </c>
    </row>
    <row r="108" spans="1:14" ht="15.6" x14ac:dyDescent="0.25">
      <c r="A108" s="669" t="s">
        <v>223</v>
      </c>
      <c r="B108" s="669"/>
      <c r="C108" s="669"/>
      <c r="D108" s="669"/>
      <c r="E108" s="669"/>
      <c r="F108" s="251"/>
      <c r="G108" s="251"/>
      <c r="H108" s="251"/>
      <c r="I108" s="251"/>
      <c r="J108" s="251"/>
      <c r="K108" s="251"/>
      <c r="L108" s="251"/>
      <c r="M108" s="251"/>
      <c r="N108" s="251"/>
    </row>
    <row r="109" spans="1:14" ht="15.6" x14ac:dyDescent="0.25">
      <c r="A109" s="669" t="s">
        <v>270</v>
      </c>
      <c r="B109" s="669"/>
      <c r="C109" s="669"/>
      <c r="D109" s="669"/>
      <c r="E109" s="669"/>
      <c r="F109" s="251"/>
      <c r="G109" s="251"/>
      <c r="H109" s="251"/>
      <c r="I109" s="251"/>
      <c r="J109" s="251"/>
      <c r="K109" s="251"/>
      <c r="L109" s="251"/>
      <c r="M109" s="251"/>
      <c r="N109" s="251"/>
    </row>
    <row r="110" spans="1:14" ht="15.6" x14ac:dyDescent="0.25">
      <c r="A110" s="669"/>
      <c r="B110" s="669"/>
      <c r="C110" s="669"/>
      <c r="D110" s="669"/>
      <c r="E110" s="669"/>
    </row>
    <row r="111" spans="1:14" ht="15.6" x14ac:dyDescent="0.3">
      <c r="A111" s="669"/>
      <c r="B111" s="669"/>
      <c r="C111" s="669"/>
      <c r="D111" s="669"/>
      <c r="E111" s="669"/>
      <c r="F111" s="11"/>
      <c r="G111" s="11"/>
      <c r="H111" s="11"/>
      <c r="I111" s="11"/>
      <c r="J111" s="11"/>
      <c r="K111" s="11"/>
      <c r="L111" s="11"/>
      <c r="M111" s="11"/>
      <c r="N111" s="11"/>
    </row>
  </sheetData>
  <mergeCells count="11">
    <mergeCell ref="A111:E111"/>
    <mergeCell ref="A3:N3"/>
    <mergeCell ref="A4:N4"/>
    <mergeCell ref="A89:N89"/>
    <mergeCell ref="A108:E108"/>
    <mergeCell ref="A110:E110"/>
    <mergeCell ref="A17:N17"/>
    <mergeCell ref="A29:N29"/>
    <mergeCell ref="A49:N49"/>
    <mergeCell ref="A69:N69"/>
    <mergeCell ref="A109:E109"/>
  </mergeCells>
  <hyperlinks>
    <hyperlink ref="A1" location="'Table of contents'!A1" display="Back to Table of Contents" xr:uid="{00000000-0004-0000-0700-000000000000}"/>
  </hyperlinks>
  <pageMargins left="0.44" right="0.45" top="0.52" bottom="0.2" header="0.25" footer="6.4960630000000005E-2"/>
  <pageSetup paperSize="9" scale="86" orientation="portrait" horizontalDpi="300" verticalDpi="300" r:id="rId1"/>
  <headerFooter alignWithMargins="0">
    <oddHeader>&amp;C&amp;"Times New Roman,Regular"35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S31"/>
  <sheetViews>
    <sheetView workbookViewId="0">
      <selection activeCell="O2" sqref="O2"/>
    </sheetView>
  </sheetViews>
  <sheetFormatPr defaultColWidth="9.109375" defaultRowHeight="13.8" x14ac:dyDescent="0.25"/>
  <cols>
    <col min="1" max="1" width="11.88671875" style="189" customWidth="1"/>
    <col min="2" max="2" width="14" style="189" customWidth="1"/>
    <col min="3" max="9" width="8.33203125" style="189" customWidth="1"/>
    <col min="10" max="16384" width="9.109375" style="189"/>
  </cols>
  <sheetData>
    <row r="1" spans="1:19" ht="21.75" customHeight="1" x14ac:dyDescent="0.3">
      <c r="A1" s="115" t="s">
        <v>125</v>
      </c>
      <c r="B1" s="188"/>
      <c r="C1" s="188"/>
      <c r="D1" s="188"/>
      <c r="E1" s="188"/>
      <c r="F1" s="188"/>
      <c r="G1" s="188"/>
      <c r="H1" s="188"/>
      <c r="I1" s="188"/>
      <c r="J1" s="188"/>
      <c r="K1" s="188"/>
      <c r="L1" s="188"/>
      <c r="M1" s="188"/>
      <c r="N1" s="188"/>
      <c r="O1" s="188"/>
      <c r="P1" s="188"/>
    </row>
    <row r="2" spans="1:19" ht="34.5" customHeight="1" x14ac:dyDescent="0.3">
      <c r="A2" s="453" t="s">
        <v>298</v>
      </c>
      <c r="B2" s="453"/>
      <c r="C2" s="453"/>
      <c r="D2" s="453"/>
      <c r="E2" s="453"/>
      <c r="F2" s="453"/>
      <c r="G2" s="453"/>
      <c r="H2" s="453"/>
      <c r="I2" s="453"/>
      <c r="J2" s="453"/>
      <c r="K2" s="453"/>
      <c r="L2" s="188"/>
      <c r="M2" s="188"/>
      <c r="N2" s="188"/>
      <c r="O2" s="188"/>
      <c r="P2" s="188"/>
      <c r="Q2" s="188"/>
      <c r="R2" s="188"/>
    </row>
    <row r="3" spans="1:19" ht="18" customHeight="1" x14ac:dyDescent="0.3">
      <c r="A3" s="8"/>
      <c r="B3" s="8"/>
      <c r="C3" s="8"/>
      <c r="D3" s="8"/>
      <c r="E3" s="8"/>
      <c r="F3" s="8"/>
      <c r="G3" s="8"/>
      <c r="H3" s="8"/>
      <c r="I3" s="188"/>
      <c r="J3" s="188"/>
      <c r="K3" s="188"/>
      <c r="L3" s="188"/>
      <c r="M3" s="188"/>
      <c r="N3" s="9"/>
      <c r="O3" s="9"/>
      <c r="P3" s="9"/>
      <c r="Q3" s="190"/>
      <c r="R3" s="190"/>
      <c r="S3" s="190" t="s">
        <v>102</v>
      </c>
    </row>
    <row r="4" spans="1:19" ht="42" customHeight="1" x14ac:dyDescent="0.25">
      <c r="A4" s="681" t="s">
        <v>103</v>
      </c>
      <c r="B4" s="682"/>
      <c r="C4" s="53">
        <v>2008</v>
      </c>
      <c r="D4" s="53">
        <v>2009</v>
      </c>
      <c r="E4" s="53">
        <v>2010</v>
      </c>
      <c r="F4" s="53">
        <v>2011</v>
      </c>
      <c r="G4" s="53">
        <v>2012</v>
      </c>
      <c r="H4" s="54">
        <v>2013</v>
      </c>
      <c r="I4" s="54">
        <v>2014</v>
      </c>
      <c r="J4" s="54">
        <v>2015</v>
      </c>
      <c r="K4" s="54">
        <v>2016</v>
      </c>
      <c r="L4" s="54">
        <v>2017</v>
      </c>
      <c r="M4" s="107">
        <v>2018</v>
      </c>
      <c r="N4" s="107">
        <v>2019</v>
      </c>
      <c r="O4" s="191">
        <v>2020</v>
      </c>
      <c r="P4" s="112">
        <v>2021</v>
      </c>
      <c r="Q4" s="112">
        <v>2022</v>
      </c>
      <c r="R4" s="112">
        <v>2023</v>
      </c>
      <c r="S4" s="112">
        <v>2024</v>
      </c>
    </row>
    <row r="5" spans="1:19" ht="30.9" customHeight="1" x14ac:dyDescent="0.25">
      <c r="A5" s="683" t="s">
        <v>61</v>
      </c>
      <c r="B5" s="192" t="s">
        <v>104</v>
      </c>
      <c r="C5" s="56">
        <v>19</v>
      </c>
      <c r="D5" s="56">
        <v>9.5</v>
      </c>
      <c r="E5" s="56">
        <v>11.399999999999999</v>
      </c>
      <c r="F5" s="56">
        <v>15.2</v>
      </c>
      <c r="G5" s="56">
        <v>13.299999999999999</v>
      </c>
      <c r="H5" s="56">
        <v>19</v>
      </c>
      <c r="I5" s="56">
        <v>17.099999999999998</v>
      </c>
      <c r="J5" s="193">
        <v>16</v>
      </c>
      <c r="K5" s="56">
        <v>13.5</v>
      </c>
      <c r="L5" s="56">
        <v>18.600000000000001</v>
      </c>
      <c r="M5" s="194">
        <v>19.399999999999999</v>
      </c>
      <c r="N5" s="193">
        <v>15.874193548387098</v>
      </c>
      <c r="O5" s="195">
        <v>12.5</v>
      </c>
      <c r="P5" s="193">
        <v>15.5</v>
      </c>
      <c r="Q5" s="482">
        <v>14.203645161290323</v>
      </c>
      <c r="R5" s="482">
        <v>14.09909677419355</v>
      </c>
      <c r="S5" s="482">
        <v>14.9</v>
      </c>
    </row>
    <row r="6" spans="1:19" ht="30.9" customHeight="1" x14ac:dyDescent="0.25">
      <c r="A6" s="679"/>
      <c r="B6" s="196" t="s">
        <v>105</v>
      </c>
      <c r="C6" s="57">
        <v>62.4</v>
      </c>
      <c r="D6" s="57">
        <v>54.521739130434788</v>
      </c>
      <c r="E6" s="57">
        <v>59.521739130434796</v>
      </c>
      <c r="F6" s="57">
        <v>48</v>
      </c>
      <c r="G6" s="57">
        <v>52.377600000000008</v>
      </c>
      <c r="H6" s="57">
        <v>83.2</v>
      </c>
      <c r="I6" s="57">
        <v>72</v>
      </c>
      <c r="J6" s="197">
        <v>67</v>
      </c>
      <c r="K6" s="57">
        <v>59.2</v>
      </c>
      <c r="L6" s="57">
        <v>57.6</v>
      </c>
      <c r="M6" s="198">
        <v>92.800000000000011</v>
      </c>
      <c r="N6" s="197">
        <v>49.633641739130432</v>
      </c>
      <c r="O6" s="198">
        <v>64</v>
      </c>
      <c r="P6" s="197">
        <v>52.8</v>
      </c>
      <c r="Q6" s="483">
        <v>51.5</v>
      </c>
      <c r="R6" s="483">
        <v>54.706000000000003</v>
      </c>
      <c r="S6" s="483">
        <v>103</v>
      </c>
    </row>
    <row r="7" spans="1:19" ht="30.9" customHeight="1" x14ac:dyDescent="0.25">
      <c r="A7" s="677" t="s">
        <v>63</v>
      </c>
      <c r="B7" s="199" t="s">
        <v>104</v>
      </c>
      <c r="C7" s="58">
        <v>19</v>
      </c>
      <c r="D7" s="58">
        <v>17.099999999999998</v>
      </c>
      <c r="E7" s="58">
        <v>13.299999999999999</v>
      </c>
      <c r="F7" s="58">
        <v>13.299999999999999</v>
      </c>
      <c r="G7" s="58">
        <v>13.299999999999999</v>
      </c>
      <c r="H7" s="58">
        <v>12.54</v>
      </c>
      <c r="I7" s="58">
        <v>15.2</v>
      </c>
      <c r="J7" s="200">
        <v>13.9</v>
      </c>
      <c r="K7" s="58">
        <v>15.8</v>
      </c>
      <c r="L7" s="58">
        <v>15.6</v>
      </c>
      <c r="M7" s="60">
        <v>9.1</v>
      </c>
      <c r="N7" s="200">
        <v>12.672321428571427</v>
      </c>
      <c r="O7" s="60">
        <v>15.8</v>
      </c>
      <c r="P7" s="193">
        <v>14.9</v>
      </c>
      <c r="Q7" s="484">
        <v>21.975964285714287</v>
      </c>
      <c r="R7" s="484">
        <v>14.022285714285715</v>
      </c>
      <c r="S7" s="484">
        <v>17</v>
      </c>
    </row>
    <row r="8" spans="1:19" ht="30.9" customHeight="1" x14ac:dyDescent="0.25">
      <c r="A8" s="679"/>
      <c r="B8" s="196" t="s">
        <v>105</v>
      </c>
      <c r="C8" s="57">
        <v>91.2</v>
      </c>
      <c r="D8" s="57">
        <v>89.6</v>
      </c>
      <c r="E8" s="57">
        <v>51.478260869565226</v>
      </c>
      <c r="F8" s="57">
        <v>52.800000000000004</v>
      </c>
      <c r="G8" s="57">
        <v>73.011200000000017</v>
      </c>
      <c r="H8" s="57">
        <v>99.840000000000018</v>
      </c>
      <c r="I8" s="57">
        <v>84.800000000000011</v>
      </c>
      <c r="J8" s="197">
        <v>51</v>
      </c>
      <c r="K8" s="57">
        <v>78.400000000000006</v>
      </c>
      <c r="L8" s="57">
        <v>78.400000000000006</v>
      </c>
      <c r="M8" s="198">
        <v>51.2</v>
      </c>
      <c r="N8" s="197">
        <v>60.8</v>
      </c>
      <c r="O8" s="198">
        <v>62.4</v>
      </c>
      <c r="P8" s="197">
        <v>48</v>
      </c>
      <c r="Q8" s="483">
        <v>85.3</v>
      </c>
      <c r="R8" s="483">
        <v>88.495000000000005</v>
      </c>
      <c r="S8" s="483">
        <v>76</v>
      </c>
    </row>
    <row r="9" spans="1:19" ht="30.9" customHeight="1" x14ac:dyDescent="0.25">
      <c r="A9" s="677" t="s">
        <v>64</v>
      </c>
      <c r="B9" s="199" t="s">
        <v>104</v>
      </c>
      <c r="C9" s="59">
        <v>17.099999999999998</v>
      </c>
      <c r="D9" s="59">
        <v>13.299999999999999</v>
      </c>
      <c r="E9" s="59">
        <v>13.299999999999999</v>
      </c>
      <c r="F9" s="59">
        <v>11.399999999999999</v>
      </c>
      <c r="G9" s="59">
        <v>19</v>
      </c>
      <c r="H9" s="59">
        <v>15</v>
      </c>
      <c r="I9" s="59">
        <v>14.25</v>
      </c>
      <c r="J9" s="201">
        <v>15.8</v>
      </c>
      <c r="K9" s="59">
        <v>13.3</v>
      </c>
      <c r="L9" s="59">
        <v>18.100000000000001</v>
      </c>
      <c r="M9" s="61">
        <v>18.600000000000001</v>
      </c>
      <c r="N9" s="201">
        <v>12.12</v>
      </c>
      <c r="O9" s="61">
        <v>12.4</v>
      </c>
      <c r="P9" s="193">
        <v>12.4</v>
      </c>
      <c r="Q9" s="485">
        <v>13.427000000000001</v>
      </c>
      <c r="R9" s="485">
        <v>11.67</v>
      </c>
      <c r="S9" s="485">
        <v>16.2</v>
      </c>
    </row>
    <row r="10" spans="1:19" ht="30.9" customHeight="1" x14ac:dyDescent="0.25">
      <c r="A10" s="679"/>
      <c r="B10" s="196" t="s">
        <v>105</v>
      </c>
      <c r="C10" s="59">
        <v>61.13043478260871</v>
      </c>
      <c r="D10" s="59">
        <v>78.400000000000006</v>
      </c>
      <c r="E10" s="59">
        <v>59.521739130434796</v>
      </c>
      <c r="F10" s="59">
        <v>60.800000000000004</v>
      </c>
      <c r="G10" s="59">
        <v>62.23721739130437</v>
      </c>
      <c r="H10" s="59">
        <v>57.6</v>
      </c>
      <c r="I10" s="59">
        <v>51.2</v>
      </c>
      <c r="J10" s="201">
        <v>64</v>
      </c>
      <c r="K10" s="59">
        <v>59.2</v>
      </c>
      <c r="L10" s="108">
        <v>59.2</v>
      </c>
      <c r="M10" s="202">
        <v>76.800000000000011</v>
      </c>
      <c r="N10" s="203">
        <v>59.2</v>
      </c>
      <c r="O10" s="204">
        <v>64</v>
      </c>
      <c r="P10" s="197">
        <v>61.2</v>
      </c>
      <c r="Q10" s="485">
        <v>57.9</v>
      </c>
      <c r="R10" s="485">
        <v>57.923999999999999</v>
      </c>
      <c r="S10" s="485">
        <v>63</v>
      </c>
    </row>
    <row r="11" spans="1:19" ht="30.9" customHeight="1" x14ac:dyDescent="0.25">
      <c r="A11" s="677" t="s">
        <v>65</v>
      </c>
      <c r="B11" s="205" t="s">
        <v>104</v>
      </c>
      <c r="C11" s="58">
        <v>13.299999999999999</v>
      </c>
      <c r="D11" s="58">
        <v>15.2</v>
      </c>
      <c r="E11" s="58">
        <v>13.299999999999999</v>
      </c>
      <c r="F11" s="58">
        <v>15.2</v>
      </c>
      <c r="G11" s="58">
        <v>17.099999999999998</v>
      </c>
      <c r="H11" s="58">
        <v>19.57</v>
      </c>
      <c r="I11" s="58">
        <v>15.2</v>
      </c>
      <c r="J11" s="200">
        <v>13.3</v>
      </c>
      <c r="K11" s="58">
        <v>18.2</v>
      </c>
      <c r="L11" s="60">
        <v>14.4</v>
      </c>
      <c r="M11" s="206">
        <v>16.899999999999999</v>
      </c>
      <c r="N11" s="200">
        <v>15.8</v>
      </c>
      <c r="O11" s="61">
        <v>18.8</v>
      </c>
      <c r="P11" s="193">
        <v>16.100000000000001</v>
      </c>
      <c r="Q11" s="484">
        <v>18.504566666666669</v>
      </c>
      <c r="R11" s="484">
        <v>10.93</v>
      </c>
      <c r="S11" s="484">
        <v>13.9</v>
      </c>
    </row>
    <row r="12" spans="1:19" ht="30.9" customHeight="1" x14ac:dyDescent="0.25">
      <c r="A12" s="679"/>
      <c r="B12" s="196" t="s">
        <v>105</v>
      </c>
      <c r="C12" s="59">
        <v>41.826086956521742</v>
      </c>
      <c r="D12" s="59">
        <v>54.400000000000006</v>
      </c>
      <c r="E12" s="59">
        <v>57.913043478260882</v>
      </c>
      <c r="F12" s="59">
        <v>51.2</v>
      </c>
      <c r="G12" s="59">
        <v>54.400000000000006</v>
      </c>
      <c r="H12" s="59">
        <v>59.2</v>
      </c>
      <c r="I12" s="59">
        <v>65.600000000000009</v>
      </c>
      <c r="J12" s="201">
        <v>46</v>
      </c>
      <c r="K12" s="59">
        <v>72</v>
      </c>
      <c r="L12" s="61">
        <v>60.8</v>
      </c>
      <c r="M12" s="207">
        <v>89.600000000000009</v>
      </c>
      <c r="N12" s="201">
        <v>52.869565217391312</v>
      </c>
      <c r="O12" s="204">
        <v>57.6</v>
      </c>
      <c r="P12" s="197">
        <v>66</v>
      </c>
      <c r="Q12" s="485">
        <v>67.599999999999994</v>
      </c>
      <c r="R12" s="485">
        <v>46.661000000000001</v>
      </c>
      <c r="S12" s="485">
        <v>63</v>
      </c>
    </row>
    <row r="13" spans="1:19" ht="30.9" customHeight="1" x14ac:dyDescent="0.25">
      <c r="A13" s="677" t="s">
        <v>34</v>
      </c>
      <c r="B13" s="205" t="s">
        <v>104</v>
      </c>
      <c r="C13" s="58">
        <v>13.299999999999999</v>
      </c>
      <c r="D13" s="58">
        <v>13.299999999999999</v>
      </c>
      <c r="E13" s="58">
        <v>17.099999999999998</v>
      </c>
      <c r="F13" s="58">
        <v>9.5</v>
      </c>
      <c r="G13" s="58">
        <v>15.2</v>
      </c>
      <c r="H13" s="58">
        <v>15.579999999999998</v>
      </c>
      <c r="I13" s="58">
        <v>15.959999999999999</v>
      </c>
      <c r="J13" s="200">
        <v>14.1</v>
      </c>
      <c r="K13" s="58">
        <v>12</v>
      </c>
      <c r="L13" s="58">
        <v>19</v>
      </c>
      <c r="M13" s="61">
        <v>15.4</v>
      </c>
      <c r="N13" s="200">
        <v>16</v>
      </c>
      <c r="O13" s="61">
        <v>16.8</v>
      </c>
      <c r="P13" s="193">
        <v>14.3</v>
      </c>
      <c r="Q13" s="484">
        <v>15.383548387096775</v>
      </c>
      <c r="R13" s="484">
        <v>11.694483870967741</v>
      </c>
      <c r="S13" s="484">
        <v>18.100000000000001</v>
      </c>
    </row>
    <row r="14" spans="1:19" ht="30.9" customHeight="1" x14ac:dyDescent="0.25">
      <c r="A14" s="679"/>
      <c r="B14" s="196" t="s">
        <v>105</v>
      </c>
      <c r="C14" s="59">
        <v>56.304347826086968</v>
      </c>
      <c r="D14" s="59">
        <v>65.600000000000009</v>
      </c>
      <c r="E14" s="59">
        <v>56.304347826086968</v>
      </c>
      <c r="F14" s="59">
        <v>48</v>
      </c>
      <c r="G14" s="59">
        <v>59.2</v>
      </c>
      <c r="H14" s="59">
        <v>60.800000000000004</v>
      </c>
      <c r="I14" s="59">
        <v>59.2</v>
      </c>
      <c r="J14" s="201">
        <v>63</v>
      </c>
      <c r="K14" s="59">
        <v>70.400000000000006</v>
      </c>
      <c r="L14" s="59">
        <v>60.8</v>
      </c>
      <c r="M14" s="61">
        <v>59.2</v>
      </c>
      <c r="N14" s="201">
        <v>57.6</v>
      </c>
      <c r="O14" s="198">
        <v>57.6</v>
      </c>
      <c r="P14" s="197">
        <v>67.599999999999994</v>
      </c>
      <c r="Q14" s="485">
        <v>64.400000000000006</v>
      </c>
      <c r="R14" s="485">
        <v>51.488</v>
      </c>
      <c r="S14" s="485">
        <v>58</v>
      </c>
    </row>
    <row r="15" spans="1:19" ht="30.9" customHeight="1" x14ac:dyDescent="0.25">
      <c r="A15" s="677" t="s">
        <v>66</v>
      </c>
      <c r="B15" s="205" t="s">
        <v>104</v>
      </c>
      <c r="C15" s="58">
        <v>19</v>
      </c>
      <c r="D15" s="58">
        <v>13.299999999999999</v>
      </c>
      <c r="E15" s="58">
        <v>17.099999999999998</v>
      </c>
      <c r="F15" s="58">
        <v>13.299999999999999</v>
      </c>
      <c r="G15" s="58">
        <v>18.809999999999999</v>
      </c>
      <c r="H15" s="58">
        <v>17.099999999999998</v>
      </c>
      <c r="I15" s="58">
        <v>16.34</v>
      </c>
      <c r="J15" s="200">
        <v>19</v>
      </c>
      <c r="K15" s="58">
        <v>22.6</v>
      </c>
      <c r="L15" s="58">
        <v>17.899999999999999</v>
      </c>
      <c r="M15" s="60">
        <v>16</v>
      </c>
      <c r="N15" s="200">
        <v>23</v>
      </c>
      <c r="O15" s="60">
        <v>20.9</v>
      </c>
      <c r="P15" s="193">
        <v>18.3</v>
      </c>
      <c r="Q15" s="484">
        <v>17.979833333333335</v>
      </c>
      <c r="R15" s="484">
        <v>15.047499999999999</v>
      </c>
      <c r="S15" s="484">
        <v>18.8</v>
      </c>
    </row>
    <row r="16" spans="1:19" ht="30.9" customHeight="1" x14ac:dyDescent="0.25">
      <c r="A16" s="679"/>
      <c r="B16" s="196" t="s">
        <v>105</v>
      </c>
      <c r="C16" s="59">
        <v>65.956521739130451</v>
      </c>
      <c r="D16" s="59">
        <v>51.2</v>
      </c>
      <c r="E16" s="59">
        <v>67.565217391304358</v>
      </c>
      <c r="F16" s="59">
        <v>48</v>
      </c>
      <c r="G16" s="59">
        <v>59.2</v>
      </c>
      <c r="H16" s="59">
        <v>60.800000000000004</v>
      </c>
      <c r="I16" s="59">
        <v>56</v>
      </c>
      <c r="J16" s="201">
        <v>59</v>
      </c>
      <c r="K16" s="59">
        <v>70.400000000000006</v>
      </c>
      <c r="L16" s="59">
        <v>64</v>
      </c>
      <c r="M16" s="61">
        <v>52.800000000000004</v>
      </c>
      <c r="N16" s="201">
        <v>60.8</v>
      </c>
      <c r="O16" s="61">
        <v>68.8</v>
      </c>
      <c r="P16" s="197">
        <v>54.7</v>
      </c>
      <c r="Q16" s="485">
        <v>62.8</v>
      </c>
      <c r="R16" s="485">
        <v>57.923999999999999</v>
      </c>
      <c r="S16" s="485">
        <v>61</v>
      </c>
    </row>
    <row r="17" spans="1:19" ht="30.9" customHeight="1" x14ac:dyDescent="0.25">
      <c r="A17" s="677" t="s">
        <v>67</v>
      </c>
      <c r="B17" s="205" t="s">
        <v>104</v>
      </c>
      <c r="C17" s="58">
        <v>20.9</v>
      </c>
      <c r="D17" s="58">
        <v>19</v>
      </c>
      <c r="E17" s="58">
        <v>19</v>
      </c>
      <c r="F17" s="58">
        <v>15.2</v>
      </c>
      <c r="G17" s="58">
        <v>18.429999999999996</v>
      </c>
      <c r="H17" s="58">
        <v>15.2</v>
      </c>
      <c r="I17" s="58">
        <v>20.139999999999997</v>
      </c>
      <c r="J17" s="200">
        <v>18.600000000000001</v>
      </c>
      <c r="K17" s="58">
        <v>24.7</v>
      </c>
      <c r="L17" s="58">
        <v>18.399999999999999</v>
      </c>
      <c r="M17" s="60">
        <v>19.399999999999999</v>
      </c>
      <c r="N17" s="200">
        <v>17.8</v>
      </c>
      <c r="O17" s="60">
        <v>20.9</v>
      </c>
      <c r="P17" s="193">
        <v>23.1</v>
      </c>
      <c r="Q17" s="484">
        <v>22.298677419354842</v>
      </c>
      <c r="R17" s="484">
        <v>14.815999999999999</v>
      </c>
      <c r="S17" s="484">
        <v>13.2</v>
      </c>
    </row>
    <row r="18" spans="1:19" ht="30.9" customHeight="1" x14ac:dyDescent="0.25">
      <c r="A18" s="679"/>
      <c r="B18" s="196" t="s">
        <v>105</v>
      </c>
      <c r="C18" s="59">
        <v>75.2</v>
      </c>
      <c r="D18" s="59">
        <v>67.565217391304358</v>
      </c>
      <c r="E18" s="59">
        <v>59.2</v>
      </c>
      <c r="F18" s="59">
        <v>54.400000000000006</v>
      </c>
      <c r="G18" s="59">
        <v>57.6</v>
      </c>
      <c r="H18" s="59">
        <v>52.800000000000004</v>
      </c>
      <c r="I18" s="59">
        <v>59.2</v>
      </c>
      <c r="J18" s="201">
        <v>61</v>
      </c>
      <c r="K18" s="59">
        <v>68.8</v>
      </c>
      <c r="L18" s="59">
        <v>57.6</v>
      </c>
      <c r="M18" s="61">
        <v>64</v>
      </c>
      <c r="N18" s="201">
        <v>67.2</v>
      </c>
      <c r="O18" s="61">
        <v>67.2</v>
      </c>
      <c r="P18" s="197">
        <v>61.2</v>
      </c>
      <c r="Q18" s="485">
        <v>78.8</v>
      </c>
      <c r="R18" s="485">
        <v>80.255310999999992</v>
      </c>
      <c r="S18" s="485">
        <v>51</v>
      </c>
    </row>
    <row r="19" spans="1:19" ht="30.9" customHeight="1" x14ac:dyDescent="0.25">
      <c r="A19" s="680" t="s">
        <v>68</v>
      </c>
      <c r="B19" s="208" t="s">
        <v>104</v>
      </c>
      <c r="C19" s="58">
        <v>15.2</v>
      </c>
      <c r="D19" s="58">
        <v>19</v>
      </c>
      <c r="E19" s="58">
        <v>20.9</v>
      </c>
      <c r="F19" s="58">
        <v>17.099999999999998</v>
      </c>
      <c r="G19" s="58">
        <v>20.9</v>
      </c>
      <c r="H19" s="58">
        <v>19.95</v>
      </c>
      <c r="I19" s="58">
        <v>19</v>
      </c>
      <c r="J19" s="200">
        <v>17.3</v>
      </c>
      <c r="K19" s="58">
        <v>22.6</v>
      </c>
      <c r="L19" s="58">
        <v>23</v>
      </c>
      <c r="M19" s="60">
        <v>18.7</v>
      </c>
      <c r="N19" s="200">
        <v>17.5</v>
      </c>
      <c r="O19" s="60">
        <v>20.3</v>
      </c>
      <c r="P19" s="193">
        <v>18.399999999999999</v>
      </c>
      <c r="Q19" s="484">
        <v>19.162225806451616</v>
      </c>
      <c r="R19" s="484">
        <v>16.667999999999999</v>
      </c>
      <c r="S19" s="484">
        <v>19.8</v>
      </c>
    </row>
    <row r="20" spans="1:19" ht="30.9" customHeight="1" x14ac:dyDescent="0.25">
      <c r="A20" s="680"/>
      <c r="B20" s="209" t="s">
        <v>106</v>
      </c>
      <c r="C20" s="59">
        <v>56.173913043478265</v>
      </c>
      <c r="D20" s="59">
        <v>60.8</v>
      </c>
      <c r="E20" s="59">
        <v>62.739130434782624</v>
      </c>
      <c r="F20" s="59">
        <v>59.2</v>
      </c>
      <c r="G20" s="59">
        <v>62.400000000000006</v>
      </c>
      <c r="H20" s="59">
        <v>62.400000000000006</v>
      </c>
      <c r="I20" s="59">
        <v>64</v>
      </c>
      <c r="J20" s="201">
        <v>58</v>
      </c>
      <c r="K20" s="59">
        <v>72</v>
      </c>
      <c r="L20" s="59">
        <v>59.2</v>
      </c>
      <c r="M20" s="61">
        <v>52.800000000000004</v>
      </c>
      <c r="N20" s="201">
        <v>67.2</v>
      </c>
      <c r="O20" s="61">
        <v>60.8</v>
      </c>
      <c r="P20" s="197">
        <v>61.2</v>
      </c>
      <c r="Q20" s="485">
        <v>57.9</v>
      </c>
      <c r="R20" s="485">
        <v>95.788596999999996</v>
      </c>
      <c r="S20" s="485">
        <v>68</v>
      </c>
    </row>
    <row r="21" spans="1:19" ht="30.9" customHeight="1" x14ac:dyDescent="0.25">
      <c r="A21" s="677" t="s">
        <v>69</v>
      </c>
      <c r="B21" s="205" t="s">
        <v>104</v>
      </c>
      <c r="C21" s="58">
        <v>19</v>
      </c>
      <c r="D21" s="58">
        <v>17.099999999999998</v>
      </c>
      <c r="E21" s="58">
        <v>15.2</v>
      </c>
      <c r="F21" s="58">
        <v>17.099999999999998</v>
      </c>
      <c r="G21" s="58">
        <v>20.9</v>
      </c>
      <c r="H21" s="58">
        <v>19</v>
      </c>
      <c r="I21" s="58">
        <v>17.670000000000002</v>
      </c>
      <c r="J21" s="200">
        <v>19.899999999999999</v>
      </c>
      <c r="K21" s="58">
        <v>23.9</v>
      </c>
      <c r="L21" s="58">
        <v>17.100000000000001</v>
      </c>
      <c r="M21" s="60">
        <v>19.8</v>
      </c>
      <c r="N21" s="200">
        <v>17.600000000000001</v>
      </c>
      <c r="O21" s="60">
        <v>19.100000000000001</v>
      </c>
      <c r="P21" s="193">
        <v>20.399999999999999</v>
      </c>
      <c r="Q21" s="484">
        <v>18.952133333333332</v>
      </c>
      <c r="R21" s="484">
        <v>16.667999999999999</v>
      </c>
      <c r="S21" s="484">
        <v>17</v>
      </c>
    </row>
    <row r="22" spans="1:19" ht="30.9" customHeight="1" x14ac:dyDescent="0.25">
      <c r="A22" s="680"/>
      <c r="B22" s="196" t="s">
        <v>105</v>
      </c>
      <c r="C22" s="59">
        <v>51.2</v>
      </c>
      <c r="D22" s="59">
        <v>67.2</v>
      </c>
      <c r="E22" s="59">
        <v>52.800000000000004</v>
      </c>
      <c r="F22" s="59">
        <v>57.6</v>
      </c>
      <c r="G22" s="59">
        <v>59.2</v>
      </c>
      <c r="H22" s="59">
        <v>43.130434782608702</v>
      </c>
      <c r="I22" s="59">
        <v>72</v>
      </c>
      <c r="J22" s="201">
        <v>62</v>
      </c>
      <c r="K22" s="59">
        <v>41.6</v>
      </c>
      <c r="L22" s="59">
        <v>54.4</v>
      </c>
      <c r="M22" s="61">
        <v>59.2</v>
      </c>
      <c r="N22" s="201">
        <v>56</v>
      </c>
      <c r="O22" s="198">
        <v>64</v>
      </c>
      <c r="P22" s="197">
        <v>62.4</v>
      </c>
      <c r="Q22" s="485">
        <v>48.3</v>
      </c>
      <c r="R22" s="485">
        <v>57.923999999999999</v>
      </c>
      <c r="S22" s="485">
        <v>51</v>
      </c>
    </row>
    <row r="23" spans="1:19" ht="30.9" customHeight="1" x14ac:dyDescent="0.25">
      <c r="A23" s="677" t="s">
        <v>70</v>
      </c>
      <c r="B23" s="205" t="s">
        <v>104</v>
      </c>
      <c r="C23" s="58">
        <v>19</v>
      </c>
      <c r="D23" s="58">
        <v>15.2</v>
      </c>
      <c r="E23" s="58">
        <v>17.099999999999998</v>
      </c>
      <c r="F23" s="58">
        <v>15.2</v>
      </c>
      <c r="G23" s="58">
        <v>20.9</v>
      </c>
      <c r="H23" s="58">
        <v>17.86</v>
      </c>
      <c r="I23" s="58">
        <v>17.670000000000002</v>
      </c>
      <c r="J23" s="200">
        <v>18.8</v>
      </c>
      <c r="K23" s="58">
        <v>19.600000000000001</v>
      </c>
      <c r="L23" s="58">
        <v>17.7</v>
      </c>
      <c r="M23" s="60">
        <v>16.899999999999999</v>
      </c>
      <c r="N23" s="200">
        <v>17.5</v>
      </c>
      <c r="O23" s="60">
        <v>16.3</v>
      </c>
      <c r="P23" s="193">
        <v>17.600000000000001</v>
      </c>
      <c r="Q23" s="484">
        <v>17.594000000000001</v>
      </c>
      <c r="R23" s="484">
        <v>12.963999999999999</v>
      </c>
      <c r="S23" s="484">
        <v>17.3</v>
      </c>
    </row>
    <row r="24" spans="1:19" ht="30.9" customHeight="1" x14ac:dyDescent="0.25">
      <c r="A24" s="679"/>
      <c r="B24" s="196" t="s">
        <v>105</v>
      </c>
      <c r="C24" s="59">
        <v>57.6</v>
      </c>
      <c r="D24" s="59">
        <v>54.4</v>
      </c>
      <c r="E24" s="59">
        <v>56.304347826086968</v>
      </c>
      <c r="F24" s="59">
        <v>49.6</v>
      </c>
      <c r="G24" s="59">
        <v>56</v>
      </c>
      <c r="H24" s="59">
        <v>54.400000000000006</v>
      </c>
      <c r="I24" s="59">
        <v>45.913043478260875</v>
      </c>
      <c r="J24" s="201">
        <v>45</v>
      </c>
      <c r="K24" s="59">
        <v>54.4</v>
      </c>
      <c r="L24" s="59">
        <v>62.4</v>
      </c>
      <c r="M24" s="61">
        <v>59.2</v>
      </c>
      <c r="N24" s="201">
        <v>59.2</v>
      </c>
      <c r="O24" s="61">
        <v>64</v>
      </c>
      <c r="P24" s="197">
        <v>53.1</v>
      </c>
      <c r="Q24" s="485">
        <v>46.7</v>
      </c>
      <c r="R24" s="485">
        <v>46.661000000000001</v>
      </c>
      <c r="S24" s="485">
        <v>55</v>
      </c>
    </row>
    <row r="25" spans="1:19" ht="30.9" customHeight="1" x14ac:dyDescent="0.25">
      <c r="A25" s="677" t="s">
        <v>71</v>
      </c>
      <c r="B25" s="205" t="s">
        <v>104</v>
      </c>
      <c r="C25" s="58">
        <v>15.2</v>
      </c>
      <c r="D25" s="58">
        <v>15.2</v>
      </c>
      <c r="E25" s="58">
        <v>15.2</v>
      </c>
      <c r="F25" s="58">
        <v>15.2</v>
      </c>
      <c r="G25" s="58">
        <v>15.959999999999999</v>
      </c>
      <c r="H25" s="58">
        <v>11.589999999999998</v>
      </c>
      <c r="I25" s="58">
        <v>16.34</v>
      </c>
      <c r="J25" s="200">
        <v>14.3</v>
      </c>
      <c r="K25" s="58">
        <v>18.2</v>
      </c>
      <c r="L25" s="58">
        <v>16</v>
      </c>
      <c r="M25" s="60">
        <v>15.4</v>
      </c>
      <c r="N25" s="200">
        <v>14.1</v>
      </c>
      <c r="O25" s="60">
        <v>16.7</v>
      </c>
      <c r="P25" s="193">
        <v>14.7</v>
      </c>
      <c r="Q25" s="484">
        <v>17.594000000000001</v>
      </c>
      <c r="R25" s="484">
        <v>14.059766666666667</v>
      </c>
      <c r="S25" s="484">
        <v>16.3</v>
      </c>
    </row>
    <row r="26" spans="1:19" ht="30.9" customHeight="1" x14ac:dyDescent="0.25">
      <c r="A26" s="679"/>
      <c r="B26" s="196" t="s">
        <v>105</v>
      </c>
      <c r="C26" s="57">
        <v>49.6</v>
      </c>
      <c r="D26" s="57">
        <v>52.800000000000004</v>
      </c>
      <c r="E26" s="57">
        <v>49.6</v>
      </c>
      <c r="F26" s="57">
        <v>44.800000000000004</v>
      </c>
      <c r="G26" s="57">
        <v>43.2</v>
      </c>
      <c r="H26" s="57">
        <v>49.6</v>
      </c>
      <c r="I26" s="57">
        <v>62.400000000000006</v>
      </c>
      <c r="J26" s="197">
        <v>51</v>
      </c>
      <c r="K26" s="57">
        <v>57.6</v>
      </c>
      <c r="L26" s="57">
        <v>49.6</v>
      </c>
      <c r="M26" s="198">
        <v>59.2</v>
      </c>
      <c r="N26" s="197">
        <v>62.4</v>
      </c>
      <c r="O26" s="198">
        <v>48</v>
      </c>
      <c r="P26" s="197">
        <v>49.6</v>
      </c>
      <c r="Q26" s="483">
        <v>49.9</v>
      </c>
      <c r="R26" s="483">
        <v>48.269999999999996</v>
      </c>
      <c r="S26" s="483">
        <v>69</v>
      </c>
    </row>
    <row r="27" spans="1:19" ht="28.5" customHeight="1" x14ac:dyDescent="0.25">
      <c r="A27" s="677" t="s">
        <v>72</v>
      </c>
      <c r="B27" s="205" t="s">
        <v>104</v>
      </c>
      <c r="C27" s="58">
        <v>13.299999999999999</v>
      </c>
      <c r="D27" s="58">
        <v>15.2</v>
      </c>
      <c r="E27" s="58">
        <v>15.2</v>
      </c>
      <c r="F27" s="58">
        <v>13.299999999999999</v>
      </c>
      <c r="G27" s="58">
        <v>15.959999999999999</v>
      </c>
      <c r="H27" s="58">
        <v>12.4</v>
      </c>
      <c r="I27" s="58">
        <v>11.78</v>
      </c>
      <c r="J27" s="200">
        <v>16.100000000000001</v>
      </c>
      <c r="K27" s="58">
        <v>16.3</v>
      </c>
      <c r="L27" s="58">
        <v>15.8</v>
      </c>
      <c r="M27" s="60">
        <v>14.4</v>
      </c>
      <c r="N27" s="200">
        <v>18.7</v>
      </c>
      <c r="O27" s="60">
        <v>20</v>
      </c>
      <c r="P27" s="210">
        <v>15.2</v>
      </c>
      <c r="Q27" s="484">
        <v>12.948566666666666</v>
      </c>
      <c r="R27" s="484">
        <v>10.215870967741935</v>
      </c>
      <c r="S27" s="484">
        <v>15.9</v>
      </c>
    </row>
    <row r="28" spans="1:19" ht="30.9" customHeight="1" x14ac:dyDescent="0.25">
      <c r="A28" s="678"/>
      <c r="B28" s="211" t="s">
        <v>105</v>
      </c>
      <c r="C28" s="62">
        <v>48</v>
      </c>
      <c r="D28" s="62">
        <v>59.2</v>
      </c>
      <c r="E28" s="62">
        <v>44.800000000000004</v>
      </c>
      <c r="F28" s="62">
        <v>44.800000000000004</v>
      </c>
      <c r="G28" s="62">
        <v>52.800000000000004</v>
      </c>
      <c r="H28" s="62">
        <v>52.800000000000004</v>
      </c>
      <c r="I28" s="62">
        <v>48</v>
      </c>
      <c r="J28" s="212">
        <v>56</v>
      </c>
      <c r="K28" s="62">
        <v>59.2</v>
      </c>
      <c r="L28" s="62">
        <v>49.6</v>
      </c>
      <c r="M28" s="213">
        <v>56</v>
      </c>
      <c r="N28" s="212">
        <v>96</v>
      </c>
      <c r="O28" s="213">
        <v>56</v>
      </c>
      <c r="P28" s="214">
        <v>53.1</v>
      </c>
      <c r="Q28" s="486">
        <v>48.3</v>
      </c>
      <c r="R28" s="486">
        <v>46.661000000000001</v>
      </c>
      <c r="S28" s="486">
        <v>48</v>
      </c>
    </row>
    <row r="29" spans="1:19" ht="24" customHeight="1" x14ac:dyDescent="0.3">
      <c r="A29" s="55" t="s">
        <v>85</v>
      </c>
      <c r="B29" s="140"/>
      <c r="C29" s="140"/>
      <c r="D29" s="140"/>
      <c r="E29" s="188"/>
      <c r="F29" s="140"/>
      <c r="G29" s="140"/>
      <c r="H29" s="140"/>
      <c r="I29" s="140"/>
      <c r="J29" s="188"/>
      <c r="K29" s="188"/>
      <c r="L29" s="188"/>
      <c r="M29" s="188"/>
      <c r="N29" s="188"/>
      <c r="O29" s="188"/>
      <c r="P29" s="188"/>
    </row>
    <row r="30" spans="1:19" ht="18.600000000000001" x14ac:dyDescent="0.3">
      <c r="A30" s="140" t="s">
        <v>180</v>
      </c>
      <c r="B30" s="140"/>
      <c r="C30" s="140"/>
      <c r="D30" s="140"/>
      <c r="E30" s="188"/>
      <c r="F30" s="140"/>
      <c r="G30" s="188"/>
      <c r="H30" s="188"/>
      <c r="I30" s="188"/>
      <c r="J30" s="188"/>
      <c r="K30" s="188"/>
      <c r="L30" s="188"/>
      <c r="M30" s="188"/>
      <c r="N30" s="188"/>
      <c r="O30" s="188"/>
      <c r="P30" s="188"/>
    </row>
    <row r="31" spans="1:19" ht="18.600000000000001" x14ac:dyDescent="0.3">
      <c r="A31" s="140" t="s">
        <v>181</v>
      </c>
      <c r="B31" s="188"/>
      <c r="C31" s="188"/>
      <c r="D31" s="188"/>
      <c r="E31" s="188"/>
      <c r="F31" s="188"/>
      <c r="G31" s="188"/>
      <c r="H31" s="188"/>
      <c r="I31" s="188"/>
      <c r="J31" s="188"/>
      <c r="K31" s="188"/>
      <c r="L31" s="188"/>
      <c r="M31" s="188"/>
      <c r="N31" s="188"/>
      <c r="O31" s="188"/>
      <c r="P31" s="188"/>
    </row>
  </sheetData>
  <mergeCells count="13">
    <mergeCell ref="A4:B4"/>
    <mergeCell ref="A5:A6"/>
    <mergeCell ref="A7:A8"/>
    <mergeCell ref="A9:A10"/>
    <mergeCell ref="A11:A12"/>
    <mergeCell ref="A27:A28"/>
    <mergeCell ref="A13:A14"/>
    <mergeCell ref="A15:A16"/>
    <mergeCell ref="A17:A18"/>
    <mergeCell ref="A19:A20"/>
    <mergeCell ref="A21:A22"/>
    <mergeCell ref="A23:A24"/>
    <mergeCell ref="A25:A26"/>
  </mergeCells>
  <hyperlinks>
    <hyperlink ref="A1" location="'Table of contents'!A2" display="Back to Table of Contents" xr:uid="{00000000-0004-0000-0800-000000000000}"/>
  </hyperlinks>
  <pageMargins left="0.48" right="0.44" top="0.55000000000000004" bottom="0.2" header="0.1" footer="0.3"/>
  <pageSetup paperSize="9" scale="90" orientation="portrait" r:id="rId1"/>
  <headerFooter>
    <oddHeader>&amp;C&amp;"Times New Roman,Regular"34</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6D21B71-0AC1-4111-9D4E-7C1CFCC0391E}">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AB4665C0-E27D-4121-B802-ACE3C4160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D80817-C039-40BC-932C-8B0C6D03732F}">
  <ds:schemaRefs>
    <ds:schemaRef ds:uri="http://schemas.microsoft.com/sharepoint/v3/contenttype/forms"/>
  </ds:schemaRefs>
</ds:datastoreItem>
</file>

<file path=customXml/itemProps4.xml><?xml version="1.0" encoding="utf-8"?>
<ds:datastoreItem xmlns:ds="http://schemas.openxmlformats.org/officeDocument/2006/customXml" ds:itemID="{5B5FA57D-3DD4-4BFC-BD71-2DD6F5DCE86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Table of contents</vt:lpstr>
      <vt:lpstr>Explanation</vt:lpstr>
      <vt:lpstr>t1.1 </vt:lpstr>
      <vt:lpstr>t1.2</vt:lpstr>
      <vt:lpstr>t 1.3 </vt:lpstr>
      <vt:lpstr>t1.4</vt:lpstr>
      <vt:lpstr>t1.5</vt:lpstr>
      <vt:lpstr>t1.6</vt:lpstr>
      <vt:lpstr>t1.7</vt:lpstr>
      <vt:lpstr>t 1.8</vt:lpstr>
      <vt:lpstr>t 1.9</vt:lpstr>
      <vt:lpstr>t1.10</vt:lpstr>
      <vt:lpstr>t1.11</vt:lpstr>
      <vt:lpstr>t1.12</vt:lpstr>
      <vt:lpstr>t1.13</vt:lpstr>
      <vt:lpstr>t1.14 </vt:lpstr>
      <vt:lpstr>t1.15</vt:lpstr>
      <vt:lpstr>t1.15!_Toc278964790</vt:lpstr>
    </vt:vector>
  </TitlesOfParts>
  <Company>environment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environment</dc:creator>
  <cp:lastModifiedBy>Dicksha Mewa Hurdowar</cp:lastModifiedBy>
  <cp:lastPrinted>2023-01-12T06:40:29Z</cp:lastPrinted>
  <dcterms:created xsi:type="dcterms:W3CDTF">2016-05-19T07:55:14Z</dcterms:created>
  <dcterms:modified xsi:type="dcterms:W3CDTF">2026-01-09T07:05:47Z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Order">
    <vt:lpwstr>426500.000000000</vt:lpwstr>
  </property>
  <property fmtid="{D5CDD505-2E9C-101B-9397-08002B2CF9AE}" pid="6" name="_SourceUrl">
    <vt:lpwstr/>
  </property>
</Properties>
</file>